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65.21.21\市町振興課nas\41財政係\00_財政状況資料集\R6年度分の続き（地方公会計関係）\03_起案（HP公表用）\公表用に結合\"/>
    </mc:Choice>
  </mc:AlternateContent>
  <xr:revisionPtr revIDLastSave="0" documentId="13_ncr:1_{64359F8D-C34A-435D-A67E-EC9EF1B3681D}" xr6:coauthVersionLast="47" xr6:coauthVersionMax="47" xr10:uidLastSave="{00000000-0000-0000-0000-000000000000}"/>
  <bookViews>
    <workbookView xWindow="28680" yWindow="-120" windowWidth="19440" windowHeight="14880" xr2:uid="{00000000-000D-0000-FFFF-FFFF00000000}"/>
  </bookViews>
  <sheets>
    <sheet name="総括表" sheetId="1" r:id="rId1"/>
    <sheet name="普通会計の状況" sheetId="2" r:id="rId2"/>
    <sheet name="各会計、関係団体の財政状況及び健全化判断比率" sheetId="3" r:id="rId3"/>
    <sheet name="財政比較分析表" sheetId="4" r:id="rId4"/>
    <sheet name="経常経費分析表（経常収支比率の分析）" sheetId="5" r:id="rId5"/>
    <sheet name="経常経費分析表（人件費・公債費・普通建設事業費の分析）" sheetId="6" r:id="rId6"/>
    <sheet name="性質別歳出決算分析表（住民一人当たりのコスト）" sheetId="7" r:id="rId7"/>
    <sheet name="目的別歳出決算分析表（住民一人当たりのコスト）" sheetId="8" r:id="rId8"/>
    <sheet name="実質収支比率等に係る経年分析" sheetId="9" r:id="rId9"/>
    <sheet name="連結実質赤字比率に係る赤字・黒字の構成分析" sheetId="10" r:id="rId10"/>
    <sheet name="実質公債費比率（分子）の構造" sheetId="11" r:id="rId11"/>
    <sheet name="将来負担比率（分子）の構造" sheetId="12" r:id="rId12"/>
    <sheet name="基金残高に係る経年分析" sheetId="13" r:id="rId13"/>
    <sheet name="公会計指標分析・財政指標組合せ分析表" sheetId="15" r:id="rId14"/>
    <sheet name="施設類型別ストック情報分析表①" sheetId="16" r:id="rId15"/>
    <sheet name="施設類型別ストック情報分析表②" sheetId="17" r:id="rId16"/>
    <sheet name="データシート" sheetId="14" state="hidden" r:id="rId17"/>
  </sheets>
  <externalReferences>
    <externalReference r:id="rId18"/>
  </externalReferences>
  <definedNames>
    <definedName name="Z_508F41FD_AF73_4543_875F_C826902A1E8C_.wvu.Cols" localSheetId="2" hidden="1">'各会計、関係団体の財政状況及び健全化判断比率'!$EB:$XFD</definedName>
    <definedName name="Z_508F41FD_AF73_4543_875F_C826902A1E8C_.wvu.Cols" localSheetId="12" hidden="1">基金残高に係る経年分析!$P:$XFD</definedName>
    <definedName name="Z_508F41FD_AF73_4543_875F_C826902A1E8C_.wvu.Cols" localSheetId="4" hidden="1">'経常経費分析表（経常収支比率の分析）'!$DM:$XFD</definedName>
    <definedName name="Z_508F41FD_AF73_4543_875F_C826902A1E8C_.wvu.Cols" localSheetId="5" hidden="1">'経常経費分析表（人件費・公債費・普通建設事業費の分析）'!$AU:$XFD</definedName>
    <definedName name="Z_508F41FD_AF73_4543_875F_C826902A1E8C_.wvu.Cols" localSheetId="3" hidden="1">財政比較分析表!$DQ:$XFD</definedName>
    <definedName name="Z_508F41FD_AF73_4543_875F_C826902A1E8C_.wvu.Cols" localSheetId="10" hidden="1">'実質公債費比率（分子）の構造'!$V:$XFD</definedName>
    <definedName name="Z_508F41FD_AF73_4543_875F_C826902A1E8C_.wvu.Cols" localSheetId="8" hidden="1">実質収支比率等に係る経年分析!$Q:$XFD</definedName>
    <definedName name="Z_508F41FD_AF73_4543_875F_C826902A1E8C_.wvu.Cols" localSheetId="11" hidden="1">'将来負担比率（分子）の構造'!$T:$XFD</definedName>
    <definedName name="Z_508F41FD_AF73_4543_875F_C826902A1E8C_.wvu.Cols" localSheetId="6" hidden="1">'性質別歳出決算分析表（住民一人当たりのコスト）'!$DV:$XFD</definedName>
    <definedName name="Z_508F41FD_AF73_4543_875F_C826902A1E8C_.wvu.Cols" localSheetId="0" hidden="1">総括表!$DP:$XFD</definedName>
    <definedName name="Z_508F41FD_AF73_4543_875F_C826902A1E8C_.wvu.Cols" localSheetId="1" hidden="1">普通会計の状況!$EN:$XFD</definedName>
    <definedName name="Z_508F41FD_AF73_4543_875F_C826902A1E8C_.wvu.Cols" localSheetId="7" hidden="1">'目的別歳出決算分析表（住民一人当たりのコスト）'!$DV:$XFD</definedName>
    <definedName name="Z_508F41FD_AF73_4543_875F_C826902A1E8C_.wvu.Cols" localSheetId="9" hidden="1">連結実質赤字比率に係る赤字・黒字の構成分析!$Q:$XFD</definedName>
    <definedName name="Z_508F41FD_AF73_4543_875F_C826902A1E8C_.wvu.Rows" localSheetId="2" hidden="1">'各会計、関係団体の財政状況及び健全化判断比率'!$136:$1048576,'各会計、関係団体の財政状況及び健全化判断比率'!$89:$101,'各会計、関係団体の財政状況及び健全化判断比率'!$135:$135</definedName>
    <definedName name="Z_508F41FD_AF73_4543_875F_C826902A1E8C_.wvu.Rows" localSheetId="12" hidden="1">基金残高に係る経年分析!$65:$1048576</definedName>
    <definedName name="Z_508F41FD_AF73_4543_875F_C826902A1E8C_.wvu.Rows" localSheetId="4" hidden="1">'経常経費分析表（経常収支比率の分析）'!$90:$1048576</definedName>
    <definedName name="Z_508F41FD_AF73_4543_875F_C826902A1E8C_.wvu.Rows" localSheetId="5" hidden="1">'経常経費分析表（人件費・公債費・普通建設事業費の分析）'!$74:$1048576,'経常経費分析表（人件費・公債費・普通建設事業費の分析）'!$67:$73</definedName>
    <definedName name="Z_508F41FD_AF73_4543_875F_C826902A1E8C_.wvu.Rows" localSheetId="3" hidden="1">財政比較分析表!$106:$1048576,財政比較分析表!$98:$105</definedName>
    <definedName name="Z_508F41FD_AF73_4543_875F_C826902A1E8C_.wvu.Rows" localSheetId="10" hidden="1">'実質公債費比率（分子）の構造'!$65:$1048576</definedName>
    <definedName name="Z_508F41FD_AF73_4543_875F_C826902A1E8C_.wvu.Rows" localSheetId="8" hidden="1">実質収支比率等に係る経年分析!$51:$1048576</definedName>
    <definedName name="Z_508F41FD_AF73_4543_875F_C826902A1E8C_.wvu.Rows" localSheetId="11" hidden="1">'将来負担比率（分子）の構造'!$56:$1048576</definedName>
    <definedName name="Z_508F41FD_AF73_4543_875F_C826902A1E8C_.wvu.Rows" localSheetId="6" hidden="1">'性質別歳出決算分析表（住民一人当たりのコスト）'!$122:$1048576,'性質別歳出決算分析表（住民一人当たりのコスト）'!$117:$121</definedName>
    <definedName name="Z_508F41FD_AF73_4543_875F_C826902A1E8C_.wvu.Rows" localSheetId="0" hidden="1">総括表!$57:$1048576</definedName>
    <definedName name="Z_508F41FD_AF73_4543_875F_C826902A1E8C_.wvu.Rows" localSheetId="1" hidden="1">普通会計の状況!$50:$1048576</definedName>
    <definedName name="Z_508F41FD_AF73_4543_875F_C826902A1E8C_.wvu.Rows" localSheetId="7" hidden="1">'目的別歳出決算分析表（住民一人当たりのコスト）'!$117:$1048576</definedName>
    <definedName name="Z_508F41FD_AF73_4543_875F_C826902A1E8C_.wvu.Rows" localSheetId="9" hidden="1">連結実質赤字比率に係る赤字・黒字の構成分析!$46:$1048576</definedName>
  </definedNames>
  <calcPr calcId="191029"/>
  <customWorkbookViews>
    <customWorkbookView name="  - 個人用ビュー" guid="{508F41FD-AF73-4543-875F-C826902A1E8C}" mergeInterval="0" personalView="1" xWindow="39" yWindow="3" windowWidth="1997" windowHeight="1035" activeSheetId="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 l="1"/>
  <c r="AO36" i="1"/>
  <c r="AO35" i="1"/>
  <c r="AO34" i="1"/>
  <c r="W36" i="1"/>
  <c r="W35" i="1"/>
  <c r="W34" i="1"/>
  <c r="CQ43" i="1"/>
  <c r="CQ42" i="1"/>
  <c r="CQ41" i="1"/>
  <c r="CQ40" i="1"/>
  <c r="CQ39" i="1"/>
  <c r="CQ38" i="1"/>
  <c r="CQ37" i="1"/>
  <c r="CQ36" i="1"/>
  <c r="CQ35" i="1"/>
  <c r="CQ34" i="1"/>
  <c r="DG43" i="1"/>
  <c r="DG42" i="1"/>
  <c r="DG41" i="1"/>
  <c r="DG40" i="1"/>
  <c r="DG39" i="1"/>
  <c r="DG38" i="1"/>
  <c r="DG37" i="1"/>
  <c r="DG36" i="1"/>
  <c r="DG35" i="1"/>
  <c r="DG34" i="1"/>
  <c r="BY43" i="1"/>
  <c r="BY42" i="1"/>
  <c r="BY41" i="1"/>
  <c r="BY40" i="1"/>
  <c r="BY39" i="1"/>
  <c r="BY38" i="1"/>
  <c r="BY37" i="1"/>
  <c r="BY36" i="1"/>
  <c r="BY35" i="1"/>
  <c r="BY34" i="1"/>
  <c r="E43" i="1"/>
  <c r="E42" i="1"/>
  <c r="E41" i="1"/>
  <c r="E40" i="1"/>
  <c r="E39" i="1"/>
  <c r="E38" i="1"/>
  <c r="E37" i="1"/>
  <c r="E36" i="1"/>
  <c r="E35" i="1"/>
  <c r="E34" i="1"/>
  <c r="CO43" i="1" l="1"/>
  <c r="BW43" i="1"/>
  <c r="BE43" i="1"/>
  <c r="AM43" i="1"/>
  <c r="U43" i="1"/>
  <c r="C43" i="1"/>
  <c r="CO42" i="1"/>
  <c r="BW42" i="1"/>
  <c r="BE42" i="1"/>
  <c r="AM42" i="1"/>
  <c r="U42" i="1"/>
  <c r="C42" i="1"/>
  <c r="CO41" i="1"/>
  <c r="BW41" i="1"/>
  <c r="BE41" i="1"/>
  <c r="AM41" i="1"/>
  <c r="U41" i="1"/>
  <c r="C41" i="1"/>
  <c r="CO40" i="1"/>
  <c r="BW40" i="1"/>
  <c r="BE40" i="1"/>
  <c r="AM40" i="1"/>
  <c r="U40" i="1"/>
  <c r="C40" i="1"/>
  <c r="CO39" i="1"/>
  <c r="BW39" i="1"/>
  <c r="BE39" i="1"/>
  <c r="AM39" i="1"/>
  <c r="U39" i="1"/>
  <c r="C39" i="1"/>
  <c r="BW38" i="1"/>
  <c r="BE38" i="1"/>
  <c r="AM38" i="1"/>
  <c r="U38" i="1"/>
  <c r="C38" i="1"/>
  <c r="BW37" i="1"/>
  <c r="BE37" i="1"/>
  <c r="AM37" i="1"/>
  <c r="U37" i="1"/>
  <c r="C37" i="1"/>
  <c r="BE36" i="1"/>
  <c r="C36" i="1"/>
  <c r="BE35" i="1"/>
  <c r="C34" i="1"/>
  <c r="C35" i="1" s="1"/>
  <c r="U34" i="1" l="1"/>
  <c r="U35" i="1" s="1"/>
  <c r="U36" i="1" s="1"/>
  <c r="D74" i="14"/>
  <c r="C74" i="14"/>
  <c r="B74" i="14"/>
  <c r="D73" i="14"/>
  <c r="C73" i="14"/>
  <c r="B73" i="14"/>
  <c r="D72" i="14"/>
  <c r="C72" i="14"/>
  <c r="B72" i="14"/>
  <c r="D71" i="14"/>
  <c r="C71" i="14"/>
  <c r="B71" i="14"/>
  <c r="P67" i="14"/>
  <c r="O67" i="14"/>
  <c r="N67" i="14"/>
  <c r="M67" i="14"/>
  <c r="L67" i="14"/>
  <c r="K67" i="14"/>
  <c r="J67" i="14"/>
  <c r="I67" i="14"/>
  <c r="H67" i="14"/>
  <c r="G67" i="14"/>
  <c r="F67" i="14"/>
  <c r="E67" i="14"/>
  <c r="D67" i="14"/>
  <c r="C67" i="14"/>
  <c r="B67" i="14"/>
  <c r="N66" i="14"/>
  <c r="K66" i="14"/>
  <c r="H66" i="14"/>
  <c r="E66" i="14"/>
  <c r="B66" i="14"/>
  <c r="N65" i="14"/>
  <c r="K65" i="14"/>
  <c r="H65" i="14"/>
  <c r="E65" i="14"/>
  <c r="B65" i="14"/>
  <c r="N64" i="14"/>
  <c r="K64" i="14"/>
  <c r="H64" i="14"/>
  <c r="E64" i="14"/>
  <c r="B64" i="14"/>
  <c r="N63" i="14"/>
  <c r="K63" i="14"/>
  <c r="H63" i="14"/>
  <c r="E63" i="14"/>
  <c r="B63" i="14"/>
  <c r="N62" i="14"/>
  <c r="K62" i="14"/>
  <c r="H62" i="14"/>
  <c r="E62" i="14"/>
  <c r="B62" i="14"/>
  <c r="N61" i="14"/>
  <c r="K61" i="14"/>
  <c r="H61" i="14"/>
  <c r="E61" i="14"/>
  <c r="B61" i="14"/>
  <c r="N60" i="14"/>
  <c r="K60" i="14"/>
  <c r="H60" i="14"/>
  <c r="E60" i="14"/>
  <c r="B60" i="14"/>
  <c r="N59" i="14"/>
  <c r="K59" i="14"/>
  <c r="H59" i="14"/>
  <c r="E59" i="14"/>
  <c r="B59" i="14"/>
  <c r="P58" i="14"/>
  <c r="M58" i="14"/>
  <c r="J58" i="14"/>
  <c r="G58" i="14"/>
  <c r="D58" i="14"/>
  <c r="P57" i="14"/>
  <c r="M57" i="14"/>
  <c r="J57" i="14"/>
  <c r="G57" i="14"/>
  <c r="D57" i="14"/>
  <c r="P56" i="14"/>
  <c r="M56" i="14"/>
  <c r="J56" i="14"/>
  <c r="G56" i="14"/>
  <c r="D56" i="14"/>
  <c r="N54" i="14"/>
  <c r="K54" i="14"/>
  <c r="H54" i="14"/>
  <c r="E54" i="14"/>
  <c r="B54" i="14"/>
  <c r="P50" i="14"/>
  <c r="O50" i="14"/>
  <c r="N50" i="14"/>
  <c r="M50" i="14"/>
  <c r="L50" i="14"/>
  <c r="K50" i="14"/>
  <c r="J50" i="14"/>
  <c r="I50" i="14"/>
  <c r="H50" i="14"/>
  <c r="G50" i="14"/>
  <c r="F50" i="14"/>
  <c r="E50" i="14"/>
  <c r="D50" i="14"/>
  <c r="C50" i="14"/>
  <c r="B50" i="14"/>
  <c r="N49" i="14"/>
  <c r="K49" i="14"/>
  <c r="H49" i="14"/>
  <c r="E49" i="14"/>
  <c r="B49" i="14"/>
  <c r="N48" i="14"/>
  <c r="K48" i="14"/>
  <c r="H48" i="14"/>
  <c r="E48" i="14"/>
  <c r="B48" i="14"/>
  <c r="N47" i="14"/>
  <c r="K47" i="14"/>
  <c r="H47" i="14"/>
  <c r="E47" i="14"/>
  <c r="B47" i="14"/>
  <c r="N46" i="14"/>
  <c r="K46" i="14"/>
  <c r="H46" i="14"/>
  <c r="E46" i="14"/>
  <c r="B46" i="14"/>
  <c r="N45" i="14"/>
  <c r="K45" i="14"/>
  <c r="H45" i="14"/>
  <c r="E45" i="14"/>
  <c r="B45" i="14"/>
  <c r="N44" i="14"/>
  <c r="K44" i="14"/>
  <c r="H44" i="14"/>
  <c r="E44" i="14"/>
  <c r="B44" i="14"/>
  <c r="N43" i="14"/>
  <c r="K43" i="14"/>
  <c r="H43" i="14"/>
  <c r="E43" i="14"/>
  <c r="B43" i="14"/>
  <c r="P42" i="14"/>
  <c r="M42" i="14"/>
  <c r="J42" i="14"/>
  <c r="G42" i="14"/>
  <c r="D42" i="14"/>
  <c r="N40" i="14"/>
  <c r="K40" i="14"/>
  <c r="H40" i="14"/>
  <c r="E40" i="14"/>
  <c r="B40" i="14"/>
  <c r="K36" i="14"/>
  <c r="J36" i="14"/>
  <c r="I36" i="14"/>
  <c r="H36" i="14"/>
  <c r="G36" i="14"/>
  <c r="F36" i="14"/>
  <c r="E36" i="14"/>
  <c r="D36" i="14"/>
  <c r="C36" i="14"/>
  <c r="B36" i="14"/>
  <c r="A36" i="14"/>
  <c r="K35" i="14"/>
  <c r="J35" i="14"/>
  <c r="I35" i="14"/>
  <c r="H35" i="14"/>
  <c r="G35" i="14"/>
  <c r="F35" i="14"/>
  <c r="E35" i="14"/>
  <c r="D35" i="14"/>
  <c r="C35" i="14"/>
  <c r="B35" i="14"/>
  <c r="A35" i="14"/>
  <c r="K34" i="14"/>
  <c r="J34" i="14"/>
  <c r="I34" i="14"/>
  <c r="H34" i="14"/>
  <c r="G34" i="14"/>
  <c r="F34" i="14"/>
  <c r="E34" i="14"/>
  <c r="D34" i="14"/>
  <c r="C34" i="14"/>
  <c r="B34" i="14"/>
  <c r="A34" i="14"/>
  <c r="K33" i="14"/>
  <c r="J33" i="14"/>
  <c r="I33" i="14"/>
  <c r="H33" i="14"/>
  <c r="G33" i="14"/>
  <c r="F33" i="14"/>
  <c r="E33" i="14"/>
  <c r="D33" i="14"/>
  <c r="C33" i="14"/>
  <c r="B33" i="14"/>
  <c r="A33" i="14"/>
  <c r="K32" i="14"/>
  <c r="J32" i="14"/>
  <c r="I32" i="14"/>
  <c r="H32" i="14"/>
  <c r="G32" i="14"/>
  <c r="F32" i="14"/>
  <c r="E32" i="14"/>
  <c r="D32" i="14"/>
  <c r="C32" i="14"/>
  <c r="B32" i="14"/>
  <c r="A32" i="14"/>
  <c r="K31" i="14"/>
  <c r="J31" i="14"/>
  <c r="I31" i="14"/>
  <c r="H31" i="14"/>
  <c r="G31" i="14"/>
  <c r="F31" i="14"/>
  <c r="E31" i="14"/>
  <c r="D31" i="14"/>
  <c r="C31" i="14"/>
  <c r="B31" i="14"/>
  <c r="A31" i="14"/>
  <c r="K30" i="14"/>
  <c r="J30" i="14"/>
  <c r="I30" i="14"/>
  <c r="H30" i="14"/>
  <c r="G30" i="14"/>
  <c r="F30" i="14"/>
  <c r="E30" i="14"/>
  <c r="D30" i="14"/>
  <c r="C30" i="14"/>
  <c r="B30" i="14"/>
  <c r="A30" i="14"/>
  <c r="K29" i="14"/>
  <c r="J29" i="14"/>
  <c r="I29" i="14"/>
  <c r="H29" i="14"/>
  <c r="G29" i="14"/>
  <c r="F29" i="14"/>
  <c r="E29" i="14"/>
  <c r="D29" i="14"/>
  <c r="C29" i="14"/>
  <c r="B29" i="14"/>
  <c r="A29" i="14"/>
  <c r="K28" i="14"/>
  <c r="J28" i="14"/>
  <c r="I28" i="14"/>
  <c r="H28" i="14"/>
  <c r="G28" i="14"/>
  <c r="F28" i="14"/>
  <c r="E28" i="14"/>
  <c r="D28" i="14"/>
  <c r="C28" i="14"/>
  <c r="B28" i="14"/>
  <c r="A28" i="14"/>
  <c r="K27" i="14"/>
  <c r="J27" i="14"/>
  <c r="I27" i="14"/>
  <c r="H27" i="14"/>
  <c r="G27" i="14"/>
  <c r="F27" i="14"/>
  <c r="E27" i="14"/>
  <c r="D27" i="14"/>
  <c r="C27" i="14"/>
  <c r="B27" i="14"/>
  <c r="A27" i="14"/>
  <c r="J25" i="14"/>
  <c r="H25" i="14"/>
  <c r="F25" i="14"/>
  <c r="D25" i="14"/>
  <c r="B25" i="14"/>
  <c r="F21" i="14"/>
  <c r="E21" i="14"/>
  <c r="D21" i="14"/>
  <c r="C21" i="14"/>
  <c r="B21" i="14"/>
  <c r="F20" i="14"/>
  <c r="E20" i="14"/>
  <c r="D20" i="14"/>
  <c r="C20" i="14"/>
  <c r="B20" i="14"/>
  <c r="F19" i="14"/>
  <c r="E19" i="14"/>
  <c r="D19" i="14"/>
  <c r="C19" i="14"/>
  <c r="B19" i="14"/>
  <c r="F18" i="14"/>
  <c r="E18" i="14"/>
  <c r="D18" i="14"/>
  <c r="C18" i="14"/>
  <c r="B18" i="14"/>
  <c r="AM34" i="1" l="1"/>
  <c r="AM35" i="1" l="1"/>
  <c r="AM36" i="1" l="1"/>
  <c r="BE34" i="1" l="1"/>
  <c r="BW34" i="1" s="1"/>
  <c r="BW35" i="1" s="1"/>
  <c r="BW36" i="1" s="1"/>
  <c r="CO34" i="1" l="1"/>
  <c r="CO35" i="1" s="1"/>
  <c r="CO36" i="1" s="1"/>
  <c r="CO37" i="1" s="1"/>
  <c r="CO38" i="1" s="1"/>
</calcChain>
</file>

<file path=xl/sharedStrings.xml><?xml version="1.0" encoding="utf-8"?>
<sst xmlns="http://schemas.openxmlformats.org/spreadsheetml/2006/main" count="1153" uniqueCount="580">
  <si>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</si>
  <si>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</si>
  <si>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</si>
  <si>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</si>
  <si>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</si>
  <si>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</si>
  <si>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</si>
  <si>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</si>
  <si>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</si>
  <si>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</si>
  <si>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</si>
  <si>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</si>
  <si>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</si>
  <si>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</si>
  <si>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</si>
  <si>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</si>
  <si>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</si>
  <si>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</si>
  <si>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</si>
  <si>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</si>
  <si>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</si>
  <si>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</si>
  <si>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</si>
  <si>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</si>
  <si>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</si>
  <si>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</si>
  <si>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</si>
  <si>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</si>
  <si>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</si>
  <si>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</si>
  <si>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</si>
  <si>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</si>
  <si>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</si>
  <si>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</si>
  <si>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</si>
  <si>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</si>
  <si>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</si>
  <si>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</si>
  <si>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</si>
  <si>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</si>
  <si>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</si>
  <si>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</si>
  <si>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</si>
  <si>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</si>
  <si>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</si>
  <si>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</si>
  <si>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</si>
  <si>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</si>
  <si>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</si>
  <si>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</si>
  <si>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</si>
  <si>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</si>
  <si>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</si>
  <si>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</si>
  <si>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</si>
  <si>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</si>
  <si>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</si>
  <si>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</si>
  <si>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</si>
  <si>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</si>
  <si>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</si>
  <si>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</si>
  <si>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</si>
  <si>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</si>
  <si>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</si>
  <si>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</si>
  <si>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</si>
  <si>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</si>
  <si>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</si>
  <si>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</si>
  <si>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</si>
  <si>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</si>
  <si>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</si>
  <si>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</si>
  <si>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</si>
  <si>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</si>
  <si>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</si>
  <si>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</si>
  <si>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</si>
  <si>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愛媛県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</si>
  <si>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</si>
  <si>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</si>
  <si>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</si>
  <si>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</si>
  <si>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</si>
  <si>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</si>
  <si>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</si>
  <si>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</si>
  <si>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</si>
  <si>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</si>
  <si>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</si>
  <si>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</si>
  <si>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</si>
  <si>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</si>
  <si>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新居浜市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</si>
  <si>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</si>
  <si>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</si>
  <si>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</si>
  <si>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</si>
  <si>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</si>
  <si>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</si>
  <si>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</si>
  <si>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</si>
  <si>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</si>
  <si>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</si>
  <si>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</si>
  <si>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</si>
  <si>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</si>
  <si>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</si>
  <si>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</si>
  <si>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</si>
  <si>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</si>
  <si>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</si>
  <si>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</si>
  <si>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</si>
  <si>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</si>
  <si>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</si>
  <si>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-3.3</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</si>
  <si>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</si>
  <si>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</si>
  <si>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</si>
  <si>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</si>
  <si>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</si>
  <si>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</si>
  <si>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</si>
  <si>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</si>
  <si>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</si>
  <si>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</si>
  <si>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</si>
  <si>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</si>
  <si>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</si>
  <si>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</si>
  <si>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</si>
  <si>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</si>
  <si>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</si>
  <si>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</si>
  <si>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</si>
  <si>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</si>
  <si>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</si>
  <si>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</si>
  <si>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</si>
  <si>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</si>
  <si>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基準財政需要額</t>
    <phoneticPr fontId="25"/>
  </si>
  <si>
    <t>うち日本人(％)</t>
    <phoneticPr fontId="5"/>
  </si>
  <si>
    <t>-1.4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</si>
  <si>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</si>
  <si>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</si>
  <si>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</si>
  <si>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</si>
  <si>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</si>
  <si>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</si>
  <si>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</si>
  <si>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</si>
  <si>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</si>
  <si>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</si>
  <si>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</si>
  <si>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</si>
  <si>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</si>
  <si>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</si>
  <si>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</si>
  <si>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</si>
  <si>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</si>
  <si>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</si>
  <si>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</si>
  <si>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</si>
  <si>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</si>
  <si>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</si>
  <si>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</si>
  <si>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</si>
  <si>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</si>
  <si>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</si>
  <si>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</si>
  <si>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</si>
  <si>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</si>
  <si>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</si>
  <si>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</si>
  <si>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</si>
  <si>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</si>
  <si>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</si>
  <si>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</si>
  <si>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</si>
  <si>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</si>
  <si>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</si>
  <si>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</si>
  <si>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</si>
  <si>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</si>
  <si>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</si>
  <si>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</si>
  <si>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</si>
  <si>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</si>
  <si>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</si>
  <si>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</si>
  <si>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</si>
  <si>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</si>
  <si>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</si>
  <si>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</si>
  <si>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</si>
  <si>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</si>
  <si>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</si>
  <si>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</si>
  <si>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</si>
  <si>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</si>
  <si>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</si>
  <si>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愛媛県新居浜市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</si>
  <si>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</si>
  <si>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</si>
  <si>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</si>
  <si>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</si>
  <si>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</si>
  <si>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</si>
  <si>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</si>
  <si>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</si>
  <si>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</si>
  <si>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</si>
  <si>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</si>
  <si>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</si>
  <si>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</si>
  <si>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</si>
  <si>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</si>
  <si>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</si>
  <si>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</si>
  <si>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</si>
  <si>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</si>
  <si>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</si>
  <si>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</si>
  <si>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</si>
  <si>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</si>
  <si>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</si>
  <si>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</si>
  <si>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</si>
  <si>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</si>
  <si>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</si>
  <si>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</si>
  <si>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</si>
  <si>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</si>
  <si>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</si>
  <si>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</si>
  <si>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</si>
  <si>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</si>
  <si>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</si>
  <si>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</si>
  <si>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</si>
  <si>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</si>
  <si>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</si>
  <si>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</si>
  <si>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</si>
  <si>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</si>
  <si>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</si>
  <si>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</si>
  <si>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</si>
  <si>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</si>
  <si>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</si>
  <si>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</si>
  <si>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</si>
  <si>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</si>
  <si>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</si>
  <si>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</si>
  <si>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</si>
  <si>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</si>
  <si>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</si>
  <si>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</si>
  <si>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</si>
  <si>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</si>
  <si>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</si>
  <si>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</si>
  <si>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</si>
  <si>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</si>
  <si>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</si>
  <si>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</si>
  <si>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</si>
  <si>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</si>
  <si>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</si>
  <si>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</si>
  <si>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</si>
  <si>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</si>
  <si>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</si>
  <si>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</si>
  <si>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</si>
  <si>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</si>
  <si>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</si>
  <si>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</si>
  <si>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</si>
  <si>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</si>
  <si>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</si>
  <si>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</si>
  <si>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</si>
  <si>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</si>
  <si>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</si>
  <si>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</si>
  <si>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</si>
  <si>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</si>
  <si>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</si>
  <si>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</si>
  <si>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</si>
  <si>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</si>
  <si>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</si>
  <si>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</si>
  <si>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</si>
  <si>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</si>
  <si>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</si>
  <si>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</si>
  <si>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</si>
  <si>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</si>
  <si>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</si>
  <si>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</si>
  <si>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</si>
  <si>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</si>
  <si>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</si>
  <si>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</si>
  <si>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</si>
  <si>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</si>
  <si>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</si>
  <si>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</si>
  <si>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</si>
  <si>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</si>
  <si>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</si>
  <si>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</si>
  <si>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</si>
  <si>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</si>
  <si>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</si>
  <si>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</si>
  <si>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</si>
  <si>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</si>
  <si>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港湾整備</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</si>
  <si>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</si>
  <si>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</si>
  <si>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</si>
  <si>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</si>
  <si>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</si>
  <si>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</si>
  <si>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</si>
  <si>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</si>
  <si>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</si>
  <si>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</si>
  <si>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</si>
  <si>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</si>
  <si>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</si>
  <si>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</si>
  <si>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</si>
  <si>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</si>
  <si>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</si>
  <si>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</si>
  <si>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</si>
  <si>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</si>
  <si>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</si>
  <si>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</si>
  <si>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</si>
  <si>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</si>
  <si>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</si>
  <si>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</si>
  <si>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</si>
  <si>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</si>
  <si>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</si>
  <si>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</si>
  <si>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愛媛県新居浜市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</si>
  <si>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</si>
  <si>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</si>
  <si>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</si>
  <si>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</si>
  <si>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</si>
  <si>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</si>
  <si>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</si>
  <si>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</si>
  <si>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</si>
  <si>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</si>
  <si>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</si>
  <si>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</si>
  <si>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</si>
  <si>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</si>
  <si>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</si>
  <si>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</si>
  <si>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</si>
  <si>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</si>
  <si>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</si>
  <si>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</si>
  <si>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平尾墓園事業特別会計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</si>
  <si>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</si>
  <si>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</si>
  <si>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</si>
  <si>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</si>
  <si>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</si>
  <si>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</si>
  <si>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</si>
  <si>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</si>
  <si>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</si>
  <si>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</si>
  <si>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</si>
  <si>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</si>
  <si>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</si>
  <si>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</si>
  <si>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</si>
  <si>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</si>
  <si>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</si>
  <si>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</si>
  <si>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工業用水道事業会計</t>
    <phoneticPr fontId="5"/>
  </si>
  <si>
    <t>公共下水道事業会計</t>
    <phoneticPr fontId="5"/>
  </si>
  <si>
    <t>渡海船事業特別会計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</si>
  <si>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</si>
  <si>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</si>
  <si>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</si>
  <si>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</si>
  <si>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</si>
  <si>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</si>
  <si>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</si>
  <si>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</si>
  <si>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</si>
  <si>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</si>
  <si>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</si>
  <si>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</si>
  <si>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</si>
  <si>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</si>
  <si>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</si>
  <si>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</si>
  <si>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</si>
  <si>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</si>
  <si>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</si>
  <si>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</si>
  <si>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</si>
  <si>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</si>
  <si>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</si>
  <si>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</si>
  <si>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</si>
  <si>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</si>
  <si>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</si>
  <si>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</si>
  <si>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</si>
  <si>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</si>
  <si>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</si>
  <si>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</si>
  <si>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</si>
  <si>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</si>
  <si>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</si>
  <si>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</si>
  <si>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</si>
  <si>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</si>
  <si>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</si>
  <si>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</si>
  <si>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</si>
  <si>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</si>
  <si>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</si>
  <si>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</si>
  <si>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</si>
  <si>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</si>
  <si>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</si>
  <si>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</si>
  <si>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</si>
  <si>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</si>
  <si>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</si>
  <si>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</si>
  <si>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</si>
  <si>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</si>
  <si>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</si>
  <si>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</si>
  <si>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</si>
  <si>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</si>
  <si>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</si>
  <si>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</si>
  <si>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</si>
  <si>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</si>
  <si>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</si>
  <si>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</si>
  <si>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</si>
  <si>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</si>
  <si>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</si>
  <si>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</si>
  <si>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</si>
  <si>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</si>
  <si>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</si>
  <si>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</si>
  <si>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</si>
  <si>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</si>
  <si>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</si>
  <si>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</si>
  <si>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</si>
  <si>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</si>
  <si>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</si>
  <si>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</si>
  <si>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</si>
  <si>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</si>
  <si>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</si>
  <si>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</si>
  <si>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</si>
  <si>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</si>
  <si>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</si>
  <si>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</si>
  <si>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</si>
  <si>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</si>
  <si>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</si>
  <si>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</si>
  <si>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</si>
  <si>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</si>
  <si>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</si>
  <si>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</si>
  <si>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</si>
  <si>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</si>
  <si>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</si>
  <si>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</si>
  <si>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</si>
  <si>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</si>
  <si>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</si>
  <si>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</si>
  <si>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</si>
  <si>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</si>
  <si>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</si>
  <si>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</si>
  <si>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</si>
  <si>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</si>
  <si>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</si>
  <si>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</si>
  <si>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</si>
  <si>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</si>
  <si>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</si>
  <si>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</si>
  <si>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</si>
  <si>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</si>
  <si>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</si>
  <si>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</si>
  <si>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</si>
  <si>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</si>
  <si>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</si>
  <si>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</si>
  <si>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</si>
  <si>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</si>
  <si>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</si>
  <si>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</si>
  <si>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</si>
  <si>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</si>
  <si>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</si>
  <si>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</si>
  <si>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</si>
  <si>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</si>
  <si>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</si>
  <si>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</si>
  <si>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2.89</t>
  </si>
  <si>
    <t>▲ 1.50</t>
  </si>
  <si>
    <t>▲ 0.98</t>
  </si>
  <si>
    <t>水道事業会計</t>
  </si>
  <si>
    <t>公共下水道事業会計</t>
  </si>
  <si>
    <t>一般会計</t>
  </si>
  <si>
    <t>工業用水道事業会計</t>
  </si>
  <si>
    <t>後期高齢者医療事業特別会計</t>
  </si>
  <si>
    <t>平尾墓園事業特別会計</t>
  </si>
  <si>
    <t>国民健康保険事業特別会計</t>
  </si>
  <si>
    <t>介護保険事業特別会計</t>
  </si>
  <si>
    <t>その他会計（赤字）</t>
  </si>
  <si>
    <t>その他会計（黒字）</t>
  </si>
  <si>
    <t>R02</t>
    <phoneticPr fontId="5"/>
  </si>
  <si>
    <t>R03</t>
    <phoneticPr fontId="5"/>
  </si>
  <si>
    <t>R04</t>
    <phoneticPr fontId="5"/>
  </si>
  <si>
    <t>R05</t>
    <phoneticPr fontId="5"/>
  </si>
  <si>
    <t>R06</t>
    <phoneticPr fontId="5"/>
  </si>
  <si>
    <t>-</t>
    <phoneticPr fontId="2"/>
  </si>
  <si>
    <t>-</t>
    <phoneticPr fontId="2"/>
  </si>
  <si>
    <t>愛媛県地方税滞納整理機構</t>
    <phoneticPr fontId="2"/>
  </si>
  <si>
    <t>愛媛県後期高齢者医療広域連合（特別会計）</t>
    <phoneticPr fontId="2"/>
  </si>
  <si>
    <t>愛媛県後期高齢者医療広域連合（一般会計）</t>
    <phoneticPr fontId="2"/>
  </si>
  <si>
    <t>マイントピア別子</t>
    <rPh sb="6" eb="8">
      <t>ベッシ</t>
    </rPh>
    <phoneticPr fontId="38"/>
  </si>
  <si>
    <t>新居浜市文化体育振興事業団</t>
    <rPh sb="0" eb="4">
      <t>ニイハマシ</t>
    </rPh>
    <rPh sb="4" eb="6">
      <t>ブンカ</t>
    </rPh>
    <rPh sb="6" eb="8">
      <t>タイイク</t>
    </rPh>
    <rPh sb="8" eb="10">
      <t>シンコウ</t>
    </rPh>
    <rPh sb="10" eb="13">
      <t>ジギョウダン</t>
    </rPh>
    <phoneticPr fontId="38"/>
  </si>
  <si>
    <t>別子木材センター</t>
    <rPh sb="0" eb="2">
      <t>ベッシ</t>
    </rPh>
    <rPh sb="2" eb="4">
      <t>モクザイ</t>
    </rPh>
    <phoneticPr fontId="38"/>
  </si>
  <si>
    <t>えひめ東予産業創造センター</t>
    <rPh sb="3" eb="5">
      <t>トウヨ</t>
    </rPh>
    <rPh sb="5" eb="7">
      <t>サンギョウ</t>
    </rPh>
    <rPh sb="7" eb="9">
      <t>ソウゾウ</t>
    </rPh>
    <phoneticPr fontId="38"/>
  </si>
  <si>
    <t>新居浜市土地開発公社</t>
    <rPh sb="0" eb="4">
      <t>ニイハマシ</t>
    </rPh>
    <rPh sb="4" eb="6">
      <t>トチ</t>
    </rPh>
    <rPh sb="6" eb="8">
      <t>カイハツ</t>
    </rPh>
    <rPh sb="8" eb="10">
      <t>コウシャ</t>
    </rPh>
    <phoneticPr fontId="38"/>
  </si>
  <si>
    <t>-</t>
    <phoneticPr fontId="2"/>
  </si>
  <si>
    <t>合併振興基金</t>
    <rPh sb="0" eb="2">
      <t>ガッペイ</t>
    </rPh>
    <rPh sb="2" eb="4">
      <t>シンコウ</t>
    </rPh>
    <rPh sb="4" eb="6">
      <t>キキン</t>
    </rPh>
    <phoneticPr fontId="5"/>
  </si>
  <si>
    <t>公共施設整備基金</t>
    <rPh sb="0" eb="4">
      <t>コウキョウシセツ</t>
    </rPh>
    <rPh sb="4" eb="6">
      <t>セイビ</t>
    </rPh>
    <rPh sb="6" eb="8">
      <t>キキン</t>
    </rPh>
    <phoneticPr fontId="38"/>
  </si>
  <si>
    <t>文化振興基金</t>
    <rPh sb="0" eb="2">
      <t>ブンカ</t>
    </rPh>
    <rPh sb="2" eb="4">
      <t>シンコウ</t>
    </rPh>
    <rPh sb="4" eb="6">
      <t>キキン</t>
    </rPh>
    <phoneticPr fontId="38"/>
  </si>
  <si>
    <t>体育施設建設基金</t>
    <rPh sb="0" eb="4">
      <t>タイイクシセツ</t>
    </rPh>
    <rPh sb="4" eb="6">
      <t>ケンセツ</t>
    </rPh>
    <rPh sb="6" eb="8">
      <t>キキン</t>
    </rPh>
    <phoneticPr fontId="38"/>
  </si>
  <si>
    <t>別子山振興基金</t>
    <rPh sb="0" eb="1">
      <t>ベツ</t>
    </rPh>
    <rPh sb="1" eb="2">
      <t>コ</t>
    </rPh>
    <rPh sb="2" eb="3">
      <t>ヤマ</t>
    </rPh>
    <rPh sb="3" eb="5">
      <t>シンコウ</t>
    </rPh>
    <rPh sb="5" eb="7">
      <t>キキン</t>
    </rPh>
    <phoneticPr fontId="38"/>
  </si>
  <si>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</si>
  <si>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</si>
  <si>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</si>
  <si>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</si>
  <si>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令和元年度決算における「防災拠点施設」建設のため多額の地方債の発行や、充当可能基金の減少により急激な上昇が見られたものの、ここ数年間は市債の元金償還や基金残高の増加により減少傾向にあった。令和6年度は都市計画税等の税収増や公営企業への繰入金の減少を受け、引き続き令和5年度と同水準を保つことができた。有形固定資産減価償却率は令和6年度こそ微減となったが、以前からの上昇傾向が今後も継続すると考えられるため、各種計画に基づき、施設の老朽化対策を図るとともに、地方債の現在高等を鑑みながら適切な設備投資を実施し、有形固定資産減価償却率が類似団体平均値を上回らない程度を維持したい。</t>
    <rPh sb="60" eb="61">
      <t>ミ</t>
    </rPh>
    <rPh sb="70" eb="73">
      <t>スウネンカン</t>
    </rPh>
    <rPh sb="74" eb="76">
      <t>シサイ</t>
    </rPh>
    <rPh sb="82" eb="86">
      <t>キキンザンダカ</t>
    </rPh>
    <rPh sb="87" eb="89">
      <t>ゾウカ</t>
    </rPh>
    <rPh sb="94" eb="96">
      <t>ケイコウ</t>
    </rPh>
    <rPh sb="126" eb="127">
      <t>キン</t>
    </rPh>
    <rPh sb="128" eb="130">
      <t>ゲンショウ</t>
    </rPh>
    <rPh sb="131" eb="132">
      <t>ウ</t>
    </rPh>
    <rPh sb="134" eb="135">
      <t>ヒ</t>
    </rPh>
    <rPh sb="136" eb="137">
      <t>ツヅ</t>
    </rPh>
    <rPh sb="138" eb="140">
      <t>レイワ</t>
    </rPh>
    <rPh sb="141" eb="143">
      <t>ネンド</t>
    </rPh>
    <rPh sb="144" eb="147">
      <t>ドウスイジュン</t>
    </rPh>
    <rPh sb="148" eb="149">
      <t>タモ</t>
    </rPh>
    <rPh sb="157" eb="163">
      <t>ユウケイコテイシサン</t>
    </rPh>
    <rPh sb="163" eb="167">
      <t>ゲンカショウキャク</t>
    </rPh>
    <rPh sb="167" eb="168">
      <t>リツ</t>
    </rPh>
    <rPh sb="169" eb="171">
      <t>レイワ</t>
    </rPh>
    <rPh sb="172" eb="174">
      <t>ネンド</t>
    </rPh>
    <rPh sb="176" eb="178">
      <t>ビゲン</t>
    </rPh>
    <rPh sb="184" eb="186">
      <t>イゼン</t>
    </rPh>
    <rPh sb="189" eb="193">
      <t>ジョウショウケイコウ</t>
    </rPh>
    <rPh sb="194" eb="196">
      <t>コンゴ</t>
    </rPh>
    <rPh sb="197" eb="199">
      <t>ケイゾク</t>
    </rPh>
    <rPh sb="202" eb="203">
      <t>カンガ</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</si>
  <si>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</si>
  <si>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</si>
  <si>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</si>
  <si>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</si>
  <si>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</si>
  <si>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</si>
  <si>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について年々減少していたが、令和3年度から増加に転じた。令和4年度は地方債償還額に充当した都市計画税等の特定財源が増加したため、増加したと考えられる。令和5年度は総合防災拠点施設の償還が開始。令和6年度は災害復旧費等に係る基準財政需要額の減により増加。今後は標準財政規模の緩やかな減少が予想されることから、増加傾向での推移が見込まれる。</t>
    <rPh sb="100" eb="102">
      <t>カイシ</t>
    </rPh>
    <rPh sb="103" eb="105">
      <t>レイワ</t>
    </rPh>
    <rPh sb="106" eb="108">
      <t>ネンド</t>
    </rPh>
    <rPh sb="130" eb="132">
      <t>ゾウカ</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</si>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</sst>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9FC73C8-75FB-4667-9F5A-A01C1137471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56416</c:v>
                </c:pt>
                <c:pt idx="1">
                  <c:v>49217</c:v>
                </c:pt>
                <c:pt idx="2">
                  <c:v>49211</c:v>
                </c:pt>
                <c:pt idx="3">
                  <c:v>51738</c:v>
                </c:pt>
                <c:pt idx="4">
                  <c:v>67158</c:v>
                </c:pt>
              </c:numCache>
            </c:numRef>
          </c:val>
          <c:smooth val="0"/>
          <c:extLst>
            <c:ext xmlns:c16="http://schemas.microsoft.com/office/drawing/2014/chart" uri="{C3380CC4-5D6E-409C-BE32-E72D297353CC}">
              <c16:uniqueId val="{00000000-38DE-42C4-82D3-A33F6E2B33C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60919</c:v>
                </c:pt>
                <c:pt idx="1">
                  <c:v>45649</c:v>
                </c:pt>
                <c:pt idx="2">
                  <c:v>48712</c:v>
                </c:pt>
                <c:pt idx="3">
                  <c:v>75660</c:v>
                </c:pt>
                <c:pt idx="4">
                  <c:v>67263</c:v>
                </c:pt>
              </c:numCache>
            </c:numRef>
          </c:val>
          <c:smooth val="0"/>
          <c:extLst>
            <c:ext xmlns:c16="http://schemas.microsoft.com/office/drawing/2014/chart" uri="{C3380CC4-5D6E-409C-BE32-E72D297353CC}">
              <c16:uniqueId val="{00000001-38DE-42C4-82D3-A33F6E2B33C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3.25</c:v>
                </c:pt>
                <c:pt idx="1">
                  <c:v>3.45</c:v>
                </c:pt>
                <c:pt idx="2">
                  <c:v>3.84</c:v>
                </c:pt>
                <c:pt idx="3">
                  <c:v>3.32</c:v>
                </c:pt>
                <c:pt idx="4">
                  <c:v>3.39</c:v>
                </c:pt>
              </c:numCache>
            </c:numRef>
          </c:val>
          <c:extLst>
            <c:ext xmlns:c16="http://schemas.microsoft.com/office/drawing/2014/chart" uri="{C3380CC4-5D6E-409C-BE32-E72D297353CC}">
              <c16:uniqueId val="{00000000-0DA6-4A7A-8C48-D0FFE5540EA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8.15</c:v>
                </c:pt>
                <c:pt idx="1">
                  <c:v>6.15</c:v>
                </c:pt>
                <c:pt idx="2">
                  <c:v>4.97</c:v>
                </c:pt>
                <c:pt idx="3">
                  <c:v>5.66</c:v>
                </c:pt>
                <c:pt idx="4">
                  <c:v>5.66</c:v>
                </c:pt>
              </c:numCache>
            </c:numRef>
          </c:val>
          <c:extLst>
            <c:ext xmlns:c16="http://schemas.microsoft.com/office/drawing/2014/chart" uri="{C3380CC4-5D6E-409C-BE32-E72D297353CC}">
              <c16:uniqueId val="{00000001-0DA6-4A7A-8C48-D0FFE5540EA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-2.89</c:v>
                </c:pt>
                <c:pt idx="1">
                  <c:v>-1.5</c:v>
                </c:pt>
                <c:pt idx="2">
                  <c:v>-0.98</c:v>
                </c:pt>
                <c:pt idx="3">
                  <c:v>0.32</c:v>
                </c:pt>
                <c:pt idx="4">
                  <c:v>0.21</c:v>
                </c:pt>
              </c:numCache>
            </c:numRef>
          </c:val>
          <c:smooth val="0"/>
          <c:extLst>
            <c:ext xmlns:c16="http://schemas.microsoft.com/office/drawing/2014/chart" uri="{C3380CC4-5D6E-409C-BE32-E72D297353CC}">
              <c16:uniqueId val="{00000002-0DA6-4A7A-8C48-D0FFE5540EA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0.19</c:v>
                </c:pt>
                <c:pt idx="2">
                  <c:v>#N/A</c:v>
                </c:pt>
                <c:pt idx="3">
                  <c:v>0.26</c:v>
                </c:pt>
                <c:pt idx="4">
                  <c:v>#N/A</c:v>
                </c:pt>
                <c:pt idx="5">
                  <c:v>0.14000000000000001</c:v>
                </c:pt>
                <c:pt idx="6">
                  <c:v>#N/A</c:v>
                </c:pt>
                <c:pt idx="7">
                  <c:v>0</c:v>
                </c:pt>
                <c:pt idx="8">
                  <c:v>#N/A</c:v>
                </c:pt>
                <c:pt idx="9">
                  <c:v>0</c:v>
                </c:pt>
              </c:numCache>
            </c:numRef>
          </c:val>
          <c:extLst>
            <c:ext xmlns:c16="http://schemas.microsoft.com/office/drawing/2014/chart" uri="{C3380CC4-5D6E-409C-BE32-E72D297353CC}">
              <c16:uniqueId val="{00000000-A5F4-43AD-A821-02CE996CCC1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5F4-43AD-A821-02CE996CCC1C}"/>
            </c:ext>
          </c:extLst>
        </c:ser>
        <c:ser>
          <c:idx val="2"/>
          <c:order val="2"/>
          <c:tx>
            <c:strRef>
              <c:f>データシート!$A$29</c:f>
              <c:strCache>
                <c:ptCount val="1"/>
                <c:pt idx="0">
                  <c:v>介護保険事業特別会計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0.19</c:v>
                </c:pt>
                <c:pt idx="2">
                  <c:v>#N/A</c:v>
                </c:pt>
                <c:pt idx="3">
                  <c:v>0.69</c:v>
                </c:pt>
                <c:pt idx="4">
                  <c:v>#N/A</c:v>
                </c:pt>
                <c:pt idx="5">
                  <c:v>1.18</c:v>
                </c:pt>
                <c:pt idx="6">
                  <c:v>#N/A</c:v>
                </c:pt>
                <c:pt idx="7">
                  <c:v>0.76</c:v>
                </c:pt>
                <c:pt idx="8">
                  <c:v>#N/A</c:v>
                </c:pt>
                <c:pt idx="9">
                  <c:v>0</c:v>
                </c:pt>
              </c:numCache>
            </c:numRef>
          </c:val>
          <c:extLst>
            <c:ext xmlns:c16="http://schemas.microsoft.com/office/drawing/2014/chart" uri="{C3380CC4-5D6E-409C-BE32-E72D297353CC}">
              <c16:uniqueId val="{00000002-A5F4-43AD-A821-02CE996CCC1C}"/>
            </c:ext>
          </c:extLst>
        </c:ser>
        <c:ser>
          <c:idx val="3"/>
          <c:order val="3"/>
          <c:tx>
            <c:strRef>
              <c:f>データシート!$A$30</c:f>
              <c:strCache>
                <c:ptCount val="1"/>
                <c:pt idx="0">
                  <c:v>国民健康保険事業特別会計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A5F4-43AD-A821-02CE996CCC1C}"/>
            </c:ext>
          </c:extLst>
        </c:ser>
        <c:ser>
          <c:idx val="4"/>
          <c:order val="4"/>
          <c:tx>
            <c:strRef>
              <c:f>データシート!$A$31</c:f>
              <c:strCache>
                <c:ptCount val="1"/>
                <c:pt idx="0">
                  <c:v>平尾墓園事業特別会計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A5F4-43AD-A821-02CE996CCC1C}"/>
            </c:ext>
          </c:extLst>
        </c:ser>
        <c:ser>
          <c:idx val="5"/>
          <c:order val="5"/>
          <c:tx>
            <c:strRef>
              <c:f>データシート!$A$32</c:f>
              <c:strCache>
                <c:ptCount val="1"/>
                <c:pt idx="0">
                  <c:v>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0.31</c:v>
                </c:pt>
                <c:pt idx="2">
                  <c:v>#N/A</c:v>
                </c:pt>
                <c:pt idx="3">
                  <c:v>0.28999999999999998</c:v>
                </c:pt>
                <c:pt idx="4">
                  <c:v>#N/A</c:v>
                </c:pt>
                <c:pt idx="5">
                  <c:v>0.33</c:v>
                </c:pt>
                <c:pt idx="6">
                  <c:v>#N/A</c:v>
                </c:pt>
                <c:pt idx="7">
                  <c:v>0.32</c:v>
                </c:pt>
                <c:pt idx="8">
                  <c:v>#N/A</c:v>
                </c:pt>
                <c:pt idx="9">
                  <c:v>0.4</c:v>
                </c:pt>
              </c:numCache>
            </c:numRef>
          </c:val>
          <c:extLst>
            <c:ext xmlns:c16="http://schemas.microsoft.com/office/drawing/2014/chart" uri="{C3380CC4-5D6E-409C-BE32-E72D297353CC}">
              <c16:uniqueId val="{00000005-A5F4-43AD-A821-02CE996CCC1C}"/>
            </c:ext>
          </c:extLst>
        </c:ser>
        <c:ser>
          <c:idx val="6"/>
          <c:order val="6"/>
          <c:tx>
            <c:strRef>
              <c:f>データシート!$A$33</c:f>
              <c:strCache>
                <c:ptCount val="1"/>
                <c:pt idx="0">
                  <c:v>工業用水道事業会計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3.56</c:v>
                </c:pt>
                <c:pt idx="2">
                  <c:v>#N/A</c:v>
                </c:pt>
                <c:pt idx="3">
                  <c:v>3.71</c:v>
                </c:pt>
                <c:pt idx="4">
                  <c:v>#N/A</c:v>
                </c:pt>
                <c:pt idx="5">
                  <c:v>3.77</c:v>
                </c:pt>
                <c:pt idx="6">
                  <c:v>#N/A</c:v>
                </c:pt>
                <c:pt idx="7">
                  <c:v>2.91</c:v>
                </c:pt>
                <c:pt idx="8">
                  <c:v>#N/A</c:v>
                </c:pt>
                <c:pt idx="9">
                  <c:v>2.5099999999999998</c:v>
                </c:pt>
              </c:numCache>
            </c:numRef>
          </c:val>
          <c:extLst>
            <c:ext xmlns:c16="http://schemas.microsoft.com/office/drawing/2014/chart" uri="{C3380CC4-5D6E-409C-BE32-E72D297353CC}">
              <c16:uniqueId val="{00000006-A5F4-43AD-A821-02CE996CCC1C}"/>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3.24</c:v>
                </c:pt>
                <c:pt idx="2">
                  <c:v>#N/A</c:v>
                </c:pt>
                <c:pt idx="3">
                  <c:v>3.44</c:v>
                </c:pt>
                <c:pt idx="4">
                  <c:v>#N/A</c:v>
                </c:pt>
                <c:pt idx="5">
                  <c:v>3.26</c:v>
                </c:pt>
                <c:pt idx="6">
                  <c:v>#N/A</c:v>
                </c:pt>
                <c:pt idx="7">
                  <c:v>3.31</c:v>
                </c:pt>
                <c:pt idx="8">
                  <c:v>#N/A</c:v>
                </c:pt>
                <c:pt idx="9">
                  <c:v>3.39</c:v>
                </c:pt>
              </c:numCache>
            </c:numRef>
          </c:val>
          <c:extLst>
            <c:ext xmlns:c16="http://schemas.microsoft.com/office/drawing/2014/chart" uri="{C3380CC4-5D6E-409C-BE32-E72D297353CC}">
              <c16:uniqueId val="{00000007-A5F4-43AD-A821-02CE996CCC1C}"/>
            </c:ext>
          </c:extLst>
        </c:ser>
        <c:ser>
          <c:idx val="8"/>
          <c:order val="8"/>
          <c:tx>
            <c:strRef>
              <c:f>データシート!$A$35</c:f>
              <c:strCache>
                <c:ptCount val="1"/>
                <c:pt idx="0">
                  <c:v>公共下水道事業会計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2.67</c:v>
                </c:pt>
                <c:pt idx="2">
                  <c:v>#N/A</c:v>
                </c:pt>
                <c:pt idx="3">
                  <c:v>2.79</c:v>
                </c:pt>
                <c:pt idx="4">
                  <c:v>#N/A</c:v>
                </c:pt>
                <c:pt idx="5">
                  <c:v>3.47</c:v>
                </c:pt>
                <c:pt idx="6">
                  <c:v>#N/A</c:v>
                </c:pt>
                <c:pt idx="7">
                  <c:v>3.92</c:v>
                </c:pt>
                <c:pt idx="8">
                  <c:v>#N/A</c:v>
                </c:pt>
                <c:pt idx="9">
                  <c:v>3.47</c:v>
                </c:pt>
              </c:numCache>
            </c:numRef>
          </c:val>
          <c:extLst>
            <c:ext xmlns:c16="http://schemas.microsoft.com/office/drawing/2014/chart" uri="{C3380CC4-5D6E-409C-BE32-E72D297353CC}">
              <c16:uniqueId val="{00000008-A5F4-43AD-A821-02CE996CCC1C}"/>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7.74</c:v>
                </c:pt>
                <c:pt idx="2">
                  <c:v>#N/A</c:v>
                </c:pt>
                <c:pt idx="3">
                  <c:v>6.56</c:v>
                </c:pt>
                <c:pt idx="4">
                  <c:v>#N/A</c:v>
                </c:pt>
                <c:pt idx="5">
                  <c:v>7.32</c:v>
                </c:pt>
                <c:pt idx="6">
                  <c:v>#N/A</c:v>
                </c:pt>
                <c:pt idx="7">
                  <c:v>8.3800000000000008</c:v>
                </c:pt>
                <c:pt idx="8">
                  <c:v>#N/A</c:v>
                </c:pt>
                <c:pt idx="9">
                  <c:v>7.15</c:v>
                </c:pt>
              </c:numCache>
            </c:numRef>
          </c:val>
          <c:extLst>
            <c:ext xmlns:c16="http://schemas.microsoft.com/office/drawing/2014/chart" uri="{C3380CC4-5D6E-409C-BE32-E72D297353CC}">
              <c16:uniqueId val="{00000009-A5F4-43AD-A821-02CE996CCC1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5447</c:v>
                </c:pt>
                <c:pt idx="5">
                  <c:v>5371</c:v>
                </c:pt>
                <c:pt idx="8">
                  <c:v>5267</c:v>
                </c:pt>
                <c:pt idx="11">
                  <c:v>5259</c:v>
                </c:pt>
                <c:pt idx="14">
                  <c:v>5267</c:v>
                </c:pt>
              </c:numCache>
            </c:numRef>
          </c:val>
          <c:extLst>
            <c:ext xmlns:c16="http://schemas.microsoft.com/office/drawing/2014/chart" uri="{C3380CC4-5D6E-409C-BE32-E72D297353CC}">
              <c16:uniqueId val="{00000000-0156-47E3-BCD9-385BEF2E17A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156-47E3-BCD9-385BEF2E17A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c:v>
                </c:pt>
                <c:pt idx="3">
                  <c:v>4</c:v>
                </c:pt>
                <c:pt idx="6">
                  <c:v>2</c:v>
                </c:pt>
                <c:pt idx="9">
                  <c:v>1</c:v>
                </c:pt>
                <c:pt idx="12">
                  <c:v>1</c:v>
                </c:pt>
              </c:numCache>
            </c:numRef>
          </c:val>
          <c:extLst>
            <c:ext xmlns:c16="http://schemas.microsoft.com/office/drawing/2014/chart" uri="{C3380CC4-5D6E-409C-BE32-E72D297353CC}">
              <c16:uniqueId val="{00000002-0156-47E3-BCD9-385BEF2E17A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156-47E3-BCD9-385BEF2E17A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1415</c:v>
                </c:pt>
                <c:pt idx="3">
                  <c:v>1329</c:v>
                </c:pt>
                <c:pt idx="6">
                  <c:v>1226</c:v>
                </c:pt>
                <c:pt idx="9">
                  <c:v>1209</c:v>
                </c:pt>
                <c:pt idx="12">
                  <c:v>1189</c:v>
                </c:pt>
              </c:numCache>
            </c:numRef>
          </c:val>
          <c:extLst>
            <c:ext xmlns:c16="http://schemas.microsoft.com/office/drawing/2014/chart" uri="{C3380CC4-5D6E-409C-BE32-E72D297353CC}">
              <c16:uniqueId val="{00000004-0156-47E3-BCD9-385BEF2E17A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156-47E3-BCD9-385BEF2E17A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156-47E3-BCD9-385BEF2E17A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4383</c:v>
                </c:pt>
                <c:pt idx="3">
                  <c:v>4553</c:v>
                </c:pt>
                <c:pt idx="6">
                  <c:v>4760</c:v>
                </c:pt>
                <c:pt idx="9">
                  <c:v>4773</c:v>
                </c:pt>
                <c:pt idx="12">
                  <c:v>4940</c:v>
                </c:pt>
              </c:numCache>
            </c:numRef>
          </c:val>
          <c:extLst>
            <c:ext xmlns:c16="http://schemas.microsoft.com/office/drawing/2014/chart" uri="{C3380CC4-5D6E-409C-BE32-E72D297353CC}">
              <c16:uniqueId val="{00000007-0156-47E3-BCD9-385BEF2E17A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356</c:v>
                </c:pt>
                <c:pt idx="2">
                  <c:v>#N/A</c:v>
                </c:pt>
                <c:pt idx="3">
                  <c:v>#N/A</c:v>
                </c:pt>
                <c:pt idx="4">
                  <c:v>515</c:v>
                </c:pt>
                <c:pt idx="5">
                  <c:v>#N/A</c:v>
                </c:pt>
                <c:pt idx="6">
                  <c:v>#N/A</c:v>
                </c:pt>
                <c:pt idx="7">
                  <c:v>721</c:v>
                </c:pt>
                <c:pt idx="8">
                  <c:v>#N/A</c:v>
                </c:pt>
                <c:pt idx="9">
                  <c:v>#N/A</c:v>
                </c:pt>
                <c:pt idx="10">
                  <c:v>724</c:v>
                </c:pt>
                <c:pt idx="11">
                  <c:v>#N/A</c:v>
                </c:pt>
                <c:pt idx="12">
                  <c:v>#N/A</c:v>
                </c:pt>
                <c:pt idx="13">
                  <c:v>863</c:v>
                </c:pt>
                <c:pt idx="14">
                  <c:v>#N/A</c:v>
                </c:pt>
              </c:numCache>
            </c:numRef>
          </c:val>
          <c:smooth val="0"/>
          <c:extLst>
            <c:ext xmlns:c16="http://schemas.microsoft.com/office/drawing/2014/chart" uri="{C3380CC4-5D6E-409C-BE32-E72D297353CC}">
              <c16:uniqueId val="{00000008-0156-47E3-BCD9-385BEF2E17A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50968</c:v>
                </c:pt>
                <c:pt idx="5">
                  <c:v>49810</c:v>
                </c:pt>
                <c:pt idx="8">
                  <c:v>47633</c:v>
                </c:pt>
                <c:pt idx="11">
                  <c:v>45497</c:v>
                </c:pt>
                <c:pt idx="14">
                  <c:v>43553</c:v>
                </c:pt>
              </c:numCache>
            </c:numRef>
          </c:val>
          <c:extLst>
            <c:ext xmlns:c16="http://schemas.microsoft.com/office/drawing/2014/chart" uri="{C3380CC4-5D6E-409C-BE32-E72D297353CC}">
              <c16:uniqueId val="{00000000-DA5F-4603-B786-764C522D606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18982</c:v>
                </c:pt>
                <c:pt idx="5">
                  <c:v>20533</c:v>
                </c:pt>
                <c:pt idx="8">
                  <c:v>22029</c:v>
                </c:pt>
                <c:pt idx="11">
                  <c:v>24454</c:v>
                </c:pt>
                <c:pt idx="14">
                  <c:v>26361</c:v>
                </c:pt>
              </c:numCache>
            </c:numRef>
          </c:val>
          <c:extLst>
            <c:ext xmlns:c16="http://schemas.microsoft.com/office/drawing/2014/chart" uri="{C3380CC4-5D6E-409C-BE32-E72D297353CC}">
              <c16:uniqueId val="{00000001-DA5F-4603-B786-764C522D606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7209</c:v>
                </c:pt>
                <c:pt idx="5">
                  <c:v>8483</c:v>
                </c:pt>
                <c:pt idx="8">
                  <c:v>7410</c:v>
                </c:pt>
                <c:pt idx="11">
                  <c:v>7231</c:v>
                </c:pt>
                <c:pt idx="14">
                  <c:v>6714</c:v>
                </c:pt>
              </c:numCache>
            </c:numRef>
          </c:val>
          <c:extLst>
            <c:ext xmlns:c16="http://schemas.microsoft.com/office/drawing/2014/chart" uri="{C3380CC4-5D6E-409C-BE32-E72D297353CC}">
              <c16:uniqueId val="{00000002-DA5F-4603-B786-764C522D606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A5F-4603-B786-764C522D606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A5F-4603-B786-764C522D606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113</c:v>
                </c:pt>
              </c:numCache>
            </c:numRef>
          </c:val>
          <c:extLst>
            <c:ext xmlns:c16="http://schemas.microsoft.com/office/drawing/2014/chart" uri="{C3380CC4-5D6E-409C-BE32-E72D297353CC}">
              <c16:uniqueId val="{00000005-DA5F-4603-B786-764C522D606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7382</c:v>
                </c:pt>
                <c:pt idx="3">
                  <c:v>7187</c:v>
                </c:pt>
                <c:pt idx="6">
                  <c:v>6931</c:v>
                </c:pt>
                <c:pt idx="9">
                  <c:v>7102</c:v>
                </c:pt>
                <c:pt idx="12">
                  <c:v>6898</c:v>
                </c:pt>
              </c:numCache>
            </c:numRef>
          </c:val>
          <c:extLst>
            <c:ext xmlns:c16="http://schemas.microsoft.com/office/drawing/2014/chart" uri="{C3380CC4-5D6E-409C-BE32-E72D297353CC}">
              <c16:uniqueId val="{00000006-DA5F-4603-B786-764C522D606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DA5F-4603-B786-764C522D606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21020</c:v>
                </c:pt>
                <c:pt idx="3">
                  <c:v>20446</c:v>
                </c:pt>
                <c:pt idx="6">
                  <c:v>18769</c:v>
                </c:pt>
                <c:pt idx="9">
                  <c:v>17201</c:v>
                </c:pt>
                <c:pt idx="12">
                  <c:v>15833</c:v>
                </c:pt>
              </c:numCache>
            </c:numRef>
          </c:val>
          <c:extLst>
            <c:ext xmlns:c16="http://schemas.microsoft.com/office/drawing/2014/chart" uri="{C3380CC4-5D6E-409C-BE32-E72D297353CC}">
              <c16:uniqueId val="{00000008-DA5F-4603-B786-764C522D606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10</c:v>
                </c:pt>
                <c:pt idx="3">
                  <c:v>6</c:v>
                </c:pt>
                <c:pt idx="6">
                  <c:v>4</c:v>
                </c:pt>
                <c:pt idx="9">
                  <c:v>3</c:v>
                </c:pt>
                <c:pt idx="12">
                  <c:v>2</c:v>
                </c:pt>
              </c:numCache>
            </c:numRef>
          </c:val>
          <c:extLst>
            <c:ext xmlns:c16="http://schemas.microsoft.com/office/drawing/2014/chart" uri="{C3380CC4-5D6E-409C-BE32-E72D297353CC}">
              <c16:uniqueId val="{00000009-DA5F-4603-B786-764C522D606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53888</c:v>
                </c:pt>
                <c:pt idx="3">
                  <c:v>54269</c:v>
                </c:pt>
                <c:pt idx="6">
                  <c:v>52427</c:v>
                </c:pt>
                <c:pt idx="9">
                  <c:v>52702</c:v>
                </c:pt>
                <c:pt idx="12">
                  <c:v>52364</c:v>
                </c:pt>
              </c:numCache>
            </c:numRef>
          </c:val>
          <c:extLst>
            <c:ext xmlns:c16="http://schemas.microsoft.com/office/drawing/2014/chart" uri="{C3380CC4-5D6E-409C-BE32-E72D297353CC}">
              <c16:uniqueId val="{0000000A-DA5F-4603-B786-764C522D606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5141</c:v>
                </c:pt>
                <c:pt idx="2">
                  <c:v>#N/A</c:v>
                </c:pt>
                <c:pt idx="3">
                  <c:v>#N/A</c:v>
                </c:pt>
                <c:pt idx="4">
                  <c:v>3082</c:v>
                </c:pt>
                <c:pt idx="5">
                  <c:v>#N/A</c:v>
                </c:pt>
                <c:pt idx="6">
                  <c:v>#N/A</c:v>
                </c:pt>
                <c:pt idx="7">
                  <c:v>1059</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DA5F-4603-B786-764C522D606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1387</c:v>
                </c:pt>
                <c:pt idx="1">
                  <c:v>1608</c:v>
                </c:pt>
                <c:pt idx="2">
                  <c:v>1632</c:v>
                </c:pt>
              </c:numCache>
            </c:numRef>
          </c:val>
          <c:extLst>
            <c:ext xmlns:c16="http://schemas.microsoft.com/office/drawing/2014/chart" uri="{C3380CC4-5D6E-409C-BE32-E72D297353CC}">
              <c16:uniqueId val="{00000000-56E2-44E5-9E8F-40AF159851E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1144</c:v>
                </c:pt>
                <c:pt idx="1">
                  <c:v>942</c:v>
                </c:pt>
                <c:pt idx="2">
                  <c:v>807</c:v>
                </c:pt>
              </c:numCache>
            </c:numRef>
          </c:val>
          <c:extLst>
            <c:ext xmlns:c16="http://schemas.microsoft.com/office/drawing/2014/chart" uri="{C3380CC4-5D6E-409C-BE32-E72D297353CC}">
              <c16:uniqueId val="{00000001-56E2-44E5-9E8F-40AF159851E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5003</c:v>
                </c:pt>
                <c:pt idx="1">
                  <c:v>4652</c:v>
                </c:pt>
                <c:pt idx="2">
                  <c:v>4049</c:v>
                </c:pt>
              </c:numCache>
            </c:numRef>
          </c:val>
          <c:extLst>
            <c:ext xmlns:c16="http://schemas.microsoft.com/office/drawing/2014/chart" uri="{C3380CC4-5D6E-409C-BE32-E72D297353CC}">
              <c16:uniqueId val="{00000002-56E2-44E5-9E8F-40AF159851E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{377D66C5-B71F-4C9A-AF3A-CC57FD28238A}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2C9-4FA3-98EE-A4D10E14190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{8112F0C2-255D-4236-8E6E-214D343083CC}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2C9-4FA3-98EE-A4D10E14190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{566D53CC-4502-448A-9C8B-776980CF52A0}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2C9-4FA3-98EE-A4D10E14190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{E232EFE1-2307-41DB-A94E-4158CB56ED6D}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2C9-4FA3-98EE-A4D10E14190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{0F63A7A8-C02A-458F-827B-087BF13C1796}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2C9-4FA3-98EE-A4D10E14190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{0BDD701B-1D3C-43B6-86FB-A8609D98EDE8}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2C9-4FA3-98EE-A4D10E14190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{71813F1D-30A2-453D-A9E1-AA76DA09CEF9}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2C9-4FA3-98EE-A4D10E14190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{CFC304AB-58B1-4D4D-ADE1-0F75B3F3C228}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2C9-4FA3-98EE-A4D10E14190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{35BCB03B-C0D0-432D-B754-60DF64862F2D}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2C9-4FA3-98EE-A4D10E14190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c:v>
                </c:pt>
                <c:pt idx="8">
                  <c:v>58.1</c:v>
                </c:pt>
                <c:pt idx="16">
                  <c:v>59.6</c:v>
                </c:pt>
                <c:pt idx="24">
                  <c:v>61.1</c:v>
                </c:pt>
                <c:pt idx="32">
                  <c:v>60.7</c:v>
                </c:pt>
              </c:numCache>
            </c:numRef>
          </c:xVal>
          <c:yVal>
            <c:numRef>
              <c:f>公会計指標分析・財政指標組合せ分析表!$BP$51:$DC$51</c:f>
              <c:numCache>
                <c:formatCode>#,##0.0;"▲ "#,##0.0</c:formatCode>
                <c:ptCount val="40"/>
                <c:pt idx="0">
                  <c:v>21.9</c:v>
                </c:pt>
                <c:pt idx="8">
                  <c:v>12.6</c:v>
                </c:pt>
                <c:pt idx="16">
                  <c:v>4.4000000000000004</c:v>
                </c:pt>
              </c:numCache>
            </c:numRef>
          </c:yVal>
          <c:smooth val="0"/>
          <c:extLst>
            <c:ext xmlns:c16="http://schemas.microsoft.com/office/drawing/2014/chart" uri="{C3380CC4-5D6E-409C-BE32-E72D297353CC}">
              <c16:uniqueId val="{00000009-72C9-4FA3-98EE-A4D10E14190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{45B7DD4B-8969-4290-898D-2E4B77B9F990}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2C9-4FA3-98EE-A4D10E14190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{4A0BD462-03CA-4E46-B25E-3056F2320717}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2C9-4FA3-98EE-A4D10E14190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{AD507F44-1497-4E30-9582-31EB6F8B2FAB}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2C9-4FA3-98EE-A4D10E14190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{DDD924E7-F733-4C05-B49C-C6D753B105DE}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2C9-4FA3-98EE-A4D10E14190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{C9E88E8C-0186-4C77-A5CA-FD59A7CBFA85}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2C9-4FA3-98EE-A4D10E14190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{4F54BAFE-3EBE-4668-94B2-6F7EBB06F0DC}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2C9-4FA3-98EE-A4D10E14190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{2A79AE7A-04C5-49EE-BF90-2859AE30B9EC}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2C9-4FA3-98EE-A4D10E14190E}"/>
                </c:ext>
              </c:extLst>
            </c:dLbl>
            <c:dLbl>
              <c:idx val="24"/>
              <c:layout>
                <c:manualLayout>
                  <c:x val="-3.6961054097210538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{9B119BAF-10B0-47BA-A2EB-52181312151B}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2C9-4FA3-98EE-A4D10E14190E}"/>
                </c:ext>
              </c:extLst>
            </c:dLbl>
            <c:dLbl>
              <c:idx val="32"/>
              <c:layout>
                <c:manualLayout>
                  <c:x val="-2.70704472032578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{D8226AF0-1452-43BF-BC51-80D664C50042}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2C9-4FA3-98EE-A4D10E14190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62.8</c:v>
                </c:pt>
                <c:pt idx="16">
                  <c:v>64</c:v>
                </c:pt>
                <c:pt idx="24">
                  <c:v>65.3</c:v>
                </c:pt>
                <c:pt idx="32">
                  <c:v>65.099999999999994</c:v>
                </c:pt>
              </c:numCache>
            </c:numRef>
          </c:xVal>
          <c:yVal>
            <c:numRef>
              <c:f>公会計指標分析・財政指標組合せ分析表!$BP$55:$DC$55</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72C9-4FA3-98EE-A4D10E14190E}"/>
            </c:ext>
          </c:extLst>
        </c:ser>
        <c:dLbls>
          <c:showLegendKey val="0"/>
          <c:showVal val="1"/>
          <c:showCatName val="0"/>
          <c:showSerName val="0"/>
          <c:showPercent val="0"/>
          <c:showBubbleSize val="0"/>
        </c:dLbls>
        <c:axId val="46179840"/>
        <c:axId val="46181760"/>
      </c:scatterChart>
      <c:valAx>
        <c:axId val="46179840"/>
        <c:scaling>
          <c:orientation val="maxMin"/>
          <c:max val="66"/>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{B70D2604-9627-456C-83FB-6781FAB5219E}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0A1-44D6-92D7-EBB35984BDD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{0936094D-D217-4376-8475-DFCE20AA6BF5}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0A1-44D6-92D7-EBB35984BDD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{8CA50AD5-885C-4BD8-BFE8-CAE27B973A8E}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0A1-44D6-92D7-EBB35984BDD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{ADF4277C-3244-47A2-A293-846DD6441B40}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0A1-44D6-92D7-EBB35984BDD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{7B65AB17-21B9-4B30-9ABF-FFB7E92EB404}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0A1-44D6-92D7-EBB35984BDD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{8F79F772-2634-4CA5-9C6B-9E31C6835638}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0A1-44D6-92D7-EBB35984BDD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{3B541F31-98CE-477F-8CA7-2EA86F68551B}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0A1-44D6-92D7-EBB35984BDD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{D4F790E0-AB80-4B32-8BC2-670CBFFE2BB5}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0A1-44D6-92D7-EBB35984BDD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{7B04A98A-538C-4C8E-B5F0-29D7C6A21391}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0A1-44D6-92D7-EBB35984BDD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1.4</c:v>
                </c:pt>
                <c:pt idx="8">
                  <c:v>1.6</c:v>
                </c:pt>
                <c:pt idx="16">
                  <c:v>2.2000000000000002</c:v>
                </c:pt>
                <c:pt idx="24">
                  <c:v>2.7</c:v>
                </c:pt>
                <c:pt idx="32">
                  <c:v>3.1</c:v>
                </c:pt>
              </c:numCache>
            </c:numRef>
          </c:xVal>
          <c:yVal>
            <c:numRef>
              <c:f>公会計指標分析・財政指標組合せ分析表!$BP$73:$DC$73</c:f>
              <c:numCache>
                <c:formatCode>#,##0.0;"▲ "#,##0.0</c:formatCode>
                <c:ptCount val="40"/>
                <c:pt idx="0">
                  <c:v>21.9</c:v>
                </c:pt>
                <c:pt idx="8">
                  <c:v>12.6</c:v>
                </c:pt>
                <c:pt idx="16">
                  <c:v>4.4000000000000004</c:v>
                </c:pt>
              </c:numCache>
            </c:numRef>
          </c:yVal>
          <c:smooth val="0"/>
          <c:extLst>
            <c:ext xmlns:c16="http://schemas.microsoft.com/office/drawing/2014/chart" uri="{C3380CC4-5D6E-409C-BE32-E72D297353CC}">
              <c16:uniqueId val="{00000009-70A1-44D6-92D7-EBB35984BDD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0"/>
                  <c:y val="1.3899858004653323E-3"/>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{9CB7F3A6-FBD5-4CFE-AE83-793CCDE55ACA}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0A1-44D6-92D7-EBB35984BDD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{8F2DBC1A-6D0C-490A-981E-908C89C42767}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0A1-44D6-92D7-EBB35984BDD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{088A4854-C9CB-4B9A-8C9D-795CCC439756}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0A1-44D6-92D7-EBB35984BDD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{F25FBBC0-9A5B-4B68-B737-9113BB9B71F2}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0A1-44D6-92D7-EBB35984BDD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{7234D358-6FE9-488B-A9F9-D613FE904F5E}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0A1-44D6-92D7-EBB35984BDDA}"/>
                </c:ext>
              </c:extLst>
            </c:dLbl>
            <c:dLbl>
              <c:idx val="8"/>
              <c:layout>
                <c:manualLayout>
                  <c:x val="0"/>
                  <c:y val="-1.3899858004654119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{180AADED-CCAB-41A4-B017-6E952A5FC42C}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0A1-44D6-92D7-EBB35984BDDA}"/>
                </c:ext>
              </c:extLst>
            </c:dLbl>
            <c:dLbl>
              <c:idx val="16"/>
              <c:layout>
                <c:manualLayout>
                  <c:x val="0"/>
                  <c:y val="-3.507620690907023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{18BD0BED-98C2-4862-8150-0862DD9CC79A}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0A1-44D6-92D7-EBB35984BDDA}"/>
                </c:ext>
              </c:extLst>
            </c:dLbl>
            <c:dLbl>
              <c:idx val="24"/>
              <c:layout>
                <c:manualLayout>
                  <c:x val="0"/>
                  <c:y val="4.03546253288736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{7515A9BF-E3D4-47C3-B99E-A425D97FEBC8}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0A1-44D6-92D7-EBB35984BDDA}"/>
                </c:ext>
              </c:extLst>
            </c:dLbl>
            <c:dLbl>
              <c:idx val="32"/>
              <c:layout>
                <c:manualLayout>
                  <c:x val="0"/>
                  <c:y val="-5.2780759322340791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{286FD25E-DC22-4CE9-A075-C01F67998FBD}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0A1-44D6-92D7-EBB35984BDD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5.2</c:v>
                </c:pt>
                <c:pt idx="8">
                  <c:v>5.0999999999999996</c:v>
                </c:pt>
                <c:pt idx="16">
                  <c:v>5.2</c:v>
                </c:pt>
                <c:pt idx="24">
                  <c:v>5.2</c:v>
                </c:pt>
                <c:pt idx="32">
                  <c:v>5.3</c:v>
                </c:pt>
              </c:numCache>
            </c:numRef>
          </c:xVal>
          <c:yVal>
            <c:numRef>
              <c:f>公会計指標分析・財政指標組合せ分析表!$BP$77:$DC$77</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70A1-44D6-92D7-EBB35984BDDA}"/>
            </c:ext>
          </c:extLst>
        </c:ser>
        <c:dLbls>
          <c:showLegendKey val="0"/>
          <c:showVal val="1"/>
          <c:showCatName val="0"/>
          <c:showSerName val="0"/>
          <c:showPercent val="0"/>
          <c:showBubbleSize val="0"/>
        </c:dLbls>
        <c:axId val="84219776"/>
        <c:axId val="84234240"/>
      </c:scatterChart>
      <c:valAx>
        <c:axId val="84219776"/>
        <c:scaling>
          <c:orientation val="maxMin"/>
          <c:max val="6"/>
          <c:min val="0"/>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愛媛県新居浜市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112,724
110,939
234.47
55,537,000
54,495,961
977,910
28,845,194
51,790,140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昨年度</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よりも</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0.01</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ポイント上昇し</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内</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平均値を</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0.02</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上回ることとなった。当市の一般財源としては、住友企業群の法人税収入並びに企業の新たな設備投資により発生する償却資産税収入により、安定的な財政運営を行うことができるが、ともに景気に左右されやすいことから、新たな公共施設の建設や既存施設の改修の際には、国・県からの支援の他、交付税算入率の高い起債を活用するため、十分な情報収集等を行い、健全財政の維持に努め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44</xdr:row>
      <xdr:rowOff>147865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3788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119942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63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147865</xdr:rowOff>
    </xdr:from>
    <xdr:to>
      <xdr:col>24</xdr:col>
      <xdr:colOff>12700</xdr:colOff>
      <xdr:row>44</xdr:row>
      <xdr:rowOff>147865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9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8165</xdr:rowOff>
    </xdr:from>
    <xdr:to>
      <xdr:col>23</xdr:col>
      <xdr:colOff>133350</xdr:colOff>
      <xdr:row>42</xdr:row>
      <xdr:rowOff>25400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7209065"/>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135362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64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25400</xdr:rowOff>
    </xdr:from>
    <xdr:to>
      <xdr:col>19</xdr:col>
      <xdr:colOff>133350</xdr:colOff>
      <xdr:row>42</xdr:row>
      <xdr:rowOff>25400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22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163285</xdr:rowOff>
    </xdr:from>
    <xdr:to>
      <xdr:col>19</xdr:col>
      <xdr:colOff>184150</xdr:colOff>
      <xdr:row>42</xdr:row>
      <xdr:rowOff>93435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78212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79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25400</xdr:rowOff>
    </xdr:from>
    <xdr:to>
      <xdr:col>15</xdr:col>
      <xdr:colOff>82550</xdr:colOff>
      <xdr:row>42</xdr:row>
      <xdr:rowOff>25400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22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128815</xdr:rowOff>
    </xdr:from>
    <xdr:to>
      <xdr:col>15</xdr:col>
      <xdr:colOff>133350</xdr:colOff>
      <xdr:row>42</xdr:row>
      <xdr:rowOff>58965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69142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8165</xdr:rowOff>
    </xdr:from>
    <xdr:to>
      <xdr:col>11</xdr:col>
      <xdr:colOff>31750</xdr:colOff>
      <xdr:row>42</xdr:row>
      <xdr:rowOff>25400</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20906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51905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154412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128815</xdr:rowOff>
    </xdr:from>
    <xdr:to>
      <xdr:col>23</xdr:col>
      <xdr:colOff>184150</xdr:colOff>
      <xdr:row>42</xdr:row>
      <xdr:rowOff>58965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1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145342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003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146050</xdr:rowOff>
    </xdr:from>
    <xdr:to>
      <xdr:col>15</xdr:col>
      <xdr:colOff>133350</xdr:colOff>
      <xdr:row>42</xdr:row>
      <xdr:rowOff>76200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60977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146050</xdr:rowOff>
    </xdr:from>
    <xdr:to>
      <xdr:col>11</xdr:col>
      <xdr:colOff>82550</xdr:colOff>
      <xdr:row>42</xdr:row>
      <xdr:rowOff>76200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128815</xdr:rowOff>
    </xdr:from>
    <xdr:to>
      <xdr:col>7</xdr:col>
      <xdr:colOff>31750</xdr:colOff>
      <xdr:row>42</xdr:row>
      <xdr:rowOff>58965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1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43742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昨年度と比較して</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ポイント上昇した。</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増加の要因としては、</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人事院勧告に基づくベースアップに伴う職員人件費の増加、西部学校給食センターの稼働開始に伴う管理委託料の増加等で経常経費が増加した</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ためである。今後</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も人件費や物価の上昇に伴い、上昇傾向で</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推移する見通しである。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62</xdr:row>
      <xdr:rowOff>136144</xdr:rowOff>
    </xdr:from>
    <xdr:to>
      <xdr:col>23</xdr:col>
      <xdr:colOff>133350</xdr:colOff>
      <xdr:row>67</xdr:row>
      <xdr:rowOff>22098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766044"/>
          <a:ext cx="0" cy="7432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165625</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81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22098</xdr:rowOff>
    </xdr:from>
    <xdr:to>
      <xdr:col>24</xdr:col>
      <xdr:colOff>12700</xdr:colOff>
      <xdr:row>67</xdr:row>
      <xdr:rowOff>22098</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92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51071</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509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62</xdr:row>
      <xdr:rowOff>136144</xdr:rowOff>
    </xdr:from>
    <xdr:to>
      <xdr:col>24</xdr:col>
      <xdr:colOff>12700</xdr:colOff>
      <xdr:row>62</xdr:row>
      <xdr:rowOff>136144</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766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3302</xdr:rowOff>
    </xdr:from>
    <xdr:to>
      <xdr:col>23</xdr:col>
      <xdr:colOff>133350</xdr:colOff>
      <xdr:row>63</xdr:row>
      <xdr:rowOff>61214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804652"/>
          <a:ext cx="8382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105427</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107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133350</xdr:rowOff>
    </xdr:from>
    <xdr:to>
      <xdr:col>23</xdr:col>
      <xdr:colOff>184150</xdr:colOff>
      <xdr:row>65</xdr:row>
      <xdr:rowOff>63500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110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124206</xdr:rowOff>
    </xdr:from>
    <xdr:to>
      <xdr:col>19</xdr:col>
      <xdr:colOff>133350</xdr:colOff>
      <xdr:row>63</xdr:row>
      <xdr:rowOff>3302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582656"/>
          <a:ext cx="889000" cy="221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85090</xdr:rowOff>
    </xdr:from>
    <xdr:to>
      <xdr:col>19</xdr:col>
      <xdr:colOff>184150</xdr:colOff>
      <xdr:row>65</xdr:row>
      <xdr:rowOff>15240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105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17</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114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35052</xdr:rowOff>
    </xdr:from>
    <xdr:to>
      <xdr:col>15</xdr:col>
      <xdr:colOff>82550</xdr:colOff>
      <xdr:row>61</xdr:row>
      <xdr:rowOff>124206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322052"/>
          <a:ext cx="889000" cy="260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22352</xdr:rowOff>
    </xdr:from>
    <xdr:to>
      <xdr:col>15</xdr:col>
      <xdr:colOff>133350</xdr:colOff>
      <xdr:row>64</xdr:row>
      <xdr:rowOff>123952</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108729</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108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35052</xdr:rowOff>
    </xdr:from>
    <xdr:to>
      <xdr:col>11</xdr:col>
      <xdr:colOff>31750</xdr:colOff>
      <xdr:row>61</xdr:row>
      <xdr:rowOff>167640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322052"/>
          <a:ext cx="889000" cy="30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5588</xdr:rowOff>
    </xdr:from>
    <xdr:to>
      <xdr:col>11</xdr:col>
      <xdr:colOff>82550</xdr:colOff>
      <xdr:row>63</xdr:row>
      <xdr:rowOff>107188</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806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91965</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893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80264</xdr:rowOff>
    </xdr:from>
    <xdr:to>
      <xdr:col>7</xdr:col>
      <xdr:colOff>31750</xdr:colOff>
      <xdr:row>65</xdr:row>
      <xdr:rowOff>10414</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105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166641</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113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10414</xdr:rowOff>
    </xdr:from>
    <xdr:to>
      <xdr:col>23</xdr:col>
      <xdr:colOff>184150</xdr:colOff>
      <xdr:row>63</xdr:row>
      <xdr:rowOff>112014</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81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103141</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733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123952</xdr:rowOff>
    </xdr:from>
    <xdr:to>
      <xdr:col>19</xdr:col>
      <xdr:colOff>184150</xdr:colOff>
      <xdr:row>63</xdr:row>
      <xdr:rowOff>54102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75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64279</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5227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73406</xdr:rowOff>
    </xdr:from>
    <xdr:to>
      <xdr:col>15</xdr:col>
      <xdr:colOff>133350</xdr:colOff>
      <xdr:row>62</xdr:row>
      <xdr:rowOff>3556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531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13733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300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155702</xdr:rowOff>
    </xdr:from>
    <xdr:to>
      <xdr:col>11</xdr:col>
      <xdr:colOff>82550</xdr:colOff>
      <xdr:row>60</xdr:row>
      <xdr:rowOff>85852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271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96029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040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116840</xdr:rowOff>
    </xdr:from>
    <xdr:to>
      <xdr:col>7</xdr:col>
      <xdr:colOff>31750</xdr:colOff>
      <xdr:row>62</xdr:row>
      <xdr:rowOff>46990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57167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34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[139,519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昨年度と比較して</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4,784</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し、類似団体平均を下回った。</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増加の</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理由としては</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、人事院勧告に基づくベースアップに伴う職員人件費の増加や、人件費や物価の上昇に伴う委託料等の</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物件費の</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増加に</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よるものである。今後、公共施設の老朽化に加え、物価上昇や賃上げ等の影響により、物件費や維持補修費が上昇していく可能性があるため、公共施設の総量の圧縮等を通じて、物件費や維持補修費の抑制を図っていく。</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38066</xdr:rowOff>
    </xdr:from>
    <xdr:to>
      <xdr:col>23</xdr:col>
      <xdr:colOff>133350</xdr:colOff>
      <xdr:row>89</xdr:row>
      <xdr:rowOff>17608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25516"/>
          <a:ext cx="0" cy="1351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161135</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248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17608</xdr:rowOff>
    </xdr:from>
    <xdr:to>
      <xdr:col>24</xdr:col>
      <xdr:colOff>12700</xdr:colOff>
      <xdr:row>89</xdr:row>
      <xdr:rowOff>17608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76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124443</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6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38066</xdr:rowOff>
    </xdr:from>
    <xdr:to>
      <xdr:col>24</xdr:col>
      <xdr:colOff>12700</xdr:colOff>
      <xdr:row>81</xdr:row>
      <xdr:rowOff>38066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25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111547</xdr:rowOff>
    </xdr:from>
    <xdr:to>
      <xdr:col>23</xdr:col>
      <xdr:colOff>133350</xdr:colOff>
      <xdr:row>84</xdr:row>
      <xdr:rowOff>22552</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341897"/>
          <a:ext cx="838200" cy="8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72838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474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100761</xdr:rowOff>
    </xdr:from>
    <xdr:to>
      <xdr:col>23</xdr:col>
      <xdr:colOff>184150</xdr:colOff>
      <xdr:row>85</xdr:row>
      <xdr:rowOff>30911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502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111547</xdr:rowOff>
    </xdr:from>
    <xdr:to>
      <xdr:col>19</xdr:col>
      <xdr:colOff>133350</xdr:colOff>
      <xdr:row>84</xdr:row>
      <xdr:rowOff>60816</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341897"/>
          <a:ext cx="889000" cy="120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96856</xdr:rowOff>
    </xdr:from>
    <xdr:to>
      <xdr:col>19</xdr:col>
      <xdr:colOff>184150</xdr:colOff>
      <xdr:row>84</xdr:row>
      <xdr:rowOff>27006</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27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11783</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413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53491</xdr:rowOff>
    </xdr:from>
    <xdr:to>
      <xdr:col>15</xdr:col>
      <xdr:colOff>82550</xdr:colOff>
      <xdr:row>84</xdr:row>
      <xdr:rowOff>60816</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455291"/>
          <a:ext cx="889000" cy="7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81722</xdr:rowOff>
    </xdr:from>
    <xdr:to>
      <xdr:col>15</xdr:col>
      <xdr:colOff>133350</xdr:colOff>
      <xdr:row>84</xdr:row>
      <xdr:rowOff>11872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22049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8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72681</xdr:rowOff>
    </xdr:from>
    <xdr:to>
      <xdr:col>11</xdr:col>
      <xdr:colOff>31750</xdr:colOff>
      <xdr:row>84</xdr:row>
      <xdr:rowOff>53491</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303031"/>
          <a:ext cx="889000" cy="152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16140</xdr:rowOff>
    </xdr:from>
    <xdr:to>
      <xdr:col>11</xdr:col>
      <xdr:colOff>82550</xdr:colOff>
      <xdr:row>83</xdr:row>
      <xdr:rowOff>117740</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4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127917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1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50774</xdr:rowOff>
    </xdr:from>
    <xdr:to>
      <xdr:col>7</xdr:col>
      <xdr:colOff>31750</xdr:colOff>
      <xdr:row>82</xdr:row>
      <xdr:rowOff>152374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0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162551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878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143202</xdr:rowOff>
    </xdr:from>
    <xdr:to>
      <xdr:col>23</xdr:col>
      <xdr:colOff>184150</xdr:colOff>
      <xdr:row>84</xdr:row>
      <xdr:rowOff>73352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37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159729</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218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60747</xdr:rowOff>
    </xdr:from>
    <xdr:to>
      <xdr:col>19</xdr:col>
      <xdr:colOff>184150</xdr:colOff>
      <xdr:row>83</xdr:row>
      <xdr:rowOff>162347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291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1074</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0599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10016</xdr:rowOff>
    </xdr:from>
    <xdr:to>
      <xdr:col>15</xdr:col>
      <xdr:colOff>133350</xdr:colOff>
      <xdr:row>84</xdr:row>
      <xdr:rowOff>111616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411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96393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498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2691</xdr:rowOff>
    </xdr:from>
    <xdr:to>
      <xdr:col>11</xdr:col>
      <xdr:colOff>82550</xdr:colOff>
      <xdr:row>84</xdr:row>
      <xdr:rowOff>104291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404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89068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490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21881</xdr:rowOff>
    </xdr:from>
    <xdr:to>
      <xdr:col>7</xdr:col>
      <xdr:colOff>31750</xdr:colOff>
      <xdr:row>83</xdr:row>
      <xdr:rowOff>123481</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252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108258</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338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昨年度から</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高</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くなり、類似団体平均をやや下回ったが、全国市平均を上回っているため、民間給与水準や他自治体等の動向にも注視しながら、引続き市民の理解を得られる給与水準となるよう努める。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89</xdr:row>
      <xdr:rowOff>49741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941425"/>
          <a:ext cx="0" cy="13673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21818</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0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49741</xdr:rowOff>
    </xdr:from>
    <xdr:to>
      <xdr:col>81</xdr:col>
      <xdr:colOff>133350</xdr:colOff>
      <xdr:row>89</xdr:row>
      <xdr:rowOff>49741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08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41275</xdr:rowOff>
    </xdr:from>
    <xdr:to>
      <xdr:col>81</xdr:col>
      <xdr:colOff>44450</xdr:colOff>
      <xdr:row>86</xdr:row>
      <xdr:rowOff>61384</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785975"/>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2768</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7474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30691</xdr:rowOff>
    </xdr:from>
    <xdr:to>
      <xdr:col>81</xdr:col>
      <xdr:colOff>95250</xdr:colOff>
      <xdr:row>86</xdr:row>
      <xdr:rowOff>132291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775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41275</xdr:rowOff>
    </xdr:from>
    <xdr:to>
      <xdr:col>77</xdr:col>
      <xdr:colOff>44450</xdr:colOff>
      <xdr:row>86</xdr:row>
      <xdr:rowOff>81491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78597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81491</xdr:rowOff>
    </xdr:from>
    <xdr:to>
      <xdr:col>72</xdr:col>
      <xdr:colOff>203200</xdr:colOff>
      <xdr:row>87</xdr:row>
      <xdr:rowOff>30691</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826191"/>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91016</xdr:rowOff>
    </xdr:from>
    <xdr:to>
      <xdr:col>73</xdr:col>
      <xdr:colOff>44450</xdr:colOff>
      <xdr:row>87</xdr:row>
      <xdr:rowOff>21166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5943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161925</xdr:rowOff>
    </xdr:from>
    <xdr:to>
      <xdr:col>68</xdr:col>
      <xdr:colOff>152400</xdr:colOff>
      <xdr:row>87</xdr:row>
      <xdr:rowOff>30691</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490662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51452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62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151341</xdr:rowOff>
    </xdr:from>
    <xdr:to>
      <xdr:col>64</xdr:col>
      <xdr:colOff>152400</xdr:colOff>
      <xdr:row>87</xdr:row>
      <xdr:rowOff>81491</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96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66268</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982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10584</xdr:rowOff>
    </xdr:from>
    <xdr:to>
      <xdr:col>81</xdr:col>
      <xdr:colOff>95250</xdr:colOff>
      <xdr:row>86</xdr:row>
      <xdr:rowOff>112184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27111</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600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161925</xdr:rowOff>
    </xdr:from>
    <xdr:to>
      <xdr:col>77</xdr:col>
      <xdr:colOff>95250</xdr:colOff>
      <xdr:row>86</xdr:row>
      <xdr:rowOff>92075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73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102252</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50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30691</xdr:rowOff>
    </xdr:from>
    <xdr:to>
      <xdr:col>73</xdr:col>
      <xdr:colOff>44450</xdr:colOff>
      <xdr:row>86</xdr:row>
      <xdr:rowOff>132291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775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142468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544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151341</xdr:rowOff>
    </xdr:from>
    <xdr:to>
      <xdr:col>68</xdr:col>
      <xdr:colOff>203200</xdr:colOff>
      <xdr:row>87</xdr:row>
      <xdr:rowOff>81491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89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66268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982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111125</xdr:rowOff>
    </xdr:from>
    <xdr:to>
      <xdr:col>64</xdr:col>
      <xdr:colOff>152400</xdr:colOff>
      <xdr:row>87</xdr:row>
      <xdr:rowOff>41275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51452</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62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昨年度と比較して</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人増加した。類似団体の平均値をわずかに</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下</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回るが、ほぼ平均値で推移している。全国平均、愛媛県平均との比較では共に下回っている。今後も定員管理の適正な推進や管理経費の圧縮に努め、現水準の維持を図る。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51163</xdr:rowOff>
    </xdr:from>
    <xdr:to>
      <xdr:col>81</xdr:col>
      <xdr:colOff>44450</xdr:colOff>
      <xdr:row>67</xdr:row>
      <xdr:rowOff>7620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9995263"/>
          <a:ext cx="0" cy="14995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151147</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7620</xdr:rowOff>
    </xdr:from>
    <xdr:to>
      <xdr:col>81</xdr:col>
      <xdr:colOff>133350</xdr:colOff>
      <xdr:row>67</xdr:row>
      <xdr:rowOff>7620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137540</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738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51163</xdr:rowOff>
    </xdr:from>
    <xdr:to>
      <xdr:col>81</xdr:col>
      <xdr:colOff>133350</xdr:colOff>
      <xdr:row>58</xdr:row>
      <xdr:rowOff>51163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9995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146957</xdr:rowOff>
    </xdr:from>
    <xdr:to>
      <xdr:col>81</xdr:col>
      <xdr:colOff>44450</xdr:colOff>
      <xdr:row>62</xdr:row>
      <xdr:rowOff>9978</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6179800" y="10605407"/>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116494</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574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136616</xdr:rowOff>
    </xdr:from>
    <xdr:to>
      <xdr:col>77</xdr:col>
      <xdr:colOff>44450</xdr:colOff>
      <xdr:row>61</xdr:row>
      <xdr:rowOff>146957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5290800" y="10595066"/>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82369</xdr:rowOff>
    </xdr:from>
    <xdr:to>
      <xdr:col>77</xdr:col>
      <xdr:colOff>95250</xdr:colOff>
      <xdr:row>62</xdr:row>
      <xdr:rowOff>12519</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54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22696</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309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133169</xdr:rowOff>
    </xdr:from>
    <xdr:to>
      <xdr:col>72</xdr:col>
      <xdr:colOff>203200</xdr:colOff>
      <xdr:row>61</xdr:row>
      <xdr:rowOff>136616</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4401800" y="10591619"/>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51344</xdr:rowOff>
    </xdr:from>
    <xdr:to>
      <xdr:col>73</xdr:col>
      <xdr:colOff>44450</xdr:colOff>
      <xdr:row>61</xdr:row>
      <xdr:rowOff>152944</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50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163121</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278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109038</xdr:rowOff>
    </xdr:from>
    <xdr:to>
      <xdr:col>68</xdr:col>
      <xdr:colOff>152400</xdr:colOff>
      <xdr:row>61</xdr:row>
      <xdr:rowOff>133169</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3512800" y="10567488"/>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41003</xdr:rowOff>
    </xdr:from>
    <xdr:to>
      <xdr:col>68</xdr:col>
      <xdr:colOff>203200</xdr:colOff>
      <xdr:row>61</xdr:row>
      <xdr:rowOff>142603</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152780</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26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129722</xdr:rowOff>
    </xdr:from>
    <xdr:to>
      <xdr:col>64</xdr:col>
      <xdr:colOff>152400</xdr:colOff>
      <xdr:row>61</xdr:row>
      <xdr:rowOff>59872</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416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70049</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185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130628</xdr:rowOff>
    </xdr:from>
    <xdr:to>
      <xdr:col>81</xdr:col>
      <xdr:colOff>95250</xdr:colOff>
      <xdr:row>62</xdr:row>
      <xdr:rowOff>60778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0589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147155</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10434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96157</xdr:rowOff>
    </xdr:from>
    <xdr:to>
      <xdr:col>77</xdr:col>
      <xdr:colOff>95250</xdr:colOff>
      <xdr:row>62</xdr:row>
      <xdr:rowOff>26307</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055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11084</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106409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85816</xdr:rowOff>
    </xdr:from>
    <xdr:to>
      <xdr:col>73</xdr:col>
      <xdr:colOff>44450</xdr:colOff>
      <xdr:row>62</xdr:row>
      <xdr:rowOff>15966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054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743</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10630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82369</xdr:rowOff>
    </xdr:from>
    <xdr:to>
      <xdr:col>68</xdr:col>
      <xdr:colOff>203200</xdr:colOff>
      <xdr:row>62</xdr:row>
      <xdr:rowOff>12519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10540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168746</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10627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1051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144615</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1060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昨年度と比較して</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ポイント上昇したものの、依然類似団体平均を下回っている。</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上昇した要因としては、</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臨時財政対策債や総合防災拠点建設事業</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等の元金償還開始によるものである。今後も西部学校給食センター建設事業の起債の元金償還開始等により、上昇することが見込まれる。</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166511</xdr:rowOff>
    </xdr:from>
    <xdr:to>
      <xdr:col>81</xdr:col>
      <xdr:colOff>44450</xdr:colOff>
      <xdr:row>44</xdr:row>
      <xdr:rowOff>111478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16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83555</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62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111478</xdr:rowOff>
    </xdr:from>
    <xdr:to>
      <xdr:col>81</xdr:col>
      <xdr:colOff>133350</xdr:colOff>
      <xdr:row>44</xdr:row>
      <xdr:rowOff>111478</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65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81438</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591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166511</xdr:rowOff>
    </xdr:from>
    <xdr:to>
      <xdr:col>81</xdr:col>
      <xdr:colOff>133350</xdr:colOff>
      <xdr:row>35</xdr:row>
      <xdr:rowOff>166511</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16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27517</xdr:rowOff>
    </xdr:from>
    <xdr:to>
      <xdr:col>81</xdr:col>
      <xdr:colOff>44450</xdr:colOff>
      <xdr:row>38</xdr:row>
      <xdr:rowOff>81139</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179800" y="6542617"/>
          <a:ext cx="8382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125888</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8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153811</xdr:rowOff>
    </xdr:from>
    <xdr:to>
      <xdr:col>81</xdr:col>
      <xdr:colOff>95250</xdr:colOff>
      <xdr:row>40</xdr:row>
      <xdr:rowOff>83961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131939</xdr:rowOff>
    </xdr:from>
    <xdr:to>
      <xdr:col>77</xdr:col>
      <xdr:colOff>44450</xdr:colOff>
      <xdr:row>38</xdr:row>
      <xdr:rowOff>27517</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5290800" y="6475589"/>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140405</xdr:rowOff>
    </xdr:from>
    <xdr:to>
      <xdr:col>77</xdr:col>
      <xdr:colOff>95250</xdr:colOff>
      <xdr:row>40</xdr:row>
      <xdr:rowOff>70555</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55332</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9133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51505</xdr:rowOff>
    </xdr:from>
    <xdr:to>
      <xdr:col>72</xdr:col>
      <xdr:colOff>203200</xdr:colOff>
      <xdr:row>37</xdr:row>
      <xdr:rowOff>131939</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4401800" y="6395155"/>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140405</xdr:rowOff>
    </xdr:from>
    <xdr:to>
      <xdr:col>73</xdr:col>
      <xdr:colOff>44450</xdr:colOff>
      <xdr:row>40</xdr:row>
      <xdr:rowOff>70555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55332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91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24695</xdr:rowOff>
    </xdr:from>
    <xdr:to>
      <xdr:col>68</xdr:col>
      <xdr:colOff>152400</xdr:colOff>
      <xdr:row>37</xdr:row>
      <xdr:rowOff>51505</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3512800" y="636834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127000</xdr:rowOff>
    </xdr:from>
    <xdr:to>
      <xdr:col>68</xdr:col>
      <xdr:colOff>203200</xdr:colOff>
      <xdr:row>40</xdr:row>
      <xdr:rowOff>57150</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41927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140405</xdr:rowOff>
    </xdr:from>
    <xdr:to>
      <xdr:col>64</xdr:col>
      <xdr:colOff>152400</xdr:colOff>
      <xdr:row>40</xdr:row>
      <xdr:rowOff>70555</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55332</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91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30339</xdr:rowOff>
    </xdr:from>
    <xdr:to>
      <xdr:col>81</xdr:col>
      <xdr:colOff>95250</xdr:colOff>
      <xdr:row>38</xdr:row>
      <xdr:rowOff>131939</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65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46866</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6390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148167</xdr:rowOff>
    </xdr:from>
    <xdr:to>
      <xdr:col>77</xdr:col>
      <xdr:colOff>95250</xdr:colOff>
      <xdr:row>38</xdr:row>
      <xdr:rowOff>78316</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64918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88494</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62606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81139</xdr:rowOff>
    </xdr:from>
    <xdr:to>
      <xdr:col>73</xdr:col>
      <xdr:colOff>44450</xdr:colOff>
      <xdr:row>38</xdr:row>
      <xdr:rowOff>11289</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642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21466</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6193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705</xdr:rowOff>
    </xdr:from>
    <xdr:to>
      <xdr:col>68</xdr:col>
      <xdr:colOff>203200</xdr:colOff>
      <xdr:row>37</xdr:row>
      <xdr:rowOff>102305</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634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112482</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6113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145345</xdr:rowOff>
    </xdr:from>
    <xdr:to>
      <xdr:col>64</xdr:col>
      <xdr:colOff>152400</xdr:colOff>
      <xdr:row>37</xdr:row>
      <xdr:rowOff>75495</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631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85672</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6086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baseline="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昨年に引き続き、将来負担比率が</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0</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ポイントであった。公営企業債等繰入見込額の減少等による将来負担額の減少及び</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都市計画税収等充当可能特定歳入の増加</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によるものである。</a:t>
          </a:r>
          <a:endPar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今後も将来負担を軽減するためにも、普通建設事業において地方債に依存しすぎず、その他の特定財源を最大限活用することで将来負担比率の抑制を図る。</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a:extLst>
            <a:ext uri="{FF2B5EF4-FFF2-40B4-BE49-F238E27FC236}">
              <a16:creationId xmlns:a16="http://schemas.microsoft.com/office/drawing/2014/main" id="{00000000-0008-0000-0300-0000BA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66816</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7018000" y="2370667"/>
          <a:ext cx="0" cy="16394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38893</xdr:rowOff>
    </xdr:from>
    <xdr:ext cx="762000" cy="259045"/>
    <xdr:sp macro="" textlink="">
      <xdr:nvSpPr>
        <xdr:cNvPr id="444" name="将来負担の状況最小値テキスト">
          <a:extLst>
            <a:ext uri="{FF2B5EF4-FFF2-40B4-BE49-F238E27FC236}">
              <a16:creationId xmlns:a16="http://schemas.microsoft.com/office/drawing/2014/main" id="{00000000-0008-0000-0300-0000BC010000}"/>
            </a:ext>
          </a:extLst>
        </xdr:cNvPr>
        <xdr:cNvSpPr txBox="1"/>
      </xdr:nvSpPr>
      <xdr:spPr>
        <a:xfrm>
          <a:off x="17106900" y="3982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66816</xdr:rowOff>
    </xdr:from>
    <xdr:to>
      <xdr:col>81</xdr:col>
      <xdr:colOff>133350</xdr:colOff>
      <xdr:row>23</xdr:row>
      <xdr:rowOff>66816</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4010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6" name="将来負担の状況最大値テキスト">
          <a:extLst>
            <a:ext uri="{FF2B5EF4-FFF2-40B4-BE49-F238E27FC236}">
              <a16:creationId xmlns:a16="http://schemas.microsoft.com/office/drawing/2014/main" id="{00000000-0008-0000-0300-0000BE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14</xdr:row>
      <xdr:rowOff>29351</xdr:rowOff>
    </xdr:from>
    <xdr:to>
      <xdr:col>72</xdr:col>
      <xdr:colOff>203200</xdr:colOff>
      <xdr:row>14</xdr:row>
      <xdr:rowOff>139277</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4401800" y="2429651"/>
          <a:ext cx="889000" cy="109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68456</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2973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96379</xdr:rowOff>
    </xdr:from>
    <xdr:to>
      <xdr:col>81</xdr:col>
      <xdr:colOff>95250</xdr:colOff>
      <xdr:row>14</xdr:row>
      <xdr:rowOff>26529</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325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14</xdr:row>
      <xdr:rowOff>139277</xdr:rowOff>
    </xdr:from>
    <xdr:to>
      <xdr:col>68</xdr:col>
      <xdr:colOff>152400</xdr:colOff>
      <xdr:row>15</xdr:row>
      <xdr:rowOff>92498</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3512800" y="2539577"/>
          <a:ext cx="889000" cy="12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145979</xdr:rowOff>
    </xdr:from>
    <xdr:to>
      <xdr:col>68</xdr:col>
      <xdr:colOff>203200</xdr:colOff>
      <xdr:row>14</xdr:row>
      <xdr:rowOff>76129</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4351000" y="2374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86306</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020800" y="214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170109</xdr:rowOff>
    </xdr:from>
    <xdr:to>
      <xdr:col>64</xdr:col>
      <xdr:colOff>152400</xdr:colOff>
      <xdr:row>14</xdr:row>
      <xdr:rowOff>100259</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3462000" y="239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110436</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167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150001</xdr:rowOff>
    </xdr:from>
    <xdr:to>
      <xdr:col>73</xdr:col>
      <xdr:colOff>44450</xdr:colOff>
      <xdr:row>14</xdr:row>
      <xdr:rowOff>80151</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5240000" y="2378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64928</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909800" y="2465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88477</xdr:rowOff>
    </xdr:from>
    <xdr:to>
      <xdr:col>68</xdr:col>
      <xdr:colOff>203200</xdr:colOff>
      <xdr:row>15</xdr:row>
      <xdr:rowOff>18627</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4351000" y="248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3404</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020800" y="2575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41698</xdr:rowOff>
    </xdr:from>
    <xdr:to>
      <xdr:col>64</xdr:col>
      <xdr:colOff>152400</xdr:colOff>
      <xdr:row>15</xdr:row>
      <xdr:rowOff>143298</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3462000" y="2613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128075</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3131800" y="2699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愛媛県新居浜市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112,724
110,939
234.47
55,537,000
54,495,961
977,910
28,845,194
51,790,140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昨年度と比較して</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上昇</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上昇</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した理由としては</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、退職者の増加による退職手当の増加や、人事院勧告に基づくベースアップに伴う人件費の増加</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等により、人件費の経常一般財源充当額として約</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3.8</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上昇した</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ためである。</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昨</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度までは</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類似団体平均を上回ってい</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たが</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今年度は下回ることとなった</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0</xdr:rowOff>
    </xdr:from>
    <xdr:to>
      <xdr:col>24</xdr:col>
      <xdr:colOff>25400</xdr:colOff>
      <xdr:row>42</xdr:row>
      <xdr:rowOff>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293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143527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7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0</xdr:rowOff>
    </xdr:from>
    <xdr:to>
      <xdr:col>24</xdr:col>
      <xdr:colOff>114300</xdr:colOff>
      <xdr:row>42</xdr:row>
      <xdr:rowOff>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86377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7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0</xdr:rowOff>
    </xdr:from>
    <xdr:to>
      <xdr:col>24</xdr:col>
      <xdr:colOff>114300</xdr:colOff>
      <xdr:row>34</xdr:row>
      <xdr:rowOff>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57150</xdr:rowOff>
    </xdr:from>
    <xdr:to>
      <xdr:col>24</xdr:col>
      <xdr:colOff>25400</xdr:colOff>
      <xdr:row>37</xdr:row>
      <xdr:rowOff>120650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008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67327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41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95250</xdr:rowOff>
    </xdr:from>
    <xdr:to>
      <xdr:col>24</xdr:col>
      <xdr:colOff>76200</xdr:colOff>
      <xdr:row>38</xdr:row>
      <xdr:rowOff>25400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57150</xdr:rowOff>
    </xdr:from>
    <xdr:to>
      <xdr:col>19</xdr:col>
      <xdr:colOff>187325</xdr:colOff>
      <xdr:row>38</xdr:row>
      <xdr:rowOff>114300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4008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101600</xdr:rowOff>
    </xdr:from>
    <xdr:to>
      <xdr:col>20</xdr:col>
      <xdr:colOff>38100</xdr:colOff>
      <xdr:row>37</xdr:row>
      <xdr:rowOff>31750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41927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2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31750</xdr:rowOff>
    </xdr:from>
    <xdr:to>
      <xdr:col>15</xdr:col>
      <xdr:colOff>98425</xdr:colOff>
      <xdr:row>38</xdr:row>
      <xdr:rowOff>114300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75400"/>
          <a:ext cx="889000" cy="25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127000</xdr:rowOff>
    </xdr:from>
    <xdr:to>
      <xdr:col>15</xdr:col>
      <xdr:colOff>149225</xdr:colOff>
      <xdr:row>37</xdr:row>
      <xdr:rowOff>57150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9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67327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6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31750</xdr:rowOff>
    </xdr:from>
    <xdr:to>
      <xdr:col>11</xdr:col>
      <xdr:colOff>9525</xdr:colOff>
      <xdr:row>38</xdr:row>
      <xdr:rowOff>139700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75400"/>
          <a:ext cx="889000" cy="279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63500</xdr:rowOff>
    </xdr:from>
    <xdr:to>
      <xdr:col>11</xdr:col>
      <xdr:colOff>60325</xdr:colOff>
      <xdr:row>36</xdr:row>
      <xdr:rowOff>165100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3827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57150</xdr:rowOff>
    </xdr:from>
    <xdr:to>
      <xdr:col>6</xdr:col>
      <xdr:colOff>171450</xdr:colOff>
      <xdr:row>37</xdr:row>
      <xdr:rowOff>158750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168927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6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69850</xdr:rowOff>
    </xdr:from>
    <xdr:to>
      <xdr:col>24</xdr:col>
      <xdr:colOff>76200</xdr:colOff>
      <xdr:row>38</xdr:row>
      <xdr:rowOff>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1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86377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6350</xdr:rowOff>
    </xdr:from>
    <xdr:to>
      <xdr:col>20</xdr:col>
      <xdr:colOff>38100</xdr:colOff>
      <xdr:row>37</xdr:row>
      <xdr:rowOff>107950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92727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36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63500</xdr:rowOff>
    </xdr:from>
    <xdr:to>
      <xdr:col>15</xdr:col>
      <xdr:colOff>149225</xdr:colOff>
      <xdr:row>38</xdr:row>
      <xdr:rowOff>165100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149877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66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152400</xdr:rowOff>
    </xdr:from>
    <xdr:to>
      <xdr:col>11</xdr:col>
      <xdr:colOff>60325</xdr:colOff>
      <xdr:row>37</xdr:row>
      <xdr:rowOff>82550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67327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88900</xdr:rowOff>
    </xdr:from>
    <xdr:to>
      <xdr:col>6</xdr:col>
      <xdr:colOff>171450</xdr:colOff>
      <xdr:row>39</xdr:row>
      <xdr:rowOff>19050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3827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9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類似団体平均、全国平均、愛媛県平均全てを下回っている。</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西部学校給食センターの稼働開始に伴う管理委託料等の増加に</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より、昨年度と比較して、</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上昇</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人件費や物価の上昇が続いていることから、</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上昇する見通しである</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165100</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225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80027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165100</xdr:rowOff>
    </xdr:from>
    <xdr:to>
      <xdr:col>82</xdr:col>
      <xdr:colOff>196850</xdr:colOff>
      <xdr:row>12</xdr:row>
      <xdr:rowOff>165100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2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95250</xdr:rowOff>
    </xdr:from>
    <xdr:to>
      <xdr:col>82</xdr:col>
      <xdr:colOff>107950</xdr:colOff>
      <xdr:row>14</xdr:row>
      <xdr:rowOff>12700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3241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156227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2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12700</xdr:rowOff>
    </xdr:from>
    <xdr:to>
      <xdr:col>82</xdr:col>
      <xdr:colOff>158750</xdr:colOff>
      <xdr:row>16</xdr:row>
      <xdr:rowOff>114300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95250</xdr:rowOff>
    </xdr:from>
    <xdr:to>
      <xdr:col>78</xdr:col>
      <xdr:colOff>69850</xdr:colOff>
      <xdr:row>13</xdr:row>
      <xdr:rowOff>146050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3241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158750</xdr:rowOff>
    </xdr:from>
    <xdr:to>
      <xdr:col>78</xdr:col>
      <xdr:colOff>120650</xdr:colOff>
      <xdr:row>16</xdr:row>
      <xdr:rowOff>88900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3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73677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16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31750</xdr:rowOff>
    </xdr:from>
    <xdr:to>
      <xdr:col>73</xdr:col>
      <xdr:colOff>180975</xdr:colOff>
      <xdr:row>13</xdr:row>
      <xdr:rowOff>146050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2606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120650</xdr:rowOff>
    </xdr:from>
    <xdr:to>
      <xdr:col>74</xdr:col>
      <xdr:colOff>31750</xdr:colOff>
      <xdr:row>16</xdr:row>
      <xdr:rowOff>50800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35577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31750</xdr:rowOff>
    </xdr:from>
    <xdr:to>
      <xdr:col>69</xdr:col>
      <xdr:colOff>92075</xdr:colOff>
      <xdr:row>14</xdr:row>
      <xdr:rowOff>25400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2606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139700</xdr:rowOff>
    </xdr:from>
    <xdr:to>
      <xdr:col>69</xdr:col>
      <xdr:colOff>142875</xdr:colOff>
      <xdr:row>15</xdr:row>
      <xdr:rowOff>69850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4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54627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69850</xdr:rowOff>
    </xdr:from>
    <xdr:to>
      <xdr:col>65</xdr:col>
      <xdr:colOff>53975</xdr:colOff>
      <xdr:row>16</xdr:row>
      <xdr:rowOff>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4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156227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2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133350</xdr:rowOff>
    </xdr:from>
    <xdr:to>
      <xdr:col>82</xdr:col>
      <xdr:colOff>158750</xdr:colOff>
      <xdr:row>14</xdr:row>
      <xdr:rowOff>63500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149877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20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44450</xdr:rowOff>
    </xdr:from>
    <xdr:to>
      <xdr:col>78</xdr:col>
      <xdr:colOff>120650</xdr:colOff>
      <xdr:row>13</xdr:row>
      <xdr:rowOff>146050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27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11</xdr:row>
      <xdr:rowOff>156227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042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95250</xdr:rowOff>
    </xdr:from>
    <xdr:to>
      <xdr:col>74</xdr:col>
      <xdr:colOff>31750</xdr:colOff>
      <xdr:row>14</xdr:row>
      <xdr:rowOff>25400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32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35577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09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152400</xdr:rowOff>
    </xdr:from>
    <xdr:to>
      <xdr:col>69</xdr:col>
      <xdr:colOff>142875</xdr:colOff>
      <xdr:row>13</xdr:row>
      <xdr:rowOff>82550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20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92727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19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146050</xdr:rowOff>
    </xdr:from>
    <xdr:to>
      <xdr:col>65</xdr:col>
      <xdr:colOff>53975</xdr:colOff>
      <xdr:row>14</xdr:row>
      <xdr:rowOff>76200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37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86377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昨年度と比較して</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ポイント上昇した。</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障がい者自立支援給付事業の障がい福祉サービス費の増加や私立保育所負担金の増加等</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により、</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上昇している。</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割合としては類似団体平均、全国平均、愛媛県平均の全てにおいて下回っている。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102507</xdr:rowOff>
    </xdr:from>
    <xdr:to>
      <xdr:col>24</xdr:col>
      <xdr:colOff>25400</xdr:colOff>
      <xdr:row>61</xdr:row>
      <xdr:rowOff>118835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189357"/>
          <a:ext cx="0" cy="1387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90912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549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118835</xdr:rowOff>
    </xdr:from>
    <xdr:to>
      <xdr:col>24</xdr:col>
      <xdr:colOff>114300</xdr:colOff>
      <xdr:row>61</xdr:row>
      <xdr:rowOff>118835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577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17434</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102507</xdr:rowOff>
    </xdr:from>
    <xdr:to>
      <xdr:col>24</xdr:col>
      <xdr:colOff>114300</xdr:colOff>
      <xdr:row>53</xdr:row>
      <xdr:rowOff>102507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127000</xdr:rowOff>
    </xdr:from>
    <xdr:to>
      <xdr:col>24</xdr:col>
      <xdr:colOff>25400</xdr:colOff>
      <xdr:row>57</xdr:row>
      <xdr:rowOff>53522</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728200"/>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170742</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943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78015</xdr:rowOff>
    </xdr:from>
    <xdr:to>
      <xdr:col>19</xdr:col>
      <xdr:colOff>187325</xdr:colOff>
      <xdr:row>56</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679215"/>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166007</xdr:rowOff>
    </xdr:from>
    <xdr:to>
      <xdr:col>20</xdr:col>
      <xdr:colOff>38100</xdr:colOff>
      <xdr:row>58</xdr:row>
      <xdr:rowOff>96157</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93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80934</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10025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167822</xdr:rowOff>
    </xdr:from>
    <xdr:to>
      <xdr:col>15</xdr:col>
      <xdr:colOff>98425</xdr:colOff>
      <xdr:row>56</xdr:row>
      <xdr:rowOff>78015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597572"/>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68035</xdr:rowOff>
    </xdr:from>
    <xdr:to>
      <xdr:col>15</xdr:col>
      <xdr:colOff>149225</xdr:colOff>
      <xdr:row>57</xdr:row>
      <xdr:rowOff>169635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84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154412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135165</xdr:rowOff>
    </xdr:from>
    <xdr:to>
      <xdr:col>11</xdr:col>
      <xdr:colOff>9525</xdr:colOff>
      <xdr:row>55</xdr:row>
      <xdr:rowOff>167822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5649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157843</xdr:rowOff>
    </xdr:from>
    <xdr:to>
      <xdr:col>11</xdr:col>
      <xdr:colOff>60325</xdr:colOff>
      <xdr:row>57</xdr:row>
      <xdr:rowOff>87993</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72770</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100693</xdr:rowOff>
    </xdr:from>
    <xdr:to>
      <xdr:col>6</xdr:col>
      <xdr:colOff>171450</xdr:colOff>
      <xdr:row>58</xdr:row>
      <xdr:rowOff>30843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87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15620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95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2722</xdr:rowOff>
    </xdr:from>
    <xdr:to>
      <xdr:col>24</xdr:col>
      <xdr:colOff>76200</xdr:colOff>
      <xdr:row>57</xdr:row>
      <xdr:rowOff>104322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77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19249</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620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76200</xdr:rowOff>
    </xdr:from>
    <xdr:to>
      <xdr:col>20</xdr:col>
      <xdr:colOff>38100</xdr:colOff>
      <xdr:row>57</xdr:row>
      <xdr:rowOff>6350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16527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27215</xdr:rowOff>
    </xdr:from>
    <xdr:to>
      <xdr:col>15</xdr:col>
      <xdr:colOff>149225</xdr:colOff>
      <xdr:row>56</xdr:row>
      <xdr:rowOff>128815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138992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117022</xdr:rowOff>
    </xdr:from>
    <xdr:to>
      <xdr:col>11</xdr:col>
      <xdr:colOff>60325</xdr:colOff>
      <xdr:row>56</xdr:row>
      <xdr:rowOff>47172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57349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315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84365</xdr:rowOff>
    </xdr:from>
    <xdr:to>
      <xdr:col>6</xdr:col>
      <xdr:colOff>171450</xdr:colOff>
      <xdr:row>56</xdr:row>
      <xdr:rowOff>14515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24692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282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昨年度と比較して</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0.4</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低下</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した。</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公共下水道事業会計への出資金等が減少したこと</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るものである。後期高齢者医療事業特別会計の給付費等による繰出金などが多いことから、類似団体等より数値が高いため、後期高齢者医療事業など特別会計の事務経費等の見直しを行うなどにより、普通会計の負担を減らすよう努める。</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139700</xdr:rowOff>
    </xdr:from>
    <xdr:to>
      <xdr:col>82</xdr:col>
      <xdr:colOff>107950</xdr:colOff>
      <xdr:row>60</xdr:row>
      <xdr:rowOff>88900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5510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54627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139700</xdr:rowOff>
    </xdr:from>
    <xdr:to>
      <xdr:col>82</xdr:col>
      <xdr:colOff>196850</xdr:colOff>
      <xdr:row>52</xdr:row>
      <xdr:rowOff>139700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55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25400</xdr:rowOff>
    </xdr:from>
    <xdr:to>
      <xdr:col>82</xdr:col>
      <xdr:colOff>107950</xdr:colOff>
      <xdr:row>60</xdr:row>
      <xdr:rowOff>76200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3124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124477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725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107950</xdr:rowOff>
    </xdr:from>
    <xdr:to>
      <xdr:col>82</xdr:col>
      <xdr:colOff>158750</xdr:colOff>
      <xdr:row>58</xdr:row>
      <xdr:rowOff>38100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50800</xdr:rowOff>
    </xdr:from>
    <xdr:to>
      <xdr:col>78</xdr:col>
      <xdr:colOff>69850</xdr:colOff>
      <xdr:row>60</xdr:row>
      <xdr:rowOff>76200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652000"/>
          <a:ext cx="889000" cy="711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95250</xdr:rowOff>
    </xdr:from>
    <xdr:to>
      <xdr:col>73</xdr:col>
      <xdr:colOff>180975</xdr:colOff>
      <xdr:row>56</xdr:row>
      <xdr:rowOff>50800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5250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95250</xdr:rowOff>
    </xdr:from>
    <xdr:to>
      <xdr:col>74</xdr:col>
      <xdr:colOff>31750</xdr:colOff>
      <xdr:row>58</xdr:row>
      <xdr:rowOff>25400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95250</xdr:rowOff>
    </xdr:from>
    <xdr:to>
      <xdr:col>69</xdr:col>
      <xdr:colOff>92075</xdr:colOff>
      <xdr:row>56</xdr:row>
      <xdr:rowOff>139700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525000"/>
          <a:ext cx="8890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44450</xdr:rowOff>
    </xdr:from>
    <xdr:to>
      <xdr:col>69</xdr:col>
      <xdr:colOff>142875</xdr:colOff>
      <xdr:row>57</xdr:row>
      <xdr:rowOff>146050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130827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146050</xdr:rowOff>
    </xdr:from>
    <xdr:to>
      <xdr:col>82</xdr:col>
      <xdr:colOff>158750</xdr:colOff>
      <xdr:row>60</xdr:row>
      <xdr:rowOff>76200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2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54627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17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25400</xdr:rowOff>
    </xdr:from>
    <xdr:to>
      <xdr:col>78</xdr:col>
      <xdr:colOff>120650</xdr:colOff>
      <xdr:row>60</xdr:row>
      <xdr:rowOff>127000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111777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398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0</xdr:rowOff>
    </xdr:from>
    <xdr:to>
      <xdr:col>74</xdr:col>
      <xdr:colOff>31750</xdr:colOff>
      <xdr:row>56</xdr:row>
      <xdr:rowOff>101600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111777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44450</xdr:rowOff>
    </xdr:from>
    <xdr:to>
      <xdr:col>69</xdr:col>
      <xdr:colOff>142875</xdr:colOff>
      <xdr:row>55</xdr:row>
      <xdr:rowOff>146050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47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156227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24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88900</xdr:rowOff>
    </xdr:from>
    <xdr:to>
      <xdr:col>65</xdr:col>
      <xdr:colOff>53975</xdr:colOff>
      <xdr:row>57</xdr:row>
      <xdr:rowOff>19050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6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29227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昨年度と比較して</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低下</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している。</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公共下水道事業会計繰出金の減少や過年度の過払い市税等の還付金の減少に</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よるものである。</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昨年度より</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はしているものの、前年度と同様に類似団体平均、全国平均、愛媛県平均を大幅に下回っている。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6510000" y="5681980"/>
          <a:ext cx="0" cy="151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152146</xdr:rowOff>
    </xdr:from>
    <xdr:to>
      <xdr:col>82</xdr:col>
      <xdr:colOff>107950</xdr:colOff>
      <xdr:row>34</xdr:row>
      <xdr:rowOff>26416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5671800" y="580999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153433</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6598900" y="6325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9906</xdr:rowOff>
    </xdr:from>
    <xdr:to>
      <xdr:col>82</xdr:col>
      <xdr:colOff>158750</xdr:colOff>
      <xdr:row>37</xdr:row>
      <xdr:rowOff>111506</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64592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115570</xdr:rowOff>
    </xdr:from>
    <xdr:to>
      <xdr:col>78</xdr:col>
      <xdr:colOff>69850</xdr:colOff>
      <xdr:row>34</xdr:row>
      <xdr:rowOff>26416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4782800" y="577342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41419</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115570</xdr:rowOff>
    </xdr:from>
    <xdr:to>
      <xdr:col>73</xdr:col>
      <xdr:colOff>180975</xdr:colOff>
      <xdr:row>33</xdr:row>
      <xdr:rowOff>170434</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893800" y="577342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108204</xdr:rowOff>
    </xdr:from>
    <xdr:to>
      <xdr:col>74</xdr:col>
      <xdr:colOff>31750</xdr:colOff>
      <xdr:row>37</xdr:row>
      <xdr:rowOff>38354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732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23131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401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170434</xdr:rowOff>
    </xdr:from>
    <xdr:to>
      <xdr:col>69</xdr:col>
      <xdr:colOff>92075</xdr:colOff>
      <xdr:row>34</xdr:row>
      <xdr:rowOff>44704</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3004800" y="582828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44196</xdr:rowOff>
    </xdr:from>
    <xdr:to>
      <xdr:col>69</xdr:col>
      <xdr:colOff>142875</xdr:colOff>
      <xdr:row>36</xdr:row>
      <xdr:rowOff>145796</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843000" y="6216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130573</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6302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101346</xdr:rowOff>
    </xdr:from>
    <xdr:to>
      <xdr:col>82</xdr:col>
      <xdr:colOff>158750</xdr:colOff>
      <xdr:row>34</xdr:row>
      <xdr:rowOff>31496</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6459200" y="575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117873</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6598900" y="5604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147066</xdr:rowOff>
    </xdr:from>
    <xdr:to>
      <xdr:col>78</xdr:col>
      <xdr:colOff>120650</xdr:colOff>
      <xdr:row>34</xdr:row>
      <xdr:rowOff>77216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5621000" y="5804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87393</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5290800" y="5573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64770</xdr:rowOff>
    </xdr:from>
    <xdr:to>
      <xdr:col>74</xdr:col>
      <xdr:colOff>31750</xdr:colOff>
      <xdr:row>33</xdr:row>
      <xdr:rowOff>166370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732000" y="572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5097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401800" y="549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119634</xdr:rowOff>
    </xdr:from>
    <xdr:to>
      <xdr:col>69</xdr:col>
      <xdr:colOff>142875</xdr:colOff>
      <xdr:row>34</xdr:row>
      <xdr:rowOff>49784</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3843000" y="5777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59961</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512800" y="5546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165354</xdr:rowOff>
    </xdr:from>
    <xdr:to>
      <xdr:col>65</xdr:col>
      <xdr:colOff>53975</xdr:colOff>
      <xdr:row>34</xdr:row>
      <xdr:rowOff>95504</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2954000" y="5823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105681</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623800" y="5592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　</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昨年度と</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比較して</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ポイント上昇した。</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、全国平均</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を上回っているが、愛媛県平均は下回っている。</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上昇した要因としては、臨時財政対策債等の元金償還開始等によるものである。今後は</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西部学校給食センター</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の建設に伴う</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公債費の償還</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が</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開始するため、緊急度や住民ニーズ等によ</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り</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事業の選択を行</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い</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、公債費に対する負担割合が著しく増加しないよう計画的な事業の実施及び借入を行う。</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115570</xdr:rowOff>
    </xdr:from>
    <xdr:to>
      <xdr:col>24</xdr:col>
      <xdr:colOff>25400</xdr:colOff>
      <xdr:row>81</xdr:row>
      <xdr:rowOff>30662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631420"/>
          <a:ext cx="0" cy="1286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2739</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90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30662</xdr:rowOff>
    </xdr:from>
    <xdr:to>
      <xdr:col>24</xdr:col>
      <xdr:colOff>114300</xdr:colOff>
      <xdr:row>81</xdr:row>
      <xdr:rowOff>30662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918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30497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37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115570</xdr:rowOff>
    </xdr:from>
    <xdr:to>
      <xdr:col>24</xdr:col>
      <xdr:colOff>114300</xdr:colOff>
      <xdr:row>73</xdr:row>
      <xdr:rowOff>115570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63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107406</xdr:rowOff>
    </xdr:from>
    <xdr:to>
      <xdr:col>24</xdr:col>
      <xdr:colOff>25400</xdr:colOff>
      <xdr:row>78</xdr:row>
      <xdr:rowOff>127000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987800" y="13480506"/>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140079</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1702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123552</xdr:rowOff>
    </xdr:from>
    <xdr:to>
      <xdr:col>24</xdr:col>
      <xdr:colOff>76200</xdr:colOff>
      <xdr:row>78</xdr:row>
      <xdr:rowOff>53702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325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107406</xdr:rowOff>
    </xdr:from>
    <xdr:to>
      <xdr:col>19</xdr:col>
      <xdr:colOff>187325</xdr:colOff>
      <xdr:row>78</xdr:row>
      <xdr:rowOff>107406</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4805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4355</xdr:rowOff>
    </xdr:from>
    <xdr:to>
      <xdr:col>20</xdr:col>
      <xdr:colOff>38100</xdr:colOff>
      <xdr:row>78</xdr:row>
      <xdr:rowOff>105955</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37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116132</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1463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2902</xdr:rowOff>
    </xdr:from>
    <xdr:to>
      <xdr:col>15</xdr:col>
      <xdr:colOff>98425</xdr:colOff>
      <xdr:row>78</xdr:row>
      <xdr:rowOff>107406</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376002"/>
          <a:ext cx="889000" cy="104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17418</xdr:rowOff>
    </xdr:from>
    <xdr:to>
      <xdr:col>15</xdr:col>
      <xdr:colOff>149225</xdr:colOff>
      <xdr:row>78</xdr:row>
      <xdr:rowOff>119018</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39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129195</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159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2902</xdr:rowOff>
    </xdr:from>
    <xdr:to>
      <xdr:col>11</xdr:col>
      <xdr:colOff>9525</xdr:colOff>
      <xdr:row>78</xdr:row>
      <xdr:rowOff>55155</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376002"/>
          <a:ext cx="889000" cy="5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149679</xdr:rowOff>
    </xdr:from>
    <xdr:to>
      <xdr:col>11</xdr:col>
      <xdr:colOff>60325</xdr:colOff>
      <xdr:row>78</xdr:row>
      <xdr:rowOff>79829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64606</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437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37012</xdr:rowOff>
    </xdr:from>
    <xdr:to>
      <xdr:col>6</xdr:col>
      <xdr:colOff>171450</xdr:colOff>
      <xdr:row>78</xdr:row>
      <xdr:rowOff>138612</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41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123389</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49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76200</xdr:rowOff>
    </xdr:from>
    <xdr:to>
      <xdr:col>24</xdr:col>
      <xdr:colOff>76200</xdr:colOff>
      <xdr:row>79</xdr:row>
      <xdr:rowOff>6350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48277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56606</xdr:rowOff>
    </xdr:from>
    <xdr:to>
      <xdr:col>20</xdr:col>
      <xdr:colOff>38100</xdr:colOff>
      <xdr:row>78</xdr:row>
      <xdr:rowOff>158206</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429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142983</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516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56606</xdr:rowOff>
    </xdr:from>
    <xdr:to>
      <xdr:col>15</xdr:col>
      <xdr:colOff>149225</xdr:colOff>
      <xdr:row>78</xdr:row>
      <xdr:rowOff>158206</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429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142983</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516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123552</xdr:rowOff>
    </xdr:from>
    <xdr:to>
      <xdr:col>11</xdr:col>
      <xdr:colOff>60325</xdr:colOff>
      <xdr:row>78</xdr:row>
      <xdr:rowOff>53702</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325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63879</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094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4355</xdr:rowOff>
    </xdr:from>
    <xdr:to>
      <xdr:col>6</xdr:col>
      <xdr:colOff>171450</xdr:colOff>
      <xdr:row>78</xdr:row>
      <xdr:rowOff>105955</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37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116132</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146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経常収支比率自体が低いことから、公債費を除いた経常収支比率も類似団体内平均を大幅に下回っている。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76</xdr:row>
      <xdr:rowOff>30987</xdr:rowOff>
    </xdr:from>
    <xdr:to>
      <xdr:col>82</xdr:col>
      <xdr:colOff>107950</xdr:colOff>
      <xdr:row>81</xdr:row>
      <xdr:rowOff>1270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3061187"/>
          <a:ext cx="0" cy="827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144797</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60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xdr:rowOff>
    </xdr:from>
    <xdr:to>
      <xdr:col>82</xdr:col>
      <xdr:colOff>196850</xdr:colOff>
      <xdr:row>81</xdr:row>
      <xdr:rowOff>1270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8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117365</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804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76</xdr:row>
      <xdr:rowOff>30987</xdr:rowOff>
    </xdr:from>
    <xdr:to>
      <xdr:col>82</xdr:col>
      <xdr:colOff>196850</xdr:colOff>
      <xdr:row>76</xdr:row>
      <xdr:rowOff>30987</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3061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161289</xdr:rowOff>
    </xdr:from>
    <xdr:to>
      <xdr:col>82</xdr:col>
      <xdr:colOff>107950</xdr:colOff>
      <xdr:row>76</xdr:row>
      <xdr:rowOff>30987</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020039"/>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146575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3482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3048</xdr:rowOff>
    </xdr:from>
    <xdr:to>
      <xdr:col>82</xdr:col>
      <xdr:colOff>158750</xdr:colOff>
      <xdr:row>78</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376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122428</xdr:rowOff>
    </xdr:from>
    <xdr:to>
      <xdr:col>78</xdr:col>
      <xdr:colOff>69850</xdr:colOff>
      <xdr:row>75</xdr:row>
      <xdr:rowOff>161289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809728"/>
          <a:ext cx="889000" cy="210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92202</xdr:rowOff>
    </xdr:from>
    <xdr:to>
      <xdr:col>78</xdr:col>
      <xdr:colOff>120650</xdr:colOff>
      <xdr:row>78</xdr:row>
      <xdr:rowOff>22352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7129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380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120142</xdr:rowOff>
    </xdr:from>
    <xdr:to>
      <xdr:col>73</xdr:col>
      <xdr:colOff>180975</xdr:colOff>
      <xdr:row>74</xdr:row>
      <xdr:rowOff>122428</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635992"/>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23622</xdr:rowOff>
    </xdr:from>
    <xdr:to>
      <xdr:col>74</xdr:col>
      <xdr:colOff>31750</xdr:colOff>
      <xdr:row>77</xdr:row>
      <xdr:rowOff>125222</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109999</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120142</xdr:rowOff>
    </xdr:from>
    <xdr:to>
      <xdr:col>69</xdr:col>
      <xdr:colOff>92075</xdr:colOff>
      <xdr:row>75</xdr:row>
      <xdr:rowOff>28702</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635992"/>
          <a:ext cx="8890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44196</xdr:rowOff>
    </xdr:from>
    <xdr:to>
      <xdr:col>69</xdr:col>
      <xdr:colOff>142875</xdr:colOff>
      <xdr:row>76</xdr:row>
      <xdr:rowOff>145796</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130573</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316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151147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151637</xdr:rowOff>
    </xdr:from>
    <xdr:to>
      <xdr:col>82</xdr:col>
      <xdr:colOff>158750</xdr:colOff>
      <xdr:row>76</xdr:row>
      <xdr:rowOff>81787</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01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60215</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918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110490</xdr:rowOff>
    </xdr:from>
    <xdr:to>
      <xdr:col>78</xdr:col>
      <xdr:colOff>120650</xdr:colOff>
      <xdr:row>76</xdr:row>
      <xdr:rowOff>40639</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71628</xdr:rowOff>
    </xdr:from>
    <xdr:to>
      <xdr:col>74</xdr:col>
      <xdr:colOff>31750</xdr:colOff>
      <xdr:row>75</xdr:row>
      <xdr:rowOff>1778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75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11955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527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69342</xdr:rowOff>
    </xdr:from>
    <xdr:to>
      <xdr:col>69</xdr:col>
      <xdr:colOff>142875</xdr:colOff>
      <xdr:row>73</xdr:row>
      <xdr:rowOff>170942</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58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9669</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354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149352</xdr:rowOff>
    </xdr:from>
    <xdr:to>
      <xdr:col>65</xdr:col>
      <xdr:colOff>53975</xdr:colOff>
      <xdr:row>75</xdr:row>
      <xdr:rowOff>79502</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83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89679</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605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愛媛県新居浜市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121613</xdr:rowOff>
    </xdr:from>
    <xdr:to>
      <xdr:col>29</xdr:col>
      <xdr:colOff>127000</xdr:colOff>
      <xdr:row>19</xdr:row>
      <xdr:rowOff>154463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226638"/>
          <a:ext cx="0" cy="12330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126540</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3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154463</xdr:rowOff>
    </xdr:from>
    <xdr:to>
      <xdr:col>30</xdr:col>
      <xdr:colOff>25400</xdr:colOff>
      <xdr:row>19</xdr:row>
      <xdr:rowOff>154463</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596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36540</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970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121613</xdr:rowOff>
    </xdr:from>
    <xdr:to>
      <xdr:col>30</xdr:col>
      <xdr:colOff>25400</xdr:colOff>
      <xdr:row>12</xdr:row>
      <xdr:rowOff>121613</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2266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38722</xdr:rowOff>
    </xdr:from>
    <xdr:to>
      <xdr:col>29</xdr:col>
      <xdr:colOff>127000</xdr:colOff>
      <xdr:row>18</xdr:row>
      <xdr:rowOff>77333</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172447"/>
          <a:ext cx="647700" cy="386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152</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9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155075</xdr:rowOff>
    </xdr:from>
    <xdr:to>
      <xdr:col>29</xdr:col>
      <xdr:colOff>177800</xdr:colOff>
      <xdr:row>17</xdr:row>
      <xdr:rowOff>85225</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9459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77333</xdr:rowOff>
    </xdr:from>
    <xdr:to>
      <xdr:col>26</xdr:col>
      <xdr:colOff>50800</xdr:colOff>
      <xdr:row>18</xdr:row>
      <xdr:rowOff>117086</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211058"/>
          <a:ext cx="698500" cy="397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139690</xdr:rowOff>
    </xdr:from>
    <xdr:to>
      <xdr:col>26</xdr:col>
      <xdr:colOff>101600</xdr:colOff>
      <xdr:row>18</xdr:row>
      <xdr:rowOff>69840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31019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80017</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8708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117086</xdr:rowOff>
    </xdr:from>
    <xdr:to>
      <xdr:col>22</xdr:col>
      <xdr:colOff>114300</xdr:colOff>
      <xdr:row>18</xdr:row>
      <xdr:rowOff>148427</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250811"/>
          <a:ext cx="698500" cy="313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7582</xdr:rowOff>
    </xdr:from>
    <xdr:to>
      <xdr:col>22</xdr:col>
      <xdr:colOff>165100</xdr:colOff>
      <xdr:row>18</xdr:row>
      <xdr:rowOff>109182</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1413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119359</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910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148427</xdr:rowOff>
    </xdr:from>
    <xdr:to>
      <xdr:col>18</xdr:col>
      <xdr:colOff>177800</xdr:colOff>
      <xdr:row>19</xdr:row>
      <xdr:rowOff>5095</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282152"/>
          <a:ext cx="698500" cy="281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19012</xdr:rowOff>
    </xdr:from>
    <xdr:to>
      <xdr:col>19</xdr:col>
      <xdr:colOff>38100</xdr:colOff>
      <xdr:row>18</xdr:row>
      <xdr:rowOff>120612</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1527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130789</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921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91912</xdr:rowOff>
    </xdr:from>
    <xdr:to>
      <xdr:col>15</xdr:col>
      <xdr:colOff>101600</xdr:colOff>
      <xdr:row>19</xdr:row>
      <xdr:rowOff>22062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2256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32239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994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159372</xdr:rowOff>
    </xdr:from>
    <xdr:to>
      <xdr:col>29</xdr:col>
      <xdr:colOff>177800</xdr:colOff>
      <xdr:row>18</xdr:row>
      <xdr:rowOff>89522</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31216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131449</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3093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26533</xdr:rowOff>
    </xdr:from>
    <xdr:to>
      <xdr:col>26</xdr:col>
      <xdr:colOff>101600</xdr:colOff>
      <xdr:row>18</xdr:row>
      <xdr:rowOff>128133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1602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112910</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246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66286</xdr:rowOff>
    </xdr:from>
    <xdr:to>
      <xdr:col>22</xdr:col>
      <xdr:colOff>165100</xdr:colOff>
      <xdr:row>18</xdr:row>
      <xdr:rowOff>167887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200011"/>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152663</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286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97627</xdr:rowOff>
    </xdr:from>
    <xdr:to>
      <xdr:col>19</xdr:col>
      <xdr:colOff>38100</xdr:colOff>
      <xdr:row>19</xdr:row>
      <xdr:rowOff>27777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2313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12554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317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125745</xdr:rowOff>
    </xdr:from>
    <xdr:to>
      <xdr:col>15</xdr:col>
      <xdr:colOff>101600</xdr:colOff>
      <xdr:row>19</xdr:row>
      <xdr:rowOff>55895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2594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40672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34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224460</xdr:rowOff>
    </xdr:from>
    <xdr:to>
      <xdr:col>29</xdr:col>
      <xdr:colOff>127000</xdr:colOff>
      <xdr:row>37</xdr:row>
      <xdr:rowOff>185636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49010"/>
          <a:ext cx="0" cy="11613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157713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28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185636</xdr:rowOff>
    </xdr:from>
    <xdr:to>
      <xdr:col>30</xdr:col>
      <xdr:colOff>25400</xdr:colOff>
      <xdr:row>37</xdr:row>
      <xdr:rowOff>185636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103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139387</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92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224460</xdr:rowOff>
    </xdr:from>
    <xdr:to>
      <xdr:col>30</xdr:col>
      <xdr:colOff>25400</xdr:colOff>
      <xdr:row>33</xdr:row>
      <xdr:rowOff>224460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490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273342</xdr:rowOff>
    </xdr:from>
    <xdr:to>
      <xdr:col>29</xdr:col>
      <xdr:colOff>127000</xdr:colOff>
      <xdr:row>35</xdr:row>
      <xdr:rowOff>323138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883692"/>
          <a:ext cx="647700" cy="497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265472</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329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77495</xdr:rowOff>
    </xdr:from>
    <xdr:to>
      <xdr:col>29</xdr:col>
      <xdr:colOff>177800</xdr:colOff>
      <xdr:row>35</xdr:row>
      <xdr:rowOff>179095</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878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323138</xdr:rowOff>
    </xdr:from>
    <xdr:to>
      <xdr:col>26</xdr:col>
      <xdr:colOff>50800</xdr:colOff>
      <xdr:row>35</xdr:row>
      <xdr:rowOff>326911</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933488"/>
          <a:ext cx="698500" cy="37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87668</xdr:rowOff>
    </xdr:from>
    <xdr:to>
      <xdr:col>26</xdr:col>
      <xdr:colOff>101600</xdr:colOff>
      <xdr:row>35</xdr:row>
      <xdr:rowOff>189268</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80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199445</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4668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326911</xdr:rowOff>
    </xdr:from>
    <xdr:to>
      <xdr:col>22</xdr:col>
      <xdr:colOff>114300</xdr:colOff>
      <xdr:row>36</xdr:row>
      <xdr:rowOff>54229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937261"/>
          <a:ext cx="698500" cy="702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92773</xdr:rowOff>
    </xdr:from>
    <xdr:to>
      <xdr:col>22</xdr:col>
      <xdr:colOff>165100</xdr:colOff>
      <xdr:row>35</xdr:row>
      <xdr:rowOff>194373</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031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204550</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7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54229</xdr:rowOff>
    </xdr:from>
    <xdr:to>
      <xdr:col>18</xdr:col>
      <xdr:colOff>177800</xdr:colOff>
      <xdr:row>36</xdr:row>
      <xdr:rowOff>107188</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007479"/>
          <a:ext cx="698500" cy="529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104851</xdr:rowOff>
    </xdr:from>
    <xdr:to>
      <xdr:col>19</xdr:col>
      <xdr:colOff>38100</xdr:colOff>
      <xdr:row>35</xdr:row>
      <xdr:rowOff>206451</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152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216628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84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132017</xdr:rowOff>
    </xdr:from>
    <xdr:to>
      <xdr:col>15</xdr:col>
      <xdr:colOff>101600</xdr:colOff>
      <xdr:row>35</xdr:row>
      <xdr:rowOff>233617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423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243794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511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222542</xdr:rowOff>
    </xdr:from>
    <xdr:to>
      <xdr:col>29</xdr:col>
      <xdr:colOff>177800</xdr:colOff>
      <xdr:row>35</xdr:row>
      <xdr:rowOff>324142</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8328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194619</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804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272338</xdr:rowOff>
    </xdr:from>
    <xdr:to>
      <xdr:col>26</xdr:col>
      <xdr:colOff>101600</xdr:colOff>
      <xdr:row>36</xdr:row>
      <xdr:rowOff>31038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8826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15815</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9690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276111</xdr:rowOff>
    </xdr:from>
    <xdr:to>
      <xdr:col>22</xdr:col>
      <xdr:colOff>165100</xdr:colOff>
      <xdr:row>36</xdr:row>
      <xdr:rowOff>34811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8864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19588</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972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3429</xdr:rowOff>
    </xdr:from>
    <xdr:to>
      <xdr:col>19</xdr:col>
      <xdr:colOff>38100</xdr:colOff>
      <xdr:row>36</xdr:row>
      <xdr:rowOff>105029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9566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89806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043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56388</xdr:rowOff>
    </xdr:from>
    <xdr:to>
      <xdr:col>15</xdr:col>
      <xdr:colOff>101600</xdr:colOff>
      <xdr:row>36</xdr:row>
      <xdr:rowOff>157988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0096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142765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09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愛媛県新居浜市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112,724
110,939
234.47
55,537,000
54,495,961
977,910
28,845,194
51,790,140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30658</xdr:rowOff>
    </xdr:from>
    <xdr:to>
      <xdr:col>24</xdr:col>
      <xdr:colOff>62865</xdr:colOff>
      <xdr:row>38</xdr:row>
      <xdr:rowOff>160600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74158"/>
          <a:ext cx="1270" cy="1501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164427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7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160600</xdr:rowOff>
    </xdr:from>
    <xdr:to>
      <xdr:col>24</xdr:col>
      <xdr:colOff>152400</xdr:colOff>
      <xdr:row>38</xdr:row>
      <xdr:rowOff>160600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7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148785</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49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30658</xdr:rowOff>
    </xdr:from>
    <xdr:to>
      <xdr:col>24</xdr:col>
      <xdr:colOff>152400</xdr:colOff>
      <xdr:row>30</xdr:row>
      <xdr:rowOff>30658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74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149171</xdr:rowOff>
    </xdr:from>
    <xdr:to>
      <xdr:col>24</xdr:col>
      <xdr:colOff>63500</xdr:colOff>
      <xdr:row>35</xdr:row>
      <xdr:rowOff>152208</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78471"/>
          <a:ext cx="838200" cy="174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93779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30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115352</xdr:rowOff>
    </xdr:from>
    <xdr:to>
      <xdr:col>24</xdr:col>
      <xdr:colOff>114300</xdr:colOff>
      <xdr:row>35</xdr:row>
      <xdr:rowOff>45502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4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14035</xdr:rowOff>
    </xdr:from>
    <xdr:to>
      <xdr:col>19</xdr:col>
      <xdr:colOff>177800</xdr:colOff>
      <xdr:row>35</xdr:row>
      <xdr:rowOff>152208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014785"/>
          <a:ext cx="889000" cy="138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21267</xdr:rowOff>
    </xdr:from>
    <xdr:to>
      <xdr:col>20</xdr:col>
      <xdr:colOff>38100</xdr:colOff>
      <xdr:row>36</xdr:row>
      <xdr:rowOff>122867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93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113994</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286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14035</xdr:rowOff>
    </xdr:from>
    <xdr:to>
      <xdr:col>15</xdr:col>
      <xdr:colOff>50800</xdr:colOff>
      <xdr:row>35</xdr:row>
      <xdr:rowOff>62956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014785"/>
          <a:ext cx="889000" cy="48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31848</xdr:rowOff>
    </xdr:from>
    <xdr:to>
      <xdr:col>15</xdr:col>
      <xdr:colOff>101600</xdr:colOff>
      <xdr:row>36</xdr:row>
      <xdr:rowOff>133448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04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124575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296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62956</xdr:rowOff>
    </xdr:from>
    <xdr:to>
      <xdr:col>10</xdr:col>
      <xdr:colOff>114300</xdr:colOff>
      <xdr:row>35</xdr:row>
      <xdr:rowOff>105802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063706"/>
          <a:ext cx="889000" cy="42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32371</xdr:rowOff>
    </xdr:from>
    <xdr:to>
      <xdr:col>10</xdr:col>
      <xdr:colOff>165100</xdr:colOff>
      <xdr:row>36</xdr:row>
      <xdr:rowOff>133971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4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125098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29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126619</xdr:rowOff>
    </xdr:from>
    <xdr:to>
      <xdr:col>6</xdr:col>
      <xdr:colOff>38100</xdr:colOff>
      <xdr:row>37</xdr:row>
      <xdr:rowOff>56769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47896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391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98371</xdr:rowOff>
    </xdr:from>
    <xdr:to>
      <xdr:col>24</xdr:col>
      <xdr:colOff>114300</xdr:colOff>
      <xdr:row>35</xdr:row>
      <xdr:rowOff>28521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927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121248</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779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101408</xdr:rowOff>
    </xdr:from>
    <xdr:to>
      <xdr:col>20</xdr:col>
      <xdr:colOff>38100</xdr:colOff>
      <xdr:row>36</xdr:row>
      <xdr:rowOff>31558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0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48085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87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134685</xdr:rowOff>
    </xdr:from>
    <xdr:to>
      <xdr:col>15</xdr:col>
      <xdr:colOff>101600</xdr:colOff>
      <xdr:row>35</xdr:row>
      <xdr:rowOff>64835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96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81362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739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12156</xdr:rowOff>
    </xdr:from>
    <xdr:to>
      <xdr:col>10</xdr:col>
      <xdr:colOff>165100</xdr:colOff>
      <xdr:row>35</xdr:row>
      <xdr:rowOff>113756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012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130283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788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55002</xdr:rowOff>
    </xdr:from>
    <xdr:to>
      <xdr:col>6</xdr:col>
      <xdr:colOff>38100</xdr:colOff>
      <xdr:row>35</xdr:row>
      <xdr:rowOff>156602</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055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1679</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830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96632</xdr:rowOff>
    </xdr:from>
    <xdr:to>
      <xdr:col>24</xdr:col>
      <xdr:colOff>62865</xdr:colOff>
      <xdr:row>57</xdr:row>
      <xdr:rowOff>126853</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69132"/>
          <a:ext cx="1270" cy="1230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130680</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0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126853</xdr:rowOff>
    </xdr:from>
    <xdr:to>
      <xdr:col>24</xdr:col>
      <xdr:colOff>152400</xdr:colOff>
      <xdr:row>57</xdr:row>
      <xdr:rowOff>126853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899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43309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44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96632</xdr:rowOff>
    </xdr:from>
    <xdr:to>
      <xdr:col>24</xdr:col>
      <xdr:colOff>152400</xdr:colOff>
      <xdr:row>50</xdr:row>
      <xdr:rowOff>96632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69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37607</xdr:rowOff>
    </xdr:from>
    <xdr:to>
      <xdr:col>24</xdr:col>
      <xdr:colOff>63500</xdr:colOff>
      <xdr:row>55</xdr:row>
      <xdr:rowOff>107399</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467357"/>
          <a:ext cx="838200" cy="69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110269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1971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87392</xdr:rowOff>
    </xdr:from>
    <xdr:to>
      <xdr:col>24</xdr:col>
      <xdr:colOff>114300</xdr:colOff>
      <xdr:row>55</xdr:row>
      <xdr:rowOff>17542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345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129618</xdr:rowOff>
    </xdr:from>
    <xdr:to>
      <xdr:col>19</xdr:col>
      <xdr:colOff>177800</xdr:colOff>
      <xdr:row>55</xdr:row>
      <xdr:rowOff>107399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387918"/>
          <a:ext cx="889000" cy="149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4707</xdr:rowOff>
    </xdr:from>
    <xdr:to>
      <xdr:col>20</xdr:col>
      <xdr:colOff>38100</xdr:colOff>
      <xdr:row>55</xdr:row>
      <xdr:rowOff>106307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434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122834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209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118280</xdr:rowOff>
    </xdr:from>
    <xdr:to>
      <xdr:col>15</xdr:col>
      <xdr:colOff>50800</xdr:colOff>
      <xdr:row>54</xdr:row>
      <xdr:rowOff>129618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376580"/>
          <a:ext cx="889000" cy="11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152268</xdr:rowOff>
    </xdr:from>
    <xdr:to>
      <xdr:col>15</xdr:col>
      <xdr:colOff>101600</xdr:colOff>
      <xdr:row>55</xdr:row>
      <xdr:rowOff>82418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41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73545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03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118280</xdr:rowOff>
    </xdr:from>
    <xdr:to>
      <xdr:col>10</xdr:col>
      <xdr:colOff>114300</xdr:colOff>
      <xdr:row>55</xdr:row>
      <xdr:rowOff>133848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376580"/>
          <a:ext cx="889000" cy="187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60485</xdr:rowOff>
    </xdr:from>
    <xdr:to>
      <xdr:col>10</xdr:col>
      <xdr:colOff>165100</xdr:colOff>
      <xdr:row>55</xdr:row>
      <xdr:rowOff>162085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49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153212</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58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167264</xdr:rowOff>
    </xdr:from>
    <xdr:to>
      <xdr:col>6</xdr:col>
      <xdr:colOff>38100</xdr:colOff>
      <xdr:row>56</xdr:row>
      <xdr:rowOff>97414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59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88541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9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158257</xdr:rowOff>
    </xdr:from>
    <xdr:to>
      <xdr:col>24</xdr:col>
      <xdr:colOff>114300</xdr:colOff>
      <xdr:row>55</xdr:row>
      <xdr:rowOff>88407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41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136684</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394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56599</xdr:rowOff>
    </xdr:from>
    <xdr:to>
      <xdr:col>20</xdr:col>
      <xdr:colOff>38100</xdr:colOff>
      <xdr:row>55</xdr:row>
      <xdr:rowOff>158199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486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149326</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579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78818</xdr:rowOff>
    </xdr:from>
    <xdr:to>
      <xdr:col>15</xdr:col>
      <xdr:colOff>101600</xdr:colOff>
      <xdr:row>55</xdr:row>
      <xdr:rowOff>8968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337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25495</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11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67480</xdr:rowOff>
    </xdr:from>
    <xdr:to>
      <xdr:col>10</xdr:col>
      <xdr:colOff>165100</xdr:colOff>
      <xdr:row>54</xdr:row>
      <xdr:rowOff>169080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32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14157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101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83048</xdr:rowOff>
    </xdr:from>
    <xdr:to>
      <xdr:col>6</xdr:col>
      <xdr:colOff>38100</xdr:colOff>
      <xdr:row>56</xdr:row>
      <xdr:rowOff>13198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512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29725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288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168927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71</xdr:row>
      <xdr:rowOff>130827</xdr:rowOff>
    </xdr:from>
    <xdr:ext cx="46717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94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58166</xdr:rowOff>
    </xdr:from>
    <xdr:to>
      <xdr:col>24</xdr:col>
      <xdr:colOff>62865</xdr:colOff>
      <xdr:row>78</xdr:row>
      <xdr:rowOff>8128</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59666"/>
          <a:ext cx="1270" cy="1321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11955</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385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8128</xdr:rowOff>
    </xdr:from>
    <xdr:to>
      <xdr:col>24</xdr:col>
      <xdr:colOff>152400</xdr:colOff>
      <xdr:row>78</xdr:row>
      <xdr:rowOff>8128</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381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4843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34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58166</xdr:rowOff>
    </xdr:from>
    <xdr:to>
      <xdr:col>24</xdr:col>
      <xdr:colOff>152400</xdr:colOff>
      <xdr:row>70</xdr:row>
      <xdr:rowOff>58166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5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60833</xdr:rowOff>
    </xdr:from>
    <xdr:to>
      <xdr:col>24</xdr:col>
      <xdr:colOff>63500</xdr:colOff>
      <xdr:row>77</xdr:row>
      <xdr:rowOff>69087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262483"/>
          <a:ext cx="838200" cy="8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50309</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7376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27432</xdr:rowOff>
    </xdr:from>
    <xdr:to>
      <xdr:col>24</xdr:col>
      <xdr:colOff>114300</xdr:colOff>
      <xdr:row>75</xdr:row>
      <xdr:rowOff>129032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2886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132207</xdr:rowOff>
    </xdr:from>
    <xdr:to>
      <xdr:col>19</xdr:col>
      <xdr:colOff>177800</xdr:colOff>
      <xdr:row>77</xdr:row>
      <xdr:rowOff>60833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162407"/>
          <a:ext cx="889000" cy="100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57277</xdr:rowOff>
    </xdr:from>
    <xdr:to>
      <xdr:col>20</xdr:col>
      <xdr:colOff>38100</xdr:colOff>
      <xdr:row>75</xdr:row>
      <xdr:rowOff>158877</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291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3954</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269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132207</xdr:rowOff>
    </xdr:from>
    <xdr:to>
      <xdr:col>15</xdr:col>
      <xdr:colOff>50800</xdr:colOff>
      <xdr:row>76</xdr:row>
      <xdr:rowOff>133223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162407"/>
          <a:ext cx="889000" cy="1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78740</xdr:rowOff>
    </xdr:from>
    <xdr:to>
      <xdr:col>15</xdr:col>
      <xdr:colOff>101600</xdr:colOff>
      <xdr:row>76</xdr:row>
      <xdr:rowOff>8889</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29374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25417</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271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57531</xdr:rowOff>
    </xdr:from>
    <xdr:to>
      <xdr:col>10</xdr:col>
      <xdr:colOff>114300</xdr:colOff>
      <xdr:row>76</xdr:row>
      <xdr:rowOff>133223</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087731"/>
          <a:ext cx="889000" cy="75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87376</xdr:rowOff>
    </xdr:from>
    <xdr:to>
      <xdr:col>10</xdr:col>
      <xdr:colOff>165100</xdr:colOff>
      <xdr:row>76</xdr:row>
      <xdr:rowOff>17526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2946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34053</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2721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148717</xdr:rowOff>
    </xdr:from>
    <xdr:to>
      <xdr:col>6</xdr:col>
      <xdr:colOff>38100</xdr:colOff>
      <xdr:row>76</xdr:row>
      <xdr:rowOff>78867</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0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95394</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2782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18287</xdr:rowOff>
    </xdr:from>
    <xdr:to>
      <xdr:col>24</xdr:col>
      <xdr:colOff>114300</xdr:colOff>
      <xdr:row>77</xdr:row>
      <xdr:rowOff>119887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21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104664</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134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10033</xdr:rowOff>
    </xdr:from>
    <xdr:to>
      <xdr:col>20</xdr:col>
      <xdr:colOff>38100</xdr:colOff>
      <xdr:row>77</xdr:row>
      <xdr:rowOff>111633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211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102760</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304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81407</xdr:rowOff>
    </xdr:from>
    <xdr:to>
      <xdr:col>15</xdr:col>
      <xdr:colOff>101600</xdr:colOff>
      <xdr:row>77</xdr:row>
      <xdr:rowOff>11557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111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2684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204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82423</xdr:rowOff>
    </xdr:from>
    <xdr:to>
      <xdr:col>10</xdr:col>
      <xdr:colOff>165100</xdr:colOff>
      <xdr:row>77</xdr:row>
      <xdr:rowOff>12573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112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3700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205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6731</xdr:rowOff>
    </xdr:from>
    <xdr:to>
      <xdr:col>6</xdr:col>
      <xdr:colOff>38100</xdr:colOff>
      <xdr:row>76</xdr:row>
      <xdr:rowOff>108331</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036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99458</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129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166381</xdr:rowOff>
    </xdr:from>
    <xdr:to>
      <xdr:col>24</xdr:col>
      <xdr:colOff>62865</xdr:colOff>
      <xdr:row>97</xdr:row>
      <xdr:rowOff>131504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596881"/>
          <a:ext cx="1270" cy="1165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135331</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76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131504</xdr:rowOff>
    </xdr:from>
    <xdr:to>
      <xdr:col>24</xdr:col>
      <xdr:colOff>152400</xdr:colOff>
      <xdr:row>97</xdr:row>
      <xdr:rowOff>131504</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762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113058</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72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166381</xdr:rowOff>
    </xdr:from>
    <xdr:to>
      <xdr:col>24</xdr:col>
      <xdr:colOff>152400</xdr:colOff>
      <xdr:row>90</xdr:row>
      <xdr:rowOff>166381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596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83725</xdr:rowOff>
    </xdr:from>
    <xdr:to>
      <xdr:col>24</xdr:col>
      <xdr:colOff>63500</xdr:colOff>
      <xdr:row>92</xdr:row>
      <xdr:rowOff>53747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5685675"/>
          <a:ext cx="838200" cy="141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804</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117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22377</xdr:rowOff>
    </xdr:from>
    <xdr:to>
      <xdr:col>24</xdr:col>
      <xdr:colOff>114300</xdr:colOff>
      <xdr:row>94</xdr:row>
      <xdr:rowOff>123977</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138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53747</xdr:rowOff>
    </xdr:from>
    <xdr:to>
      <xdr:col>19</xdr:col>
      <xdr:colOff>177800</xdr:colOff>
      <xdr:row>94</xdr:row>
      <xdr:rowOff>117199</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5827147"/>
          <a:ext cx="889000" cy="406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117508</xdr:rowOff>
    </xdr:from>
    <xdr:to>
      <xdr:col>20</xdr:col>
      <xdr:colOff>38100</xdr:colOff>
      <xdr:row>96</xdr:row>
      <xdr:rowOff>47658</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05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38785</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497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34741</xdr:rowOff>
    </xdr:from>
    <xdr:to>
      <xdr:col>15</xdr:col>
      <xdr:colOff>50800</xdr:colOff>
      <xdr:row>94</xdr:row>
      <xdr:rowOff>117199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5808141"/>
          <a:ext cx="889000" cy="425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50527</xdr:rowOff>
    </xdr:from>
    <xdr:to>
      <xdr:col>15</xdr:col>
      <xdr:colOff>101600</xdr:colOff>
      <xdr:row>97</xdr:row>
      <xdr:rowOff>152127</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81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143254</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773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34741</xdr:rowOff>
    </xdr:from>
    <xdr:to>
      <xdr:col>10</xdr:col>
      <xdr:colOff>114300</xdr:colOff>
      <xdr:row>96</xdr:row>
      <xdr:rowOff>115567</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5808141"/>
          <a:ext cx="889000" cy="766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166754</xdr:rowOff>
    </xdr:from>
    <xdr:to>
      <xdr:col>10</xdr:col>
      <xdr:colOff>165100</xdr:colOff>
      <xdr:row>95</xdr:row>
      <xdr:rowOff>96904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283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88031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37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79756</xdr:rowOff>
    </xdr:from>
    <xdr:to>
      <xdr:col>6</xdr:col>
      <xdr:colOff>38100</xdr:colOff>
      <xdr:row>100</xdr:row>
      <xdr:rowOff>9906</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705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100</xdr:row>
      <xdr:rowOff>1033</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7146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32925</xdr:rowOff>
    </xdr:from>
    <xdr:to>
      <xdr:col>24</xdr:col>
      <xdr:colOff>114300</xdr:colOff>
      <xdr:row>91</xdr:row>
      <xdr:rowOff>134525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5634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119302</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5549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2947</xdr:rowOff>
    </xdr:from>
    <xdr:to>
      <xdr:col>20</xdr:col>
      <xdr:colOff>38100</xdr:colOff>
      <xdr:row>92</xdr:row>
      <xdr:rowOff>104547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5776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121074</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5551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66399</xdr:rowOff>
    </xdr:from>
    <xdr:to>
      <xdr:col>15</xdr:col>
      <xdr:colOff>101600</xdr:colOff>
      <xdr:row>94</xdr:row>
      <xdr:rowOff>167999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182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13076</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5957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155391</xdr:rowOff>
    </xdr:from>
    <xdr:to>
      <xdr:col>10</xdr:col>
      <xdr:colOff>165100</xdr:colOff>
      <xdr:row>92</xdr:row>
      <xdr:rowOff>85541</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5757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90</xdr:row>
      <xdr:rowOff>102068</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5532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64767</xdr:rowOff>
    </xdr:from>
    <xdr:to>
      <xdr:col>6</xdr:col>
      <xdr:colOff>38100</xdr:colOff>
      <xdr:row>96</xdr:row>
      <xdr:rowOff>166367</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523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11444</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30795" y="16299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137985</xdr:rowOff>
    </xdr:from>
    <xdr:to>
      <xdr:col>54</xdr:col>
      <xdr:colOff>189865</xdr:colOff>
      <xdr:row>39</xdr:row>
      <xdr:rowOff>71768</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795835"/>
          <a:ext cx="1270" cy="9624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75595</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762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71768</xdr:rowOff>
    </xdr:from>
    <xdr:to>
      <xdr:col>55</xdr:col>
      <xdr:colOff>88900</xdr:colOff>
      <xdr:row>39</xdr:row>
      <xdr:rowOff>71768</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758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84662</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571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137985</xdr:rowOff>
    </xdr:from>
    <xdr:to>
      <xdr:col>55</xdr:col>
      <xdr:colOff>88900</xdr:colOff>
      <xdr:row>33</xdr:row>
      <xdr:rowOff>137985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795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144576</xdr:rowOff>
    </xdr:from>
    <xdr:to>
      <xdr:col>55</xdr:col>
      <xdr:colOff>0</xdr:colOff>
      <xdr:row>39</xdr:row>
      <xdr:rowOff>21819</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659676"/>
          <a:ext cx="838200" cy="4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38714</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109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15837</xdr:rowOff>
    </xdr:from>
    <xdr:to>
      <xdr:col>55</xdr:col>
      <xdr:colOff>50800</xdr:colOff>
      <xdr:row>37</xdr:row>
      <xdr:rowOff>117437</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35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128092</xdr:rowOff>
    </xdr:from>
    <xdr:to>
      <xdr:col>50</xdr:col>
      <xdr:colOff>114300</xdr:colOff>
      <xdr:row>38</xdr:row>
      <xdr:rowOff>144576</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643192"/>
          <a:ext cx="889000" cy="16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52743</xdr:rowOff>
    </xdr:from>
    <xdr:to>
      <xdr:col>50</xdr:col>
      <xdr:colOff>165100</xdr:colOff>
      <xdr:row>37</xdr:row>
      <xdr:rowOff>154343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39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170870</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171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7417</xdr:rowOff>
    </xdr:from>
    <xdr:to>
      <xdr:col>45</xdr:col>
      <xdr:colOff>177800</xdr:colOff>
      <xdr:row>38</xdr:row>
      <xdr:rowOff>128092</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7861300" y="6522517"/>
          <a:ext cx="889000" cy="120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38074</xdr:rowOff>
    </xdr:from>
    <xdr:to>
      <xdr:col>46</xdr:col>
      <xdr:colOff>38100</xdr:colOff>
      <xdr:row>37</xdr:row>
      <xdr:rowOff>139674</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381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156201</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156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102769</xdr:rowOff>
    </xdr:from>
    <xdr:to>
      <xdr:col>41</xdr:col>
      <xdr:colOff>50800</xdr:colOff>
      <xdr:row>38</xdr:row>
      <xdr:rowOff>7417</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417719"/>
          <a:ext cx="889000" cy="1104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60249</xdr:rowOff>
    </xdr:from>
    <xdr:to>
      <xdr:col>41</xdr:col>
      <xdr:colOff>101600</xdr:colOff>
      <xdr:row>37</xdr:row>
      <xdr:rowOff>161849</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0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6926</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179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5486</xdr:rowOff>
    </xdr:from>
    <xdr:to>
      <xdr:col>36</xdr:col>
      <xdr:colOff>165100</xdr:colOff>
      <xdr:row>30</xdr:row>
      <xdr:rowOff>107086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14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123613</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492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142469</xdr:rowOff>
    </xdr:from>
    <xdr:to>
      <xdr:col>55</xdr:col>
      <xdr:colOff>50800</xdr:colOff>
      <xdr:row>39</xdr:row>
      <xdr:rowOff>72619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657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57396</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572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93776</xdr:rowOff>
    </xdr:from>
    <xdr:to>
      <xdr:col>50</xdr:col>
      <xdr:colOff>165100</xdr:colOff>
      <xdr:row>39</xdr:row>
      <xdr:rowOff>23926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608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15053</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701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77292</xdr:rowOff>
    </xdr:from>
    <xdr:to>
      <xdr:col>46</xdr:col>
      <xdr:colOff>38100</xdr:colOff>
      <xdr:row>39</xdr:row>
      <xdr:rowOff>7442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59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170019</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685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128067</xdr:rowOff>
    </xdr:from>
    <xdr:to>
      <xdr:col>41</xdr:col>
      <xdr:colOff>101600</xdr:colOff>
      <xdr:row>38</xdr:row>
      <xdr:rowOff>58217</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471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49344</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564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51969</xdr:rowOff>
    </xdr:from>
    <xdr:to>
      <xdr:col>36</xdr:col>
      <xdr:colOff>165100</xdr:colOff>
      <xdr:row>31</xdr:row>
      <xdr:rowOff>153569</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366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144696</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45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102730</xdr:rowOff>
    </xdr:from>
    <xdr:to>
      <xdr:col>54</xdr:col>
      <xdr:colOff>189865</xdr:colOff>
      <xdr:row>59</xdr:row>
      <xdr:rowOff>101994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846680"/>
          <a:ext cx="1270" cy="1370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105821</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1022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101994</xdr:rowOff>
    </xdr:from>
    <xdr:to>
      <xdr:col>55</xdr:col>
      <xdr:colOff>88900</xdr:colOff>
      <xdr:row>59</xdr:row>
      <xdr:rowOff>101994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1021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49407</xdr:rowOff>
    </xdr:from>
    <xdr:ext cx="599010"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621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102730</xdr:rowOff>
    </xdr:from>
    <xdr:to>
      <xdr:col>55</xdr:col>
      <xdr:colOff>88900</xdr:colOff>
      <xdr:row>51</xdr:row>
      <xdr:rowOff>102730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846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150368</xdr:rowOff>
    </xdr:from>
    <xdr:to>
      <xdr:col>55</xdr:col>
      <xdr:colOff>0</xdr:colOff>
      <xdr:row>56</xdr:row>
      <xdr:rowOff>85560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9639300" y="9580118"/>
          <a:ext cx="838200" cy="10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14520</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6157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36093</xdr:rowOff>
    </xdr:from>
    <xdr:to>
      <xdr:col>55</xdr:col>
      <xdr:colOff>50800</xdr:colOff>
      <xdr:row>56</xdr:row>
      <xdr:rowOff>137693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63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150368</xdr:rowOff>
    </xdr:from>
    <xdr:to>
      <xdr:col>50</xdr:col>
      <xdr:colOff>114300</xdr:colOff>
      <xdr:row>57</xdr:row>
      <xdr:rowOff>149708</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8750300" y="9580118"/>
          <a:ext cx="889000" cy="34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60478</xdr:rowOff>
    </xdr:from>
    <xdr:to>
      <xdr:col>50</xdr:col>
      <xdr:colOff>165100</xdr:colOff>
      <xdr:row>57</xdr:row>
      <xdr:rowOff>162078</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83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153205</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925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149708</xdr:rowOff>
    </xdr:from>
    <xdr:to>
      <xdr:col>45</xdr:col>
      <xdr:colOff>177800</xdr:colOff>
      <xdr:row>58</xdr:row>
      <xdr:rowOff>17158</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7861300" y="9922358"/>
          <a:ext cx="889000" cy="3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92570</xdr:rowOff>
    </xdr:from>
    <xdr:to>
      <xdr:col>46</xdr:col>
      <xdr:colOff>38100</xdr:colOff>
      <xdr:row>58</xdr:row>
      <xdr:rowOff>22720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86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39247</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83111" y="964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166129</xdr:rowOff>
    </xdr:from>
    <xdr:to>
      <xdr:col>41</xdr:col>
      <xdr:colOff>50800</xdr:colOff>
      <xdr:row>58</xdr:row>
      <xdr:rowOff>17158</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6972300" y="9767329"/>
          <a:ext cx="889000" cy="193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92494</xdr:rowOff>
    </xdr:from>
    <xdr:to>
      <xdr:col>41</xdr:col>
      <xdr:colOff>101600</xdr:colOff>
      <xdr:row>58</xdr:row>
      <xdr:rowOff>22644</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865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39171</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640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1067</xdr:rowOff>
    </xdr:from>
    <xdr:to>
      <xdr:col>36</xdr:col>
      <xdr:colOff>165100</xdr:colOff>
      <xdr:row>57</xdr:row>
      <xdr:rowOff>102667</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773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93794</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05111" y="9866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34760</xdr:rowOff>
    </xdr:from>
    <xdr:to>
      <xdr:col>55</xdr:col>
      <xdr:colOff>50800</xdr:colOff>
      <xdr:row>56</xdr:row>
      <xdr:rowOff>136360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963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57637</xdr:rowOff>
    </xdr:from>
    <xdr:ext cx="534377"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9487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99568</xdr:rowOff>
    </xdr:from>
    <xdr:to>
      <xdr:col>50</xdr:col>
      <xdr:colOff>165100</xdr:colOff>
      <xdr:row>56</xdr:row>
      <xdr:rowOff>29718</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9529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46245</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2111" y="9304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98908</xdr:rowOff>
    </xdr:from>
    <xdr:to>
      <xdr:col>46</xdr:col>
      <xdr:colOff>38100</xdr:colOff>
      <xdr:row>58</xdr:row>
      <xdr:rowOff>29058</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871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20185</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83111" y="9964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137808</xdr:rowOff>
    </xdr:from>
    <xdr:to>
      <xdr:col>41</xdr:col>
      <xdr:colOff>101600</xdr:colOff>
      <xdr:row>58</xdr:row>
      <xdr:rowOff>67958</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910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59085</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4111" y="10003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115329</xdr:rowOff>
    </xdr:from>
    <xdr:to>
      <xdr:col>36</xdr:col>
      <xdr:colOff>165100</xdr:colOff>
      <xdr:row>57</xdr:row>
      <xdr:rowOff>45479</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9716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62006</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705111" y="949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a:extLst>
            <a:ext uri="{FF2B5EF4-FFF2-40B4-BE49-F238E27FC236}">
              <a16:creationId xmlns:a16="http://schemas.microsoft.com/office/drawing/2014/main" id="{00000000-0008-0000-06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93376</xdr:rowOff>
    </xdr:from>
    <xdr:to>
      <xdr:col>54</xdr:col>
      <xdr:colOff>189865</xdr:colOff>
      <xdr:row>79</xdr:row>
      <xdr:rowOff>95858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10475595" y="12094876"/>
          <a:ext cx="1270" cy="1545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99685</xdr:rowOff>
    </xdr:from>
    <xdr:ext cx="378565" cy="259045"/>
    <xdr:sp macro="" textlink="">
      <xdr:nvSpPr>
        <xdr:cNvPr id="407" name="普通建設事業費 （ うち新規整備　）最小値テキスト">
          <a:extLst>
            <a:ext uri="{FF2B5EF4-FFF2-40B4-BE49-F238E27FC236}">
              <a16:creationId xmlns:a16="http://schemas.microsoft.com/office/drawing/2014/main" id="{00000000-0008-0000-0600-000097010000}"/>
            </a:ext>
          </a:extLst>
        </xdr:cNvPr>
        <xdr:cNvSpPr txBox="1"/>
      </xdr:nvSpPr>
      <xdr:spPr>
        <a:xfrm>
          <a:off x="10528300" y="136442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95858</xdr:rowOff>
    </xdr:from>
    <xdr:to>
      <xdr:col>55</xdr:col>
      <xdr:colOff>88900</xdr:colOff>
      <xdr:row>79</xdr:row>
      <xdr:rowOff>95858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3640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40053</xdr:rowOff>
    </xdr:from>
    <xdr:ext cx="534377" cy="259045"/>
    <xdr:sp macro="" textlink="">
      <xdr:nvSpPr>
        <xdr:cNvPr id="409" name="普通建設事業費 （ うち新規整備　）最大値テキスト">
          <a:extLst>
            <a:ext uri="{FF2B5EF4-FFF2-40B4-BE49-F238E27FC236}">
              <a16:creationId xmlns:a16="http://schemas.microsoft.com/office/drawing/2014/main" id="{00000000-0008-0000-0600-000099010000}"/>
            </a:ext>
          </a:extLst>
        </xdr:cNvPr>
        <xdr:cNvSpPr txBox="1"/>
      </xdr:nvSpPr>
      <xdr:spPr>
        <a:xfrm>
          <a:off x="10528300" y="1187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93376</xdr:rowOff>
    </xdr:from>
    <xdr:to>
      <xdr:col>55</xdr:col>
      <xdr:colOff>88900</xdr:colOff>
      <xdr:row>70</xdr:row>
      <xdr:rowOff>93376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2094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35965</xdr:rowOff>
    </xdr:from>
    <xdr:to>
      <xdr:col>55</xdr:col>
      <xdr:colOff>0</xdr:colOff>
      <xdr:row>78</xdr:row>
      <xdr:rowOff>160127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9639300" y="13237615"/>
          <a:ext cx="838200" cy="295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168322</xdr:rowOff>
    </xdr:from>
    <xdr:ext cx="534377" cy="259045"/>
    <xdr:sp macro="" textlink="">
      <xdr:nvSpPr>
        <xdr:cNvPr id="412" name="普通建設事業費 （ うち新規整備　）平均値テキスト">
          <a:extLst>
            <a:ext uri="{FF2B5EF4-FFF2-40B4-BE49-F238E27FC236}">
              <a16:creationId xmlns:a16="http://schemas.microsoft.com/office/drawing/2014/main" id="{00000000-0008-0000-0600-00009C010000}"/>
            </a:ext>
          </a:extLst>
        </xdr:cNvPr>
        <xdr:cNvSpPr txBox="1"/>
      </xdr:nvSpPr>
      <xdr:spPr>
        <a:xfrm>
          <a:off x="10528300" y="131985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145445</xdr:rowOff>
    </xdr:from>
    <xdr:to>
      <xdr:col>55</xdr:col>
      <xdr:colOff>50800</xdr:colOff>
      <xdr:row>78</xdr:row>
      <xdr:rowOff>75595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10426700" y="1334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35965</xdr:rowOff>
    </xdr:from>
    <xdr:to>
      <xdr:col>50</xdr:col>
      <xdr:colOff>114300</xdr:colOff>
      <xdr:row>79</xdr:row>
      <xdr:rowOff>32928</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8750300" y="13237615"/>
          <a:ext cx="889000" cy="339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28843</xdr:rowOff>
    </xdr:from>
    <xdr:to>
      <xdr:col>50</xdr:col>
      <xdr:colOff>165100</xdr:colOff>
      <xdr:row>78</xdr:row>
      <xdr:rowOff>130443</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9588500" y="1340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121570</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372111" y="13494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32928</xdr:rowOff>
    </xdr:from>
    <xdr:to>
      <xdr:col>45</xdr:col>
      <xdr:colOff>177800</xdr:colOff>
      <xdr:row>79</xdr:row>
      <xdr:rowOff>72639</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7861300" y="13577478"/>
          <a:ext cx="889000" cy="39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51149</xdr:rowOff>
    </xdr:from>
    <xdr:to>
      <xdr:col>46</xdr:col>
      <xdr:colOff>38100</xdr:colOff>
      <xdr:row>78</xdr:row>
      <xdr:rowOff>152749</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8699500" y="13424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169276</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483111" y="13199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22543</xdr:rowOff>
    </xdr:from>
    <xdr:to>
      <xdr:col>41</xdr:col>
      <xdr:colOff>50800</xdr:colOff>
      <xdr:row>79</xdr:row>
      <xdr:rowOff>72639</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6972300" y="13567093"/>
          <a:ext cx="889000" cy="5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28550</xdr:rowOff>
    </xdr:from>
    <xdr:to>
      <xdr:col>41</xdr:col>
      <xdr:colOff>101600</xdr:colOff>
      <xdr:row>78</xdr:row>
      <xdr:rowOff>130150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7810500" y="1340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146677</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594111" y="13176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133428</xdr:rowOff>
    </xdr:from>
    <xdr:to>
      <xdr:col>36</xdr:col>
      <xdr:colOff>165100</xdr:colOff>
      <xdr:row>78</xdr:row>
      <xdr:rowOff>63578</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6921500" y="13335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80105</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05111" y="13110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109327</xdr:rowOff>
    </xdr:from>
    <xdr:to>
      <xdr:col>55</xdr:col>
      <xdr:colOff>50800</xdr:colOff>
      <xdr:row>79</xdr:row>
      <xdr:rowOff>39477</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10426700" y="13482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24254</xdr:rowOff>
    </xdr:from>
    <xdr:ext cx="469744" cy="259045"/>
    <xdr:sp macro="" textlink="">
      <xdr:nvSpPr>
        <xdr:cNvPr id="431" name="普通建設事業費 （ うち新規整備　）該当値テキスト">
          <a:extLst>
            <a:ext uri="{FF2B5EF4-FFF2-40B4-BE49-F238E27FC236}">
              <a16:creationId xmlns:a16="http://schemas.microsoft.com/office/drawing/2014/main" id="{00000000-0008-0000-0600-0000AF010000}"/>
            </a:ext>
          </a:extLst>
        </xdr:cNvPr>
        <xdr:cNvSpPr txBox="1"/>
      </xdr:nvSpPr>
      <xdr:spPr>
        <a:xfrm>
          <a:off x="10528300" y="1339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156615</xdr:rowOff>
    </xdr:from>
    <xdr:to>
      <xdr:col>50</xdr:col>
      <xdr:colOff>165100</xdr:colOff>
      <xdr:row>77</xdr:row>
      <xdr:rowOff>86765</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9588500" y="13186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103291</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9372111" y="12962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153578</xdr:rowOff>
    </xdr:from>
    <xdr:to>
      <xdr:col>46</xdr:col>
      <xdr:colOff>38100</xdr:colOff>
      <xdr:row>79</xdr:row>
      <xdr:rowOff>83728</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8699500" y="13526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74855</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8515428" y="13619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21839</xdr:rowOff>
    </xdr:from>
    <xdr:to>
      <xdr:col>41</xdr:col>
      <xdr:colOff>101600</xdr:colOff>
      <xdr:row>79</xdr:row>
      <xdr:rowOff>123439</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7810500" y="1356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114566</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7626428" y="1365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143193</xdr:rowOff>
    </xdr:from>
    <xdr:to>
      <xdr:col>36</xdr:col>
      <xdr:colOff>165100</xdr:colOff>
      <xdr:row>79</xdr:row>
      <xdr:rowOff>73343</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6921500" y="13516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64470</xdr:rowOff>
    </xdr:from>
    <xdr:ext cx="469744"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737428" y="13609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a:extLst>
            <a:ext uri="{FF2B5EF4-FFF2-40B4-BE49-F238E27FC236}">
              <a16:creationId xmlns:a16="http://schemas.microsoft.com/office/drawing/2014/main" id="{00000000-0008-0000-06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14808</xdr:rowOff>
    </xdr:from>
    <xdr:to>
      <xdr:col>54</xdr:col>
      <xdr:colOff>189865</xdr:colOff>
      <xdr:row>98</xdr:row>
      <xdr:rowOff>39255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10475595" y="15445308"/>
          <a:ext cx="1270" cy="1396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43082</xdr:rowOff>
    </xdr:from>
    <xdr:ext cx="534377" cy="259045"/>
    <xdr:sp macro="" textlink="">
      <xdr:nvSpPr>
        <xdr:cNvPr id="464" name="普通建設事業費 （ うち更新整備　）最小値テキスト">
          <a:extLst>
            <a:ext uri="{FF2B5EF4-FFF2-40B4-BE49-F238E27FC236}">
              <a16:creationId xmlns:a16="http://schemas.microsoft.com/office/drawing/2014/main" id="{00000000-0008-0000-0600-0000D0010000}"/>
            </a:ext>
          </a:extLst>
        </xdr:cNvPr>
        <xdr:cNvSpPr txBox="1"/>
      </xdr:nvSpPr>
      <xdr:spPr>
        <a:xfrm>
          <a:off x="10528300" y="1684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39255</xdr:rowOff>
    </xdr:from>
    <xdr:to>
      <xdr:col>55</xdr:col>
      <xdr:colOff>88900</xdr:colOff>
      <xdr:row>98</xdr:row>
      <xdr:rowOff>39255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684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132935</xdr:rowOff>
    </xdr:from>
    <xdr:ext cx="599010" cy="259045"/>
    <xdr:sp macro="" textlink="">
      <xdr:nvSpPr>
        <xdr:cNvPr id="466" name="普通建設事業費 （ うち更新整備　）最大値テキスト">
          <a:extLst>
            <a:ext uri="{FF2B5EF4-FFF2-40B4-BE49-F238E27FC236}">
              <a16:creationId xmlns:a16="http://schemas.microsoft.com/office/drawing/2014/main" id="{00000000-0008-0000-0600-0000D2010000}"/>
            </a:ext>
          </a:extLst>
        </xdr:cNvPr>
        <xdr:cNvSpPr txBox="1"/>
      </xdr:nvSpPr>
      <xdr:spPr>
        <a:xfrm>
          <a:off x="10528300" y="15220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14808</xdr:rowOff>
    </xdr:from>
    <xdr:to>
      <xdr:col>55</xdr:col>
      <xdr:colOff>88900</xdr:colOff>
      <xdr:row>90</xdr:row>
      <xdr:rowOff>14808</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10388600" y="1544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57747</xdr:rowOff>
    </xdr:from>
    <xdr:to>
      <xdr:col>55</xdr:col>
      <xdr:colOff>0</xdr:colOff>
      <xdr:row>96</xdr:row>
      <xdr:rowOff>96216</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9639300" y="16345497"/>
          <a:ext cx="838200" cy="209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104436</xdr:rowOff>
    </xdr:from>
    <xdr:ext cx="534377" cy="259045"/>
    <xdr:sp macro="" textlink="">
      <xdr:nvSpPr>
        <xdr:cNvPr id="469" name="普通建設事業費 （ うち更新整備　）平均値テキスト">
          <a:extLst>
            <a:ext uri="{FF2B5EF4-FFF2-40B4-BE49-F238E27FC236}">
              <a16:creationId xmlns:a16="http://schemas.microsoft.com/office/drawing/2014/main" id="{00000000-0008-0000-0600-0000D5010000}"/>
            </a:ext>
          </a:extLst>
        </xdr:cNvPr>
        <xdr:cNvSpPr txBox="1"/>
      </xdr:nvSpPr>
      <xdr:spPr>
        <a:xfrm>
          <a:off x="10528300" y="163921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126009</xdr:rowOff>
    </xdr:from>
    <xdr:to>
      <xdr:col>55</xdr:col>
      <xdr:colOff>50800</xdr:colOff>
      <xdr:row>96</xdr:row>
      <xdr:rowOff>56159</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10426700" y="1641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96216</xdr:rowOff>
    </xdr:from>
    <xdr:to>
      <xdr:col>50</xdr:col>
      <xdr:colOff>114300</xdr:colOff>
      <xdr:row>96</xdr:row>
      <xdr:rowOff>138151</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8750300" y="16555416"/>
          <a:ext cx="889000" cy="41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116433</xdr:rowOff>
    </xdr:from>
    <xdr:to>
      <xdr:col>50</xdr:col>
      <xdr:colOff>165100</xdr:colOff>
      <xdr:row>97</xdr:row>
      <xdr:rowOff>46583</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9588500" y="1657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37710</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372111" y="16668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89954</xdr:rowOff>
    </xdr:from>
    <xdr:to>
      <xdr:col>45</xdr:col>
      <xdr:colOff>177800</xdr:colOff>
      <xdr:row>96</xdr:row>
      <xdr:rowOff>138151</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7861300" y="16549154"/>
          <a:ext cx="889000" cy="48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131077</xdr:rowOff>
    </xdr:from>
    <xdr:to>
      <xdr:col>46</xdr:col>
      <xdr:colOff>38100</xdr:colOff>
      <xdr:row>97</xdr:row>
      <xdr:rowOff>61227</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8699500" y="165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52354</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483111" y="1668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31445</xdr:rowOff>
    </xdr:from>
    <xdr:to>
      <xdr:col>41</xdr:col>
      <xdr:colOff>50800</xdr:colOff>
      <xdr:row>96</xdr:row>
      <xdr:rowOff>89954</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6972300" y="16490645"/>
          <a:ext cx="889000" cy="58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167666</xdr:rowOff>
    </xdr:from>
    <xdr:to>
      <xdr:col>41</xdr:col>
      <xdr:colOff>101600</xdr:colOff>
      <xdr:row>97</xdr:row>
      <xdr:rowOff>97816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7810500" y="16626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88943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719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106668</xdr:rowOff>
    </xdr:from>
    <xdr:to>
      <xdr:col>36</xdr:col>
      <xdr:colOff>165100</xdr:colOff>
      <xdr:row>97</xdr:row>
      <xdr:rowOff>36818</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69215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27945</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05111" y="16658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6947</xdr:rowOff>
    </xdr:from>
    <xdr:to>
      <xdr:col>55</xdr:col>
      <xdr:colOff>50800</xdr:colOff>
      <xdr:row>95</xdr:row>
      <xdr:rowOff>108547</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10426700" y="16294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29824</xdr:rowOff>
    </xdr:from>
    <xdr:ext cx="534377" cy="259045"/>
    <xdr:sp macro="" textlink="">
      <xdr:nvSpPr>
        <xdr:cNvPr id="488" name="普通建設事業費 （ うち更新整備　）該当値テキスト">
          <a:extLst>
            <a:ext uri="{FF2B5EF4-FFF2-40B4-BE49-F238E27FC236}">
              <a16:creationId xmlns:a16="http://schemas.microsoft.com/office/drawing/2014/main" id="{00000000-0008-0000-0600-0000E8010000}"/>
            </a:ext>
          </a:extLst>
        </xdr:cNvPr>
        <xdr:cNvSpPr txBox="1"/>
      </xdr:nvSpPr>
      <xdr:spPr>
        <a:xfrm>
          <a:off x="10528300" y="16146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45416</xdr:rowOff>
    </xdr:from>
    <xdr:to>
      <xdr:col>50</xdr:col>
      <xdr:colOff>165100</xdr:colOff>
      <xdr:row>96</xdr:row>
      <xdr:rowOff>147016</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9588500" y="16504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163543</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9372111" y="16279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87351</xdr:rowOff>
    </xdr:from>
    <xdr:to>
      <xdr:col>46</xdr:col>
      <xdr:colOff>38100</xdr:colOff>
      <xdr:row>97</xdr:row>
      <xdr:rowOff>17501</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8699500" y="16546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34028</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8483111" y="1632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39154</xdr:rowOff>
    </xdr:from>
    <xdr:to>
      <xdr:col>41</xdr:col>
      <xdr:colOff>101600</xdr:colOff>
      <xdr:row>96</xdr:row>
      <xdr:rowOff>140754</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7810500" y="16498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157281</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7594111" y="1627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152095</xdr:rowOff>
    </xdr:from>
    <xdr:to>
      <xdr:col>36</xdr:col>
      <xdr:colOff>165100</xdr:colOff>
      <xdr:row>96</xdr:row>
      <xdr:rowOff>82245</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6921500" y="16439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98772</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6705111" y="16215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21970</xdr:rowOff>
    </xdr:from>
    <xdr:ext cx="46717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78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00000000-0008-0000-06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33564</xdr:rowOff>
    </xdr:from>
    <xdr:to>
      <xdr:col>85</xdr:col>
      <xdr:colOff>126364</xdr:colOff>
      <xdr:row>39</xdr:row>
      <xdr:rowOff>98878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6317595" y="5177064"/>
          <a:ext cx="1269" cy="160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3" name="災害復旧事業費最小値テキスト">
          <a:extLst>
            <a:ext uri="{FF2B5EF4-FFF2-40B4-BE49-F238E27FC236}">
              <a16:creationId xmlns:a16="http://schemas.microsoft.com/office/drawing/2014/main" id="{00000000-0008-0000-0600-00000B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151691</xdr:rowOff>
    </xdr:from>
    <xdr:ext cx="469744" cy="259045"/>
    <xdr:sp macro="" textlink="">
      <xdr:nvSpPr>
        <xdr:cNvPr id="525" name="災害復旧事業費最大値テキスト">
          <a:extLst>
            <a:ext uri="{FF2B5EF4-FFF2-40B4-BE49-F238E27FC236}">
              <a16:creationId xmlns:a16="http://schemas.microsoft.com/office/drawing/2014/main" id="{00000000-0008-0000-0600-00000D020000}"/>
            </a:ext>
          </a:extLst>
        </xdr:cNvPr>
        <xdr:cNvSpPr txBox="1"/>
      </xdr:nvSpPr>
      <xdr:spPr>
        <a:xfrm>
          <a:off x="16370300" y="495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33564</xdr:rowOff>
    </xdr:from>
    <xdr:to>
      <xdr:col>86</xdr:col>
      <xdr:colOff>25400</xdr:colOff>
      <xdr:row>30</xdr:row>
      <xdr:rowOff>33564</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5177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44341</xdr:rowOff>
    </xdr:from>
    <xdr:to>
      <xdr:col>85</xdr:col>
      <xdr:colOff>127000</xdr:colOff>
      <xdr:row>39</xdr:row>
      <xdr:rowOff>48260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5481300" y="6730891"/>
          <a:ext cx="8382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36829</xdr:rowOff>
    </xdr:from>
    <xdr:ext cx="469744" cy="259045"/>
    <xdr:sp macro="" textlink="">
      <xdr:nvSpPr>
        <xdr:cNvPr id="528" name="災害復旧事業費平均値テキスト">
          <a:extLst>
            <a:ext uri="{FF2B5EF4-FFF2-40B4-BE49-F238E27FC236}">
              <a16:creationId xmlns:a16="http://schemas.microsoft.com/office/drawing/2014/main" id="{00000000-0008-0000-0600-000010020000}"/>
            </a:ext>
          </a:extLst>
        </xdr:cNvPr>
        <xdr:cNvSpPr txBox="1"/>
      </xdr:nvSpPr>
      <xdr:spPr>
        <a:xfrm>
          <a:off x="16370300" y="63804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13952</xdr:rowOff>
    </xdr:from>
    <xdr:to>
      <xdr:col>85</xdr:col>
      <xdr:colOff>177800</xdr:colOff>
      <xdr:row>38</xdr:row>
      <xdr:rowOff>115552</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6268700" y="6529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32748</xdr:rowOff>
    </xdr:from>
    <xdr:to>
      <xdr:col>81</xdr:col>
      <xdr:colOff>50800</xdr:colOff>
      <xdr:row>39</xdr:row>
      <xdr:rowOff>48260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4592300" y="6719298"/>
          <a:ext cx="88900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126292</xdr:rowOff>
    </xdr:from>
    <xdr:to>
      <xdr:col>81</xdr:col>
      <xdr:colOff>101600</xdr:colOff>
      <xdr:row>38</xdr:row>
      <xdr:rowOff>56442</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5430500" y="646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72969</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46428" y="6245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98878</xdr:rowOff>
    </xdr:from>
    <xdr:to>
      <xdr:col>76</xdr:col>
      <xdr:colOff>114300</xdr:colOff>
      <xdr:row>39</xdr:row>
      <xdr:rowOff>32748</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3703300" y="6613978"/>
          <a:ext cx="889000" cy="105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115189</xdr:rowOff>
    </xdr:from>
    <xdr:to>
      <xdr:col>76</xdr:col>
      <xdr:colOff>165100</xdr:colOff>
      <xdr:row>38</xdr:row>
      <xdr:rowOff>45339</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4541500" y="6458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61866</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57428" y="623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89735</xdr:rowOff>
    </xdr:from>
    <xdr:to>
      <xdr:col>71</xdr:col>
      <xdr:colOff>177800</xdr:colOff>
      <xdr:row>38</xdr:row>
      <xdr:rowOff>98878</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2814300" y="6604835"/>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102779</xdr:rowOff>
    </xdr:from>
    <xdr:to>
      <xdr:col>72</xdr:col>
      <xdr:colOff>38100</xdr:colOff>
      <xdr:row>39</xdr:row>
      <xdr:rowOff>32929</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3652500" y="661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24056</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4017" y="67106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102779</xdr:rowOff>
    </xdr:from>
    <xdr:to>
      <xdr:col>67</xdr:col>
      <xdr:colOff>101600</xdr:colOff>
      <xdr:row>38</xdr:row>
      <xdr:rowOff>32930</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2763500" y="644642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49456</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221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164991</xdr:rowOff>
    </xdr:from>
    <xdr:to>
      <xdr:col>85</xdr:col>
      <xdr:colOff>177800</xdr:colOff>
      <xdr:row>39</xdr:row>
      <xdr:rowOff>95141</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6268700" y="6680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79918</xdr:rowOff>
    </xdr:from>
    <xdr:ext cx="378565" cy="259045"/>
    <xdr:sp macro="" textlink="">
      <xdr:nvSpPr>
        <xdr:cNvPr id="547" name="災害復旧事業費該当値テキスト">
          <a:extLst>
            <a:ext uri="{FF2B5EF4-FFF2-40B4-BE49-F238E27FC236}">
              <a16:creationId xmlns:a16="http://schemas.microsoft.com/office/drawing/2014/main" id="{00000000-0008-0000-0600-000023020000}"/>
            </a:ext>
          </a:extLst>
        </xdr:cNvPr>
        <xdr:cNvSpPr txBox="1"/>
      </xdr:nvSpPr>
      <xdr:spPr>
        <a:xfrm>
          <a:off x="16370300" y="65950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168910</xdr:rowOff>
    </xdr:from>
    <xdr:to>
      <xdr:col>81</xdr:col>
      <xdr:colOff>101600</xdr:colOff>
      <xdr:row>39</xdr:row>
      <xdr:rowOff>99060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5430500" y="6684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90187</xdr:rowOff>
    </xdr:from>
    <xdr:ext cx="378565"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292017" y="67767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153398</xdr:rowOff>
    </xdr:from>
    <xdr:to>
      <xdr:col>76</xdr:col>
      <xdr:colOff>165100</xdr:colOff>
      <xdr:row>39</xdr:row>
      <xdr:rowOff>83548</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4541500" y="6668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74675</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4403017" y="67612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48078</xdr:rowOff>
    </xdr:from>
    <xdr:to>
      <xdr:col>72</xdr:col>
      <xdr:colOff>38100</xdr:colOff>
      <xdr:row>38</xdr:row>
      <xdr:rowOff>149678</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3652500" y="65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166205</xdr:rowOff>
    </xdr:from>
    <xdr:ext cx="469744"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3468428" y="6338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38935</xdr:rowOff>
    </xdr:from>
    <xdr:to>
      <xdr:col>67</xdr:col>
      <xdr:colOff>101600</xdr:colOff>
      <xdr:row>38</xdr:row>
      <xdr:rowOff>140535</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2763500" y="655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131662</xdr:rowOff>
    </xdr:from>
    <xdr:ext cx="469744"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579428" y="6646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2" name="失業対策事業費最小値テキスト">
          <a:extLst>
            <a:ext uri="{FF2B5EF4-FFF2-40B4-BE49-F238E27FC236}">
              <a16:creationId xmlns:a16="http://schemas.microsoft.com/office/drawing/2014/main" id="{00000000-0008-0000-0600-00003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4" name="失業対策事業費最大値テキスト">
          <a:extLst>
            <a:ext uri="{FF2B5EF4-FFF2-40B4-BE49-F238E27FC236}">
              <a16:creationId xmlns:a16="http://schemas.microsoft.com/office/drawing/2014/main" id="{00000000-0008-0000-0600-00003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7" name="失業対策事業費平均値テキスト">
          <a:extLst>
            <a:ext uri="{FF2B5EF4-FFF2-40B4-BE49-F238E27FC236}">
              <a16:creationId xmlns:a16="http://schemas.microsoft.com/office/drawing/2014/main" id="{00000000-0008-0000-0600-00004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6" name="失業対策事業費該当値テキスト">
          <a:extLst>
            <a:ext uri="{FF2B5EF4-FFF2-40B4-BE49-F238E27FC236}">
              <a16:creationId xmlns:a16="http://schemas.microsoft.com/office/drawing/2014/main" id="{00000000-0008-0000-0600-00005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a:extLst>
            <a:ext uri="{FF2B5EF4-FFF2-40B4-BE49-F238E27FC236}">
              <a16:creationId xmlns:a16="http://schemas.microsoft.com/office/drawing/2014/main" id="{00000000-0008-0000-06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70015</xdr:rowOff>
    </xdr:from>
    <xdr:to>
      <xdr:col>85</xdr:col>
      <xdr:colOff>126364</xdr:colOff>
      <xdr:row>78</xdr:row>
      <xdr:rowOff>81750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6317595" y="12242965"/>
          <a:ext cx="1269" cy="121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85577</xdr:rowOff>
    </xdr:from>
    <xdr:ext cx="469744" cy="259045"/>
    <xdr:sp macro="" textlink="">
      <xdr:nvSpPr>
        <xdr:cNvPr id="629" name="公債費最小値テキスト">
          <a:extLst>
            <a:ext uri="{FF2B5EF4-FFF2-40B4-BE49-F238E27FC236}">
              <a16:creationId xmlns:a16="http://schemas.microsoft.com/office/drawing/2014/main" id="{00000000-0008-0000-0600-000075020000}"/>
            </a:ext>
          </a:extLst>
        </xdr:cNvPr>
        <xdr:cNvSpPr txBox="1"/>
      </xdr:nvSpPr>
      <xdr:spPr>
        <a:xfrm>
          <a:off x="16370300" y="13458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81750</xdr:rowOff>
    </xdr:from>
    <xdr:to>
      <xdr:col>86</xdr:col>
      <xdr:colOff>25400</xdr:colOff>
      <xdr:row>78</xdr:row>
      <xdr:rowOff>81750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3454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16692</xdr:rowOff>
    </xdr:from>
    <xdr:ext cx="534377" cy="259045"/>
    <xdr:sp macro="" textlink="">
      <xdr:nvSpPr>
        <xdr:cNvPr id="631" name="公債費最大値テキスト">
          <a:extLst>
            <a:ext uri="{FF2B5EF4-FFF2-40B4-BE49-F238E27FC236}">
              <a16:creationId xmlns:a16="http://schemas.microsoft.com/office/drawing/2014/main" id="{00000000-0008-0000-0600-000077020000}"/>
            </a:ext>
          </a:extLst>
        </xdr:cNvPr>
        <xdr:cNvSpPr txBox="1"/>
      </xdr:nvSpPr>
      <xdr:spPr>
        <a:xfrm>
          <a:off x="16370300" y="12018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70015</xdr:rowOff>
    </xdr:from>
    <xdr:to>
      <xdr:col>86</xdr:col>
      <xdr:colOff>25400</xdr:colOff>
      <xdr:row>71</xdr:row>
      <xdr:rowOff>70015</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2242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78854</xdr:rowOff>
    </xdr:from>
    <xdr:to>
      <xdr:col>85</xdr:col>
      <xdr:colOff>127000</xdr:colOff>
      <xdr:row>74</xdr:row>
      <xdr:rowOff>116536</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5481300" y="12766154"/>
          <a:ext cx="838200" cy="37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95521</xdr:rowOff>
    </xdr:from>
    <xdr:ext cx="534377" cy="259045"/>
    <xdr:sp macro="" textlink="">
      <xdr:nvSpPr>
        <xdr:cNvPr id="634" name="公債費平均値テキスト">
          <a:extLst>
            <a:ext uri="{FF2B5EF4-FFF2-40B4-BE49-F238E27FC236}">
              <a16:creationId xmlns:a16="http://schemas.microsoft.com/office/drawing/2014/main" id="{00000000-0008-0000-0600-00007A020000}"/>
            </a:ext>
          </a:extLst>
        </xdr:cNvPr>
        <xdr:cNvSpPr txBox="1"/>
      </xdr:nvSpPr>
      <xdr:spPr>
        <a:xfrm>
          <a:off x="16370300" y="12782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117094</xdr:rowOff>
    </xdr:from>
    <xdr:to>
      <xdr:col>85</xdr:col>
      <xdr:colOff>177800</xdr:colOff>
      <xdr:row>75</xdr:row>
      <xdr:rowOff>47244</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6268700" y="1280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116536</xdr:rowOff>
    </xdr:from>
    <xdr:to>
      <xdr:col>81</xdr:col>
      <xdr:colOff>50800</xdr:colOff>
      <xdr:row>74</xdr:row>
      <xdr:rowOff>127165</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4592300" y="12803836"/>
          <a:ext cx="889000" cy="1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113379</xdr:rowOff>
    </xdr:from>
    <xdr:to>
      <xdr:col>81</xdr:col>
      <xdr:colOff>101600</xdr:colOff>
      <xdr:row>75</xdr:row>
      <xdr:rowOff>43529</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5430500" y="12800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34656</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2893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127165</xdr:rowOff>
    </xdr:from>
    <xdr:to>
      <xdr:col>76</xdr:col>
      <xdr:colOff>114300</xdr:colOff>
      <xdr:row>74</xdr:row>
      <xdr:rowOff>169628</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3703300" y="12814465"/>
          <a:ext cx="889000" cy="42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112522</xdr:rowOff>
    </xdr:from>
    <xdr:to>
      <xdr:col>76</xdr:col>
      <xdr:colOff>165100</xdr:colOff>
      <xdr:row>75</xdr:row>
      <xdr:rowOff>42672</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4541500" y="1279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33799</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289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169628</xdr:rowOff>
    </xdr:from>
    <xdr:to>
      <xdr:col>71</xdr:col>
      <xdr:colOff>177800</xdr:colOff>
      <xdr:row>75</xdr:row>
      <xdr:rowOff>31153</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2814300" y="12856928"/>
          <a:ext cx="889000" cy="32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113455</xdr:rowOff>
    </xdr:from>
    <xdr:to>
      <xdr:col>72</xdr:col>
      <xdr:colOff>38100</xdr:colOff>
      <xdr:row>75</xdr:row>
      <xdr:rowOff>43605</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3652500" y="12800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60132</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575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157328</xdr:rowOff>
    </xdr:from>
    <xdr:to>
      <xdr:col>67</xdr:col>
      <xdr:colOff>101600</xdr:colOff>
      <xdr:row>75</xdr:row>
      <xdr:rowOff>87478</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2763500" y="1284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78605</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2937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28054</xdr:rowOff>
    </xdr:from>
    <xdr:to>
      <xdr:col>85</xdr:col>
      <xdr:colOff>177800</xdr:colOff>
      <xdr:row>74</xdr:row>
      <xdr:rowOff>129654</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6268700" y="1271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50931</xdr:rowOff>
    </xdr:from>
    <xdr:ext cx="534377" cy="259045"/>
    <xdr:sp macro="" textlink="">
      <xdr:nvSpPr>
        <xdr:cNvPr id="653" name="公債費該当値テキスト">
          <a:extLst>
            <a:ext uri="{FF2B5EF4-FFF2-40B4-BE49-F238E27FC236}">
              <a16:creationId xmlns:a16="http://schemas.microsoft.com/office/drawing/2014/main" id="{00000000-0008-0000-0600-00008D020000}"/>
            </a:ext>
          </a:extLst>
        </xdr:cNvPr>
        <xdr:cNvSpPr txBox="1"/>
      </xdr:nvSpPr>
      <xdr:spPr>
        <a:xfrm>
          <a:off x="16370300" y="12566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65736</xdr:rowOff>
    </xdr:from>
    <xdr:to>
      <xdr:col>81</xdr:col>
      <xdr:colOff>101600</xdr:colOff>
      <xdr:row>74</xdr:row>
      <xdr:rowOff>167336</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5430500" y="12753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12413</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14111" y="12528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76365</xdr:rowOff>
    </xdr:from>
    <xdr:to>
      <xdr:col>76</xdr:col>
      <xdr:colOff>165100</xdr:colOff>
      <xdr:row>75</xdr:row>
      <xdr:rowOff>6515</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4541500" y="1276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23042</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4325111" y="12538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118828</xdr:rowOff>
    </xdr:from>
    <xdr:to>
      <xdr:col>72</xdr:col>
      <xdr:colOff>38100</xdr:colOff>
      <xdr:row>75</xdr:row>
      <xdr:rowOff>48978</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3652500" y="1280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40105</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436111" y="12898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151803</xdr:rowOff>
    </xdr:from>
    <xdr:to>
      <xdr:col>67</xdr:col>
      <xdr:colOff>101600</xdr:colOff>
      <xdr:row>75</xdr:row>
      <xdr:rowOff>81953</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2763500" y="12839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98480</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547111" y="1261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119076</xdr:rowOff>
    </xdr:from>
    <xdr:to>
      <xdr:col>85</xdr:col>
      <xdr:colOff>126364</xdr:colOff>
      <xdr:row>99</xdr:row>
      <xdr:rowOff>76819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549576"/>
          <a:ext cx="1269" cy="1500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80646</xdr:rowOff>
    </xdr:from>
    <xdr:ext cx="469744"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54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76819</xdr:rowOff>
    </xdr:from>
    <xdr:to>
      <xdr:col>86</xdr:col>
      <xdr:colOff>25400</xdr:colOff>
      <xdr:row>99</xdr:row>
      <xdr:rowOff>76819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50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65753</xdr:rowOff>
    </xdr:from>
    <xdr:ext cx="534377"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324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119076</xdr:rowOff>
    </xdr:from>
    <xdr:to>
      <xdr:col>86</xdr:col>
      <xdr:colOff>25400</xdr:colOff>
      <xdr:row>90</xdr:row>
      <xdr:rowOff>119076</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549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158477</xdr:rowOff>
    </xdr:from>
    <xdr:to>
      <xdr:col>85</xdr:col>
      <xdr:colOff>127000</xdr:colOff>
      <xdr:row>98</xdr:row>
      <xdr:rowOff>170480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960577"/>
          <a:ext cx="838200" cy="12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23423</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4826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546</xdr:rowOff>
    </xdr:from>
    <xdr:to>
      <xdr:col>85</xdr:col>
      <xdr:colOff>177800</xdr:colOff>
      <xdr:row>97</xdr:row>
      <xdr:rowOff>102146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63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158477</xdr:rowOff>
    </xdr:from>
    <xdr:to>
      <xdr:col>81</xdr:col>
      <xdr:colOff>50800</xdr:colOff>
      <xdr:row>99</xdr:row>
      <xdr:rowOff>50709</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6960577"/>
          <a:ext cx="88900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35554</xdr:rowOff>
    </xdr:from>
    <xdr:to>
      <xdr:col>81</xdr:col>
      <xdr:colOff>101600</xdr:colOff>
      <xdr:row>97</xdr:row>
      <xdr:rowOff>137154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66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153681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44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22690</xdr:rowOff>
    </xdr:from>
    <xdr:to>
      <xdr:col>76</xdr:col>
      <xdr:colOff>114300</xdr:colOff>
      <xdr:row>99</xdr:row>
      <xdr:rowOff>50709</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653340"/>
          <a:ext cx="889000" cy="370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23651</xdr:rowOff>
    </xdr:from>
    <xdr:to>
      <xdr:col>76</xdr:col>
      <xdr:colOff>165100</xdr:colOff>
      <xdr:row>97</xdr:row>
      <xdr:rowOff>125251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654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141778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429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22690</xdr:rowOff>
    </xdr:from>
    <xdr:to>
      <xdr:col>71</xdr:col>
      <xdr:colOff>177800</xdr:colOff>
      <xdr:row>98</xdr:row>
      <xdr:rowOff>163833</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653340"/>
          <a:ext cx="889000" cy="312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10016</xdr:rowOff>
    </xdr:from>
    <xdr:to>
      <xdr:col>72</xdr:col>
      <xdr:colOff>38100</xdr:colOff>
      <xdr:row>97</xdr:row>
      <xdr:rowOff>111616</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64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102743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733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6784</xdr:rowOff>
    </xdr:from>
    <xdr:to>
      <xdr:col>67</xdr:col>
      <xdr:colOff>101600</xdr:colOff>
      <xdr:row>98</xdr:row>
      <xdr:rowOff>108384</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0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124911</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584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119680</xdr:rowOff>
    </xdr:from>
    <xdr:to>
      <xdr:col>85</xdr:col>
      <xdr:colOff>177800</xdr:colOff>
      <xdr:row>99</xdr:row>
      <xdr:rowOff>49830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92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34607</xdr:rowOff>
    </xdr:from>
    <xdr:ext cx="469744"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83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107677</xdr:rowOff>
    </xdr:from>
    <xdr:to>
      <xdr:col>81</xdr:col>
      <xdr:colOff>101600</xdr:colOff>
      <xdr:row>99</xdr:row>
      <xdr:rowOff>37827</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909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28954</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46428" y="17002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171359</xdr:rowOff>
    </xdr:from>
    <xdr:to>
      <xdr:col>76</xdr:col>
      <xdr:colOff>165100</xdr:colOff>
      <xdr:row>99</xdr:row>
      <xdr:rowOff>101509</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973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92636</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57428" y="17066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143340</xdr:rowOff>
    </xdr:from>
    <xdr:to>
      <xdr:col>72</xdr:col>
      <xdr:colOff>38100</xdr:colOff>
      <xdr:row>97</xdr:row>
      <xdr:rowOff>73490</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60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90017</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37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113033</xdr:rowOff>
    </xdr:from>
    <xdr:to>
      <xdr:col>67</xdr:col>
      <xdr:colOff>101600</xdr:colOff>
      <xdr:row>99</xdr:row>
      <xdr:rowOff>43183</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915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34310</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7007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投資及び出資金グラフ枠">
          <a:extLst>
            <a:ext uri="{FF2B5EF4-FFF2-40B4-BE49-F238E27FC236}">
              <a16:creationId xmlns:a16="http://schemas.microsoft.com/office/drawing/2014/main" id="{00000000-0008-0000-06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125657</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2159595" y="5269157"/>
          <a:ext cx="1269" cy="1516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7" name="投資及び出資金最小値テキスト">
          <a:extLst>
            <a:ext uri="{FF2B5EF4-FFF2-40B4-BE49-F238E27FC236}">
              <a16:creationId xmlns:a16="http://schemas.microsoft.com/office/drawing/2014/main" id="{00000000-0008-0000-0600-0000EB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72334</xdr:rowOff>
    </xdr:from>
    <xdr:ext cx="469744" cy="259045"/>
    <xdr:sp macro="" textlink="">
      <xdr:nvSpPr>
        <xdr:cNvPr id="749" name="投資及び出資金最大値テキスト">
          <a:extLst>
            <a:ext uri="{FF2B5EF4-FFF2-40B4-BE49-F238E27FC236}">
              <a16:creationId xmlns:a16="http://schemas.microsoft.com/office/drawing/2014/main" id="{00000000-0008-0000-0600-0000ED020000}"/>
            </a:ext>
          </a:extLst>
        </xdr:cNvPr>
        <xdr:cNvSpPr txBox="1"/>
      </xdr:nvSpPr>
      <xdr:spPr>
        <a:xfrm>
          <a:off x="22212300" y="5044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125657</xdr:rowOff>
    </xdr:from>
    <xdr:to>
      <xdr:col>116</xdr:col>
      <xdr:colOff>152400</xdr:colOff>
      <xdr:row>30</xdr:row>
      <xdr:rowOff>125657</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2072600" y="526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83856</xdr:rowOff>
    </xdr:from>
    <xdr:to>
      <xdr:col>116</xdr:col>
      <xdr:colOff>63500</xdr:colOff>
      <xdr:row>38</xdr:row>
      <xdr:rowOff>96429</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1323300" y="6427506"/>
          <a:ext cx="838200" cy="18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135290</xdr:rowOff>
    </xdr:from>
    <xdr:ext cx="469744" cy="259045"/>
    <xdr:sp macro="" textlink="">
      <xdr:nvSpPr>
        <xdr:cNvPr id="752" name="投資及び出資金平均値テキスト">
          <a:extLst>
            <a:ext uri="{FF2B5EF4-FFF2-40B4-BE49-F238E27FC236}">
              <a16:creationId xmlns:a16="http://schemas.microsoft.com/office/drawing/2014/main" id="{00000000-0008-0000-0600-0000F0020000}"/>
            </a:ext>
          </a:extLst>
        </xdr:cNvPr>
        <xdr:cNvSpPr txBox="1"/>
      </xdr:nvSpPr>
      <xdr:spPr>
        <a:xfrm>
          <a:off x="22212300" y="61360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112413</xdr:rowOff>
    </xdr:from>
    <xdr:to>
      <xdr:col>116</xdr:col>
      <xdr:colOff>114300</xdr:colOff>
      <xdr:row>37</xdr:row>
      <xdr:rowOff>42563</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2110700" y="628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60996</xdr:rowOff>
    </xdr:from>
    <xdr:to>
      <xdr:col>111</xdr:col>
      <xdr:colOff>177800</xdr:colOff>
      <xdr:row>37</xdr:row>
      <xdr:rowOff>83856</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20434300" y="6233196"/>
          <a:ext cx="8890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54773</xdr:rowOff>
    </xdr:from>
    <xdr:to>
      <xdr:col>112</xdr:col>
      <xdr:colOff>38100</xdr:colOff>
      <xdr:row>36</xdr:row>
      <xdr:rowOff>156373</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1272500" y="6226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1450</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088428" y="6002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60996</xdr:rowOff>
    </xdr:from>
    <xdr:to>
      <xdr:col>107</xdr:col>
      <xdr:colOff>50800</xdr:colOff>
      <xdr:row>37</xdr:row>
      <xdr:rowOff>91694</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flipV="1">
          <a:off x="19545300" y="6233196"/>
          <a:ext cx="889000" cy="202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57712</xdr:rowOff>
    </xdr:from>
    <xdr:to>
      <xdr:col>107</xdr:col>
      <xdr:colOff>101600</xdr:colOff>
      <xdr:row>36</xdr:row>
      <xdr:rowOff>159312</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20383500" y="622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150439</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199428" y="632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59037</xdr:rowOff>
    </xdr:from>
    <xdr:to>
      <xdr:col>102</xdr:col>
      <xdr:colOff>114300</xdr:colOff>
      <xdr:row>37</xdr:row>
      <xdr:rowOff>91694</xdr:rowOff>
    </xdr:to>
    <xdr:cxnSp macro="">
      <xdr:nvCxnSpPr>
        <xdr:cNvPr id="760" name="直線コネクタ 759">
          <a:extLst>
            <a:ext uri="{FF2B5EF4-FFF2-40B4-BE49-F238E27FC236}">
              <a16:creationId xmlns:a16="http://schemas.microsoft.com/office/drawing/2014/main" id="{00000000-0008-0000-0600-0000F8020000}"/>
            </a:ext>
          </a:extLst>
        </xdr:cNvPr>
        <xdr:cNvCxnSpPr/>
      </xdr:nvCxnSpPr>
      <xdr:spPr>
        <a:xfrm>
          <a:off x="18656300" y="6231237"/>
          <a:ext cx="889000" cy="204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115352</xdr:rowOff>
    </xdr:from>
    <xdr:to>
      <xdr:col>102</xdr:col>
      <xdr:colOff>165100</xdr:colOff>
      <xdr:row>37</xdr:row>
      <xdr:rowOff>45502</xdr:rowOff>
    </xdr:to>
    <xdr:sp macro="" textlink="">
      <xdr:nvSpPr>
        <xdr:cNvPr id="761" name="フローチャート: 判断 760">
          <a:extLst>
            <a:ext uri="{FF2B5EF4-FFF2-40B4-BE49-F238E27FC236}">
              <a16:creationId xmlns:a16="http://schemas.microsoft.com/office/drawing/2014/main" id="{00000000-0008-0000-0600-0000F9020000}"/>
            </a:ext>
          </a:extLst>
        </xdr:cNvPr>
        <xdr:cNvSpPr/>
      </xdr:nvSpPr>
      <xdr:spPr>
        <a:xfrm>
          <a:off x="19494500" y="6287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62029</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310428" y="6062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137233</xdr:rowOff>
    </xdr:from>
    <xdr:to>
      <xdr:col>98</xdr:col>
      <xdr:colOff>38100</xdr:colOff>
      <xdr:row>37</xdr:row>
      <xdr:rowOff>67383</xdr:rowOff>
    </xdr:to>
    <xdr:sp macro="" textlink="">
      <xdr:nvSpPr>
        <xdr:cNvPr id="763" name="フローチャート: 判断 762">
          <a:extLst>
            <a:ext uri="{FF2B5EF4-FFF2-40B4-BE49-F238E27FC236}">
              <a16:creationId xmlns:a16="http://schemas.microsoft.com/office/drawing/2014/main" id="{00000000-0008-0000-0600-0000FB020000}"/>
            </a:ext>
          </a:extLst>
        </xdr:cNvPr>
        <xdr:cNvSpPr/>
      </xdr:nvSpPr>
      <xdr:spPr>
        <a:xfrm>
          <a:off x="18605500" y="6309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58510</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21428" y="6402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45629</xdr:rowOff>
    </xdr:from>
    <xdr:to>
      <xdr:col>116</xdr:col>
      <xdr:colOff>114300</xdr:colOff>
      <xdr:row>38</xdr:row>
      <xdr:rowOff>147229</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2110700" y="6560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24056</xdr:rowOff>
    </xdr:from>
    <xdr:ext cx="469744" cy="259045"/>
    <xdr:sp macro="" textlink="">
      <xdr:nvSpPr>
        <xdr:cNvPr id="771" name="投資及び出資金該当値テキスト">
          <a:extLst>
            <a:ext uri="{FF2B5EF4-FFF2-40B4-BE49-F238E27FC236}">
              <a16:creationId xmlns:a16="http://schemas.microsoft.com/office/drawing/2014/main" id="{00000000-0008-0000-0600-000003030000}"/>
            </a:ext>
          </a:extLst>
        </xdr:cNvPr>
        <xdr:cNvSpPr txBox="1"/>
      </xdr:nvSpPr>
      <xdr:spPr>
        <a:xfrm>
          <a:off x="22212300" y="6539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33056</xdr:rowOff>
    </xdr:from>
    <xdr:to>
      <xdr:col>112</xdr:col>
      <xdr:colOff>38100</xdr:colOff>
      <xdr:row>37</xdr:row>
      <xdr:rowOff>134656</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21272500" y="637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125783</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21088428" y="6469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10196</xdr:rowOff>
    </xdr:from>
    <xdr:to>
      <xdr:col>107</xdr:col>
      <xdr:colOff>101600</xdr:colOff>
      <xdr:row>36</xdr:row>
      <xdr:rowOff>111796</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20383500" y="618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128323</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20199428" y="5957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40894</xdr:rowOff>
    </xdr:from>
    <xdr:to>
      <xdr:col>102</xdr:col>
      <xdr:colOff>165100</xdr:colOff>
      <xdr:row>37</xdr:row>
      <xdr:rowOff>142494</xdr:rowOff>
    </xdr:to>
    <xdr:sp macro="" textlink="">
      <xdr:nvSpPr>
        <xdr:cNvPr id="776" name="楕円 775">
          <a:extLst>
            <a:ext uri="{FF2B5EF4-FFF2-40B4-BE49-F238E27FC236}">
              <a16:creationId xmlns:a16="http://schemas.microsoft.com/office/drawing/2014/main" id="{00000000-0008-0000-0600-000008030000}"/>
            </a:ext>
          </a:extLst>
        </xdr:cNvPr>
        <xdr:cNvSpPr/>
      </xdr:nvSpPr>
      <xdr:spPr>
        <a:xfrm>
          <a:off x="19494500" y="6384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133621</xdr:rowOff>
    </xdr:from>
    <xdr:ext cx="469744"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9310428" y="6477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8237</xdr:rowOff>
    </xdr:from>
    <xdr:to>
      <xdr:col>98</xdr:col>
      <xdr:colOff>38100</xdr:colOff>
      <xdr:row>36</xdr:row>
      <xdr:rowOff>109837</xdr:rowOff>
    </xdr:to>
    <xdr:sp macro="" textlink="">
      <xdr:nvSpPr>
        <xdr:cNvPr id="778" name="楕円 777">
          <a:extLst>
            <a:ext uri="{FF2B5EF4-FFF2-40B4-BE49-F238E27FC236}">
              <a16:creationId xmlns:a16="http://schemas.microsoft.com/office/drawing/2014/main" id="{00000000-0008-0000-0600-00000A030000}"/>
            </a:ext>
          </a:extLst>
        </xdr:cNvPr>
        <xdr:cNvSpPr/>
      </xdr:nvSpPr>
      <xdr:spPr>
        <a:xfrm>
          <a:off x="18605500" y="6180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126364</xdr:rowOff>
    </xdr:from>
    <xdr:ext cx="469744"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421428" y="5955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6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6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2" name="貸付金グラフ枠">
          <a:extLst>
            <a:ext uri="{FF2B5EF4-FFF2-40B4-BE49-F238E27FC236}">
              <a16:creationId xmlns:a16="http://schemas.microsoft.com/office/drawing/2014/main" id="{00000000-0008-0000-0600-00002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54661</xdr:rowOff>
    </xdr:from>
    <xdr:to>
      <xdr:col>116</xdr:col>
      <xdr:colOff>62864</xdr:colOff>
      <xdr:row>59</xdr:row>
      <xdr:rowOff>44069</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22159595" y="8798611"/>
          <a:ext cx="1269" cy="1361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47896</xdr:rowOff>
    </xdr:from>
    <xdr:ext cx="249299" cy="259045"/>
    <xdr:sp macro="" textlink="">
      <xdr:nvSpPr>
        <xdr:cNvPr id="804" name="貸付金最小値テキスト">
          <a:extLst>
            <a:ext uri="{FF2B5EF4-FFF2-40B4-BE49-F238E27FC236}">
              <a16:creationId xmlns:a16="http://schemas.microsoft.com/office/drawing/2014/main" id="{00000000-0008-0000-0600-000024030000}"/>
            </a:ext>
          </a:extLst>
        </xdr:cNvPr>
        <xdr:cNvSpPr txBox="1"/>
      </xdr:nvSpPr>
      <xdr:spPr>
        <a:xfrm>
          <a:off x="22212300" y="101634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44069</xdr:rowOff>
    </xdr:from>
    <xdr:to>
      <xdr:col>116</xdr:col>
      <xdr:colOff>152400</xdr:colOff>
      <xdr:row>59</xdr:row>
      <xdr:rowOff>44069</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10159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1338</xdr:rowOff>
    </xdr:from>
    <xdr:ext cx="534377" cy="259045"/>
    <xdr:sp macro="" textlink="">
      <xdr:nvSpPr>
        <xdr:cNvPr id="806" name="貸付金最大値テキスト">
          <a:extLst>
            <a:ext uri="{FF2B5EF4-FFF2-40B4-BE49-F238E27FC236}">
              <a16:creationId xmlns:a16="http://schemas.microsoft.com/office/drawing/2014/main" id="{00000000-0008-0000-0600-000026030000}"/>
            </a:ext>
          </a:extLst>
        </xdr:cNvPr>
        <xdr:cNvSpPr txBox="1"/>
      </xdr:nvSpPr>
      <xdr:spPr>
        <a:xfrm>
          <a:off x="22212300" y="857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54661</xdr:rowOff>
    </xdr:from>
    <xdr:to>
      <xdr:col>116</xdr:col>
      <xdr:colOff>152400</xdr:colOff>
      <xdr:row>51</xdr:row>
      <xdr:rowOff>54661</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2072600" y="8798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169570</xdr:rowOff>
    </xdr:from>
    <xdr:to>
      <xdr:col>116</xdr:col>
      <xdr:colOff>63500</xdr:colOff>
      <xdr:row>56</xdr:row>
      <xdr:rowOff>29820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1323300" y="9599320"/>
          <a:ext cx="838200" cy="31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136517</xdr:rowOff>
    </xdr:from>
    <xdr:ext cx="469744" cy="259045"/>
    <xdr:sp macro="" textlink="">
      <xdr:nvSpPr>
        <xdr:cNvPr id="809" name="貸付金平均値テキスト">
          <a:extLst>
            <a:ext uri="{FF2B5EF4-FFF2-40B4-BE49-F238E27FC236}">
              <a16:creationId xmlns:a16="http://schemas.microsoft.com/office/drawing/2014/main" id="{00000000-0008-0000-0600-000029030000}"/>
            </a:ext>
          </a:extLst>
        </xdr:cNvPr>
        <xdr:cNvSpPr txBox="1"/>
      </xdr:nvSpPr>
      <xdr:spPr>
        <a:xfrm>
          <a:off x="22212300" y="9737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158090</xdr:rowOff>
    </xdr:from>
    <xdr:to>
      <xdr:col>116</xdr:col>
      <xdr:colOff>114300</xdr:colOff>
      <xdr:row>57</xdr:row>
      <xdr:rowOff>88240</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2110700" y="975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169570</xdr:rowOff>
    </xdr:from>
    <xdr:to>
      <xdr:col>111</xdr:col>
      <xdr:colOff>177800</xdr:colOff>
      <xdr:row>56</xdr:row>
      <xdr:rowOff>864</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20434300" y="9599320"/>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136296</xdr:rowOff>
    </xdr:from>
    <xdr:to>
      <xdr:col>112</xdr:col>
      <xdr:colOff>38100</xdr:colOff>
      <xdr:row>57</xdr:row>
      <xdr:rowOff>66446</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1272500" y="9737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57573</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088428" y="9830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864</xdr:rowOff>
    </xdr:from>
    <xdr:to>
      <xdr:col>107</xdr:col>
      <xdr:colOff>50800</xdr:colOff>
      <xdr:row>56</xdr:row>
      <xdr:rowOff>9931</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flipV="1">
          <a:off x="19545300" y="9602064"/>
          <a:ext cx="889000" cy="9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125629</xdr:rowOff>
    </xdr:from>
    <xdr:to>
      <xdr:col>107</xdr:col>
      <xdr:colOff>101600</xdr:colOff>
      <xdr:row>57</xdr:row>
      <xdr:rowOff>55779</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20383500" y="972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46906</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199428" y="9819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9931</xdr:rowOff>
    </xdr:from>
    <xdr:to>
      <xdr:col>102</xdr:col>
      <xdr:colOff>114300</xdr:colOff>
      <xdr:row>56</xdr:row>
      <xdr:rowOff>19304</xdr:rowOff>
    </xdr:to>
    <xdr:cxnSp macro="">
      <xdr:nvCxnSpPr>
        <xdr:cNvPr id="817" name="直線コネクタ 816">
          <a:extLst>
            <a:ext uri="{FF2B5EF4-FFF2-40B4-BE49-F238E27FC236}">
              <a16:creationId xmlns:a16="http://schemas.microsoft.com/office/drawing/2014/main" id="{00000000-0008-0000-0600-000031030000}"/>
            </a:ext>
          </a:extLst>
        </xdr:cNvPr>
        <xdr:cNvCxnSpPr/>
      </xdr:nvCxnSpPr>
      <xdr:spPr>
        <a:xfrm flipV="1">
          <a:off x="18656300" y="9611131"/>
          <a:ext cx="889000" cy="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123419</xdr:rowOff>
    </xdr:from>
    <xdr:to>
      <xdr:col>102</xdr:col>
      <xdr:colOff>165100</xdr:colOff>
      <xdr:row>57</xdr:row>
      <xdr:rowOff>53569</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9494500" y="9724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44696</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10428" y="9817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126695</xdr:rowOff>
    </xdr:from>
    <xdr:to>
      <xdr:col>98</xdr:col>
      <xdr:colOff>38100</xdr:colOff>
      <xdr:row>57</xdr:row>
      <xdr:rowOff>56845</xdr:rowOff>
    </xdr:to>
    <xdr:sp macro="" textlink="">
      <xdr:nvSpPr>
        <xdr:cNvPr id="820" name="フローチャート: 判断 819">
          <a:extLst>
            <a:ext uri="{FF2B5EF4-FFF2-40B4-BE49-F238E27FC236}">
              <a16:creationId xmlns:a16="http://schemas.microsoft.com/office/drawing/2014/main" id="{00000000-0008-0000-0600-000034030000}"/>
            </a:ext>
          </a:extLst>
        </xdr:cNvPr>
        <xdr:cNvSpPr/>
      </xdr:nvSpPr>
      <xdr:spPr>
        <a:xfrm>
          <a:off x="18605500" y="972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47972</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21428" y="9820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150470</xdr:rowOff>
    </xdr:from>
    <xdr:to>
      <xdr:col>116</xdr:col>
      <xdr:colOff>114300</xdr:colOff>
      <xdr:row>56</xdr:row>
      <xdr:rowOff>80620</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2110700" y="958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1897</xdr:rowOff>
    </xdr:from>
    <xdr:ext cx="469744" cy="259045"/>
    <xdr:sp macro="" textlink="">
      <xdr:nvSpPr>
        <xdr:cNvPr id="828" name="貸付金該当値テキスト">
          <a:extLst>
            <a:ext uri="{FF2B5EF4-FFF2-40B4-BE49-F238E27FC236}">
              <a16:creationId xmlns:a16="http://schemas.microsoft.com/office/drawing/2014/main" id="{00000000-0008-0000-0600-00003C030000}"/>
            </a:ext>
          </a:extLst>
        </xdr:cNvPr>
        <xdr:cNvSpPr txBox="1"/>
      </xdr:nvSpPr>
      <xdr:spPr>
        <a:xfrm>
          <a:off x="22212300" y="943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118770</xdr:rowOff>
    </xdr:from>
    <xdr:to>
      <xdr:col>112</xdr:col>
      <xdr:colOff>38100</xdr:colOff>
      <xdr:row>56</xdr:row>
      <xdr:rowOff>48920</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1272500" y="954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54</xdr:row>
      <xdr:rowOff>65447</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1088428" y="932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121514</xdr:rowOff>
    </xdr:from>
    <xdr:to>
      <xdr:col>107</xdr:col>
      <xdr:colOff>101600</xdr:colOff>
      <xdr:row>56</xdr:row>
      <xdr:rowOff>51664</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20383500" y="9551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68191</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20199428" y="9326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130581</xdr:rowOff>
    </xdr:from>
    <xdr:to>
      <xdr:col>102</xdr:col>
      <xdr:colOff>165100</xdr:colOff>
      <xdr:row>56</xdr:row>
      <xdr:rowOff>60731</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9494500" y="9560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77258</xdr:rowOff>
    </xdr:from>
    <xdr:ext cx="469744"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9310428" y="9335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139954</xdr:rowOff>
    </xdr:from>
    <xdr:to>
      <xdr:col>98</xdr:col>
      <xdr:colOff>38100</xdr:colOff>
      <xdr:row>56</xdr:row>
      <xdr:rowOff>70104</xdr:rowOff>
    </xdr:to>
    <xdr:sp macro="" textlink="">
      <xdr:nvSpPr>
        <xdr:cNvPr id="835" name="楕円 834">
          <a:extLst>
            <a:ext uri="{FF2B5EF4-FFF2-40B4-BE49-F238E27FC236}">
              <a16:creationId xmlns:a16="http://schemas.microsoft.com/office/drawing/2014/main" id="{00000000-0008-0000-0600-000043030000}"/>
            </a:ext>
          </a:extLst>
        </xdr:cNvPr>
        <xdr:cNvSpPr/>
      </xdr:nvSpPr>
      <xdr:spPr>
        <a:xfrm>
          <a:off x="18605500" y="956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86631</xdr:rowOff>
    </xdr:from>
    <xdr:ext cx="469744"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421428" y="9344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3" name="正方形/長方形 842">
          <a:extLst>
            <a:ext uri="{FF2B5EF4-FFF2-40B4-BE49-F238E27FC236}">
              <a16:creationId xmlns:a16="http://schemas.microsoft.com/office/drawing/2014/main" id="{00000000-0008-0000-0600-00004B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4" name="正方形/長方形 843">
          <a:extLst>
            <a:ext uri="{FF2B5EF4-FFF2-40B4-BE49-F238E27FC236}">
              <a16:creationId xmlns:a16="http://schemas.microsoft.com/office/drawing/2014/main" id="{00000000-0008-0000-0600-00004C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8" name="繰出金グラフ枠">
          <a:extLst>
            <a:ext uri="{FF2B5EF4-FFF2-40B4-BE49-F238E27FC236}">
              <a16:creationId xmlns:a16="http://schemas.microsoft.com/office/drawing/2014/main" id="{00000000-0008-0000-0600-00005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13239</xdr:rowOff>
    </xdr:from>
    <xdr:to>
      <xdr:col>116</xdr:col>
      <xdr:colOff>62864</xdr:colOff>
      <xdr:row>79</xdr:row>
      <xdr:rowOff>7113</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2159595" y="12014739"/>
          <a:ext cx="1269" cy="153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10940</xdr:rowOff>
    </xdr:from>
    <xdr:ext cx="534377" cy="259045"/>
    <xdr:sp macro="" textlink="">
      <xdr:nvSpPr>
        <xdr:cNvPr id="860" name="繰出金最小値テキスト">
          <a:extLst>
            <a:ext uri="{FF2B5EF4-FFF2-40B4-BE49-F238E27FC236}">
              <a16:creationId xmlns:a16="http://schemas.microsoft.com/office/drawing/2014/main" id="{00000000-0008-0000-0600-00005C030000}"/>
            </a:ext>
          </a:extLst>
        </xdr:cNvPr>
        <xdr:cNvSpPr txBox="1"/>
      </xdr:nvSpPr>
      <xdr:spPr>
        <a:xfrm>
          <a:off x="22212300" y="1355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7113</xdr:rowOff>
    </xdr:from>
    <xdr:to>
      <xdr:col>116</xdr:col>
      <xdr:colOff>152400</xdr:colOff>
      <xdr:row>79</xdr:row>
      <xdr:rowOff>7113</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3551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131366</xdr:rowOff>
    </xdr:from>
    <xdr:ext cx="534377" cy="259045"/>
    <xdr:sp macro="" textlink="">
      <xdr:nvSpPr>
        <xdr:cNvPr id="862" name="繰出金最大値テキスト">
          <a:extLst>
            <a:ext uri="{FF2B5EF4-FFF2-40B4-BE49-F238E27FC236}">
              <a16:creationId xmlns:a16="http://schemas.microsoft.com/office/drawing/2014/main" id="{00000000-0008-0000-0600-00005E030000}"/>
            </a:ext>
          </a:extLst>
        </xdr:cNvPr>
        <xdr:cNvSpPr txBox="1"/>
      </xdr:nvSpPr>
      <xdr:spPr>
        <a:xfrm>
          <a:off x="22212300" y="11789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13239</xdr:rowOff>
    </xdr:from>
    <xdr:to>
      <xdr:col>116</xdr:col>
      <xdr:colOff>152400</xdr:colOff>
      <xdr:row>70</xdr:row>
      <xdr:rowOff>13239</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2072600" y="12014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134808</xdr:rowOff>
    </xdr:from>
    <xdr:to>
      <xdr:col>116</xdr:col>
      <xdr:colOff>63500</xdr:colOff>
      <xdr:row>70</xdr:row>
      <xdr:rowOff>144546</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21323300" y="12136308"/>
          <a:ext cx="838200" cy="9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53885</xdr:rowOff>
    </xdr:from>
    <xdr:ext cx="534377" cy="259045"/>
    <xdr:sp macro="" textlink="">
      <xdr:nvSpPr>
        <xdr:cNvPr id="865" name="繰出金平均値テキスト">
          <a:extLst>
            <a:ext uri="{FF2B5EF4-FFF2-40B4-BE49-F238E27FC236}">
              <a16:creationId xmlns:a16="http://schemas.microsoft.com/office/drawing/2014/main" id="{00000000-0008-0000-0600-000061030000}"/>
            </a:ext>
          </a:extLst>
        </xdr:cNvPr>
        <xdr:cNvSpPr txBox="1"/>
      </xdr:nvSpPr>
      <xdr:spPr>
        <a:xfrm>
          <a:off x="22212300" y="125697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75458</xdr:rowOff>
    </xdr:from>
    <xdr:to>
      <xdr:col>116</xdr:col>
      <xdr:colOff>114300</xdr:colOff>
      <xdr:row>74</xdr:row>
      <xdr:rowOff>5608</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2110700" y="12591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144546</xdr:rowOff>
    </xdr:from>
    <xdr:to>
      <xdr:col>111</xdr:col>
      <xdr:colOff>177800</xdr:colOff>
      <xdr:row>71</xdr:row>
      <xdr:rowOff>15113</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20434300" y="12146046"/>
          <a:ext cx="889000" cy="42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136632</xdr:rowOff>
    </xdr:from>
    <xdr:to>
      <xdr:col>112</xdr:col>
      <xdr:colOff>38100</xdr:colOff>
      <xdr:row>74</xdr:row>
      <xdr:rowOff>66782</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1272500" y="1265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57909</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274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15113</xdr:rowOff>
    </xdr:from>
    <xdr:to>
      <xdr:col>107</xdr:col>
      <xdr:colOff>50800</xdr:colOff>
      <xdr:row>71</xdr:row>
      <xdr:rowOff>80767</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flipV="1">
          <a:off x="19545300" y="12188063"/>
          <a:ext cx="889000" cy="65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32299</xdr:rowOff>
    </xdr:from>
    <xdr:to>
      <xdr:col>107</xdr:col>
      <xdr:colOff>101600</xdr:colOff>
      <xdr:row>74</xdr:row>
      <xdr:rowOff>133899</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20383500" y="1271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125026</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2812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80767</xdr:rowOff>
    </xdr:from>
    <xdr:to>
      <xdr:col>102</xdr:col>
      <xdr:colOff>114300</xdr:colOff>
      <xdr:row>71</xdr:row>
      <xdr:rowOff>126624</xdr:rowOff>
    </xdr:to>
    <xdr:cxnSp macro="">
      <xdr:nvCxnSpPr>
        <xdr:cNvPr id="873" name="直線コネクタ 872">
          <a:extLst>
            <a:ext uri="{FF2B5EF4-FFF2-40B4-BE49-F238E27FC236}">
              <a16:creationId xmlns:a16="http://schemas.microsoft.com/office/drawing/2014/main" id="{00000000-0008-0000-0600-000069030000}"/>
            </a:ext>
          </a:extLst>
        </xdr:cNvPr>
        <xdr:cNvCxnSpPr/>
      </xdr:nvCxnSpPr>
      <xdr:spPr>
        <a:xfrm flipV="1">
          <a:off x="18656300" y="12253717"/>
          <a:ext cx="889000" cy="45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63388</xdr:rowOff>
    </xdr:from>
    <xdr:to>
      <xdr:col>102</xdr:col>
      <xdr:colOff>165100</xdr:colOff>
      <xdr:row>74</xdr:row>
      <xdr:rowOff>164988</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9494500" y="1275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156115</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284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122641</xdr:rowOff>
    </xdr:from>
    <xdr:to>
      <xdr:col>98</xdr:col>
      <xdr:colOff>38100</xdr:colOff>
      <xdr:row>75</xdr:row>
      <xdr:rowOff>52791</xdr:rowOff>
    </xdr:to>
    <xdr:sp macro="" textlink="">
      <xdr:nvSpPr>
        <xdr:cNvPr id="876" name="フローチャート: 判断 875">
          <a:extLst>
            <a:ext uri="{FF2B5EF4-FFF2-40B4-BE49-F238E27FC236}">
              <a16:creationId xmlns:a16="http://schemas.microsoft.com/office/drawing/2014/main" id="{00000000-0008-0000-0600-00006C030000}"/>
            </a:ext>
          </a:extLst>
        </xdr:cNvPr>
        <xdr:cNvSpPr/>
      </xdr:nvSpPr>
      <xdr:spPr>
        <a:xfrm>
          <a:off x="18605500" y="1280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43918</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2902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70</xdr:row>
      <xdr:rowOff>84008</xdr:rowOff>
    </xdr:from>
    <xdr:to>
      <xdr:col>116</xdr:col>
      <xdr:colOff>114300</xdr:colOff>
      <xdr:row>71</xdr:row>
      <xdr:rowOff>14158</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2110700" y="12085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69</xdr:row>
      <xdr:rowOff>170385</xdr:rowOff>
    </xdr:from>
    <xdr:ext cx="534377" cy="259045"/>
    <xdr:sp macro="" textlink="">
      <xdr:nvSpPr>
        <xdr:cNvPr id="884" name="繰出金該当値テキスト">
          <a:extLst>
            <a:ext uri="{FF2B5EF4-FFF2-40B4-BE49-F238E27FC236}">
              <a16:creationId xmlns:a16="http://schemas.microsoft.com/office/drawing/2014/main" id="{00000000-0008-0000-0600-000074030000}"/>
            </a:ext>
          </a:extLst>
        </xdr:cNvPr>
        <xdr:cNvSpPr txBox="1"/>
      </xdr:nvSpPr>
      <xdr:spPr>
        <a:xfrm>
          <a:off x="22212300" y="12000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93746</xdr:rowOff>
    </xdr:from>
    <xdr:to>
      <xdr:col>112</xdr:col>
      <xdr:colOff>38100</xdr:colOff>
      <xdr:row>71</xdr:row>
      <xdr:rowOff>23896</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1272500" y="1209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40423</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1056111" y="11870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135763</xdr:rowOff>
    </xdr:from>
    <xdr:to>
      <xdr:col>107</xdr:col>
      <xdr:colOff>101600</xdr:colOff>
      <xdr:row>71</xdr:row>
      <xdr:rowOff>65913</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20383500" y="12137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69</xdr:row>
      <xdr:rowOff>82440</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20167111" y="1191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29967</xdr:rowOff>
    </xdr:from>
    <xdr:to>
      <xdr:col>102</xdr:col>
      <xdr:colOff>165100</xdr:colOff>
      <xdr:row>71</xdr:row>
      <xdr:rowOff>131567</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9494500" y="12202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69</xdr:row>
      <xdr:rowOff>148094</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9278111" y="1197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75824</xdr:rowOff>
    </xdr:from>
    <xdr:to>
      <xdr:col>98</xdr:col>
      <xdr:colOff>38100</xdr:colOff>
      <xdr:row>72</xdr:row>
      <xdr:rowOff>5974</xdr:rowOff>
    </xdr:to>
    <xdr:sp macro="" textlink="">
      <xdr:nvSpPr>
        <xdr:cNvPr id="891" name="楕円 890">
          <a:extLst>
            <a:ext uri="{FF2B5EF4-FFF2-40B4-BE49-F238E27FC236}">
              <a16:creationId xmlns:a16="http://schemas.microsoft.com/office/drawing/2014/main" id="{00000000-0008-0000-0600-00007B030000}"/>
            </a:ext>
          </a:extLst>
        </xdr:cNvPr>
        <xdr:cNvSpPr/>
      </xdr:nvSpPr>
      <xdr:spPr>
        <a:xfrm>
          <a:off x="18605500" y="12248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22501</xdr:rowOff>
    </xdr:from>
    <xdr:ext cx="534377"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389111" y="12024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0" name="正方形/長方形 899">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7" name="前年度繰上充用金グラフ枠">
          <a:extLst>
            <a:ext uri="{FF2B5EF4-FFF2-40B4-BE49-F238E27FC236}">
              <a16:creationId xmlns:a16="http://schemas.microsoft.com/office/drawing/2014/main" id="{00000000-0008-0000-0600-00008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9" name="前年度繰上充用金最小値テキスト">
          <a:extLst>
            <a:ext uri="{FF2B5EF4-FFF2-40B4-BE49-F238E27FC236}">
              <a16:creationId xmlns:a16="http://schemas.microsoft.com/office/drawing/2014/main" id="{00000000-0008-0000-0600-00008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1" name="前年度繰上充用金最大値テキスト">
          <a:extLst>
            <a:ext uri="{FF2B5EF4-FFF2-40B4-BE49-F238E27FC236}">
              <a16:creationId xmlns:a16="http://schemas.microsoft.com/office/drawing/2014/main" id="{00000000-0008-0000-0600-00008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4" name="前年度繰上充用金平均値テキスト">
          <a:extLst>
            <a:ext uri="{FF2B5EF4-FFF2-40B4-BE49-F238E27FC236}">
              <a16:creationId xmlns:a16="http://schemas.microsoft.com/office/drawing/2014/main" id="{00000000-0008-0000-0600-00009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2" name="直線コネクタ 921">
          <a:extLst>
            <a:ext uri="{FF2B5EF4-FFF2-40B4-BE49-F238E27FC236}">
              <a16:creationId xmlns:a16="http://schemas.microsoft.com/office/drawing/2014/main" id="{00000000-0008-0000-0600-00009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フローチャート: 判断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3" name="前年度繰上充用金該当値テキスト">
          <a:extLst>
            <a:ext uri="{FF2B5EF4-FFF2-40B4-BE49-F238E27FC236}">
              <a16:creationId xmlns:a16="http://schemas.microsoft.com/office/drawing/2014/main" id="{00000000-0008-0000-0600-0000A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40" name="楕円 939">
          <a:extLst>
            <a:ext uri="{FF2B5EF4-FFF2-40B4-BE49-F238E27FC236}">
              <a16:creationId xmlns:a16="http://schemas.microsoft.com/office/drawing/2014/main" id="{00000000-0008-0000-0600-0000A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2" name="正方形/長方形 941">
          <a:extLst>
            <a:ext uri="{FF2B5EF4-FFF2-40B4-BE49-F238E27FC236}">
              <a16:creationId xmlns:a16="http://schemas.microsoft.com/office/drawing/2014/main" id="{00000000-0008-0000-0600-0000A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3" name="正方形/長方形 942">
          <a:extLst>
            <a:ext uri="{FF2B5EF4-FFF2-40B4-BE49-F238E27FC236}">
              <a16:creationId xmlns:a16="http://schemas.microsoft.com/office/drawing/2014/main" id="{00000000-0008-0000-0600-0000A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4" name="テキスト ボックス 943">
          <a:extLst>
            <a:ext uri="{FF2B5EF4-FFF2-40B4-BE49-F238E27FC236}">
              <a16:creationId xmlns:a16="http://schemas.microsoft.com/office/drawing/2014/main" id="{00000000-0008-0000-0600-0000B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昨年度と比較して増加した費用の内、その差額が最も大きかったのは普通建設事業費</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（うち更新設備）</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で、</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16,529</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円の増加となった。これは、</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清掃センター施設整備事業の定期点検に必要となる整備工事が増加し</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たことによる。次に差額が大きかったのは</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、人件</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費で、</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5,343</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円の増加となった。これは、</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退職手当や人事院勧告に基づくベースアップに伴う職員人件費</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の増加によるものである。</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b="0" i="0" baseline="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次に、減少した費用の内、その差額が最も大きかったのは</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普通建設事業</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費</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（うち新規整備）</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で</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18,104</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円減少した。これは、</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西部学校給食センターの完成により、事業費が減少したことによる</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。２番目は</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普通建設事業</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費で、</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8,397</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円減少した。これは、</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更新設備の増加額よりも新規整備の減少額が上回ったことによる。</a:t>
          </a:r>
          <a:endPar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類似団体平均との比較では、最も差が大きいのは</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補助費等</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で、</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23,471</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円類似団体平均より</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低</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い。</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全国平均、愛媛県平均を下回り、類似団体順位は２７位となっている。</a:t>
          </a:r>
          <a:endParaRPr lang="ja-JP" altLang="ja-JP" sz="1800">
            <a:solidFill>
              <a:srgbClr val="FF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愛媛県新居浜市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112,724
110,939
234.47
55,537,000
54,495,961
977,910
28,845,194
51,790,140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91258</xdr:rowOff>
    </xdr:from>
    <xdr:to>
      <xdr:col>24</xdr:col>
      <xdr:colOff>62865</xdr:colOff>
      <xdr:row>38</xdr:row>
      <xdr:rowOff>139700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063308"/>
          <a:ext cx="1270" cy="1591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143527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139700</xdr:rowOff>
    </xdr:from>
    <xdr:to>
      <xdr:col>24</xdr:col>
      <xdr:colOff>152400</xdr:colOff>
      <xdr:row>38</xdr:row>
      <xdr:rowOff>139700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37935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838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91258</xdr:rowOff>
    </xdr:from>
    <xdr:to>
      <xdr:col>24</xdr:col>
      <xdr:colOff>152400</xdr:colOff>
      <xdr:row>29</xdr:row>
      <xdr:rowOff>91258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063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71664</xdr:rowOff>
    </xdr:from>
    <xdr:to>
      <xdr:col>24</xdr:col>
      <xdr:colOff>63500</xdr:colOff>
      <xdr:row>31</xdr:row>
      <xdr:rowOff>131536</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3797300" y="5386614"/>
          <a:ext cx="838200" cy="59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21607</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850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43180</xdr:rowOff>
    </xdr:from>
    <xdr:to>
      <xdr:col>24</xdr:col>
      <xdr:colOff>114300</xdr:colOff>
      <xdr:row>34</xdr:row>
      <xdr:rowOff>144780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587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71664</xdr:rowOff>
    </xdr:from>
    <xdr:to>
      <xdr:col>19</xdr:col>
      <xdr:colOff>177800</xdr:colOff>
      <xdr:row>32</xdr:row>
      <xdr:rowOff>3628</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5386614"/>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132443</xdr:rowOff>
    </xdr:from>
    <xdr:to>
      <xdr:col>20</xdr:col>
      <xdr:colOff>38100</xdr:colOff>
      <xdr:row>35</xdr:row>
      <xdr:rowOff>62593</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5961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53720</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05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3628</xdr:rowOff>
    </xdr:from>
    <xdr:to>
      <xdr:col>15</xdr:col>
      <xdr:colOff>50800</xdr:colOff>
      <xdr:row>32</xdr:row>
      <xdr:rowOff>63500</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5490028"/>
          <a:ext cx="889000" cy="59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168366</xdr:rowOff>
    </xdr:from>
    <xdr:to>
      <xdr:col>15</xdr:col>
      <xdr:colOff>101600</xdr:colOff>
      <xdr:row>35</xdr:row>
      <xdr:rowOff>98516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599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89643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090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63500</xdr:rowOff>
    </xdr:from>
    <xdr:to>
      <xdr:col>10</xdr:col>
      <xdr:colOff>114300</xdr:colOff>
      <xdr:row>32</xdr:row>
      <xdr:rowOff>107043</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554990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29573</xdr:rowOff>
    </xdr:from>
    <xdr:to>
      <xdr:col>10</xdr:col>
      <xdr:colOff>165100</xdr:colOff>
      <xdr:row>35</xdr:row>
      <xdr:rowOff>131173</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30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122300</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12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81824</xdr:rowOff>
    </xdr:from>
    <xdr:to>
      <xdr:col>6</xdr:col>
      <xdr:colOff>38100</xdr:colOff>
      <xdr:row>36</xdr:row>
      <xdr:rowOff>11974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08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3101</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17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80736</xdr:rowOff>
    </xdr:from>
    <xdr:to>
      <xdr:col>24</xdr:col>
      <xdr:colOff>114300</xdr:colOff>
      <xdr:row>32</xdr:row>
      <xdr:rowOff>10886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39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103613</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247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20864</xdr:rowOff>
    </xdr:from>
    <xdr:to>
      <xdr:col>20</xdr:col>
      <xdr:colOff>38100</xdr:colOff>
      <xdr:row>31</xdr:row>
      <xdr:rowOff>122464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33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29</xdr:row>
      <xdr:rowOff>138991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111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124278</xdr:rowOff>
    </xdr:from>
    <xdr:to>
      <xdr:col>15</xdr:col>
      <xdr:colOff>101600</xdr:colOff>
      <xdr:row>32</xdr:row>
      <xdr:rowOff>54428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439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70955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214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12700</xdr:rowOff>
    </xdr:from>
    <xdr:to>
      <xdr:col>10</xdr:col>
      <xdr:colOff>165100</xdr:colOff>
      <xdr:row>32</xdr:row>
      <xdr:rowOff>114300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4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130827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27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56243</xdr:rowOff>
    </xdr:from>
    <xdr:to>
      <xdr:col>6</xdr:col>
      <xdr:colOff>38100</xdr:colOff>
      <xdr:row>32</xdr:row>
      <xdr:rowOff>157843</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542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2920</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317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id="{00000000-0008-0000-07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59360</xdr:rowOff>
    </xdr:from>
    <xdr:to>
      <xdr:col>24</xdr:col>
      <xdr:colOff>62865</xdr:colOff>
      <xdr:row>58</xdr:row>
      <xdr:rowOff>128206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4633595" y="8803310"/>
          <a:ext cx="1270" cy="1268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132033</xdr:rowOff>
    </xdr:from>
    <xdr:ext cx="534377" cy="259045"/>
    <xdr:sp macro="" textlink="">
      <xdr:nvSpPr>
        <xdr:cNvPr id="117" name="総務費最小値テキスト">
          <a:extLst>
            <a:ext uri="{FF2B5EF4-FFF2-40B4-BE49-F238E27FC236}">
              <a16:creationId xmlns:a16="http://schemas.microsoft.com/office/drawing/2014/main" id="{00000000-0008-0000-0700-000075000000}"/>
            </a:ext>
          </a:extLst>
        </xdr:cNvPr>
        <xdr:cNvSpPr txBox="1"/>
      </xdr:nvSpPr>
      <xdr:spPr>
        <a:xfrm>
          <a:off x="4686300" y="1007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128206</xdr:rowOff>
    </xdr:from>
    <xdr:to>
      <xdr:col>24</xdr:col>
      <xdr:colOff>152400</xdr:colOff>
      <xdr:row>58</xdr:row>
      <xdr:rowOff>128206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10072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6037</xdr:rowOff>
    </xdr:from>
    <xdr:ext cx="599010" cy="259045"/>
    <xdr:sp macro="" textlink="">
      <xdr:nvSpPr>
        <xdr:cNvPr id="119" name="総務費最大値テキスト">
          <a:extLst>
            <a:ext uri="{FF2B5EF4-FFF2-40B4-BE49-F238E27FC236}">
              <a16:creationId xmlns:a16="http://schemas.microsoft.com/office/drawing/2014/main" id="{00000000-0008-0000-0700-000077000000}"/>
            </a:ext>
          </a:extLst>
        </xdr:cNvPr>
        <xdr:cNvSpPr txBox="1"/>
      </xdr:nvSpPr>
      <xdr:spPr>
        <a:xfrm>
          <a:off x="4686300" y="8578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136,826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59360</xdr:rowOff>
    </xdr:from>
    <xdr:to>
      <xdr:col>24</xdr:col>
      <xdr:colOff>152400</xdr:colOff>
      <xdr:row>51</xdr:row>
      <xdr:rowOff>59360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8803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127444</xdr:rowOff>
    </xdr:from>
    <xdr:to>
      <xdr:col>24</xdr:col>
      <xdr:colOff>63500</xdr:colOff>
      <xdr:row>57</xdr:row>
      <xdr:rowOff>137554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3797300" y="9900094"/>
          <a:ext cx="838200" cy="10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28236</xdr:rowOff>
    </xdr:from>
    <xdr:ext cx="534377" cy="259045"/>
    <xdr:sp macro="" textlink="">
      <xdr:nvSpPr>
        <xdr:cNvPr id="122" name="総務費平均値テキスト">
          <a:extLst>
            <a:ext uri="{FF2B5EF4-FFF2-40B4-BE49-F238E27FC236}">
              <a16:creationId xmlns:a16="http://schemas.microsoft.com/office/drawing/2014/main" id="{00000000-0008-0000-0700-00007A000000}"/>
            </a:ext>
          </a:extLst>
        </xdr:cNvPr>
        <xdr:cNvSpPr txBox="1"/>
      </xdr:nvSpPr>
      <xdr:spPr>
        <a:xfrm>
          <a:off x="4686300" y="9457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5359</xdr:rowOff>
    </xdr:from>
    <xdr:to>
      <xdr:col>24</xdr:col>
      <xdr:colOff>114300</xdr:colOff>
      <xdr:row>56</xdr:row>
      <xdr:rowOff>106959</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4584700" y="9606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127444</xdr:rowOff>
    </xdr:from>
    <xdr:to>
      <xdr:col>19</xdr:col>
      <xdr:colOff>177800</xdr:colOff>
      <xdr:row>57</xdr:row>
      <xdr:rowOff>163970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908300" y="9900094"/>
          <a:ext cx="889000" cy="36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125171</xdr:rowOff>
    </xdr:from>
    <xdr:to>
      <xdr:col>20</xdr:col>
      <xdr:colOff>38100</xdr:colOff>
      <xdr:row>57</xdr:row>
      <xdr:rowOff>55321</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3746500" y="9726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71848</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3530111" y="9501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75235</xdr:rowOff>
    </xdr:from>
    <xdr:to>
      <xdr:col>15</xdr:col>
      <xdr:colOff>50800</xdr:colOff>
      <xdr:row>57</xdr:row>
      <xdr:rowOff>163970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2019300" y="9676435"/>
          <a:ext cx="889000" cy="260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121539</xdr:rowOff>
    </xdr:from>
    <xdr:to>
      <xdr:col>15</xdr:col>
      <xdr:colOff>101600</xdr:colOff>
      <xdr:row>57</xdr:row>
      <xdr:rowOff>51689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2857500" y="9722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68216</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641111" y="9497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49</xdr:row>
      <xdr:rowOff>157772</xdr:rowOff>
    </xdr:from>
    <xdr:to>
      <xdr:col>10</xdr:col>
      <xdr:colOff>114300</xdr:colOff>
      <xdr:row>56</xdr:row>
      <xdr:rowOff>75235</xdr:rowOff>
    </xdr:to>
    <xdr:cxnSp macro="">
      <xdr:nvCxnSpPr>
        <xdr:cNvPr id="130" name="直線コネクタ 129">
          <a:extLst>
            <a:ext uri="{FF2B5EF4-FFF2-40B4-BE49-F238E27FC236}">
              <a16:creationId xmlns:a16="http://schemas.microsoft.com/office/drawing/2014/main" id="{00000000-0008-0000-0700-000082000000}"/>
            </a:ext>
          </a:extLst>
        </xdr:cNvPr>
        <xdr:cNvCxnSpPr/>
      </xdr:nvCxnSpPr>
      <xdr:spPr>
        <a:xfrm>
          <a:off x="1130300" y="8558822"/>
          <a:ext cx="889000" cy="1117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99454</xdr:rowOff>
    </xdr:from>
    <xdr:to>
      <xdr:col>10</xdr:col>
      <xdr:colOff>165100</xdr:colOff>
      <xdr:row>57</xdr:row>
      <xdr:rowOff>29604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968500" y="970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20731</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752111" y="979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139052</xdr:rowOff>
    </xdr:from>
    <xdr:to>
      <xdr:col>6</xdr:col>
      <xdr:colOff>38100</xdr:colOff>
      <xdr:row>50</xdr:row>
      <xdr:rowOff>69202</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079500" y="8540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60329</xdr:rowOff>
    </xdr:from>
    <xdr:ext cx="59901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30795" y="8632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86754</xdr:rowOff>
    </xdr:from>
    <xdr:to>
      <xdr:col>24</xdr:col>
      <xdr:colOff>114300</xdr:colOff>
      <xdr:row>58</xdr:row>
      <xdr:rowOff>16904</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4584700" y="985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65181</xdr:rowOff>
    </xdr:from>
    <xdr:ext cx="534377" cy="259045"/>
    <xdr:sp macro="" textlink="">
      <xdr:nvSpPr>
        <xdr:cNvPr id="141" name="総務費該当値テキスト">
          <a:extLst>
            <a:ext uri="{FF2B5EF4-FFF2-40B4-BE49-F238E27FC236}">
              <a16:creationId xmlns:a16="http://schemas.microsoft.com/office/drawing/2014/main" id="{00000000-0008-0000-0700-00008D000000}"/>
            </a:ext>
          </a:extLst>
        </xdr:cNvPr>
        <xdr:cNvSpPr txBox="1"/>
      </xdr:nvSpPr>
      <xdr:spPr>
        <a:xfrm>
          <a:off x="4686300" y="9837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76644</xdr:rowOff>
    </xdr:from>
    <xdr:to>
      <xdr:col>20</xdr:col>
      <xdr:colOff>38100</xdr:colOff>
      <xdr:row>58</xdr:row>
      <xdr:rowOff>6794</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3746500" y="9849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169371</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3530111" y="994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113170</xdr:rowOff>
    </xdr:from>
    <xdr:to>
      <xdr:col>15</xdr:col>
      <xdr:colOff>101600</xdr:colOff>
      <xdr:row>58</xdr:row>
      <xdr:rowOff>43320</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2857500" y="988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34447</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2641111" y="9978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24435</xdr:rowOff>
    </xdr:from>
    <xdr:to>
      <xdr:col>10</xdr:col>
      <xdr:colOff>165100</xdr:colOff>
      <xdr:row>56</xdr:row>
      <xdr:rowOff>126035</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968500" y="9625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142562</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1752111" y="9400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106972</xdr:rowOff>
    </xdr:from>
    <xdr:to>
      <xdr:col>6</xdr:col>
      <xdr:colOff>38100</xdr:colOff>
      <xdr:row>50</xdr:row>
      <xdr:rowOff>37122</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079500" y="8508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53649</xdr:rowOff>
    </xdr:from>
    <xdr:ext cx="599010"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830795" y="8283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104877</xdr:rowOff>
    </xdr:from>
    <xdr:to>
      <xdr:col>24</xdr:col>
      <xdr:colOff>62865</xdr:colOff>
      <xdr:row>78</xdr:row>
      <xdr:rowOff>57099</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106377"/>
          <a:ext cx="1270" cy="1323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60926</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4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57099</xdr:rowOff>
    </xdr:from>
    <xdr:to>
      <xdr:col>24</xdr:col>
      <xdr:colOff>152400</xdr:colOff>
      <xdr:row>78</xdr:row>
      <xdr:rowOff>57099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430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51554</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881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217,828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104877</xdr:rowOff>
    </xdr:from>
    <xdr:to>
      <xdr:col>24</xdr:col>
      <xdr:colOff>152400</xdr:colOff>
      <xdr:row>70</xdr:row>
      <xdr:rowOff>104877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106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15246</xdr:rowOff>
    </xdr:from>
    <xdr:to>
      <xdr:col>24</xdr:col>
      <xdr:colOff>63500</xdr:colOff>
      <xdr:row>72</xdr:row>
      <xdr:rowOff>45631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2359646"/>
          <a:ext cx="838200" cy="30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166635</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6824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16758</xdr:rowOff>
    </xdr:from>
    <xdr:to>
      <xdr:col>24</xdr:col>
      <xdr:colOff>114300</xdr:colOff>
      <xdr:row>74</xdr:row>
      <xdr:rowOff>118358</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704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45631</xdr:rowOff>
    </xdr:from>
    <xdr:to>
      <xdr:col>19</xdr:col>
      <xdr:colOff>177800</xdr:colOff>
      <xdr:row>73</xdr:row>
      <xdr:rowOff>92189</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2390031"/>
          <a:ext cx="889000" cy="218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106979</xdr:rowOff>
    </xdr:from>
    <xdr:to>
      <xdr:col>20</xdr:col>
      <xdr:colOff>38100</xdr:colOff>
      <xdr:row>76</xdr:row>
      <xdr:rowOff>37130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296572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28255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3058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98666</xdr:rowOff>
    </xdr:from>
    <xdr:to>
      <xdr:col>15</xdr:col>
      <xdr:colOff>50800</xdr:colOff>
      <xdr:row>73</xdr:row>
      <xdr:rowOff>92189</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2443066"/>
          <a:ext cx="889000" cy="164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107017</xdr:rowOff>
    </xdr:from>
    <xdr:to>
      <xdr:col>15</xdr:col>
      <xdr:colOff>101600</xdr:colOff>
      <xdr:row>77</xdr:row>
      <xdr:rowOff>37167</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3137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28294</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3229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72</xdr:row>
      <xdr:rowOff>98666</xdr:rowOff>
    </xdr:from>
    <xdr:to>
      <xdr:col>10</xdr:col>
      <xdr:colOff>114300</xdr:colOff>
      <xdr:row>75</xdr:row>
      <xdr:rowOff>43040</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2443066"/>
          <a:ext cx="889000" cy="458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110274</xdr:rowOff>
    </xdr:from>
    <xdr:to>
      <xdr:col>10</xdr:col>
      <xdr:colOff>165100</xdr:colOff>
      <xdr:row>76</xdr:row>
      <xdr:rowOff>40424</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2969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31551</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3061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57925</xdr:rowOff>
    </xdr:from>
    <xdr:to>
      <xdr:col>6</xdr:col>
      <xdr:colOff>38100</xdr:colOff>
      <xdr:row>78</xdr:row>
      <xdr:rowOff>159525</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431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150652</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3523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135896</xdr:rowOff>
    </xdr:from>
    <xdr:to>
      <xdr:col>24</xdr:col>
      <xdr:colOff>114300</xdr:colOff>
      <xdr:row>72</xdr:row>
      <xdr:rowOff>66046</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2308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158773</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160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166281</xdr:rowOff>
    </xdr:from>
    <xdr:to>
      <xdr:col>20</xdr:col>
      <xdr:colOff>38100</xdr:colOff>
      <xdr:row>72</xdr:row>
      <xdr:rowOff>96431</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2339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70</xdr:row>
      <xdr:rowOff>112958</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2114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41389</xdr:rowOff>
    </xdr:from>
    <xdr:to>
      <xdr:col>15</xdr:col>
      <xdr:colOff>101600</xdr:colOff>
      <xdr:row>73</xdr:row>
      <xdr:rowOff>142989</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255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71</xdr:row>
      <xdr:rowOff>159516</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2332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47866</xdr:rowOff>
    </xdr:from>
    <xdr:to>
      <xdr:col>10</xdr:col>
      <xdr:colOff>165100</xdr:colOff>
      <xdr:row>72</xdr:row>
      <xdr:rowOff>149466</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239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70</xdr:row>
      <xdr:rowOff>165993</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2167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163690</xdr:rowOff>
    </xdr:from>
    <xdr:to>
      <xdr:col>6</xdr:col>
      <xdr:colOff>38100</xdr:colOff>
      <xdr:row>75</xdr:row>
      <xdr:rowOff>93840</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285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110367</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2626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8072</xdr:rowOff>
    </xdr:from>
    <xdr:to>
      <xdr:col>24</xdr:col>
      <xdr:colOff>62865</xdr:colOff>
      <xdr:row>98</xdr:row>
      <xdr:rowOff>149713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438572"/>
          <a:ext cx="1270" cy="1513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153540</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955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149713</xdr:rowOff>
    </xdr:from>
    <xdr:to>
      <xdr:col>24</xdr:col>
      <xdr:colOff>152400</xdr:colOff>
      <xdr:row>98</xdr:row>
      <xdr:rowOff>149713</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951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126199</xdr:rowOff>
    </xdr:from>
    <xdr:ext cx="534377"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13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62,879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8072</xdr:rowOff>
    </xdr:from>
    <xdr:to>
      <xdr:col>24</xdr:col>
      <xdr:colOff>152400</xdr:colOff>
      <xdr:row>90</xdr:row>
      <xdr:rowOff>8072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43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149713</xdr:rowOff>
    </xdr:from>
    <xdr:to>
      <xdr:col>24</xdr:col>
      <xdr:colOff>63500</xdr:colOff>
      <xdr:row>99</xdr:row>
      <xdr:rowOff>9810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951813"/>
          <a:ext cx="838200" cy="31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163396</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108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140519</xdr:rowOff>
    </xdr:from>
    <xdr:to>
      <xdr:col>24</xdr:col>
      <xdr:colOff>114300</xdr:colOff>
      <xdr:row>95</xdr:row>
      <xdr:rowOff>70669</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25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119492</xdr:rowOff>
    </xdr:from>
    <xdr:to>
      <xdr:col>19</xdr:col>
      <xdr:colOff>177800</xdr:colOff>
      <xdr:row>99</xdr:row>
      <xdr:rowOff>9810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750142"/>
          <a:ext cx="889000" cy="233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127259</xdr:rowOff>
    </xdr:from>
    <xdr:to>
      <xdr:col>20</xdr:col>
      <xdr:colOff>38100</xdr:colOff>
      <xdr:row>95</xdr:row>
      <xdr:rowOff>57409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24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73936</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01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111491</xdr:rowOff>
    </xdr:from>
    <xdr:to>
      <xdr:col>15</xdr:col>
      <xdr:colOff>50800</xdr:colOff>
      <xdr:row>97</xdr:row>
      <xdr:rowOff>119492</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6399241"/>
          <a:ext cx="889000" cy="350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101702</xdr:rowOff>
    </xdr:from>
    <xdr:to>
      <xdr:col>15</xdr:col>
      <xdr:colOff>101600</xdr:colOff>
      <xdr:row>95</xdr:row>
      <xdr:rowOff>31852</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21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48379</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599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111491</xdr:rowOff>
    </xdr:from>
    <xdr:to>
      <xdr:col>10</xdr:col>
      <xdr:colOff>114300</xdr:colOff>
      <xdr:row>98</xdr:row>
      <xdr:rowOff>97867</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399241"/>
          <a:ext cx="889000" cy="500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89906</xdr:rowOff>
    </xdr:from>
    <xdr:to>
      <xdr:col>10</xdr:col>
      <xdr:colOff>165100</xdr:colOff>
      <xdr:row>95</xdr:row>
      <xdr:rowOff>20056</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20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36583</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598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132700</xdr:rowOff>
    </xdr:from>
    <xdr:to>
      <xdr:col>6</xdr:col>
      <xdr:colOff>38100</xdr:colOff>
      <xdr:row>97</xdr:row>
      <xdr:rowOff>62850</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59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79377</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367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98913</xdr:rowOff>
    </xdr:from>
    <xdr:to>
      <xdr:col>24</xdr:col>
      <xdr:colOff>114300</xdr:colOff>
      <xdr:row>99</xdr:row>
      <xdr:rowOff>29063</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90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13840</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81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130460</xdr:rowOff>
    </xdr:from>
    <xdr:to>
      <xdr:col>20</xdr:col>
      <xdr:colOff>38100</xdr:colOff>
      <xdr:row>99</xdr:row>
      <xdr:rowOff>60610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93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51737</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702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68692</xdr:rowOff>
    </xdr:from>
    <xdr:to>
      <xdr:col>15</xdr:col>
      <xdr:colOff>101600</xdr:colOff>
      <xdr:row>97</xdr:row>
      <xdr:rowOff>170292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69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161419</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792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60691</xdr:rowOff>
    </xdr:from>
    <xdr:to>
      <xdr:col>10</xdr:col>
      <xdr:colOff>165100</xdr:colOff>
      <xdr:row>95</xdr:row>
      <xdr:rowOff>162291</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348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153418</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441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47067</xdr:rowOff>
    </xdr:from>
    <xdr:to>
      <xdr:col>6</xdr:col>
      <xdr:colOff>38100</xdr:colOff>
      <xdr:row>98</xdr:row>
      <xdr:rowOff>148667</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849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139794</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94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91511</xdr:rowOff>
    </xdr:from>
    <xdr:to>
      <xdr:col>54</xdr:col>
      <xdr:colOff>189865</xdr:colOff>
      <xdr:row>38</xdr:row>
      <xdr:rowOff>127996</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5011"/>
          <a:ext cx="1270" cy="1408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131823</xdr:rowOff>
    </xdr:from>
    <xdr:ext cx="378565"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469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127996</xdr:rowOff>
    </xdr:from>
    <xdr:to>
      <xdr:col>55</xdr:col>
      <xdr:colOff>88900</xdr:colOff>
      <xdr:row>38</xdr:row>
      <xdr:rowOff>127996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4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38188</xdr:rowOff>
    </xdr:from>
    <xdr:ext cx="534377"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0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91511</xdr:rowOff>
    </xdr:from>
    <xdr:to>
      <xdr:col>55</xdr:col>
      <xdr:colOff>88900</xdr:colOff>
      <xdr:row>30</xdr:row>
      <xdr:rowOff>91511</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5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34910</xdr:rowOff>
    </xdr:from>
    <xdr:to>
      <xdr:col>55</xdr:col>
      <xdr:colOff>0</xdr:colOff>
      <xdr:row>37</xdr:row>
      <xdr:rowOff>42133</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378560"/>
          <a:ext cx="838200" cy="7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54251</xdr:rowOff>
    </xdr:from>
    <xdr:ext cx="469744"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979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75824</xdr:rowOff>
    </xdr:from>
    <xdr:to>
      <xdr:col>55</xdr:col>
      <xdr:colOff>50800</xdr:colOff>
      <xdr:row>38</xdr:row>
      <xdr:rowOff>5974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4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9855</xdr:rowOff>
    </xdr:from>
    <xdr:to>
      <xdr:col>50</xdr:col>
      <xdr:colOff>114300</xdr:colOff>
      <xdr:row>37</xdr:row>
      <xdr:rowOff>34910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353505"/>
          <a:ext cx="889000" cy="25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67777</xdr:rowOff>
    </xdr:from>
    <xdr:to>
      <xdr:col>50</xdr:col>
      <xdr:colOff>165100</xdr:colOff>
      <xdr:row>37</xdr:row>
      <xdr:rowOff>169377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11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160504</xdr:rowOff>
    </xdr:from>
    <xdr:ext cx="469744"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04428" y="6504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9855</xdr:rowOff>
    </xdr:from>
    <xdr:to>
      <xdr:col>45</xdr:col>
      <xdr:colOff>177800</xdr:colOff>
      <xdr:row>37</xdr:row>
      <xdr:rowOff>14518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353505"/>
          <a:ext cx="889000" cy="4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69332</xdr:rowOff>
    </xdr:from>
    <xdr:to>
      <xdr:col>46</xdr:col>
      <xdr:colOff>38100</xdr:colOff>
      <xdr:row>37</xdr:row>
      <xdr:rowOff>170932</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1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162059</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15428" y="6505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10313</xdr:rowOff>
    </xdr:from>
    <xdr:to>
      <xdr:col>41</xdr:col>
      <xdr:colOff>50800</xdr:colOff>
      <xdr:row>37</xdr:row>
      <xdr:rowOff>14518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353963"/>
          <a:ext cx="889000" cy="4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65034</xdr:rowOff>
    </xdr:from>
    <xdr:to>
      <xdr:col>41</xdr:col>
      <xdr:colOff>101600</xdr:colOff>
      <xdr:row>37</xdr:row>
      <xdr:rowOff>166634</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0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157761</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26428" y="6501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61651</xdr:rowOff>
    </xdr:from>
    <xdr:to>
      <xdr:col>36</xdr:col>
      <xdr:colOff>165100</xdr:colOff>
      <xdr:row>37</xdr:row>
      <xdr:rowOff>163251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405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154378</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37428" y="649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162783</xdr:rowOff>
    </xdr:from>
    <xdr:to>
      <xdr:col>55</xdr:col>
      <xdr:colOff>50800</xdr:colOff>
      <xdr:row>37</xdr:row>
      <xdr:rowOff>92933</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334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14210</xdr:rowOff>
    </xdr:from>
    <xdr:ext cx="469744"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186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155560</xdr:rowOff>
    </xdr:from>
    <xdr:to>
      <xdr:col>50</xdr:col>
      <xdr:colOff>165100</xdr:colOff>
      <xdr:row>37</xdr:row>
      <xdr:rowOff>85710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327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102237</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04428" y="6102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130505</xdr:rowOff>
    </xdr:from>
    <xdr:to>
      <xdr:col>46</xdr:col>
      <xdr:colOff>38100</xdr:colOff>
      <xdr:row>37</xdr:row>
      <xdr:rowOff>60655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30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77182</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15428" y="6077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135168</xdr:rowOff>
    </xdr:from>
    <xdr:to>
      <xdr:col>41</xdr:col>
      <xdr:colOff>101600</xdr:colOff>
      <xdr:row>37</xdr:row>
      <xdr:rowOff>65318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30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81845</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26428" y="608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130963</xdr:rowOff>
    </xdr:from>
    <xdr:to>
      <xdr:col>36</xdr:col>
      <xdr:colOff>165100</xdr:colOff>
      <xdr:row>37</xdr:row>
      <xdr:rowOff>61113</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303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77640</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37428" y="6078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115621</xdr:rowOff>
    </xdr:from>
    <xdr:to>
      <xdr:col>54</xdr:col>
      <xdr:colOff>189865</xdr:colOff>
      <xdr:row>58</xdr:row>
      <xdr:rowOff>155092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859571"/>
          <a:ext cx="1270" cy="1239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158919</xdr:rowOff>
    </xdr:from>
    <xdr:ext cx="469744"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03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155092</xdr:rowOff>
    </xdr:from>
    <xdr:to>
      <xdr:col>55</xdr:col>
      <xdr:colOff>88900</xdr:colOff>
      <xdr:row>58</xdr:row>
      <xdr:rowOff>155092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99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62298</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63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115621</xdr:rowOff>
    </xdr:from>
    <xdr:to>
      <xdr:col>55</xdr:col>
      <xdr:colOff>88900</xdr:colOff>
      <xdr:row>51</xdr:row>
      <xdr:rowOff>115621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859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75768</xdr:rowOff>
    </xdr:from>
    <xdr:to>
      <xdr:col>55</xdr:col>
      <xdr:colOff>0</xdr:colOff>
      <xdr:row>57</xdr:row>
      <xdr:rowOff>77026</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848418"/>
          <a:ext cx="838200" cy="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138371</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681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115494</xdr:rowOff>
    </xdr:from>
    <xdr:to>
      <xdr:col>55</xdr:col>
      <xdr:colOff>50800</xdr:colOff>
      <xdr:row>57</xdr:row>
      <xdr:rowOff>45644</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716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77026</xdr:rowOff>
    </xdr:from>
    <xdr:to>
      <xdr:col>50</xdr:col>
      <xdr:colOff>114300</xdr:colOff>
      <xdr:row>57</xdr:row>
      <xdr:rowOff>102133</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849676"/>
          <a:ext cx="889000" cy="25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163614</xdr:rowOff>
    </xdr:from>
    <xdr:to>
      <xdr:col>50</xdr:col>
      <xdr:colOff>165100</xdr:colOff>
      <xdr:row>57</xdr:row>
      <xdr:rowOff>93764</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64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110291</xdr:rowOff>
    </xdr:from>
    <xdr:ext cx="469744"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404428" y="954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102133</xdr:rowOff>
    </xdr:from>
    <xdr:to>
      <xdr:col>45</xdr:col>
      <xdr:colOff>177800</xdr:colOff>
      <xdr:row>57</xdr:row>
      <xdr:rowOff>167208</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874783"/>
          <a:ext cx="889000" cy="65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159462</xdr:rowOff>
    </xdr:from>
    <xdr:to>
      <xdr:col>46</xdr:col>
      <xdr:colOff>38100</xdr:colOff>
      <xdr:row>57</xdr:row>
      <xdr:rowOff>89612</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60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106139</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15428" y="9535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57214</xdr:rowOff>
    </xdr:from>
    <xdr:to>
      <xdr:col>41</xdr:col>
      <xdr:colOff>50800</xdr:colOff>
      <xdr:row>57</xdr:row>
      <xdr:rowOff>167208</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829864"/>
          <a:ext cx="889000" cy="109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169481</xdr:rowOff>
    </xdr:from>
    <xdr:to>
      <xdr:col>41</xdr:col>
      <xdr:colOff>101600</xdr:colOff>
      <xdr:row>57</xdr:row>
      <xdr:rowOff>99631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70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116158</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26428" y="9545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37884</xdr:rowOff>
    </xdr:from>
    <xdr:to>
      <xdr:col>36</xdr:col>
      <xdr:colOff>165100</xdr:colOff>
      <xdr:row>57</xdr:row>
      <xdr:rowOff>139484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810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130611</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37428" y="9903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24968</xdr:rowOff>
    </xdr:from>
    <xdr:to>
      <xdr:col>55</xdr:col>
      <xdr:colOff>50800</xdr:colOff>
      <xdr:row>57</xdr:row>
      <xdr:rowOff>126568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797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3395</xdr:rowOff>
    </xdr:from>
    <xdr:ext cx="469744"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776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26226</xdr:rowOff>
    </xdr:from>
    <xdr:to>
      <xdr:col>50</xdr:col>
      <xdr:colOff>165100</xdr:colOff>
      <xdr:row>57</xdr:row>
      <xdr:rowOff>127826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798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118953</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04428" y="9891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51333</xdr:rowOff>
    </xdr:from>
    <xdr:to>
      <xdr:col>46</xdr:col>
      <xdr:colOff>38100</xdr:colOff>
      <xdr:row>57</xdr:row>
      <xdr:rowOff>152933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82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144060</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15428" y="9916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116408</xdr:rowOff>
    </xdr:from>
    <xdr:to>
      <xdr:col>41</xdr:col>
      <xdr:colOff>101600</xdr:colOff>
      <xdr:row>58</xdr:row>
      <xdr:rowOff>46558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889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37685</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626428" y="9981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6414</xdr:rowOff>
    </xdr:from>
    <xdr:to>
      <xdr:col>36</xdr:col>
      <xdr:colOff>165100</xdr:colOff>
      <xdr:row>57</xdr:row>
      <xdr:rowOff>108014</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779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124541</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37428" y="9554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129805</xdr:rowOff>
    </xdr:from>
    <xdr:to>
      <xdr:col>54</xdr:col>
      <xdr:colOff>189865</xdr:colOff>
      <xdr:row>79</xdr:row>
      <xdr:rowOff>20176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1959855"/>
          <a:ext cx="1270" cy="1604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24003</xdr:rowOff>
    </xdr:from>
    <xdr:ext cx="469744"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568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20176</xdr:rowOff>
    </xdr:from>
    <xdr:to>
      <xdr:col>55</xdr:col>
      <xdr:colOff>88900</xdr:colOff>
      <xdr:row>79</xdr:row>
      <xdr:rowOff>20176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564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76482</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73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51,553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129805</xdr:rowOff>
    </xdr:from>
    <xdr:to>
      <xdr:col>55</xdr:col>
      <xdr:colOff>88900</xdr:colOff>
      <xdr:row>69</xdr:row>
      <xdr:rowOff>129805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1959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166022</xdr:rowOff>
    </xdr:from>
    <xdr:to>
      <xdr:col>55</xdr:col>
      <xdr:colOff>0</xdr:colOff>
      <xdr:row>76</xdr:row>
      <xdr:rowOff>87057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639300" y="13024772"/>
          <a:ext cx="838200" cy="92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124672</xdr:rowOff>
    </xdr:from>
    <xdr:ext cx="534377"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3154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146245</xdr:rowOff>
    </xdr:from>
    <xdr:to>
      <xdr:col>55</xdr:col>
      <xdr:colOff>50800</xdr:colOff>
      <xdr:row>77</xdr:row>
      <xdr:rowOff>76395</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176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166022</xdr:rowOff>
    </xdr:from>
    <xdr:to>
      <xdr:col>50</xdr:col>
      <xdr:colOff>114300</xdr:colOff>
      <xdr:row>76</xdr:row>
      <xdr:rowOff>37483</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8750300" y="13024772"/>
          <a:ext cx="889000" cy="42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131158</xdr:rowOff>
    </xdr:from>
    <xdr:to>
      <xdr:col>50</xdr:col>
      <xdr:colOff>165100</xdr:colOff>
      <xdr:row>77</xdr:row>
      <xdr:rowOff>61308</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16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52435</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2111" y="13254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138720</xdr:rowOff>
    </xdr:from>
    <xdr:to>
      <xdr:col>45</xdr:col>
      <xdr:colOff>177800</xdr:colOff>
      <xdr:row>76</xdr:row>
      <xdr:rowOff>37483</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7861300" y="12654570"/>
          <a:ext cx="889000" cy="413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80834</xdr:rowOff>
    </xdr:from>
    <xdr:to>
      <xdr:col>46</xdr:col>
      <xdr:colOff>38100</xdr:colOff>
      <xdr:row>77</xdr:row>
      <xdr:rowOff>10984</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111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2111</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3203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138720</xdr:rowOff>
    </xdr:from>
    <xdr:to>
      <xdr:col>41</xdr:col>
      <xdr:colOff>50800</xdr:colOff>
      <xdr:row>76</xdr:row>
      <xdr:rowOff>19783</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6972300" y="12654570"/>
          <a:ext cx="889000" cy="395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10914</xdr:rowOff>
    </xdr:from>
    <xdr:to>
      <xdr:col>41</xdr:col>
      <xdr:colOff>101600</xdr:colOff>
      <xdr:row>76</xdr:row>
      <xdr:rowOff>112514</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04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103641</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3133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89650</xdr:rowOff>
    </xdr:from>
    <xdr:to>
      <xdr:col>36</xdr:col>
      <xdr:colOff>165100</xdr:colOff>
      <xdr:row>77</xdr:row>
      <xdr:rowOff>19800</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11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10927</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3212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36257</xdr:rowOff>
    </xdr:from>
    <xdr:to>
      <xdr:col>55</xdr:col>
      <xdr:colOff>50800</xdr:colOff>
      <xdr:row>76</xdr:row>
      <xdr:rowOff>137857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3066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59134</xdr:rowOff>
    </xdr:from>
    <xdr:ext cx="534377"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2917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115222</xdr:rowOff>
    </xdr:from>
    <xdr:to>
      <xdr:col>50</xdr:col>
      <xdr:colOff>165100</xdr:colOff>
      <xdr:row>76</xdr:row>
      <xdr:rowOff>45371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297397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61899</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274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158133</xdr:rowOff>
    </xdr:from>
    <xdr:to>
      <xdr:col>46</xdr:col>
      <xdr:colOff>38100</xdr:colOff>
      <xdr:row>76</xdr:row>
      <xdr:rowOff>88283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3016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104810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2792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87920</xdr:rowOff>
    </xdr:from>
    <xdr:to>
      <xdr:col>41</xdr:col>
      <xdr:colOff>101600</xdr:colOff>
      <xdr:row>74</xdr:row>
      <xdr:rowOff>18070</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260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34597</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2378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140433</xdr:rowOff>
    </xdr:from>
    <xdr:to>
      <xdr:col>36</xdr:col>
      <xdr:colOff>165100</xdr:colOff>
      <xdr:row>76</xdr:row>
      <xdr:rowOff>70583</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2999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87110</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2774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120089</xdr:rowOff>
    </xdr:from>
    <xdr:to>
      <xdr:col>54</xdr:col>
      <xdr:colOff>189865</xdr:colOff>
      <xdr:row>99</xdr:row>
      <xdr:rowOff>15357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550589"/>
          <a:ext cx="1270" cy="1438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19184</xdr:rowOff>
    </xdr:from>
    <xdr:ext cx="534377" cy="259045"/>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6992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15357</xdr:rowOff>
    </xdr:from>
    <xdr:to>
      <xdr:col>55</xdr:col>
      <xdr:colOff>88900</xdr:colOff>
      <xdr:row>99</xdr:row>
      <xdr:rowOff>15357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6988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66766</xdr:rowOff>
    </xdr:from>
    <xdr:ext cx="599010" cy="259045"/>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325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113,201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120089</xdr:rowOff>
    </xdr:from>
    <xdr:to>
      <xdr:col>55</xdr:col>
      <xdr:colOff>88900</xdr:colOff>
      <xdr:row>90</xdr:row>
      <xdr:rowOff>120089</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550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104332</xdr:rowOff>
    </xdr:from>
    <xdr:to>
      <xdr:col>55</xdr:col>
      <xdr:colOff>0</xdr:colOff>
      <xdr:row>96</xdr:row>
      <xdr:rowOff>142917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9639300" y="16563532"/>
          <a:ext cx="838200" cy="3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85239</xdr:rowOff>
    </xdr:from>
    <xdr:ext cx="534377" cy="259045"/>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65444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106812</xdr:rowOff>
    </xdr:from>
    <xdr:to>
      <xdr:col>55</xdr:col>
      <xdr:colOff>50800</xdr:colOff>
      <xdr:row>97</xdr:row>
      <xdr:rowOff>36962</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56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127845</xdr:rowOff>
    </xdr:from>
    <xdr:to>
      <xdr:col>50</xdr:col>
      <xdr:colOff>114300</xdr:colOff>
      <xdr:row>96</xdr:row>
      <xdr:rowOff>142917</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8750300" y="16587045"/>
          <a:ext cx="889000" cy="15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155325</xdr:rowOff>
    </xdr:from>
    <xdr:to>
      <xdr:col>50</xdr:col>
      <xdr:colOff>165100</xdr:colOff>
      <xdr:row>97</xdr:row>
      <xdr:rowOff>85475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61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76602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2111" y="16707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127845</xdr:rowOff>
    </xdr:from>
    <xdr:to>
      <xdr:col>45</xdr:col>
      <xdr:colOff>177800</xdr:colOff>
      <xdr:row>97</xdr:row>
      <xdr:rowOff>12664</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7861300" y="16587045"/>
          <a:ext cx="889000" cy="56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163440</xdr:rowOff>
    </xdr:from>
    <xdr:to>
      <xdr:col>46</xdr:col>
      <xdr:colOff>38100</xdr:colOff>
      <xdr:row>97</xdr:row>
      <xdr:rowOff>93590</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62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84717</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3111" y="16715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12664</xdr:rowOff>
    </xdr:from>
    <xdr:to>
      <xdr:col>41</xdr:col>
      <xdr:colOff>50800</xdr:colOff>
      <xdr:row>97</xdr:row>
      <xdr:rowOff>41615</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6972300" y="16643314"/>
          <a:ext cx="889000" cy="28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3338</xdr:rowOff>
    </xdr:from>
    <xdr:to>
      <xdr:col>41</xdr:col>
      <xdr:colOff>101600</xdr:colOff>
      <xdr:row>97</xdr:row>
      <xdr:rowOff>104938</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63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96065</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72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16303</xdr:rowOff>
    </xdr:from>
    <xdr:to>
      <xdr:col>36</xdr:col>
      <xdr:colOff>165100</xdr:colOff>
      <xdr:row>97</xdr:row>
      <xdr:rowOff>117903</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646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109030</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6739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53532</xdr:rowOff>
    </xdr:from>
    <xdr:to>
      <xdr:col>55</xdr:col>
      <xdr:colOff>50800</xdr:colOff>
      <xdr:row>96</xdr:row>
      <xdr:rowOff>155132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6512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76409</xdr:rowOff>
    </xdr:from>
    <xdr:ext cx="534377" cy="259045"/>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6364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92117</xdr:rowOff>
    </xdr:from>
    <xdr:to>
      <xdr:col>50</xdr:col>
      <xdr:colOff>165100</xdr:colOff>
      <xdr:row>97</xdr:row>
      <xdr:rowOff>22267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6551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38794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72111" y="16326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77045</xdr:rowOff>
    </xdr:from>
    <xdr:to>
      <xdr:col>46</xdr:col>
      <xdr:colOff>38100</xdr:colOff>
      <xdr:row>97</xdr:row>
      <xdr:rowOff>7195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653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23722</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83111" y="16311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133314</xdr:rowOff>
    </xdr:from>
    <xdr:to>
      <xdr:col>41</xdr:col>
      <xdr:colOff>101600</xdr:colOff>
      <xdr:row>97</xdr:row>
      <xdr:rowOff>63464</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6592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79991</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94111" y="16367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162265</xdr:rowOff>
    </xdr:from>
    <xdr:to>
      <xdr:col>36</xdr:col>
      <xdr:colOff>165100</xdr:colOff>
      <xdr:row>97</xdr:row>
      <xdr:rowOff>92415</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662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108942</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705111" y="16396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116611</xdr:rowOff>
    </xdr:from>
    <xdr:to>
      <xdr:col>85</xdr:col>
      <xdr:colOff>126364</xdr:colOff>
      <xdr:row>38</xdr:row>
      <xdr:rowOff>54752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603011"/>
          <a:ext cx="1269" cy="966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58579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57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54752</xdr:rowOff>
    </xdr:from>
    <xdr:to>
      <xdr:col>86</xdr:col>
      <xdr:colOff>25400</xdr:colOff>
      <xdr:row>38</xdr:row>
      <xdr:rowOff>54752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569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63288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378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116611</xdr:rowOff>
    </xdr:from>
    <xdr:to>
      <xdr:col>86</xdr:col>
      <xdr:colOff>25400</xdr:colOff>
      <xdr:row>32</xdr:row>
      <xdr:rowOff>116611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603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155748</xdr:rowOff>
    </xdr:from>
    <xdr:to>
      <xdr:col>85</xdr:col>
      <xdr:colOff>127000</xdr:colOff>
      <xdr:row>37</xdr:row>
      <xdr:rowOff>151770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327948"/>
          <a:ext cx="838200" cy="16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88917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66040</xdr:rowOff>
    </xdr:from>
    <xdr:to>
      <xdr:col>85</xdr:col>
      <xdr:colOff>177800</xdr:colOff>
      <xdr:row>36</xdr:row>
      <xdr:rowOff>167640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3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151770</xdr:rowOff>
    </xdr:from>
    <xdr:to>
      <xdr:col>81</xdr:col>
      <xdr:colOff>50800</xdr:colOff>
      <xdr:row>38</xdr:row>
      <xdr:rowOff>2677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495420"/>
          <a:ext cx="889000" cy="2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6924</xdr:rowOff>
    </xdr:from>
    <xdr:to>
      <xdr:col>81</xdr:col>
      <xdr:colOff>101600</xdr:colOff>
      <xdr:row>37</xdr:row>
      <xdr:rowOff>108524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5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125051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25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142535</xdr:rowOff>
    </xdr:from>
    <xdr:to>
      <xdr:col>76</xdr:col>
      <xdr:colOff>114300</xdr:colOff>
      <xdr:row>38</xdr:row>
      <xdr:rowOff>2677</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486185"/>
          <a:ext cx="889000" cy="31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42677</xdr:rowOff>
    </xdr:from>
    <xdr:to>
      <xdr:col>76</xdr:col>
      <xdr:colOff>165100</xdr:colOff>
      <xdr:row>37</xdr:row>
      <xdr:rowOff>144277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38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160804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161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106873</xdr:rowOff>
    </xdr:from>
    <xdr:to>
      <xdr:col>71</xdr:col>
      <xdr:colOff>177800</xdr:colOff>
      <xdr:row>37</xdr:row>
      <xdr:rowOff>142535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450523"/>
          <a:ext cx="889000" cy="35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42357</xdr:rowOff>
    </xdr:from>
    <xdr:to>
      <xdr:col>72</xdr:col>
      <xdr:colOff>38100</xdr:colOff>
      <xdr:row>37</xdr:row>
      <xdr:rowOff>143957</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38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160484</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16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168910</xdr:rowOff>
    </xdr:from>
    <xdr:to>
      <xdr:col>67</xdr:col>
      <xdr:colOff>101600</xdr:colOff>
      <xdr:row>37</xdr:row>
      <xdr:rowOff>99060</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34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115587</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116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104948</xdr:rowOff>
    </xdr:from>
    <xdr:to>
      <xdr:col>85</xdr:col>
      <xdr:colOff>177800</xdr:colOff>
      <xdr:row>37</xdr:row>
      <xdr:rowOff>35098</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27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83375</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255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100970</xdr:rowOff>
    </xdr:from>
    <xdr:to>
      <xdr:col>81</xdr:col>
      <xdr:colOff>101600</xdr:colOff>
      <xdr:row>38</xdr:row>
      <xdr:rowOff>31121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4462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22247</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53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123327</xdr:rowOff>
    </xdr:from>
    <xdr:to>
      <xdr:col>76</xdr:col>
      <xdr:colOff>165100</xdr:colOff>
      <xdr:row>38</xdr:row>
      <xdr:rowOff>53477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66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44604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55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91735</xdr:rowOff>
    </xdr:from>
    <xdr:to>
      <xdr:col>72</xdr:col>
      <xdr:colOff>38100</xdr:colOff>
      <xdr:row>38</xdr:row>
      <xdr:rowOff>21885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3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13012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528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56073</xdr:rowOff>
    </xdr:from>
    <xdr:to>
      <xdr:col>67</xdr:col>
      <xdr:colOff>101600</xdr:colOff>
      <xdr:row>37</xdr:row>
      <xdr:rowOff>157673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399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148800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492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102232</xdr:rowOff>
    </xdr:from>
    <xdr:to>
      <xdr:col>85</xdr:col>
      <xdr:colOff>126364</xdr:colOff>
      <xdr:row>59</xdr:row>
      <xdr:rowOff>8701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674732"/>
          <a:ext cx="1269" cy="1449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12528</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12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8701</xdr:rowOff>
    </xdr:from>
    <xdr:to>
      <xdr:col>86</xdr:col>
      <xdr:colOff>25400</xdr:colOff>
      <xdr:row>59</xdr:row>
      <xdr:rowOff>8701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12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48909</xdr:rowOff>
    </xdr:from>
    <xdr:ext cx="599010"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449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171,442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102232</xdr:rowOff>
    </xdr:from>
    <xdr:to>
      <xdr:col>86</xdr:col>
      <xdr:colOff>25400</xdr:colOff>
      <xdr:row>50</xdr:row>
      <xdr:rowOff>102232</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67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80199</xdr:rowOff>
    </xdr:from>
    <xdr:to>
      <xdr:col>85</xdr:col>
      <xdr:colOff>127000</xdr:colOff>
      <xdr:row>57</xdr:row>
      <xdr:rowOff>149432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5481300" y="9852849"/>
          <a:ext cx="838200" cy="69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168100</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5978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145223</xdr:rowOff>
    </xdr:from>
    <xdr:to>
      <xdr:col>85</xdr:col>
      <xdr:colOff>177800</xdr:colOff>
      <xdr:row>57</xdr:row>
      <xdr:rowOff>75373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74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80199</xdr:rowOff>
    </xdr:from>
    <xdr:to>
      <xdr:col>81</xdr:col>
      <xdr:colOff>50800</xdr:colOff>
      <xdr:row>58</xdr:row>
      <xdr:rowOff>126158</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4592300" y="9852849"/>
          <a:ext cx="889000" cy="217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105043</xdr:rowOff>
    </xdr:from>
    <xdr:to>
      <xdr:col>81</xdr:col>
      <xdr:colOff>101600</xdr:colOff>
      <xdr:row>58</xdr:row>
      <xdr:rowOff>35193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877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26320</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970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126158</xdr:rowOff>
    </xdr:from>
    <xdr:to>
      <xdr:col>76</xdr:col>
      <xdr:colOff>114300</xdr:colOff>
      <xdr:row>59</xdr:row>
      <xdr:rowOff>22744</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3703300" y="10070258"/>
          <a:ext cx="889000" cy="6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127218</xdr:rowOff>
    </xdr:from>
    <xdr:to>
      <xdr:col>76</xdr:col>
      <xdr:colOff>165100</xdr:colOff>
      <xdr:row>58</xdr:row>
      <xdr:rowOff>57368</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899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73895</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67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111179</xdr:rowOff>
    </xdr:from>
    <xdr:to>
      <xdr:col>71</xdr:col>
      <xdr:colOff>177800</xdr:colOff>
      <xdr:row>59</xdr:row>
      <xdr:rowOff>22744</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2814300" y="10055279"/>
          <a:ext cx="889000" cy="83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14420</xdr:rowOff>
    </xdr:from>
    <xdr:to>
      <xdr:col>72</xdr:col>
      <xdr:colOff>38100</xdr:colOff>
      <xdr:row>58</xdr:row>
      <xdr:rowOff>116020</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95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132547</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73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106394</xdr:rowOff>
    </xdr:from>
    <xdr:to>
      <xdr:col>67</xdr:col>
      <xdr:colOff>101600</xdr:colOff>
      <xdr:row>58</xdr:row>
      <xdr:rowOff>36544</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879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53071</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65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98632</xdr:rowOff>
    </xdr:from>
    <xdr:to>
      <xdr:col>85</xdr:col>
      <xdr:colOff>177800</xdr:colOff>
      <xdr:row>58</xdr:row>
      <xdr:rowOff>28782</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871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77059</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849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29399</xdr:rowOff>
    </xdr:from>
    <xdr:to>
      <xdr:col>81</xdr:col>
      <xdr:colOff>101600</xdr:colOff>
      <xdr:row>57</xdr:row>
      <xdr:rowOff>130999</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802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147526</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9577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75358</xdr:rowOff>
    </xdr:from>
    <xdr:to>
      <xdr:col>76</xdr:col>
      <xdr:colOff>165100</xdr:colOff>
      <xdr:row>59</xdr:row>
      <xdr:rowOff>5508</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10019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168085</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10112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143394</xdr:rowOff>
    </xdr:from>
    <xdr:to>
      <xdr:col>72</xdr:col>
      <xdr:colOff>38100</xdr:colOff>
      <xdr:row>59</xdr:row>
      <xdr:rowOff>73544</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10087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64671</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10180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60379</xdr:rowOff>
    </xdr:from>
    <xdr:to>
      <xdr:col>67</xdr:col>
      <xdr:colOff>101600</xdr:colOff>
      <xdr:row>58</xdr:row>
      <xdr:rowOff>161979</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10004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153106</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1009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21970</xdr:rowOff>
    </xdr:from>
    <xdr:ext cx="46717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78821" y="1219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33565</xdr:rowOff>
    </xdr:from>
    <xdr:to>
      <xdr:col>85</xdr:col>
      <xdr:colOff>126364</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035065"/>
          <a:ext cx="1269" cy="160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151692</xdr:rowOff>
    </xdr:from>
    <xdr:ext cx="469744"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810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33565</xdr:rowOff>
    </xdr:from>
    <xdr:to>
      <xdr:col>86</xdr:col>
      <xdr:colOff>25400</xdr:colOff>
      <xdr:row>70</xdr:row>
      <xdr:rowOff>33565</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035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44341</xdr:rowOff>
    </xdr:from>
    <xdr:to>
      <xdr:col>85</xdr:col>
      <xdr:colOff>127000</xdr:colOff>
      <xdr:row>79</xdr:row>
      <xdr:rowOff>48261</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5481300" y="13588891"/>
          <a:ext cx="838200" cy="3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36828</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2384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13951</xdr:rowOff>
    </xdr:from>
    <xdr:to>
      <xdr:col>85</xdr:col>
      <xdr:colOff>177800</xdr:colOff>
      <xdr:row>78</xdr:row>
      <xdr:rowOff>115551</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3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32748</xdr:rowOff>
    </xdr:from>
    <xdr:to>
      <xdr:col>81</xdr:col>
      <xdr:colOff>50800</xdr:colOff>
      <xdr:row>79</xdr:row>
      <xdr:rowOff>48261</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4592300" y="13577298"/>
          <a:ext cx="889000" cy="15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126293</xdr:rowOff>
    </xdr:from>
    <xdr:to>
      <xdr:col>81</xdr:col>
      <xdr:colOff>101600</xdr:colOff>
      <xdr:row>78</xdr:row>
      <xdr:rowOff>56443</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327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72970</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103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98879</xdr:rowOff>
    </xdr:from>
    <xdr:to>
      <xdr:col>76</xdr:col>
      <xdr:colOff>114300</xdr:colOff>
      <xdr:row>79</xdr:row>
      <xdr:rowOff>32748</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3703300" y="13471979"/>
          <a:ext cx="889000" cy="105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115188</xdr:rowOff>
    </xdr:from>
    <xdr:to>
      <xdr:col>76</xdr:col>
      <xdr:colOff>165100</xdr:colOff>
      <xdr:row>78</xdr:row>
      <xdr:rowOff>45338</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31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61865</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357428" y="13092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89734</xdr:rowOff>
    </xdr:from>
    <xdr:to>
      <xdr:col>71</xdr:col>
      <xdr:colOff>177800</xdr:colOff>
      <xdr:row>78</xdr:row>
      <xdr:rowOff>98879</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2814300" y="13462834"/>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102780</xdr:rowOff>
    </xdr:from>
    <xdr:to>
      <xdr:col>72</xdr:col>
      <xdr:colOff>38100</xdr:colOff>
      <xdr:row>79</xdr:row>
      <xdr:rowOff>32930</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47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24057</xdr:rowOff>
    </xdr:from>
    <xdr:ext cx="378565"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4017" y="135686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102780</xdr:rowOff>
    </xdr:from>
    <xdr:to>
      <xdr:col>67</xdr:col>
      <xdr:colOff>101600</xdr:colOff>
      <xdr:row>78</xdr:row>
      <xdr:rowOff>32930</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30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49457</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079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164991</xdr:rowOff>
    </xdr:from>
    <xdr:to>
      <xdr:col>85</xdr:col>
      <xdr:colOff>177800</xdr:colOff>
      <xdr:row>79</xdr:row>
      <xdr:rowOff>95141</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538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79918</xdr:rowOff>
    </xdr:from>
    <xdr:ext cx="378565"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4530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168911</xdr:rowOff>
    </xdr:from>
    <xdr:to>
      <xdr:col>81</xdr:col>
      <xdr:colOff>101600</xdr:colOff>
      <xdr:row>79</xdr:row>
      <xdr:rowOff>99061</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542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90188</xdr:rowOff>
    </xdr:from>
    <xdr:ext cx="378565"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292017" y="136347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153398</xdr:rowOff>
    </xdr:from>
    <xdr:to>
      <xdr:col>76</xdr:col>
      <xdr:colOff>165100</xdr:colOff>
      <xdr:row>79</xdr:row>
      <xdr:rowOff>83548</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52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74675</xdr:rowOff>
    </xdr:from>
    <xdr:ext cx="378565"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403017" y="136192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48079</xdr:rowOff>
    </xdr:from>
    <xdr:to>
      <xdr:col>72</xdr:col>
      <xdr:colOff>38100</xdr:colOff>
      <xdr:row>78</xdr:row>
      <xdr:rowOff>149679</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42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166206</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468428" y="13196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38934</xdr:rowOff>
    </xdr:from>
    <xdr:to>
      <xdr:col>67</xdr:col>
      <xdr:colOff>101600</xdr:colOff>
      <xdr:row>78</xdr:row>
      <xdr:rowOff>140534</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41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131661</xdr:rowOff>
    </xdr:from>
    <xdr:ext cx="469744"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579428" y="13504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70014</xdr:rowOff>
    </xdr:from>
    <xdr:to>
      <xdr:col>85</xdr:col>
      <xdr:colOff>126364</xdr:colOff>
      <xdr:row>98</xdr:row>
      <xdr:rowOff>81750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671964"/>
          <a:ext cx="1269" cy="1211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85577</xdr:rowOff>
    </xdr:from>
    <xdr:ext cx="469744"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88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81750</xdr:rowOff>
    </xdr:from>
    <xdr:to>
      <xdr:col>86</xdr:col>
      <xdr:colOff>25400</xdr:colOff>
      <xdr:row>98</xdr:row>
      <xdr:rowOff>81750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83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16691</xdr:rowOff>
    </xdr:from>
    <xdr:ext cx="534377"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447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70,658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70014</xdr:rowOff>
    </xdr:from>
    <xdr:to>
      <xdr:col>86</xdr:col>
      <xdr:colOff>25400</xdr:colOff>
      <xdr:row>91</xdr:row>
      <xdr:rowOff>70014</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671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78778</xdr:rowOff>
    </xdr:from>
    <xdr:to>
      <xdr:col>85</xdr:col>
      <xdr:colOff>127000</xdr:colOff>
      <xdr:row>94</xdr:row>
      <xdr:rowOff>116460</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5481300" y="16195078"/>
          <a:ext cx="838200" cy="37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95521</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211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117094</xdr:rowOff>
    </xdr:from>
    <xdr:to>
      <xdr:col>85</xdr:col>
      <xdr:colOff>177800</xdr:colOff>
      <xdr:row>95</xdr:row>
      <xdr:rowOff>47244</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23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116460</xdr:rowOff>
    </xdr:from>
    <xdr:to>
      <xdr:col>81</xdr:col>
      <xdr:colOff>50800</xdr:colOff>
      <xdr:row>94</xdr:row>
      <xdr:rowOff>127070</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4592300" y="16232760"/>
          <a:ext cx="889000" cy="10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113379</xdr:rowOff>
    </xdr:from>
    <xdr:to>
      <xdr:col>81</xdr:col>
      <xdr:colOff>101600</xdr:colOff>
      <xdr:row>95</xdr:row>
      <xdr:rowOff>43529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229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34656</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322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127070</xdr:rowOff>
    </xdr:from>
    <xdr:to>
      <xdr:col>76</xdr:col>
      <xdr:colOff>114300</xdr:colOff>
      <xdr:row>94</xdr:row>
      <xdr:rowOff>169551</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6243370"/>
          <a:ext cx="889000" cy="42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112522</xdr:rowOff>
    </xdr:from>
    <xdr:to>
      <xdr:col>76</xdr:col>
      <xdr:colOff>165100</xdr:colOff>
      <xdr:row>95</xdr:row>
      <xdr:rowOff>42672</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228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33799</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321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169551</xdr:rowOff>
    </xdr:from>
    <xdr:to>
      <xdr:col>71</xdr:col>
      <xdr:colOff>177800</xdr:colOff>
      <xdr:row>95</xdr:row>
      <xdr:rowOff>31077</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6285851"/>
          <a:ext cx="889000" cy="32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113436</xdr:rowOff>
    </xdr:from>
    <xdr:to>
      <xdr:col>72</xdr:col>
      <xdr:colOff>38100</xdr:colOff>
      <xdr:row>95</xdr:row>
      <xdr:rowOff>43586</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229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60113</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00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157327</xdr:rowOff>
    </xdr:from>
    <xdr:to>
      <xdr:col>67</xdr:col>
      <xdr:colOff>101600</xdr:colOff>
      <xdr:row>95</xdr:row>
      <xdr:rowOff>87477</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27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78604</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36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27978</xdr:rowOff>
    </xdr:from>
    <xdr:to>
      <xdr:col>85</xdr:col>
      <xdr:colOff>177800</xdr:colOff>
      <xdr:row>94</xdr:row>
      <xdr:rowOff>129578</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144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50855</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5995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65660</xdr:rowOff>
    </xdr:from>
    <xdr:to>
      <xdr:col>81</xdr:col>
      <xdr:colOff>101600</xdr:colOff>
      <xdr:row>94</xdr:row>
      <xdr:rowOff>167260</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18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12337</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595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76270</xdr:rowOff>
    </xdr:from>
    <xdr:to>
      <xdr:col>76</xdr:col>
      <xdr:colOff>165100</xdr:colOff>
      <xdr:row>95</xdr:row>
      <xdr:rowOff>6420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19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22947</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5967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118751</xdr:rowOff>
    </xdr:from>
    <xdr:to>
      <xdr:col>72</xdr:col>
      <xdr:colOff>38100</xdr:colOff>
      <xdr:row>95</xdr:row>
      <xdr:rowOff>48901</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235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40028</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6327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151727</xdr:rowOff>
    </xdr:from>
    <xdr:to>
      <xdr:col>67</xdr:col>
      <xdr:colOff>101600</xdr:colOff>
      <xdr:row>95</xdr:row>
      <xdr:rowOff>81877</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268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98404</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6043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910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a:extLst>
            <a:ext uri="{FF2B5EF4-FFF2-40B4-BE49-F238E27FC236}">
              <a16:creationId xmlns:a16="http://schemas.microsoft.com/office/drawing/2014/main" id="{00000000-0008-0000-0700-0000E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34</xdr:row>
      <xdr:rowOff>139700</xdr:rowOff>
    </xdr:from>
    <xdr:to>
      <xdr:col>116</xdr:col>
      <xdr:colOff>62864</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22159595" y="5969000"/>
          <a:ext cx="1269" cy="816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120848</xdr:rowOff>
    </xdr:from>
    <xdr:ext cx="249299" cy="259045"/>
    <xdr:sp macro=""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22212300" y="68073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33</xdr:row>
      <xdr:rowOff>86377</xdr:rowOff>
    </xdr:from>
    <xdr:ext cx="378565" cy="259045"/>
    <xdr:sp macro=""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22212300" y="57442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34</xdr:row>
      <xdr:rowOff>139700</xdr:rowOff>
    </xdr:from>
    <xdr:to>
      <xdr:col>116</xdr:col>
      <xdr:colOff>152400</xdr:colOff>
      <xdr:row>34</xdr:row>
      <xdr:rowOff>139700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59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139700</xdr:rowOff>
    </xdr:from>
    <xdr:to>
      <xdr:col>116</xdr:col>
      <xdr:colOff>63500</xdr:colOff>
      <xdr:row>36</xdr:row>
      <xdr:rowOff>33564</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flipV="1">
          <a:off x="21323300" y="5969000"/>
          <a:ext cx="838200" cy="23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165299</xdr:rowOff>
    </xdr:from>
    <xdr:ext cx="313932" cy="259045"/>
    <xdr:sp macro=""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22212300" y="668039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15422</xdr:rowOff>
    </xdr:from>
    <xdr:to>
      <xdr:col>116</xdr:col>
      <xdr:colOff>114300</xdr:colOff>
      <xdr:row>39</xdr:row>
      <xdr:rowOff>117022</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2110700" y="6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32</xdr:row>
      <xdr:rowOff>165826</xdr:rowOff>
    </xdr:from>
    <xdr:to>
      <xdr:col>111</xdr:col>
      <xdr:colOff>177800</xdr:colOff>
      <xdr:row>36</xdr:row>
      <xdr:rowOff>33564</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0434300" y="5652226"/>
          <a:ext cx="889000" cy="553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30117</xdr:rowOff>
    </xdr:from>
    <xdr:to>
      <xdr:col>112</xdr:col>
      <xdr:colOff>38100</xdr:colOff>
      <xdr:row>38</xdr:row>
      <xdr:rowOff>131717</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1272500" y="6545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122844</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4017" y="66379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32</xdr:row>
      <xdr:rowOff>165826</xdr:rowOff>
    </xdr:from>
    <xdr:to>
      <xdr:col>107</xdr:col>
      <xdr:colOff>50800</xdr:colOff>
      <xdr:row>35</xdr:row>
      <xdr:rowOff>102144</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flipV="1">
          <a:off x="19545300" y="5652226"/>
          <a:ext cx="889000" cy="45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57876</xdr:rowOff>
    </xdr:from>
    <xdr:to>
      <xdr:col>107</xdr:col>
      <xdr:colOff>101600</xdr:colOff>
      <xdr:row>38</xdr:row>
      <xdr:rowOff>159476</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0383500" y="657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38</xdr:row>
      <xdr:rowOff>150603</xdr:rowOff>
    </xdr:from>
    <xdr:ext cx="313932"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77333" y="666570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30</xdr:row>
      <xdr:rowOff>170724</xdr:rowOff>
    </xdr:from>
    <xdr:to>
      <xdr:col>102</xdr:col>
      <xdr:colOff>114300</xdr:colOff>
      <xdr:row>35</xdr:row>
      <xdr:rowOff>102144</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8656300" y="5314224"/>
          <a:ext cx="889000" cy="788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121557</xdr:rowOff>
    </xdr:from>
    <xdr:to>
      <xdr:col>102</xdr:col>
      <xdr:colOff>165100</xdr:colOff>
      <xdr:row>38</xdr:row>
      <xdr:rowOff>51707</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9494500" y="6465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42834</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6017" y="65579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116659</xdr:rowOff>
    </xdr:from>
    <xdr:to>
      <xdr:col>98</xdr:col>
      <xdr:colOff>38100</xdr:colOff>
      <xdr:row>39</xdr:row>
      <xdr:rowOff>46809</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8605500" y="6631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37936</xdr:rowOff>
    </xdr:from>
    <xdr:ext cx="313932"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99333" y="672448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88900</xdr:rowOff>
    </xdr:from>
    <xdr:to>
      <xdr:col>116</xdr:col>
      <xdr:colOff>114300</xdr:colOff>
      <xdr:row>35</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2110700" y="59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41927</xdr:rowOff>
    </xdr:from>
    <xdr:ext cx="378565" cy="259045"/>
    <xdr:sp macro=""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22212300" y="58712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154214</xdr:rowOff>
    </xdr:from>
    <xdr:to>
      <xdr:col>112</xdr:col>
      <xdr:colOff>38100</xdr:colOff>
      <xdr:row>36</xdr:row>
      <xdr:rowOff>84364</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1272500" y="6154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34</xdr:row>
      <xdr:rowOff>100891</xdr:rowOff>
    </xdr:from>
    <xdr:ext cx="378565"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1134017" y="59301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32</xdr:row>
      <xdr:rowOff>115026</xdr:rowOff>
    </xdr:from>
    <xdr:to>
      <xdr:col>107</xdr:col>
      <xdr:colOff>101600</xdr:colOff>
      <xdr:row>33</xdr:row>
      <xdr:rowOff>45176</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0383500" y="5601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31</xdr:row>
      <xdr:rowOff>61703</xdr:rowOff>
    </xdr:from>
    <xdr:ext cx="378565"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0245017" y="53766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51344</xdr:rowOff>
    </xdr:from>
    <xdr:to>
      <xdr:col>102</xdr:col>
      <xdr:colOff>165100</xdr:colOff>
      <xdr:row>35</xdr:row>
      <xdr:rowOff>152944</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9494500" y="6052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33</xdr:row>
      <xdr:rowOff>169471</xdr:rowOff>
    </xdr:from>
    <xdr:ext cx="378565"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9356017" y="58273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30</xdr:row>
      <xdr:rowOff>119924</xdr:rowOff>
    </xdr:from>
    <xdr:to>
      <xdr:col>98</xdr:col>
      <xdr:colOff>38100</xdr:colOff>
      <xdr:row>31</xdr:row>
      <xdr:rowOff>50074</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8605500" y="5263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29</xdr:row>
      <xdr:rowOff>66601</xdr:rowOff>
    </xdr:from>
    <xdr:ext cx="378565"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467017" y="50386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前年度繰上充用金グラフ枠">
          <a:extLst>
            <a:ext uri="{FF2B5EF4-FFF2-40B4-BE49-F238E27FC236}">
              <a16:creationId xmlns:a16="http://schemas.microsoft.com/office/drawing/2014/main" id="{00000000-0008-0000-07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2" name="前年度繰上充用金最小値テキスト">
          <a:extLst>
            <a:ext uri="{FF2B5EF4-FFF2-40B4-BE49-F238E27FC236}">
              <a16:creationId xmlns:a16="http://schemas.microsoft.com/office/drawing/2014/main" id="{00000000-0008-0000-0700-00002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4" name="前年度繰上充用金最大値テキスト">
          <a:extLst>
            <a:ext uri="{FF2B5EF4-FFF2-40B4-BE49-F238E27FC236}">
              <a16:creationId xmlns:a16="http://schemas.microsoft.com/office/drawing/2014/main" id="{00000000-0008-0000-0700-00002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7" name="前年度繰上充用金平均値テキスト">
          <a:extLst>
            <a:ext uri="{FF2B5EF4-FFF2-40B4-BE49-F238E27FC236}">
              <a16:creationId xmlns:a16="http://schemas.microsoft.com/office/drawing/2014/main" id="{00000000-0008-0000-0700-00002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6" name="前年度繰上充用金該当値テキスト">
          <a:extLst>
            <a:ext uri="{FF2B5EF4-FFF2-40B4-BE49-F238E27FC236}">
              <a16:creationId xmlns:a16="http://schemas.microsoft.com/office/drawing/2014/main" id="{00000000-0008-0000-0700-00003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昨年</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度と比較</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して増加したもののうち、</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最も差が大きいのは</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消防</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費で、</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3,663</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円増加している。これは、</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消防団詰所整備事業で角野分団詰所の新築工事を行った</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ことによる。２番目に差が大きいのは</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土木</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費で、</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2,363</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円増加している。これは、</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公営住宅建替推進事業で東田団地の解体及び新築工事（２号棟）を行ったことによ</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る。</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b="0" i="0" baseline="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昨年度と比較して</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したもののうち、最も差が大きいのは教育</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費で、</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6,360</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円減少している。これは、</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西部学校給食センターの完成により、事業費が減少したことによる。２番目に差が大きいのは商工費で、</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2,832</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円減少している。これは、マイントピア別子端出場整備事業の高圧受変電設備改修工事が完了したことによる</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これまでのことから、最も影響を与えている要因は、工事費の増減であることがわかる。</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b="0" i="0" baseline="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類似団体平均との比較では、最も差が大きいのは民生費で</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20,746</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円上回っている。これは、</a:t>
          </a:r>
          <a:r>
            <a:rPr kumimoji="1" lang="en-US"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18</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歳までの医療費無償化等、子育て世帯の経済負担軽減を行い、子育てしやすい街づくりに取り組んできたことによるものである。</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愛媛県新居浜市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実質収支は、財政調整基金の取崩</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し</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により黒字になっている。また、実質単年度収支比率は前年度と比較して</a:t>
          </a:r>
          <a:r>
            <a:rPr kumimoji="1" lang="en-US"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0.11</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低下</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し</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たが、前年に引き続き</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黒字となった。</a:t>
          </a:r>
          <a:endParaRPr kumimoji="1" lang="en-US"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財政調整基金残高については、平成</a:t>
          </a:r>
          <a:r>
            <a:rPr kumimoji="1" lang="en-US"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30</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年度以降減少傾向にあ</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り、令和５</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年度から令和</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６</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年度にかけて</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は変化がないものの、依然</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低い水準であることから、</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災害発生時等、緊急的な財政出動に備えるため、</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歳入準拠の予算編成や事業の見直し等を通じて健全財政の維持を図る。</a:t>
          </a:r>
          <a:endParaRPr lang="ja-JP" altLang="ja-JP" sz="16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愛媛県新居浜市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〇現状</a:t>
          </a:r>
          <a:endParaRPr lang="ja-JP" altLang="ja-JP" sz="18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　全ての会計において赤字は生じていない。</a:t>
          </a:r>
          <a:endPar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　介護保険事業特別会計の皆減については、介護サービス費等の増加に伴い、歳出額が増加したため、基金を繰り入れ、形式収支が</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0</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endParaRPr lang="ja-JP" altLang="ja-JP" sz="18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〇今後の対応</a:t>
          </a:r>
          <a:endParaRPr lang="ja-JP" altLang="ja-JP" sz="18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　各会計において適正な財政運営、企業経営を行っていく。</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愛媛県新居浜市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元利償還金</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増加傾向</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であるが、令和</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臨時財政対策債や総合防災拠点建設事業の元金償還が開始したことにより、</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増加している</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Ｐゴシック" panose="020B0600070205080204" pitchFamily="50" charset="-128"/>
              <a:ea typeface="ＭＳ Ｐゴシック" panose="020B0600070205080204" pitchFamily="50" charset="-128"/>
            </a:rPr>
            <a:t>満期一括償還地方債の償還はない。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愛媛県新居浜市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一般会計等に係る地方債の現在高は、令和</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２</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年度から</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３年度は</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増加していたが、令和３年度から４年度にかけては、令和４年度起債借入額の抑制や、臨時財政対策債発行可能額の減少等により、３．４％の減となった。令和５年度には、西部学校給食センター建設に伴う起債借入により、地方債の現在高は増加した。</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令和６年度においては、臨時財政対策債や総合防災拠点建設事業の元金償還が開始となったことから、減少している。</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b="0" i="0" baseline="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令和５年度</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から６年度</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においては、</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都市計画税等の充当可能特定収入が増加したことで、</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将来負担比率の分子が減少している。</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　充当可能税源等のうち基準財政需要額算入見込額については令和</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年度以降減少している。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愛媛県新居浜市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8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　基金残高は</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714</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百万円の減少となっている。</a:t>
          </a:r>
          <a:endParaRPr lang="ja-JP" altLang="ja-JP" sz="18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　具体的には減債基金が</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135</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百万円、特定目的基金が</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603</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百万円の減少となっており、中でも公共施設整備基金は</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295</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百万円の減少となっている。</a:t>
          </a:r>
          <a:endParaRPr lang="ja-JP" altLang="ja-JP" sz="18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8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各特定目的基金については、引き続き、対象事業や必要性の見直しを行い、目的に合致した事業への適切な活用を図る。また、財政調整基金については令和５年度</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から６年度にかけて</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残高が増加し</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ている</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ものの、引き続き低い水準であることから、特定財源の確保や、歳入準拠の予算編成等を通じて、財政調整基金に依存しない財政運営を行う。</a:t>
          </a:r>
          <a:endParaRPr lang="ja-JP" altLang="ja-JP" sz="18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lang="ja-JP" altLang="ja-JP" sz="18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合併振興基金は合併後の新市の一体感を醸成することを目的としており、令和</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あかがねミュージアム開館１０周年のプレ事業としてコンテンツ制作や新居浜市美術館特別展等の開催</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等に活用した。</a:t>
          </a:r>
          <a:endParaRPr lang="ja-JP" altLang="ja-JP" sz="18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　文化振興基金は市民文化施設の建設及び芸術文化資料の収集を目的としており、令和６年度は新市民文化センター建設のための民間活力導入可能性調査等にかかる経費に活用した。</a:t>
          </a:r>
          <a:endParaRPr lang="ja-JP" altLang="ja-JP" sz="18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公共施設整備基金は公共施設の適切な機能の維持管理に必要な財源を確保し、安全で快適な公共施設の管理及び財政の健全な運営に資することを目的としており、例年、公共施設の長寿命化等の改修に活用している。</a:t>
          </a:r>
          <a:endParaRPr lang="ja-JP" altLang="ja-JP" sz="18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体育施設建設基金は市民体育施設の建設を目的としており、令和</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年度は基金を活用した事業はなかった。</a:t>
          </a:r>
          <a:endParaRPr lang="ja-JP" altLang="ja-JP" sz="18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　別子山振興基金は別子山地区の地域振興を図ることを目的としており、別子山給水施設管理費や地域バスの運行などに活用している。</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8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年度については、</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市庁舎の大規模改修</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東雲競技場等の体育施設の整備、</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小中学校のトイレなど公共施設の整備にかかる費用が多く、公共施設整備基金を大きく取り崩すこととなり残高が減少することとなった。各種基金についても、目的ごとに事業の財源として取り崩しを行っているため、全体の基金残高が減少している。</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8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　毎年決まった事業に財源として活用している基金については、残高が減少傾向にある。今後も基金を活用して実施すべき事業かどうかについて引き続き精査を行うとともに、特定財源の確保などを通じて、残高の維持を図る。</a:t>
          </a:r>
          <a:endParaRPr lang="ja-JP" altLang="ja-JP" sz="18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8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　財政調整基金は</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百万円増加している。</a:t>
          </a:r>
          <a:endParaRPr lang="ja-JP" altLang="ja-JP" sz="18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増加した理由としては、歳入面では</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地方特例交付金等の増額により</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一般財源</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がわずかであったこと</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、歳出面では</a:t>
          </a:r>
          <a:r>
            <a:rPr kumimoji="1" lang="ja-JP" altLang="en-US"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西部学校給食センターの完成に伴う普通建設事業費の減少や公共下水道事業会計出資金の減少</a:t>
          </a:r>
          <a:r>
            <a:rPr kumimoji="1"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等による。</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8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　現在高は減少傾向にあ</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ったものの</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、令和５年度</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から６年度にかけて</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増加し</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ている。</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、災害が発生した際などの財政需要に備え、一定の基金残高を確保する必要があるため、特定財源の確保や、歳入準拠の予算編成等を通じて、財政調整基金に依存しない財政運営を行う。</a:t>
          </a:r>
          <a:endParaRPr lang="ja-JP" altLang="ja-JP" sz="18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令和６年度から</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元金償還</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が開始した臨時財政対策債や総合防災拠点建設事業</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による公債費の増に対応するため、減債基金の取り崩しを行ったことによる。</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8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度</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に完成</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西部学校給食センター建設事業等、今後元金の償還が始まる大型事業を見据え、適切に積立と取り崩しを行う。</a:t>
          </a:r>
          <a:endParaRPr lang="ja-JP" altLang="ja-JP" sz="1800">
            <a:effectLst/>
            <a:latin typeface="ＭＳ Ｐゴシック" panose="020B0600070205080204" pitchFamily="50" charset="-128"/>
            <a:ea typeface="ＭＳ Ｐゴシック" panose="020B0600070205080204" pitchFamily="50" charset="-128"/>
          </a:endParaRPr>
        </a:p>
        <a:p>
          <a:endPar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7796AF9-E58D-4030-8751-95D5EFCA14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D7CFBBB-16FF-4868-8A47-6C1ECC10B3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A26DFB0B-2AAB-47DD-A84C-86D70F3911E2}"/>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6745CF22-E10D-4A15-89B9-3BE891E0B224}"/>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B9798A4F-229D-45A0-80C0-06A7BC26E347}"/>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7886E338-B1E9-4609-8179-C3CE30913348}"/>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970639E7-C54B-4E93-A7F1-1E22D01514D4}"/>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1E976BFC-6C70-4ADA-BF94-BC096954045E}"/>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BD8A36AB-4D91-4CC7-83CC-1AFC5349484C}"/>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9D65893D-1059-43CD-9D5F-E07A08B1A821}"/>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愛媛県新居浜市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A07AC417-CF18-4755-9E25-907CCD571C76}"/>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2D9F8EE9-0051-4558-8CA4-8A8437049020}"/>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90E2CF87-64FE-4C74-A881-7CD199140343}"/>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2AAC8459-2560-426F-AC39-643816A75875}"/>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5CE1E463-C6AE-4DC7-902D-EB0842395A66}"/>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0FA013A4-AE02-4EA6-8BA3-D15D0FDA7328}"/>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112,724
110,939
234.47
55,537,000
54,495,961
977,910
28,845,194
51,790,140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6AFF3AF8-5D62-4DE6-9596-2247A3EF1E2C}"/>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E03A7DA7-AF9A-4950-9EB0-C7783A32CD44}"/>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ABBDDC9F-518F-4C2C-BFC9-C04C9FFEE289}"/>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89F5E9F8-BBB2-45D3-B954-E27F7DCDF174}"/>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4C963FF7-E535-45E6-B735-5DD61676A3DB}"/>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6A03784A-FB44-412A-84A2-2D627AF86690}"/>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873C25F1-3476-4FD3-9BC2-75E0AE6E306B}"/>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E36489C6-941F-4DED-9E38-8A1A9E37051F}"/>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3D037E16-172B-4A69-BF40-E8148D861251}"/>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57D8E022-448E-4BB4-B9F5-FC829172CB9E}"/>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1C6BCA26-9187-45E4-BB68-0954BE17D1A9}"/>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6A16C583-612D-4525-A0B5-55FDB0AA521B}"/>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D1539AE3-BFC4-4C3A-B773-21F22ADDD3EF}"/>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E7E346FD-CE44-4986-BAE1-8E04877FB4CD}"/>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CCE299FD-0A05-4998-BBFE-22B8D668D9EC}"/>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ED4FA7AD-EC35-4C7B-A15F-2AEE5B160A0D}"/>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256FB554-484C-4AB5-AF9C-30870DB25C82}"/>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34928F43-CF4A-4477-A9EE-A6B9C47FF698}"/>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9CE43F75-E34F-4959-AE2A-5907FB91F0E1}"/>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30356C89-0B28-458F-AA5D-99E162CF16BB}"/>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865B3F01-CD9F-4BE3-AC6F-3DC66FB53B09}"/>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5668E8F1-E8CF-4DAE-88DB-B1616B9B7B6E}"/>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40D50FC5-6D0A-4DBF-90E5-BF0F9D6ACBB2}"/>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A4D1FBAA-4C0D-4610-941E-E1D1720F5616}"/>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31DD913A-16C7-4132-951F-605867E7B4A9}"/>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F32F8813-E190-4EA8-BE38-7AD40DF722B3}"/>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5210C73F-209E-4709-9938-695DAC148C24}"/>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F7FD3650-F6A8-4874-85FB-57277FE0E518}"/>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0E03DB00-3174-4BB2-9F90-536B1A397CB9}"/>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42FA9649-2FA8-4C1E-8314-C945ABC0AC15}"/>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0582BBA8-0EEE-4922-9BA8-B685C11C631E}"/>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BD8A7C3F-0E8A-4749-947B-B0AC28BA1128}"/>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0115CFFD-1F3C-4333-B606-2D34346CC698}"/>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65BA762F-9D51-4256-A510-F0204431B8F5}"/>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E347739A-E33F-4857-A15D-4A2EF03C9689}"/>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i="0" baseline="0">
              <a:solidFill>
                <a:schemeClr val="dk1"/>
              </a:solidFill>
              <a:effectLst/>
              <a:latin typeface="+mn-lt"/>
              <a:ea typeface="+mn-ea"/>
              <a:cs typeface="+mn-cs"/>
            </a:rPr>
            <a:t>令和</a:t>
          </a:r>
          <a:r>
            <a:rPr lang="en-US" altLang="ja-JP" sz="1100" b="0" i="0" baseline="0">
              <a:solidFill>
                <a:schemeClr val="dk1"/>
              </a:solidFill>
              <a:effectLst/>
              <a:latin typeface="+mn-lt"/>
              <a:ea typeface="+mn-ea"/>
              <a:cs typeface="+mn-cs"/>
            </a:rPr>
            <a:t>6</a:t>
          </a:r>
          <a:r>
            <a:rPr lang="ja-JP" altLang="en-US" sz="1100" b="0" i="0" baseline="0">
              <a:solidFill>
                <a:schemeClr val="dk1"/>
              </a:solidFill>
              <a:effectLst/>
              <a:latin typeface="+mn-lt"/>
              <a:ea typeface="+mn-ea"/>
              <a:cs typeface="+mn-cs"/>
            </a:rPr>
            <a:t>年度に関しては給食センター完成や保育園の除却などの要因により若干減少したものの、今後は施設老朽化に伴い</a:t>
          </a:r>
          <a:r>
            <a:rPr lang="ja-JP" altLang="ja-JP" sz="1100" b="0" i="0" baseline="0">
              <a:solidFill>
                <a:schemeClr val="dk1"/>
              </a:solidFill>
              <a:effectLst/>
              <a:latin typeface="+mn-lt"/>
              <a:ea typeface="+mn-ea"/>
              <a:cs typeface="+mn-cs"/>
            </a:rPr>
            <a:t>上昇</a:t>
          </a:r>
          <a:r>
            <a:rPr lang="ja-JP" altLang="en-US" sz="1100" b="0" i="0" baseline="0">
              <a:solidFill>
                <a:schemeClr val="dk1"/>
              </a:solidFill>
              <a:effectLst/>
              <a:latin typeface="+mn-lt"/>
              <a:ea typeface="+mn-ea"/>
              <a:cs typeface="+mn-cs"/>
            </a:rPr>
            <a:t>傾向を基調として推移することが</a:t>
          </a:r>
          <a:r>
            <a:rPr lang="ja-JP" altLang="ja-JP" sz="1100" b="0" i="0" baseline="0">
              <a:solidFill>
                <a:schemeClr val="dk1"/>
              </a:solidFill>
              <a:effectLst/>
              <a:latin typeface="+mn-lt"/>
              <a:ea typeface="+mn-ea"/>
              <a:cs typeface="+mn-cs"/>
            </a:rPr>
            <a:t>見込</a:t>
          </a:r>
          <a:r>
            <a:rPr lang="ja-JP" altLang="en-US" sz="1100" b="0" i="0" baseline="0">
              <a:solidFill>
                <a:schemeClr val="dk1"/>
              </a:solidFill>
              <a:effectLst/>
              <a:latin typeface="+mn-lt"/>
              <a:ea typeface="+mn-ea"/>
              <a:cs typeface="+mn-cs"/>
            </a:rPr>
            <a:t>まれる</a:t>
          </a:r>
          <a:r>
            <a:rPr lang="ja-JP" altLang="ja-JP" sz="1100" b="0" i="0" baseline="0">
              <a:solidFill>
                <a:schemeClr val="dk1"/>
              </a:solidFill>
              <a:effectLst/>
              <a:latin typeface="+mn-lt"/>
              <a:ea typeface="+mn-ea"/>
              <a:cs typeface="+mn-cs"/>
            </a:rPr>
            <a:t>。限られた財源で現有形固定資産を全て更新するのは困難であるため、公共施設再配置計画に基づき、施設の統廃合を検討するとともに、継続して管理していく公共施設については、アセットマネジメント推進基本計画に基づき、施設の長寿命化を図りながら計画的に更新す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3041F543-02A3-4D33-9D1A-5CB7E090CBC4}"/>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B13D513F-BF29-4E99-BE48-11D39F39821A}"/>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5" name="テキスト ボックス 54">
          <a:extLst>
            <a:ext uri="{FF2B5EF4-FFF2-40B4-BE49-F238E27FC236}">
              <a16:creationId xmlns:a16="http://schemas.microsoft.com/office/drawing/2014/main" id="{CE09EE72-1C04-40CD-B749-610364E39E3A}"/>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6" name="直線コネクタ 55">
          <a:extLst>
            <a:ext uri="{FF2B5EF4-FFF2-40B4-BE49-F238E27FC236}">
              <a16:creationId xmlns:a16="http://schemas.microsoft.com/office/drawing/2014/main" id="{634D8EB1-6EB9-461E-8CE9-1B2FED88848B}"/>
            </a:ext>
          </a:extLst>
        </xdr:cNvPr>
        <xdr:cNvCxnSpPr/>
      </xdr:nvCxnSpPr>
      <xdr:spPr>
        <a:xfrm>
          <a:off x="1158875" y="64071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7" name="テキスト ボックス 56">
          <a:extLst>
            <a:ext uri="{FF2B5EF4-FFF2-40B4-BE49-F238E27FC236}">
              <a16:creationId xmlns:a16="http://schemas.microsoft.com/office/drawing/2014/main" id="{FDBA4B30-0681-41F0-9E90-BFE0C24CF3AA}"/>
            </a:ext>
          </a:extLst>
        </xdr:cNvPr>
        <xdr:cNvSpPr txBox="1"/>
      </xdr:nvSpPr>
      <xdr:spPr>
        <a:xfrm>
          <a:off x="789956" y="6322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8" name="直線コネクタ 57">
          <a:extLst>
            <a:ext uri="{FF2B5EF4-FFF2-40B4-BE49-F238E27FC236}">
              <a16:creationId xmlns:a16="http://schemas.microsoft.com/office/drawing/2014/main" id="{C08DC330-9425-42D4-B710-C60D8444CC53}"/>
            </a:ext>
          </a:extLst>
        </xdr:cNvPr>
        <xdr:cNvCxnSpPr/>
      </xdr:nvCxnSpPr>
      <xdr:spPr>
        <a:xfrm>
          <a:off x="1158875" y="5997575"/>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9" name="テキスト ボックス 58">
          <a:extLst>
            <a:ext uri="{FF2B5EF4-FFF2-40B4-BE49-F238E27FC236}">
              <a16:creationId xmlns:a16="http://schemas.microsoft.com/office/drawing/2014/main" id="{92F87EB8-FB98-4809-A9B4-5EF33A0FC1FC}"/>
            </a:ext>
          </a:extLst>
        </xdr:cNvPr>
        <xdr:cNvSpPr txBox="1"/>
      </xdr:nvSpPr>
      <xdr:spPr>
        <a:xfrm>
          <a:off x="789956" y="59037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0" name="直線コネクタ 59">
          <a:extLst>
            <a:ext uri="{FF2B5EF4-FFF2-40B4-BE49-F238E27FC236}">
              <a16:creationId xmlns:a16="http://schemas.microsoft.com/office/drawing/2014/main" id="{FB057824-350E-4976-88B2-64A370F0EE4D}"/>
            </a:ext>
          </a:extLst>
        </xdr:cNvPr>
        <xdr:cNvCxnSpPr/>
      </xdr:nvCxnSpPr>
      <xdr:spPr>
        <a:xfrm>
          <a:off x="1158875" y="55880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1" name="テキスト ボックス 60">
          <a:extLst>
            <a:ext uri="{FF2B5EF4-FFF2-40B4-BE49-F238E27FC236}">
              <a16:creationId xmlns:a16="http://schemas.microsoft.com/office/drawing/2014/main" id="{4B05C06B-466A-4EC5-AF39-AFDC3F287C86}"/>
            </a:ext>
          </a:extLst>
        </xdr:cNvPr>
        <xdr:cNvSpPr txBox="1"/>
      </xdr:nvSpPr>
      <xdr:spPr>
        <a:xfrm>
          <a:off x="789956" y="55037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2" name="直線コネクタ 61">
          <a:extLst>
            <a:ext uri="{FF2B5EF4-FFF2-40B4-BE49-F238E27FC236}">
              <a16:creationId xmlns:a16="http://schemas.microsoft.com/office/drawing/2014/main" id="{893582E8-C779-45AC-8053-272AFA2D3EDA}"/>
            </a:ext>
          </a:extLst>
        </xdr:cNvPr>
        <xdr:cNvCxnSpPr/>
      </xdr:nvCxnSpPr>
      <xdr:spPr>
        <a:xfrm>
          <a:off x="1158875" y="51879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3" name="テキスト ボックス 62">
          <a:extLst>
            <a:ext uri="{FF2B5EF4-FFF2-40B4-BE49-F238E27FC236}">
              <a16:creationId xmlns:a16="http://schemas.microsoft.com/office/drawing/2014/main" id="{74867BA7-0F2D-4C48-8A32-A6E87CBDA4BE}"/>
            </a:ext>
          </a:extLst>
        </xdr:cNvPr>
        <xdr:cNvSpPr txBox="1"/>
      </xdr:nvSpPr>
      <xdr:spPr>
        <a:xfrm>
          <a:off x="789956" y="5094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B41775D6-23A7-4AE3-89C7-75A95CFFFB4B}"/>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CED6CC4E-5DE5-400B-9E7E-59EF71325910}"/>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24FF7CE-4720-4143-87FE-7ADE740F99AC}"/>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95123</xdr:rowOff>
    </xdr:from>
    <xdr:to>
      <xdr:col>23</xdr:col>
      <xdr:colOff>85090</xdr:colOff>
      <xdr:row>32</xdr:row>
      <xdr:rowOff>145923</xdr:rowOff>
    </xdr:to>
    <xdr:cxnSp macro="">
      <xdr:nvCxnSpPr>
        <xdr:cNvPr id="67" name="直線コネクタ 66">
          <a:extLst>
            <a:ext uri="{FF2B5EF4-FFF2-40B4-BE49-F238E27FC236}">
              <a16:creationId xmlns:a16="http://schemas.microsoft.com/office/drawing/2014/main" id="{DEE9AE17-FC44-47F7-A286-2DFF03F6504A}"/>
            </a:ext>
          </a:extLst>
        </xdr:cNvPr>
        <xdr:cNvCxnSpPr/>
      </xdr:nvCxnSpPr>
      <xdr:spPr>
        <a:xfrm flipV="1">
          <a:off x="4306570" y="5124323"/>
          <a:ext cx="1270" cy="1019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149750</xdr:rowOff>
    </xdr:from>
    <xdr:ext cx="405111" cy="259045"/>
    <xdr:sp macro="" textlink="">
      <xdr:nvSpPr>
        <xdr:cNvPr id="68" name="有形固定資産減価償却率最小値テキスト">
          <a:extLst>
            <a:ext uri="{FF2B5EF4-FFF2-40B4-BE49-F238E27FC236}">
              <a16:creationId xmlns:a16="http://schemas.microsoft.com/office/drawing/2014/main" id="{93D92432-F3E2-4688-897E-C7C03B352B4E}"/>
            </a:ext>
          </a:extLst>
        </xdr:cNvPr>
        <xdr:cNvSpPr txBox="1"/>
      </xdr:nvSpPr>
      <xdr:spPr>
        <a:xfrm>
          <a:off x="4359275" y="6150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145923</xdr:rowOff>
    </xdr:from>
    <xdr:to>
      <xdr:col>23</xdr:col>
      <xdr:colOff>174625</xdr:colOff>
      <xdr:row>32</xdr:row>
      <xdr:rowOff>145923</xdr:rowOff>
    </xdr:to>
    <xdr:cxnSp macro="">
      <xdr:nvCxnSpPr>
        <xdr:cNvPr id="69" name="直線コネクタ 68">
          <a:extLst>
            <a:ext uri="{FF2B5EF4-FFF2-40B4-BE49-F238E27FC236}">
              <a16:creationId xmlns:a16="http://schemas.microsoft.com/office/drawing/2014/main" id="{B93B4E16-7B92-460C-9BB4-9104E231E943}"/>
            </a:ext>
          </a:extLst>
        </xdr:cNvPr>
        <xdr:cNvCxnSpPr/>
      </xdr:nvCxnSpPr>
      <xdr:spPr>
        <a:xfrm>
          <a:off x="4216400" y="614349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41800</xdr:rowOff>
    </xdr:from>
    <xdr:ext cx="405111" cy="259045"/>
    <xdr:sp macro="" textlink="">
      <xdr:nvSpPr>
        <xdr:cNvPr id="70" name="有形固定資産減価償却率最大値テキスト">
          <a:extLst>
            <a:ext uri="{FF2B5EF4-FFF2-40B4-BE49-F238E27FC236}">
              <a16:creationId xmlns:a16="http://schemas.microsoft.com/office/drawing/2014/main" id="{4D73AA9E-A8E5-4564-8CEE-12A6D82EEEB4}"/>
            </a:ext>
          </a:extLst>
        </xdr:cNvPr>
        <xdr:cNvSpPr txBox="1"/>
      </xdr:nvSpPr>
      <xdr:spPr>
        <a:xfrm>
          <a:off x="4359275" y="4912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95123</xdr:rowOff>
    </xdr:from>
    <xdr:to>
      <xdr:col>23</xdr:col>
      <xdr:colOff>174625</xdr:colOff>
      <xdr:row>26</xdr:row>
      <xdr:rowOff>95123</xdr:rowOff>
    </xdr:to>
    <xdr:cxnSp macro="">
      <xdr:nvCxnSpPr>
        <xdr:cNvPr id="71" name="直線コネクタ 70">
          <a:extLst>
            <a:ext uri="{FF2B5EF4-FFF2-40B4-BE49-F238E27FC236}">
              <a16:creationId xmlns:a16="http://schemas.microsoft.com/office/drawing/2014/main" id="{AFCDCD9F-486B-4C6C-9B8B-C411B3A7CB36}"/>
            </a:ext>
          </a:extLst>
        </xdr:cNvPr>
        <xdr:cNvCxnSpPr/>
      </xdr:nvCxnSpPr>
      <xdr:spPr>
        <a:xfrm>
          <a:off x="4216400" y="5124323"/>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49420</xdr:rowOff>
    </xdr:from>
    <xdr:ext cx="405111" cy="259045"/>
    <xdr:sp macro="" textlink="">
      <xdr:nvSpPr>
        <xdr:cNvPr id="72" name="有形固定資産減価償却率平均値テキスト">
          <a:extLst>
            <a:ext uri="{FF2B5EF4-FFF2-40B4-BE49-F238E27FC236}">
              <a16:creationId xmlns:a16="http://schemas.microsoft.com/office/drawing/2014/main" id="{EF13C937-048A-4F7E-A3EB-88C0C6F680B4}"/>
            </a:ext>
          </a:extLst>
        </xdr:cNvPr>
        <xdr:cNvSpPr txBox="1"/>
      </xdr:nvSpPr>
      <xdr:spPr>
        <a:xfrm>
          <a:off x="4359275" y="572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70993</xdr:rowOff>
    </xdr:from>
    <xdr:to>
      <xdr:col>23</xdr:col>
      <xdr:colOff>136525</xdr:colOff>
      <xdr:row>31</xdr:row>
      <xdr:rowOff>1143</xdr:rowOff>
    </xdr:to>
    <xdr:sp macro="" textlink="">
      <xdr:nvSpPr>
        <xdr:cNvPr id="73" name="フローチャート: 判断 72">
          <a:extLst>
            <a:ext uri="{FF2B5EF4-FFF2-40B4-BE49-F238E27FC236}">
              <a16:creationId xmlns:a16="http://schemas.microsoft.com/office/drawing/2014/main" id="{20224AA3-33A4-4321-980F-B6429226BA3C}"/>
            </a:ext>
          </a:extLst>
        </xdr:cNvPr>
        <xdr:cNvSpPr/>
      </xdr:nvSpPr>
      <xdr:spPr>
        <a:xfrm>
          <a:off x="4254500" y="574471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79629</xdr:rowOff>
    </xdr:from>
    <xdr:to>
      <xdr:col>19</xdr:col>
      <xdr:colOff>187325</xdr:colOff>
      <xdr:row>31</xdr:row>
      <xdr:rowOff>9779</xdr:rowOff>
    </xdr:to>
    <xdr:sp macro="" textlink="">
      <xdr:nvSpPr>
        <xdr:cNvPr id="74" name="フローチャート: 判断 73">
          <a:extLst>
            <a:ext uri="{FF2B5EF4-FFF2-40B4-BE49-F238E27FC236}">
              <a16:creationId xmlns:a16="http://schemas.microsoft.com/office/drawing/2014/main" id="{3D5C4423-4FCD-46C2-B7C8-DA9A0E327C75}"/>
            </a:ext>
          </a:extLst>
        </xdr:cNvPr>
        <xdr:cNvSpPr/>
      </xdr:nvSpPr>
      <xdr:spPr>
        <a:xfrm>
          <a:off x="3616325" y="575970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75" name="フローチャート: 判断 74">
          <a:extLst>
            <a:ext uri="{FF2B5EF4-FFF2-40B4-BE49-F238E27FC236}">
              <a16:creationId xmlns:a16="http://schemas.microsoft.com/office/drawing/2014/main" id="{600B2D47-266B-4DD8-90EC-5AA740FAB330}"/>
            </a:ext>
          </a:extLst>
        </xdr:cNvPr>
        <xdr:cNvSpPr/>
      </xdr:nvSpPr>
      <xdr:spPr>
        <a:xfrm>
          <a:off x="2930525" y="57035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143129</xdr:rowOff>
    </xdr:from>
    <xdr:to>
      <xdr:col>11</xdr:col>
      <xdr:colOff>187325</xdr:colOff>
      <xdr:row>30</xdr:row>
      <xdr:rowOff>73279</xdr:rowOff>
    </xdr:to>
    <xdr:sp macro="" textlink="">
      <xdr:nvSpPr>
        <xdr:cNvPr id="76" name="フローチャート: 判断 75">
          <a:extLst>
            <a:ext uri="{FF2B5EF4-FFF2-40B4-BE49-F238E27FC236}">
              <a16:creationId xmlns:a16="http://schemas.microsoft.com/office/drawing/2014/main" id="{86AD4C0F-87D9-46B3-B848-03BC8D29760F}"/>
            </a:ext>
          </a:extLst>
        </xdr:cNvPr>
        <xdr:cNvSpPr/>
      </xdr:nvSpPr>
      <xdr:spPr>
        <a:xfrm>
          <a:off x="2244725" y="56549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77" name="フローチャート: 判断 76">
          <a:extLst>
            <a:ext uri="{FF2B5EF4-FFF2-40B4-BE49-F238E27FC236}">
              <a16:creationId xmlns:a16="http://schemas.microsoft.com/office/drawing/2014/main" id="{75202647-FAE0-4202-AA75-6FCCCED54DB4}"/>
            </a:ext>
          </a:extLst>
        </xdr:cNvPr>
        <xdr:cNvSpPr/>
      </xdr:nvSpPr>
      <xdr:spPr>
        <a:xfrm>
          <a:off x="1558925" y="562241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13D02ADB-D62F-46E1-A078-D86E6C6E9685}"/>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1FDF26E3-27EB-45CB-8DD5-4C3E5D2B3249}"/>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83FAF193-CB4F-4180-BF92-A82650078C46}"/>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B5F63321-E457-4E7C-8F0C-D853CA3E7967}"/>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B9F83B66-544C-47F6-84D9-D9223D8F935D}"/>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52451</xdr:rowOff>
    </xdr:from>
    <xdr:to>
      <xdr:col>23</xdr:col>
      <xdr:colOff>136525</xdr:colOff>
      <xdr:row>29</xdr:row>
      <xdr:rowOff>154051</xdr:rowOff>
    </xdr:to>
    <xdr:sp macro="" textlink="">
      <xdr:nvSpPr>
        <xdr:cNvPr id="83" name="楕円 82">
          <a:extLst>
            <a:ext uri="{FF2B5EF4-FFF2-40B4-BE49-F238E27FC236}">
              <a16:creationId xmlns:a16="http://schemas.microsoft.com/office/drawing/2014/main" id="{67F18A14-AB1D-4869-B558-E92B016E23F0}"/>
            </a:ext>
          </a:extLst>
        </xdr:cNvPr>
        <xdr:cNvSpPr/>
      </xdr:nvSpPr>
      <xdr:spPr>
        <a:xfrm>
          <a:off x="4254500" y="556425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75328</xdr:rowOff>
    </xdr:from>
    <xdr:ext cx="405111" cy="259045"/>
    <xdr:sp macro="" textlink="">
      <xdr:nvSpPr>
        <xdr:cNvPr id="84" name="有形固定資産減価償却率該当値テキスト">
          <a:extLst>
            <a:ext uri="{FF2B5EF4-FFF2-40B4-BE49-F238E27FC236}">
              <a16:creationId xmlns:a16="http://schemas.microsoft.com/office/drawing/2014/main" id="{2F25087C-DCCD-49CC-B988-BA97CB893099}"/>
            </a:ext>
          </a:extLst>
        </xdr:cNvPr>
        <xdr:cNvSpPr txBox="1"/>
      </xdr:nvSpPr>
      <xdr:spPr>
        <a:xfrm>
          <a:off x="4359275" y="5428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69723</xdr:rowOff>
    </xdr:from>
    <xdr:to>
      <xdr:col>19</xdr:col>
      <xdr:colOff>187325</xdr:colOff>
      <xdr:row>29</xdr:row>
      <xdr:rowOff>171323</xdr:rowOff>
    </xdr:to>
    <xdr:sp macro="" textlink="">
      <xdr:nvSpPr>
        <xdr:cNvPr id="85" name="楕円 84">
          <a:extLst>
            <a:ext uri="{FF2B5EF4-FFF2-40B4-BE49-F238E27FC236}">
              <a16:creationId xmlns:a16="http://schemas.microsoft.com/office/drawing/2014/main" id="{55AFD64B-B9A0-4EB9-AE3E-108E26097BDB}"/>
            </a:ext>
          </a:extLst>
        </xdr:cNvPr>
        <xdr:cNvSpPr/>
      </xdr:nvSpPr>
      <xdr:spPr>
        <a:xfrm>
          <a:off x="3616325" y="558152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103251</xdr:rowOff>
    </xdr:from>
    <xdr:to>
      <xdr:col>23</xdr:col>
      <xdr:colOff>85725</xdr:colOff>
      <xdr:row>29</xdr:row>
      <xdr:rowOff>120523</xdr:rowOff>
    </xdr:to>
    <xdr:cxnSp macro="">
      <xdr:nvCxnSpPr>
        <xdr:cNvPr id="86" name="直線コネクタ 85">
          <a:extLst>
            <a:ext uri="{FF2B5EF4-FFF2-40B4-BE49-F238E27FC236}">
              <a16:creationId xmlns:a16="http://schemas.microsoft.com/office/drawing/2014/main" id="{54425760-4ED4-451A-92F7-076F244F0E78}"/>
            </a:ext>
          </a:extLst>
        </xdr:cNvPr>
        <xdr:cNvCxnSpPr/>
      </xdr:nvCxnSpPr>
      <xdr:spPr>
        <a:xfrm flipV="1">
          <a:off x="3673475" y="5621401"/>
          <a:ext cx="62865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4953</xdr:rowOff>
    </xdr:from>
    <xdr:to>
      <xdr:col>15</xdr:col>
      <xdr:colOff>187325</xdr:colOff>
      <xdr:row>29</xdr:row>
      <xdr:rowOff>106553</xdr:rowOff>
    </xdr:to>
    <xdr:sp macro="" textlink="">
      <xdr:nvSpPr>
        <xdr:cNvPr id="87" name="楕円 86">
          <a:extLst>
            <a:ext uri="{FF2B5EF4-FFF2-40B4-BE49-F238E27FC236}">
              <a16:creationId xmlns:a16="http://schemas.microsoft.com/office/drawing/2014/main" id="{6536B181-4624-4517-B817-43DFD9B2642B}"/>
            </a:ext>
          </a:extLst>
        </xdr:cNvPr>
        <xdr:cNvSpPr/>
      </xdr:nvSpPr>
      <xdr:spPr>
        <a:xfrm>
          <a:off x="2930525" y="552310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55753</xdr:rowOff>
    </xdr:from>
    <xdr:to>
      <xdr:col>19</xdr:col>
      <xdr:colOff>136525</xdr:colOff>
      <xdr:row>29</xdr:row>
      <xdr:rowOff>120523</xdr:rowOff>
    </xdr:to>
    <xdr:cxnSp macro="">
      <xdr:nvCxnSpPr>
        <xdr:cNvPr id="88" name="直線コネクタ 87">
          <a:extLst>
            <a:ext uri="{FF2B5EF4-FFF2-40B4-BE49-F238E27FC236}">
              <a16:creationId xmlns:a16="http://schemas.microsoft.com/office/drawing/2014/main" id="{F390ADA8-1AF1-4A60-9A72-A0774EDF98E0}"/>
            </a:ext>
          </a:extLst>
        </xdr:cNvPr>
        <xdr:cNvCxnSpPr/>
      </xdr:nvCxnSpPr>
      <xdr:spPr>
        <a:xfrm>
          <a:off x="2987675" y="5570728"/>
          <a:ext cx="685800" cy="6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111633</xdr:rowOff>
    </xdr:from>
    <xdr:to>
      <xdr:col>11</xdr:col>
      <xdr:colOff>187325</xdr:colOff>
      <xdr:row>29</xdr:row>
      <xdr:rowOff>41783</xdr:rowOff>
    </xdr:to>
    <xdr:sp macro="" textlink="">
      <xdr:nvSpPr>
        <xdr:cNvPr id="89" name="楕円 88">
          <a:extLst>
            <a:ext uri="{FF2B5EF4-FFF2-40B4-BE49-F238E27FC236}">
              <a16:creationId xmlns:a16="http://schemas.microsoft.com/office/drawing/2014/main" id="{43E9AB90-5196-4AE3-8EFA-9E07098C2A66}"/>
            </a:ext>
          </a:extLst>
        </xdr:cNvPr>
        <xdr:cNvSpPr/>
      </xdr:nvSpPr>
      <xdr:spPr>
        <a:xfrm>
          <a:off x="2244725" y="546468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162433</xdr:rowOff>
    </xdr:from>
    <xdr:to>
      <xdr:col>15</xdr:col>
      <xdr:colOff>136525</xdr:colOff>
      <xdr:row>29</xdr:row>
      <xdr:rowOff>55753</xdr:rowOff>
    </xdr:to>
    <xdr:cxnSp macro="">
      <xdr:nvCxnSpPr>
        <xdr:cNvPr id="90" name="直線コネクタ 89">
          <a:extLst>
            <a:ext uri="{FF2B5EF4-FFF2-40B4-BE49-F238E27FC236}">
              <a16:creationId xmlns:a16="http://schemas.microsoft.com/office/drawing/2014/main" id="{0506BBCC-E652-47B4-9D77-55E24D0D117E}"/>
            </a:ext>
          </a:extLst>
        </xdr:cNvPr>
        <xdr:cNvCxnSpPr/>
      </xdr:nvCxnSpPr>
      <xdr:spPr>
        <a:xfrm>
          <a:off x="2301875" y="5512308"/>
          <a:ext cx="68580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64135</xdr:rowOff>
    </xdr:from>
    <xdr:to>
      <xdr:col>7</xdr:col>
      <xdr:colOff>187325</xdr:colOff>
      <xdr:row>28</xdr:row>
      <xdr:rowOff>165735</xdr:rowOff>
    </xdr:to>
    <xdr:sp macro="" textlink="">
      <xdr:nvSpPr>
        <xdr:cNvPr id="91" name="楕円 90">
          <a:extLst>
            <a:ext uri="{FF2B5EF4-FFF2-40B4-BE49-F238E27FC236}">
              <a16:creationId xmlns:a16="http://schemas.microsoft.com/office/drawing/2014/main" id="{B03A2F02-C041-4346-919A-6B068024D9AE}"/>
            </a:ext>
          </a:extLst>
        </xdr:cNvPr>
        <xdr:cNvSpPr/>
      </xdr:nvSpPr>
      <xdr:spPr>
        <a:xfrm>
          <a:off x="1558925" y="54203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114935</xdr:rowOff>
    </xdr:from>
    <xdr:to>
      <xdr:col>11</xdr:col>
      <xdr:colOff>136525</xdr:colOff>
      <xdr:row>28</xdr:row>
      <xdr:rowOff>162433</xdr:rowOff>
    </xdr:to>
    <xdr:cxnSp macro="">
      <xdr:nvCxnSpPr>
        <xdr:cNvPr id="92" name="直線コネクタ 91">
          <a:extLst>
            <a:ext uri="{FF2B5EF4-FFF2-40B4-BE49-F238E27FC236}">
              <a16:creationId xmlns:a16="http://schemas.microsoft.com/office/drawing/2014/main" id="{21231FAC-8F8D-4C13-8B62-7195251AD8BE}"/>
            </a:ext>
          </a:extLst>
        </xdr:cNvPr>
        <xdr:cNvCxnSpPr/>
      </xdr:nvCxnSpPr>
      <xdr:spPr>
        <a:xfrm>
          <a:off x="1616075" y="5467985"/>
          <a:ext cx="685800" cy="4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906</xdr:rowOff>
    </xdr:from>
    <xdr:ext cx="405111" cy="259045"/>
    <xdr:sp macro="" textlink="">
      <xdr:nvSpPr>
        <xdr:cNvPr id="93" name="n_1aveValue有形固定資産減価償却率">
          <a:extLst>
            <a:ext uri="{FF2B5EF4-FFF2-40B4-BE49-F238E27FC236}">
              <a16:creationId xmlns:a16="http://schemas.microsoft.com/office/drawing/2014/main" id="{22C6425B-7CE1-4E95-8EED-83DFFCAEF027}"/>
            </a:ext>
          </a:extLst>
        </xdr:cNvPr>
        <xdr:cNvSpPr txBox="1"/>
      </xdr:nvSpPr>
      <xdr:spPr>
        <a:xfrm>
          <a:off x="3474094" y="5839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116222</xdr:rowOff>
    </xdr:from>
    <xdr:ext cx="405111" cy="259045"/>
    <xdr:sp macro="" textlink="">
      <xdr:nvSpPr>
        <xdr:cNvPr id="94" name="n_2aveValue有形固定資産減価償却率">
          <a:extLst>
            <a:ext uri="{FF2B5EF4-FFF2-40B4-BE49-F238E27FC236}">
              <a16:creationId xmlns:a16="http://schemas.microsoft.com/office/drawing/2014/main" id="{7B92900F-1D25-47EB-9720-3F072BC835A5}"/>
            </a:ext>
          </a:extLst>
        </xdr:cNvPr>
        <xdr:cNvSpPr txBox="1"/>
      </xdr:nvSpPr>
      <xdr:spPr>
        <a:xfrm>
          <a:off x="2797819" y="5793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64406</xdr:rowOff>
    </xdr:from>
    <xdr:ext cx="405111" cy="259045"/>
    <xdr:sp macro="" textlink="">
      <xdr:nvSpPr>
        <xdr:cNvPr id="95" name="n_3aveValue有形固定資産減価償却率">
          <a:extLst>
            <a:ext uri="{FF2B5EF4-FFF2-40B4-BE49-F238E27FC236}">
              <a16:creationId xmlns:a16="http://schemas.microsoft.com/office/drawing/2014/main" id="{0B29D4F7-9F4B-45F9-9961-5170ED040DE5}"/>
            </a:ext>
          </a:extLst>
        </xdr:cNvPr>
        <xdr:cNvSpPr txBox="1"/>
      </xdr:nvSpPr>
      <xdr:spPr>
        <a:xfrm>
          <a:off x="2112019" y="5744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25544</xdr:rowOff>
    </xdr:from>
    <xdr:ext cx="405111" cy="259045"/>
    <xdr:sp macro="" textlink="">
      <xdr:nvSpPr>
        <xdr:cNvPr id="96" name="n_4aveValue有形固定資産減価償却率">
          <a:extLst>
            <a:ext uri="{FF2B5EF4-FFF2-40B4-BE49-F238E27FC236}">
              <a16:creationId xmlns:a16="http://schemas.microsoft.com/office/drawing/2014/main" id="{F615FA11-0CA8-4D22-A321-B386E80EE738}"/>
            </a:ext>
          </a:extLst>
        </xdr:cNvPr>
        <xdr:cNvSpPr txBox="1"/>
      </xdr:nvSpPr>
      <xdr:spPr>
        <a:xfrm>
          <a:off x="1426219" y="5705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16400</xdr:rowOff>
    </xdr:from>
    <xdr:ext cx="405111" cy="259045"/>
    <xdr:sp macro="" textlink="">
      <xdr:nvSpPr>
        <xdr:cNvPr id="97" name="n_1mainValue有形固定資産減価償却率">
          <a:extLst>
            <a:ext uri="{FF2B5EF4-FFF2-40B4-BE49-F238E27FC236}">
              <a16:creationId xmlns:a16="http://schemas.microsoft.com/office/drawing/2014/main" id="{F6B9F95E-C174-47AE-BB8B-9FAB0E06897D}"/>
            </a:ext>
          </a:extLst>
        </xdr:cNvPr>
        <xdr:cNvSpPr txBox="1"/>
      </xdr:nvSpPr>
      <xdr:spPr>
        <a:xfrm>
          <a:off x="3474094" y="5369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123080</xdr:rowOff>
    </xdr:from>
    <xdr:ext cx="405111" cy="259045"/>
    <xdr:sp macro="" textlink="">
      <xdr:nvSpPr>
        <xdr:cNvPr id="98" name="n_2mainValue有形固定資産減価償却率">
          <a:extLst>
            <a:ext uri="{FF2B5EF4-FFF2-40B4-BE49-F238E27FC236}">
              <a16:creationId xmlns:a16="http://schemas.microsoft.com/office/drawing/2014/main" id="{C75B2F68-D14C-4F38-BA68-45DBC4DD9C23}"/>
            </a:ext>
          </a:extLst>
        </xdr:cNvPr>
        <xdr:cNvSpPr txBox="1"/>
      </xdr:nvSpPr>
      <xdr:spPr>
        <a:xfrm>
          <a:off x="2797819" y="5317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58310</xdr:rowOff>
    </xdr:from>
    <xdr:ext cx="405111" cy="259045"/>
    <xdr:sp macro="" textlink="">
      <xdr:nvSpPr>
        <xdr:cNvPr id="99" name="n_3mainValue有形固定資産減価償却率">
          <a:extLst>
            <a:ext uri="{FF2B5EF4-FFF2-40B4-BE49-F238E27FC236}">
              <a16:creationId xmlns:a16="http://schemas.microsoft.com/office/drawing/2014/main" id="{A8B6749E-D707-4781-9D6F-9463E9D7B4AF}"/>
            </a:ext>
          </a:extLst>
        </xdr:cNvPr>
        <xdr:cNvSpPr txBox="1"/>
      </xdr:nvSpPr>
      <xdr:spPr>
        <a:xfrm>
          <a:off x="2112019" y="5249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10812</xdr:rowOff>
    </xdr:from>
    <xdr:ext cx="405111" cy="259045"/>
    <xdr:sp macro="" textlink="">
      <xdr:nvSpPr>
        <xdr:cNvPr id="100" name="n_4mainValue有形固定資産減価償却率">
          <a:extLst>
            <a:ext uri="{FF2B5EF4-FFF2-40B4-BE49-F238E27FC236}">
              <a16:creationId xmlns:a16="http://schemas.microsoft.com/office/drawing/2014/main" id="{92789566-452E-4A50-9433-F6CA4FEFDC1C}"/>
            </a:ext>
          </a:extLst>
        </xdr:cNvPr>
        <xdr:cNvSpPr txBox="1"/>
      </xdr:nvSpPr>
      <xdr:spPr>
        <a:xfrm>
          <a:off x="1426219" y="5198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9F4A0FAD-1908-418D-AD62-154153E26A18}"/>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9C073B94-2FBC-4CF6-8ACD-E0CC617C22F1}"/>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1FBAC096-0017-4CA0-8C74-50F6C56E618F}"/>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[ 435.1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1DF701CA-24A1-4019-8858-2F16E25B1E0D}"/>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7DC333B0-75BF-4977-92BE-0186C78A755C}"/>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FAE24D48-3830-40F1-87A9-9C7879507AE1}"/>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AB60F35A-B3F8-4EBC-8F80-56859F6240E4}"/>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B89EA8E3-1578-4A89-A655-7BFF90AB1896}"/>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D6AD78FE-5C17-47D6-BB62-35DD40A84C5B}"/>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F96F0AF1-C783-44AE-892A-305CF002CBF1}"/>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188DEA68-AA3E-49C1-87FC-07E94B643B9B}"/>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2A17BE65-7EB7-4E46-B28F-721220EFCCFF}"/>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1D88A320-5998-4247-9A6C-826A6F3A248B}"/>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年度は、平成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年度同意債の元金償還が開始したため減少したが、令和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年度は増加に転じ、令和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年度も引き続き増加した。増加要因としては平成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年間の継続事業で建設した「防災拠点施設」が単独事業であり、多額の地方債を発行したことが挙げられる。</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年度は都市計画税等の税収増による基金残高の増加及び元利償還金の増加などの影響により債務償還比率の減少が見られた。</a:t>
          </a:r>
          <a:endParaRPr kumimoji="1" lang="en-US" altLang="ja-JP" sz="1100">
            <a:solidFill>
              <a:schemeClr val="dk1"/>
            </a:solidFill>
            <a:effectLst/>
            <a:latin typeface="+mn-lt"/>
            <a:ea typeface="+mn-ea"/>
            <a:cs typeface="+mn-cs"/>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19AADE38-C0DA-456F-867D-57D7663A137A}"/>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41790878-459D-4307-B3F5-A7E927F87752}"/>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9A086561-A1F6-4BF3-A8B5-D90E8299CD1D}"/>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9A34ACDA-45CF-4B5E-B772-E6D8CC1DE130}"/>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136856C9-4A8F-447C-A4DF-75A3F6E7FB24}"/>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57303316-1C93-497E-A434-7B9F3F1B31C2}"/>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C3A8E7F7-26AE-4DBC-A4FB-BD61E6406738}"/>
            </a:ext>
          </a:extLst>
        </xdr:cNvPr>
        <xdr:cNvSpPr txBox="1"/>
      </xdr:nvSpPr>
      <xdr:spPr>
        <a:xfrm>
          <a:off x="9762011" y="614099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73B412CB-277E-4A39-9915-8E7FA0B51D64}"/>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FAD24D54-9FF2-4814-BA8F-BFB417E65BFE}"/>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C134CFEB-7F57-4D56-BEE1-8D3070FF7B89}"/>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DE9B08AC-72DA-475F-9E09-24AB2CD0EB0E}"/>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D1422171-6BE4-4A1C-8D56-209C44A53041}"/>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6C16E82A-AD5C-4D05-9A7B-22D47B1F68CB}"/>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58A59FF1-164F-4F29-B730-873376276780}"/>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149B1EA5-64D0-416D-BF07-9BE4921A23FB}"/>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BF8D324C-BCA4-4971-8E73-7843A24C0862}"/>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4DC41E40-B24F-4241-B663-6DFEBF4FC88B}"/>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44060</xdr:rowOff>
    </xdr:to>
    <xdr:cxnSp macro="">
      <xdr:nvCxnSpPr>
        <xdr:cNvPr id="131" name="直線コネクタ 130">
          <a:extLst>
            <a:ext uri="{FF2B5EF4-FFF2-40B4-BE49-F238E27FC236}">
              <a16:creationId xmlns:a16="http://schemas.microsoft.com/office/drawing/2014/main" id="{4A3D950E-61BE-487F-A595-6470775C6AB6}"/>
            </a:ext>
          </a:extLst>
        </xdr:cNvPr>
        <xdr:cNvCxnSpPr/>
      </xdr:nvCxnSpPr>
      <xdr:spPr>
        <a:xfrm flipV="1">
          <a:off x="13326745" y="5058228"/>
          <a:ext cx="1269" cy="1313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47887</xdr:rowOff>
    </xdr:from>
    <xdr:ext cx="469744" cy="259045"/>
    <xdr:sp macro="" textlink="">
      <xdr:nvSpPr>
        <xdr:cNvPr id="132" name="債務償還比率最小値テキスト">
          <a:extLst>
            <a:ext uri="{FF2B5EF4-FFF2-40B4-BE49-F238E27FC236}">
              <a16:creationId xmlns:a16="http://schemas.microsoft.com/office/drawing/2014/main" id="{5B70B83C-34DC-49C8-A31A-C2CC43D7D01A}"/>
            </a:ext>
          </a:extLst>
        </xdr:cNvPr>
        <xdr:cNvSpPr txBox="1"/>
      </xdr:nvSpPr>
      <xdr:spPr>
        <a:xfrm>
          <a:off x="13379450" y="6369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44060</xdr:rowOff>
    </xdr:from>
    <xdr:to>
      <xdr:col>76</xdr:col>
      <xdr:colOff>111125</xdr:colOff>
      <xdr:row>34</xdr:row>
      <xdr:rowOff>44060</xdr:rowOff>
    </xdr:to>
    <xdr:cxnSp macro="">
      <xdr:nvCxnSpPr>
        <xdr:cNvPr id="133" name="直線コネクタ 132">
          <a:extLst>
            <a:ext uri="{FF2B5EF4-FFF2-40B4-BE49-F238E27FC236}">
              <a16:creationId xmlns:a16="http://schemas.microsoft.com/office/drawing/2014/main" id="{9456CBFD-CE81-4908-A915-5C7F755E761F}"/>
            </a:ext>
          </a:extLst>
        </xdr:cNvPr>
        <xdr:cNvCxnSpPr/>
      </xdr:nvCxnSpPr>
      <xdr:spPr>
        <a:xfrm>
          <a:off x="13255625" y="63718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345FDBF0-0C1D-4A74-97DF-611BCCEA3480}"/>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EC29C005-4D27-4714-AB20-C15D46381260}"/>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60986</xdr:rowOff>
    </xdr:from>
    <xdr:ext cx="469744" cy="259045"/>
    <xdr:sp macro="" textlink="">
      <xdr:nvSpPr>
        <xdr:cNvPr id="136" name="債務償還比率平均値テキスト">
          <a:extLst>
            <a:ext uri="{FF2B5EF4-FFF2-40B4-BE49-F238E27FC236}">
              <a16:creationId xmlns:a16="http://schemas.microsoft.com/office/drawing/2014/main" id="{7DB9400F-1486-494D-892C-A7126E206C84}"/>
            </a:ext>
          </a:extLst>
        </xdr:cNvPr>
        <xdr:cNvSpPr txBox="1"/>
      </xdr:nvSpPr>
      <xdr:spPr>
        <a:xfrm>
          <a:off x="13379450" y="57410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82559</xdr:rowOff>
    </xdr:from>
    <xdr:to>
      <xdr:col>76</xdr:col>
      <xdr:colOff>73025</xdr:colOff>
      <xdr:row>31</xdr:row>
      <xdr:rowOff>12709</xdr:rowOff>
    </xdr:to>
    <xdr:sp macro="" textlink="">
      <xdr:nvSpPr>
        <xdr:cNvPr id="137" name="フローチャート: 判断 136">
          <a:extLst>
            <a:ext uri="{FF2B5EF4-FFF2-40B4-BE49-F238E27FC236}">
              <a16:creationId xmlns:a16="http://schemas.microsoft.com/office/drawing/2014/main" id="{7A28B70D-9257-4854-911A-0122B055CCB4}"/>
            </a:ext>
          </a:extLst>
        </xdr:cNvPr>
        <xdr:cNvSpPr/>
      </xdr:nvSpPr>
      <xdr:spPr>
        <a:xfrm>
          <a:off x="13293725" y="576263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41075</xdr:rowOff>
    </xdr:from>
    <xdr:to>
      <xdr:col>72</xdr:col>
      <xdr:colOff>123825</xdr:colOff>
      <xdr:row>30</xdr:row>
      <xdr:rowOff>142675</xdr:rowOff>
    </xdr:to>
    <xdr:sp macro="" textlink="">
      <xdr:nvSpPr>
        <xdr:cNvPr id="138" name="フローチャート: 判断 137">
          <a:extLst>
            <a:ext uri="{FF2B5EF4-FFF2-40B4-BE49-F238E27FC236}">
              <a16:creationId xmlns:a16="http://schemas.microsoft.com/office/drawing/2014/main" id="{E607D2D3-BB64-4A2D-9CCF-77ADDC49B199}"/>
            </a:ext>
          </a:extLst>
        </xdr:cNvPr>
        <xdr:cNvSpPr/>
      </xdr:nvSpPr>
      <xdr:spPr>
        <a:xfrm>
          <a:off x="12646025" y="57179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51870</xdr:rowOff>
    </xdr:from>
    <xdr:to>
      <xdr:col>68</xdr:col>
      <xdr:colOff>123825</xdr:colOff>
      <xdr:row>30</xdr:row>
      <xdr:rowOff>153470</xdr:rowOff>
    </xdr:to>
    <xdr:sp macro="" textlink="">
      <xdr:nvSpPr>
        <xdr:cNvPr id="139" name="フローチャート: 判断 138">
          <a:extLst>
            <a:ext uri="{FF2B5EF4-FFF2-40B4-BE49-F238E27FC236}">
              <a16:creationId xmlns:a16="http://schemas.microsoft.com/office/drawing/2014/main" id="{1DE750B6-965E-4999-82C3-AA98A438E7DF}"/>
            </a:ext>
          </a:extLst>
        </xdr:cNvPr>
        <xdr:cNvSpPr/>
      </xdr:nvSpPr>
      <xdr:spPr>
        <a:xfrm>
          <a:off x="11960225" y="57255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166415</xdr:rowOff>
    </xdr:from>
    <xdr:to>
      <xdr:col>64</xdr:col>
      <xdr:colOff>123825</xdr:colOff>
      <xdr:row>30</xdr:row>
      <xdr:rowOff>96565</xdr:rowOff>
    </xdr:to>
    <xdr:sp macro="" textlink="">
      <xdr:nvSpPr>
        <xdr:cNvPr id="140" name="フローチャート: 判断 139">
          <a:extLst>
            <a:ext uri="{FF2B5EF4-FFF2-40B4-BE49-F238E27FC236}">
              <a16:creationId xmlns:a16="http://schemas.microsoft.com/office/drawing/2014/main" id="{24A84AEC-8B05-495A-BFDB-6E81C9CD866D}"/>
            </a:ext>
          </a:extLst>
        </xdr:cNvPr>
        <xdr:cNvSpPr/>
      </xdr:nvSpPr>
      <xdr:spPr>
        <a:xfrm>
          <a:off x="11274425" y="56782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159975</xdr:rowOff>
    </xdr:from>
    <xdr:to>
      <xdr:col>60</xdr:col>
      <xdr:colOff>123825</xdr:colOff>
      <xdr:row>31</xdr:row>
      <xdr:rowOff>90125</xdr:rowOff>
    </xdr:to>
    <xdr:sp macro="" textlink="">
      <xdr:nvSpPr>
        <xdr:cNvPr id="141" name="フローチャート: 判断 140">
          <a:extLst>
            <a:ext uri="{FF2B5EF4-FFF2-40B4-BE49-F238E27FC236}">
              <a16:creationId xmlns:a16="http://schemas.microsoft.com/office/drawing/2014/main" id="{81F55A0C-53DE-410B-B31B-84EEE776592C}"/>
            </a:ext>
          </a:extLst>
        </xdr:cNvPr>
        <xdr:cNvSpPr/>
      </xdr:nvSpPr>
      <xdr:spPr>
        <a:xfrm>
          <a:off x="10588625" y="584005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A2D1F73-C534-4E48-A123-72DA6D352F5A}"/>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3082573-394F-4BC6-893B-405DAE410414}"/>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484D73D3-7070-4CD4-848B-EEF381470AB4}"/>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7A6D84B-2406-48F2-B4B9-4CFCBF586626}"/>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AA4642D9-0B68-49D2-8AB2-6B5C4A651971}"/>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138040</xdr:rowOff>
    </xdr:from>
    <xdr:to>
      <xdr:col>76</xdr:col>
      <xdr:colOff>73025</xdr:colOff>
      <xdr:row>30</xdr:row>
      <xdr:rowOff>68190</xdr:rowOff>
    </xdr:to>
    <xdr:sp macro="" textlink="">
      <xdr:nvSpPr>
        <xdr:cNvPr id="147" name="楕円 146">
          <a:extLst>
            <a:ext uri="{FF2B5EF4-FFF2-40B4-BE49-F238E27FC236}">
              <a16:creationId xmlns:a16="http://schemas.microsoft.com/office/drawing/2014/main" id="{7733C64C-D055-467E-AF80-FB203A493B86}"/>
            </a:ext>
          </a:extLst>
        </xdr:cNvPr>
        <xdr:cNvSpPr/>
      </xdr:nvSpPr>
      <xdr:spPr>
        <a:xfrm>
          <a:off x="13293725" y="565619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160917</xdr:rowOff>
    </xdr:from>
    <xdr:ext cx="469744" cy="259045"/>
    <xdr:sp macro="" textlink="">
      <xdr:nvSpPr>
        <xdr:cNvPr id="148" name="債務償還比率該当値テキスト">
          <a:extLst>
            <a:ext uri="{FF2B5EF4-FFF2-40B4-BE49-F238E27FC236}">
              <a16:creationId xmlns:a16="http://schemas.microsoft.com/office/drawing/2014/main" id="{4A52DED3-CD92-4957-8908-C2F372E00170}"/>
            </a:ext>
          </a:extLst>
        </xdr:cNvPr>
        <xdr:cNvSpPr txBox="1"/>
      </xdr:nvSpPr>
      <xdr:spPr>
        <a:xfrm>
          <a:off x="13379450" y="5517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6531</xdr:rowOff>
    </xdr:from>
    <xdr:to>
      <xdr:col>72</xdr:col>
      <xdr:colOff>123825</xdr:colOff>
      <xdr:row>30</xdr:row>
      <xdr:rowOff>108131</xdr:rowOff>
    </xdr:to>
    <xdr:sp macro="" textlink="">
      <xdr:nvSpPr>
        <xdr:cNvPr id="149" name="楕円 148">
          <a:extLst>
            <a:ext uri="{FF2B5EF4-FFF2-40B4-BE49-F238E27FC236}">
              <a16:creationId xmlns:a16="http://schemas.microsoft.com/office/drawing/2014/main" id="{B41BEEF7-2108-41CE-AD6B-850BF6BDE380}"/>
            </a:ext>
          </a:extLst>
        </xdr:cNvPr>
        <xdr:cNvSpPr/>
      </xdr:nvSpPr>
      <xdr:spPr>
        <a:xfrm>
          <a:off x="12646025" y="568660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17390</xdr:rowOff>
    </xdr:from>
    <xdr:to>
      <xdr:col>76</xdr:col>
      <xdr:colOff>22225</xdr:colOff>
      <xdr:row>30</xdr:row>
      <xdr:rowOff>57331</xdr:rowOff>
    </xdr:to>
    <xdr:cxnSp macro="">
      <xdr:nvCxnSpPr>
        <xdr:cNvPr id="150" name="直線コネクタ 149">
          <a:extLst>
            <a:ext uri="{FF2B5EF4-FFF2-40B4-BE49-F238E27FC236}">
              <a16:creationId xmlns:a16="http://schemas.microsoft.com/office/drawing/2014/main" id="{348DFD3A-5085-47BA-A1C1-9F9C65824E55}"/>
            </a:ext>
          </a:extLst>
        </xdr:cNvPr>
        <xdr:cNvCxnSpPr/>
      </xdr:nvCxnSpPr>
      <xdr:spPr>
        <a:xfrm flipV="1">
          <a:off x="12693650" y="5694290"/>
          <a:ext cx="638175" cy="39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146830</xdr:rowOff>
    </xdr:from>
    <xdr:to>
      <xdr:col>68</xdr:col>
      <xdr:colOff>123825</xdr:colOff>
      <xdr:row>30</xdr:row>
      <xdr:rowOff>76980</xdr:rowOff>
    </xdr:to>
    <xdr:sp macro="" textlink="">
      <xdr:nvSpPr>
        <xdr:cNvPr id="151" name="楕円 150">
          <a:extLst>
            <a:ext uri="{FF2B5EF4-FFF2-40B4-BE49-F238E27FC236}">
              <a16:creationId xmlns:a16="http://schemas.microsoft.com/office/drawing/2014/main" id="{3DE083EB-2213-46F8-A523-33B144D76DDE}"/>
            </a:ext>
          </a:extLst>
        </xdr:cNvPr>
        <xdr:cNvSpPr/>
      </xdr:nvSpPr>
      <xdr:spPr>
        <a:xfrm>
          <a:off x="11960225" y="56586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26180</xdr:rowOff>
    </xdr:from>
    <xdr:to>
      <xdr:col>72</xdr:col>
      <xdr:colOff>73025</xdr:colOff>
      <xdr:row>30</xdr:row>
      <xdr:rowOff>57331</xdr:rowOff>
    </xdr:to>
    <xdr:cxnSp macro="">
      <xdr:nvCxnSpPr>
        <xdr:cNvPr id="152" name="直線コネクタ 151">
          <a:extLst>
            <a:ext uri="{FF2B5EF4-FFF2-40B4-BE49-F238E27FC236}">
              <a16:creationId xmlns:a16="http://schemas.microsoft.com/office/drawing/2014/main" id="{58394633-70F9-4495-96DA-7D2C14D6CC9C}"/>
            </a:ext>
          </a:extLst>
        </xdr:cNvPr>
        <xdr:cNvCxnSpPr/>
      </xdr:nvCxnSpPr>
      <xdr:spPr>
        <a:xfrm>
          <a:off x="12007850" y="5706255"/>
          <a:ext cx="685800" cy="27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93318</xdr:rowOff>
    </xdr:from>
    <xdr:to>
      <xdr:col>64</xdr:col>
      <xdr:colOff>123825</xdr:colOff>
      <xdr:row>30</xdr:row>
      <xdr:rowOff>23468</xdr:rowOff>
    </xdr:to>
    <xdr:sp macro="" textlink="">
      <xdr:nvSpPr>
        <xdr:cNvPr id="153" name="楕円 152">
          <a:extLst>
            <a:ext uri="{FF2B5EF4-FFF2-40B4-BE49-F238E27FC236}">
              <a16:creationId xmlns:a16="http://schemas.microsoft.com/office/drawing/2014/main" id="{0F32DEC4-F62B-4AEB-A131-07DEA8B04679}"/>
            </a:ext>
          </a:extLst>
        </xdr:cNvPr>
        <xdr:cNvSpPr/>
      </xdr:nvSpPr>
      <xdr:spPr>
        <a:xfrm>
          <a:off x="11274425" y="560829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144118</xdr:rowOff>
    </xdr:from>
    <xdr:to>
      <xdr:col>68</xdr:col>
      <xdr:colOff>73025</xdr:colOff>
      <xdr:row>30</xdr:row>
      <xdr:rowOff>26180</xdr:rowOff>
    </xdr:to>
    <xdr:cxnSp macro="">
      <xdr:nvCxnSpPr>
        <xdr:cNvPr id="154" name="直線コネクタ 153">
          <a:extLst>
            <a:ext uri="{FF2B5EF4-FFF2-40B4-BE49-F238E27FC236}">
              <a16:creationId xmlns:a16="http://schemas.microsoft.com/office/drawing/2014/main" id="{753E0760-1989-4A03-A319-FD0F14823243}"/>
            </a:ext>
          </a:extLst>
        </xdr:cNvPr>
        <xdr:cNvCxnSpPr/>
      </xdr:nvCxnSpPr>
      <xdr:spPr>
        <a:xfrm>
          <a:off x="11322050" y="5655918"/>
          <a:ext cx="685800" cy="50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118954</xdr:rowOff>
    </xdr:from>
    <xdr:to>
      <xdr:col>60</xdr:col>
      <xdr:colOff>123825</xdr:colOff>
      <xdr:row>31</xdr:row>
      <xdr:rowOff>49104</xdr:rowOff>
    </xdr:to>
    <xdr:sp macro="" textlink="">
      <xdr:nvSpPr>
        <xdr:cNvPr id="155" name="楕円 154">
          <a:extLst>
            <a:ext uri="{FF2B5EF4-FFF2-40B4-BE49-F238E27FC236}">
              <a16:creationId xmlns:a16="http://schemas.microsoft.com/office/drawing/2014/main" id="{E5039B63-1D3C-4542-96EB-C0DA6E924817}"/>
            </a:ext>
          </a:extLst>
        </xdr:cNvPr>
        <xdr:cNvSpPr/>
      </xdr:nvSpPr>
      <xdr:spPr>
        <a:xfrm>
          <a:off x="10588625" y="579902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144118</xdr:rowOff>
    </xdr:from>
    <xdr:to>
      <xdr:col>64</xdr:col>
      <xdr:colOff>73025</xdr:colOff>
      <xdr:row>30</xdr:row>
      <xdr:rowOff>169754</xdr:rowOff>
    </xdr:to>
    <xdr:cxnSp macro="">
      <xdr:nvCxnSpPr>
        <xdr:cNvPr id="156" name="直線コネクタ 155">
          <a:extLst>
            <a:ext uri="{FF2B5EF4-FFF2-40B4-BE49-F238E27FC236}">
              <a16:creationId xmlns:a16="http://schemas.microsoft.com/office/drawing/2014/main" id="{2A9CA14F-9D44-4B9A-9608-221FACB38BE5}"/>
            </a:ext>
          </a:extLst>
        </xdr:cNvPr>
        <xdr:cNvCxnSpPr/>
      </xdr:nvCxnSpPr>
      <xdr:spPr>
        <a:xfrm flipV="1">
          <a:off x="10636250" y="5655918"/>
          <a:ext cx="685800" cy="181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133802</xdr:rowOff>
    </xdr:from>
    <xdr:ext cx="469744" cy="259045"/>
    <xdr:sp macro="" textlink="">
      <xdr:nvSpPr>
        <xdr:cNvPr id="157" name="n_1aveValue債務償還比率">
          <a:extLst>
            <a:ext uri="{FF2B5EF4-FFF2-40B4-BE49-F238E27FC236}">
              <a16:creationId xmlns:a16="http://schemas.microsoft.com/office/drawing/2014/main" id="{470E3422-C2B5-44FF-A136-E51C52B97E88}"/>
            </a:ext>
          </a:extLst>
        </xdr:cNvPr>
        <xdr:cNvSpPr txBox="1"/>
      </xdr:nvSpPr>
      <xdr:spPr>
        <a:xfrm>
          <a:off x="12465127" y="5810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144597</xdr:rowOff>
    </xdr:from>
    <xdr:ext cx="469744" cy="259045"/>
    <xdr:sp macro="" textlink="">
      <xdr:nvSpPr>
        <xdr:cNvPr id="158" name="n_2aveValue債務償還比率">
          <a:extLst>
            <a:ext uri="{FF2B5EF4-FFF2-40B4-BE49-F238E27FC236}">
              <a16:creationId xmlns:a16="http://schemas.microsoft.com/office/drawing/2014/main" id="{ADE7379A-32D8-47D7-B92A-429E0BF76193}"/>
            </a:ext>
          </a:extLst>
        </xdr:cNvPr>
        <xdr:cNvSpPr txBox="1"/>
      </xdr:nvSpPr>
      <xdr:spPr>
        <a:xfrm>
          <a:off x="11788852" y="5818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87692</xdr:rowOff>
    </xdr:from>
    <xdr:ext cx="469744" cy="259045"/>
    <xdr:sp macro="" textlink="">
      <xdr:nvSpPr>
        <xdr:cNvPr id="159" name="n_3aveValue債務償還比率">
          <a:extLst>
            <a:ext uri="{FF2B5EF4-FFF2-40B4-BE49-F238E27FC236}">
              <a16:creationId xmlns:a16="http://schemas.microsoft.com/office/drawing/2014/main" id="{B066E9B4-6912-454A-9826-BDEBEB97254D}"/>
            </a:ext>
          </a:extLst>
        </xdr:cNvPr>
        <xdr:cNvSpPr txBox="1"/>
      </xdr:nvSpPr>
      <xdr:spPr>
        <a:xfrm>
          <a:off x="11103052" y="576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81252</xdr:rowOff>
    </xdr:from>
    <xdr:ext cx="469744" cy="259045"/>
    <xdr:sp macro="" textlink="">
      <xdr:nvSpPr>
        <xdr:cNvPr id="160" name="n_4aveValue債務償還比率">
          <a:extLst>
            <a:ext uri="{FF2B5EF4-FFF2-40B4-BE49-F238E27FC236}">
              <a16:creationId xmlns:a16="http://schemas.microsoft.com/office/drawing/2014/main" id="{C155EB9D-B888-4497-8464-66E1086FE3FA}"/>
            </a:ext>
          </a:extLst>
        </xdr:cNvPr>
        <xdr:cNvSpPr txBox="1"/>
      </xdr:nvSpPr>
      <xdr:spPr>
        <a:xfrm>
          <a:off x="10417252" y="5923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124658</xdr:rowOff>
    </xdr:from>
    <xdr:ext cx="469744" cy="259045"/>
    <xdr:sp macro="" textlink="">
      <xdr:nvSpPr>
        <xdr:cNvPr id="161" name="n_1mainValue債務償還比率">
          <a:extLst>
            <a:ext uri="{FF2B5EF4-FFF2-40B4-BE49-F238E27FC236}">
              <a16:creationId xmlns:a16="http://schemas.microsoft.com/office/drawing/2014/main" id="{83B63BBB-ED8D-4A1E-8CE1-420E46F7190B}"/>
            </a:ext>
          </a:extLst>
        </xdr:cNvPr>
        <xdr:cNvSpPr txBox="1"/>
      </xdr:nvSpPr>
      <xdr:spPr>
        <a:xfrm>
          <a:off x="12465127" y="5474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93507</xdr:rowOff>
    </xdr:from>
    <xdr:ext cx="469744" cy="259045"/>
    <xdr:sp macro="" textlink="">
      <xdr:nvSpPr>
        <xdr:cNvPr id="162" name="n_2mainValue債務償還比率">
          <a:extLst>
            <a:ext uri="{FF2B5EF4-FFF2-40B4-BE49-F238E27FC236}">
              <a16:creationId xmlns:a16="http://schemas.microsoft.com/office/drawing/2014/main" id="{25EC1CE1-8E42-45E9-B69E-87F5AEF76D5D}"/>
            </a:ext>
          </a:extLst>
        </xdr:cNvPr>
        <xdr:cNvSpPr txBox="1"/>
      </xdr:nvSpPr>
      <xdr:spPr>
        <a:xfrm>
          <a:off x="11788852" y="544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39995</xdr:rowOff>
    </xdr:from>
    <xdr:ext cx="469744" cy="259045"/>
    <xdr:sp macro="" textlink="">
      <xdr:nvSpPr>
        <xdr:cNvPr id="163" name="n_3mainValue債務償還比率">
          <a:extLst>
            <a:ext uri="{FF2B5EF4-FFF2-40B4-BE49-F238E27FC236}">
              <a16:creationId xmlns:a16="http://schemas.microsoft.com/office/drawing/2014/main" id="{D211D522-6DE6-4A6C-BF1D-1CAC9955D96A}"/>
            </a:ext>
          </a:extLst>
        </xdr:cNvPr>
        <xdr:cNvSpPr txBox="1"/>
      </xdr:nvSpPr>
      <xdr:spPr>
        <a:xfrm>
          <a:off x="11103052" y="5393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65631</xdr:rowOff>
    </xdr:from>
    <xdr:ext cx="469744" cy="259045"/>
    <xdr:sp macro="" textlink="">
      <xdr:nvSpPr>
        <xdr:cNvPr id="164" name="n_4mainValue債務償還比率">
          <a:extLst>
            <a:ext uri="{FF2B5EF4-FFF2-40B4-BE49-F238E27FC236}">
              <a16:creationId xmlns:a16="http://schemas.microsoft.com/office/drawing/2014/main" id="{A0F31954-E06D-4248-9FB4-DA6B01B2F7E3}"/>
            </a:ext>
          </a:extLst>
        </xdr:cNvPr>
        <xdr:cNvSpPr txBox="1"/>
      </xdr:nvSpPr>
      <xdr:spPr>
        <a:xfrm>
          <a:off x="10417252" y="5583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1485B56C-BA89-4343-8517-459BAFFA1754}"/>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3B44EA2C-6769-4892-B50F-FD10C0FA14A3}"/>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CF2BCA98-4192-4B74-9C17-CB8D75B0A295}"/>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D02F9F87-D56C-4F1C-85C2-5991DD3CB1F9}"/>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90184512-78E9-458D-88ED-F7A9D228CDD6}"/>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6F8884CF-6314-41F2-9C0C-66D32E339823}"/>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1579684-67E9-42BD-A7CD-7DE79CA4865D}"/>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7A23D1B-96E4-47D9-8AE1-6BBDEB4BACAB}"/>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E4B02DA-2193-48C9-93C5-D25E61B52F90}"/>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89030DB-082A-4B3D-B6FF-814DF88ADCAE}"/>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愛媛県新居浜市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533DD80-59A5-45A4-B56D-2C3FB9C7930E}"/>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97A6382-C7CE-49E6-8B9B-0DA127443099}"/>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72D53C4-D260-4A05-966F-0052BAF40001}"/>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514C202-8B05-480F-AABD-8B4C15667B0C}"/>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422D7D4-65CF-4B4C-A2D1-773687EA41B8}"/>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24DDE18-BA0A-4F79-A6FB-4052F73F761E}"/>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112,724
110,939
234.47
55,537,000
54,495,961
977,910
28,845,194
51,790,140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0408ABF-80C5-400F-B7DC-5CC4674837C6}"/>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027DE6E-70E3-4F7E-A54E-4978C58F163F}"/>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FC84B4C-5E8B-4555-9FF5-3E885A57838E}"/>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58148BE-DB92-4D28-978A-6FEBF0C72C5B}"/>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71AE0A8-846E-4BFC-8527-46E6F015071D}"/>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48C7503-E00F-401F-ADF5-D8BA77D9101E}"/>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27BD843-62B6-453D-87CE-634A62FD6892}"/>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32D3C8A-6CF3-4FA1-92F8-A74EEC248782}"/>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6ACEA32-652C-4ACB-A3AE-395564E72719}"/>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39B7B4D-C3A3-413E-A8BC-B03E7BAC943E}"/>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056968E-2874-47AB-A758-6870FE28E4E0}"/>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40E8D19-CA5B-46B0-8177-ED013D4DE6B4}"/>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BB001F4-CE1E-48D0-A959-AE502288D662}"/>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6EB4B0A-9064-4443-9C35-7532D6AAD5AA}"/>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3ED9ECE-50D7-4013-BF6D-38C7BCA0F209}"/>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071FF5F-8B13-4B8A-8EA2-81470BA0351F}"/>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5D1F574-1A2D-42E5-B359-AFB5CA19F268}"/>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10FE08C-C774-4AFF-8C58-8AEE19E8F2C3}"/>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23E3691-CE7B-4F02-AFCC-713A5800B17C}"/>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9771194-8A6B-498F-B2DA-F63F074DD4E6}"/>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77A8944-AE40-4C78-B60D-39B7098669CC}"/>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F51B0F5-AF58-4884-AF44-6C8E53D94DFE}"/>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FF01AF4-89A7-438F-BE07-552A5C0C9293}"/>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50A7ABC-F678-4109-BAB7-7EFE0EF6ECDE}"/>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030B231-C389-41F9-BF98-8A857C24CA98}"/>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31DECA8-270D-4D23-B603-82FDC644CCB0}"/>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92985E9-2529-43B6-8B41-4889C00DAFEC}"/>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4EBF6AA-14F3-44B9-9490-D6AEAE73AC12}"/>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568A731-88FF-4CAA-BECE-1D74595D0BCC}"/>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826DF38-36F2-447A-BFE3-32605938534F}"/>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4290890-D606-4652-8B12-48E6ACF63342}"/>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9A7BD3C-BE53-428B-851C-04DA3190568C}"/>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61AA0069-CC55-4396-8861-8898A36F483B}"/>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B526337-E32F-4EAA-B172-8EFE256A3619}"/>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6C26907E-AC03-4660-AB7B-69CF29A92215}"/>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DED9AC3-F264-42CA-A8BA-F4F7F58ED41A}"/>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4D8BF30-2DB0-4975-9086-E5E755858363}"/>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6D32B38-5FAA-415B-93D9-A40A6B8DD8F5}"/>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5DDD6FB-F796-4DFF-9384-C2FC16DF6440}"/>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D0DF8DFD-70DA-4F0E-9F27-8EB77EFE9931}"/>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D0FAC455-7F1F-4F55-9232-CF880FC924B3}"/>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C1F173BF-48CB-4286-983E-9CEFB47A8BC7}"/>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2C853392-253F-4910-9652-57FA694F3437}"/>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72ECC774-AA56-4A82-A156-052B6A931F6C}"/>
            </a:ext>
          </a:extLst>
        </xdr:cNvPr>
        <xdr:cNvSpPr txBox="1"/>
      </xdr:nvSpPr>
      <xdr:spPr>
        <a:xfrm>
          <a:off x="339891" y="52198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69FB106-1A90-40F6-99F1-EE782594E6C6}"/>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95B7F9E1-F16C-4680-874A-94E4D1A2366E}"/>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B5668467-F3BA-4A7E-BA74-331BDA0333C3}"/>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41</xdr:row>
      <xdr:rowOff>64770</xdr:rowOff>
    </xdr:to>
    <xdr:cxnSp macro="">
      <xdr:nvCxnSpPr>
        <xdr:cNvPr id="59" name="直線コネクタ 58">
          <a:extLst>
            <a:ext uri="{FF2B5EF4-FFF2-40B4-BE49-F238E27FC236}">
              <a16:creationId xmlns:a16="http://schemas.microsoft.com/office/drawing/2014/main" id="{12D069A6-1F97-46F8-B66C-AEF84F343A42}"/>
            </a:ext>
          </a:extLst>
        </xdr:cNvPr>
        <xdr:cNvCxnSpPr/>
      </xdr:nvCxnSpPr>
      <xdr:spPr>
        <a:xfrm flipV="1">
          <a:off x="4180840" y="5372100"/>
          <a:ext cx="0" cy="1344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68597</xdr:rowOff>
    </xdr:from>
    <xdr:ext cx="405111" cy="259045"/>
    <xdr:sp macro="" textlink="">
      <xdr:nvSpPr>
        <xdr:cNvPr id="60" name="【道路】&#10;有形固定資産減価償却率最小値テキスト">
          <a:extLst>
            <a:ext uri="{FF2B5EF4-FFF2-40B4-BE49-F238E27FC236}">
              <a16:creationId xmlns:a16="http://schemas.microsoft.com/office/drawing/2014/main" id="{4844B42C-9A6B-44FF-B8C4-CCA871797127}"/>
            </a:ext>
          </a:extLst>
        </xdr:cNvPr>
        <xdr:cNvSpPr txBox="1"/>
      </xdr:nvSpPr>
      <xdr:spPr>
        <a:xfrm>
          <a:off x="4219575" y="6713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64770</xdr:rowOff>
    </xdr:from>
    <xdr:to>
      <xdr:col>24</xdr:col>
      <xdr:colOff>152400</xdr:colOff>
      <xdr:row>41</xdr:row>
      <xdr:rowOff>64770</xdr:rowOff>
    </xdr:to>
    <xdr:cxnSp macro="">
      <xdr:nvCxnSpPr>
        <xdr:cNvPr id="61" name="直線コネクタ 60">
          <a:extLst>
            <a:ext uri="{FF2B5EF4-FFF2-40B4-BE49-F238E27FC236}">
              <a16:creationId xmlns:a16="http://schemas.microsoft.com/office/drawing/2014/main" id="{1A1005E0-DC10-471A-9E36-A739EF435B2E}"/>
            </a:ext>
          </a:extLst>
        </xdr:cNvPr>
        <xdr:cNvCxnSpPr/>
      </xdr:nvCxnSpPr>
      <xdr:spPr>
        <a:xfrm>
          <a:off x="4105275" y="67163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2" name="【道路】&#10;有形固定資産減価償却率最大値テキスト">
          <a:extLst>
            <a:ext uri="{FF2B5EF4-FFF2-40B4-BE49-F238E27FC236}">
              <a16:creationId xmlns:a16="http://schemas.microsoft.com/office/drawing/2014/main" id="{0B687D35-A85E-43B6-8001-D528927905FC}"/>
            </a:ext>
          </a:extLst>
        </xdr:cNvPr>
        <xdr:cNvSpPr txBox="1"/>
      </xdr:nvSpPr>
      <xdr:spPr>
        <a:xfrm>
          <a:off x="4219575" y="51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3" name="直線コネクタ 62">
          <a:extLst>
            <a:ext uri="{FF2B5EF4-FFF2-40B4-BE49-F238E27FC236}">
              <a16:creationId xmlns:a16="http://schemas.microsoft.com/office/drawing/2014/main" id="{67BF911A-14B0-4ABB-9236-21052B386A07}"/>
            </a:ext>
          </a:extLst>
        </xdr:cNvPr>
        <xdr:cNvCxnSpPr/>
      </xdr:nvCxnSpPr>
      <xdr:spPr>
        <a:xfrm>
          <a:off x="4105275" y="53721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43016</xdr:rowOff>
    </xdr:from>
    <xdr:ext cx="405111" cy="259045"/>
    <xdr:sp macro="" textlink="">
      <xdr:nvSpPr>
        <xdr:cNvPr id="64" name="【道路】&#10;有形固定資産減価償却率平均値テキスト">
          <a:extLst>
            <a:ext uri="{FF2B5EF4-FFF2-40B4-BE49-F238E27FC236}">
              <a16:creationId xmlns:a16="http://schemas.microsoft.com/office/drawing/2014/main" id="{FC452F93-F0A7-4133-A1A0-36D1D2EA0008}"/>
            </a:ext>
          </a:extLst>
        </xdr:cNvPr>
        <xdr:cNvSpPr txBox="1"/>
      </xdr:nvSpPr>
      <xdr:spPr>
        <a:xfrm>
          <a:off x="4219575" y="58850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64589</xdr:rowOff>
    </xdr:from>
    <xdr:to>
      <xdr:col>24</xdr:col>
      <xdr:colOff>114300</xdr:colOff>
      <xdr:row>36</xdr:row>
      <xdr:rowOff>166189</xdr:rowOff>
    </xdr:to>
    <xdr:sp macro="" textlink="">
      <xdr:nvSpPr>
        <xdr:cNvPr id="65" name="フローチャート: 判断 64">
          <a:extLst>
            <a:ext uri="{FF2B5EF4-FFF2-40B4-BE49-F238E27FC236}">
              <a16:creationId xmlns:a16="http://schemas.microsoft.com/office/drawing/2014/main" id="{8239B47F-9AB5-46DC-8CC8-DD756B88A3E9}"/>
            </a:ext>
          </a:extLst>
        </xdr:cNvPr>
        <xdr:cNvSpPr/>
      </xdr:nvSpPr>
      <xdr:spPr>
        <a:xfrm>
          <a:off x="4124325" y="59065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31931</xdr:rowOff>
    </xdr:from>
    <xdr:to>
      <xdr:col>20</xdr:col>
      <xdr:colOff>38100</xdr:colOff>
      <xdr:row>36</xdr:row>
      <xdr:rowOff>133531</xdr:rowOff>
    </xdr:to>
    <xdr:sp macro="" textlink="">
      <xdr:nvSpPr>
        <xdr:cNvPr id="66" name="フローチャート: 判断 65">
          <a:extLst>
            <a:ext uri="{FF2B5EF4-FFF2-40B4-BE49-F238E27FC236}">
              <a16:creationId xmlns:a16="http://schemas.microsoft.com/office/drawing/2014/main" id="{2D016CA2-C388-4BBC-808F-34165863D5B9}"/>
            </a:ext>
          </a:extLst>
        </xdr:cNvPr>
        <xdr:cNvSpPr/>
      </xdr:nvSpPr>
      <xdr:spPr>
        <a:xfrm>
          <a:off x="3381375" y="586758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154396</xdr:rowOff>
    </xdr:from>
    <xdr:to>
      <xdr:col>15</xdr:col>
      <xdr:colOff>101600</xdr:colOff>
      <xdr:row>36</xdr:row>
      <xdr:rowOff>84546</xdr:rowOff>
    </xdr:to>
    <xdr:sp macro="" textlink="">
      <xdr:nvSpPr>
        <xdr:cNvPr id="67" name="フローチャート: 判断 66">
          <a:extLst>
            <a:ext uri="{FF2B5EF4-FFF2-40B4-BE49-F238E27FC236}">
              <a16:creationId xmlns:a16="http://schemas.microsoft.com/office/drawing/2014/main" id="{21B372FF-19EC-4A1F-9796-FECC9A372DE5}"/>
            </a:ext>
          </a:extLst>
        </xdr:cNvPr>
        <xdr:cNvSpPr/>
      </xdr:nvSpPr>
      <xdr:spPr>
        <a:xfrm>
          <a:off x="2571750" y="58312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105410</xdr:rowOff>
    </xdr:from>
    <xdr:to>
      <xdr:col>10</xdr:col>
      <xdr:colOff>165100</xdr:colOff>
      <xdr:row>36</xdr:row>
      <xdr:rowOff>35560</xdr:rowOff>
    </xdr:to>
    <xdr:sp macro="" textlink="">
      <xdr:nvSpPr>
        <xdr:cNvPr id="68" name="フローチャート: 判断 67">
          <a:extLst>
            <a:ext uri="{FF2B5EF4-FFF2-40B4-BE49-F238E27FC236}">
              <a16:creationId xmlns:a16="http://schemas.microsoft.com/office/drawing/2014/main" id="{28B4AB39-A8CA-4D0D-B39D-BC8ED57B3EAA}"/>
            </a:ext>
          </a:extLst>
        </xdr:cNvPr>
        <xdr:cNvSpPr/>
      </xdr:nvSpPr>
      <xdr:spPr>
        <a:xfrm>
          <a:off x="1781175" y="57791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53158</xdr:rowOff>
    </xdr:from>
    <xdr:to>
      <xdr:col>6</xdr:col>
      <xdr:colOff>38100</xdr:colOff>
      <xdr:row>35</xdr:row>
      <xdr:rowOff>154758</xdr:rowOff>
    </xdr:to>
    <xdr:sp macro="" textlink="">
      <xdr:nvSpPr>
        <xdr:cNvPr id="69" name="フローチャート: 判断 68">
          <a:extLst>
            <a:ext uri="{FF2B5EF4-FFF2-40B4-BE49-F238E27FC236}">
              <a16:creationId xmlns:a16="http://schemas.microsoft.com/office/drawing/2014/main" id="{DBB8D760-2F9C-40CF-8842-7830F1E51635}"/>
            </a:ext>
          </a:extLst>
        </xdr:cNvPr>
        <xdr:cNvSpPr/>
      </xdr:nvSpPr>
      <xdr:spPr>
        <a:xfrm>
          <a:off x="981075" y="572688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6D59A98-4422-4BA6-B159-A84FDC2F69F9}"/>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1072380-E58B-4E58-BB2A-7511581DB8A1}"/>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9CC5A79-2D95-4DC1-94DA-F4BC82B07DEE}"/>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FB3FF7B-B331-43F7-9B64-316410AEB631}"/>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97089455-D207-4F9A-B235-3FAC50A04254}"/>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46627</xdr:rowOff>
    </xdr:from>
    <xdr:to>
      <xdr:col>24</xdr:col>
      <xdr:colOff>114300</xdr:colOff>
      <xdr:row>35</xdr:row>
      <xdr:rowOff>148227</xdr:rowOff>
    </xdr:to>
    <xdr:sp macro="" textlink="">
      <xdr:nvSpPr>
        <xdr:cNvPr id="75" name="楕円 74">
          <a:extLst>
            <a:ext uri="{FF2B5EF4-FFF2-40B4-BE49-F238E27FC236}">
              <a16:creationId xmlns:a16="http://schemas.microsoft.com/office/drawing/2014/main" id="{2ACF8E0F-0762-4F17-BC9F-96A4EA163C28}"/>
            </a:ext>
          </a:extLst>
        </xdr:cNvPr>
        <xdr:cNvSpPr/>
      </xdr:nvSpPr>
      <xdr:spPr>
        <a:xfrm>
          <a:off x="4124325" y="572670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69504</xdr:rowOff>
    </xdr:from>
    <xdr:ext cx="405111" cy="259045"/>
    <xdr:sp macro="" textlink="">
      <xdr:nvSpPr>
        <xdr:cNvPr id="76" name="【道路】&#10;有形固定資産減価償却率該当値テキスト">
          <a:extLst>
            <a:ext uri="{FF2B5EF4-FFF2-40B4-BE49-F238E27FC236}">
              <a16:creationId xmlns:a16="http://schemas.microsoft.com/office/drawing/2014/main" id="{BB9AC890-6F7F-488E-AE75-6511D1D2AAA3}"/>
            </a:ext>
          </a:extLst>
        </xdr:cNvPr>
        <xdr:cNvSpPr txBox="1"/>
      </xdr:nvSpPr>
      <xdr:spPr>
        <a:xfrm>
          <a:off x="4219575" y="5581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17236</xdr:rowOff>
    </xdr:from>
    <xdr:to>
      <xdr:col>20</xdr:col>
      <xdr:colOff>38100</xdr:colOff>
      <xdr:row>35</xdr:row>
      <xdr:rowOff>118836</xdr:rowOff>
    </xdr:to>
    <xdr:sp macro="" textlink="">
      <xdr:nvSpPr>
        <xdr:cNvPr id="77" name="楕円 76">
          <a:extLst>
            <a:ext uri="{FF2B5EF4-FFF2-40B4-BE49-F238E27FC236}">
              <a16:creationId xmlns:a16="http://schemas.microsoft.com/office/drawing/2014/main" id="{FE548703-BED5-4B74-974F-78487AE18CD2}"/>
            </a:ext>
          </a:extLst>
        </xdr:cNvPr>
        <xdr:cNvSpPr/>
      </xdr:nvSpPr>
      <xdr:spPr>
        <a:xfrm>
          <a:off x="3381375" y="56941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68036</xdr:rowOff>
    </xdr:from>
    <xdr:to>
      <xdr:col>24</xdr:col>
      <xdr:colOff>63500</xdr:colOff>
      <xdr:row>35</xdr:row>
      <xdr:rowOff>97427</xdr:rowOff>
    </xdr:to>
    <xdr:cxnSp macro="">
      <xdr:nvCxnSpPr>
        <xdr:cNvPr id="78" name="直線コネクタ 77">
          <a:extLst>
            <a:ext uri="{FF2B5EF4-FFF2-40B4-BE49-F238E27FC236}">
              <a16:creationId xmlns:a16="http://schemas.microsoft.com/office/drawing/2014/main" id="{C03BE0B5-2493-4852-9730-757E7C6AEE60}"/>
            </a:ext>
          </a:extLst>
        </xdr:cNvPr>
        <xdr:cNvCxnSpPr/>
      </xdr:nvCxnSpPr>
      <xdr:spPr>
        <a:xfrm>
          <a:off x="3429000" y="5741761"/>
          <a:ext cx="752475" cy="32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136434</xdr:rowOff>
    </xdr:from>
    <xdr:to>
      <xdr:col>15</xdr:col>
      <xdr:colOff>101600</xdr:colOff>
      <xdr:row>35</xdr:row>
      <xdr:rowOff>66584</xdr:rowOff>
    </xdr:to>
    <xdr:sp macro="" textlink="">
      <xdr:nvSpPr>
        <xdr:cNvPr id="79" name="楕円 78">
          <a:extLst>
            <a:ext uri="{FF2B5EF4-FFF2-40B4-BE49-F238E27FC236}">
              <a16:creationId xmlns:a16="http://schemas.microsoft.com/office/drawing/2014/main" id="{7B7025D1-F3C7-4F10-8AAA-2C532C6DD434}"/>
            </a:ext>
          </a:extLst>
        </xdr:cNvPr>
        <xdr:cNvSpPr/>
      </xdr:nvSpPr>
      <xdr:spPr>
        <a:xfrm>
          <a:off x="2571750" y="565140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15784</xdr:rowOff>
    </xdr:from>
    <xdr:to>
      <xdr:col>19</xdr:col>
      <xdr:colOff>177800</xdr:colOff>
      <xdr:row>35</xdr:row>
      <xdr:rowOff>68036</xdr:rowOff>
    </xdr:to>
    <xdr:cxnSp macro="">
      <xdr:nvCxnSpPr>
        <xdr:cNvPr id="80" name="直線コネクタ 79">
          <a:extLst>
            <a:ext uri="{FF2B5EF4-FFF2-40B4-BE49-F238E27FC236}">
              <a16:creationId xmlns:a16="http://schemas.microsoft.com/office/drawing/2014/main" id="{596D6431-F497-46D3-8EC9-47DE3E31D501}"/>
            </a:ext>
          </a:extLst>
        </xdr:cNvPr>
        <xdr:cNvCxnSpPr/>
      </xdr:nvCxnSpPr>
      <xdr:spPr>
        <a:xfrm>
          <a:off x="2619375" y="5689509"/>
          <a:ext cx="809625"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103777</xdr:rowOff>
    </xdr:from>
    <xdr:to>
      <xdr:col>10</xdr:col>
      <xdr:colOff>165100</xdr:colOff>
      <xdr:row>35</xdr:row>
      <xdr:rowOff>33927</xdr:rowOff>
    </xdr:to>
    <xdr:sp macro="" textlink="">
      <xdr:nvSpPr>
        <xdr:cNvPr id="81" name="楕円 80">
          <a:extLst>
            <a:ext uri="{FF2B5EF4-FFF2-40B4-BE49-F238E27FC236}">
              <a16:creationId xmlns:a16="http://schemas.microsoft.com/office/drawing/2014/main" id="{020432F0-56AE-44C2-9EAD-995351A619BB}"/>
            </a:ext>
          </a:extLst>
        </xdr:cNvPr>
        <xdr:cNvSpPr/>
      </xdr:nvSpPr>
      <xdr:spPr>
        <a:xfrm>
          <a:off x="1781175" y="562192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154577</xdr:rowOff>
    </xdr:from>
    <xdr:to>
      <xdr:col>15</xdr:col>
      <xdr:colOff>50800</xdr:colOff>
      <xdr:row>35</xdr:row>
      <xdr:rowOff>15784</xdr:rowOff>
    </xdr:to>
    <xdr:cxnSp macro="">
      <xdr:nvCxnSpPr>
        <xdr:cNvPr id="82" name="直線コネクタ 81">
          <a:extLst>
            <a:ext uri="{FF2B5EF4-FFF2-40B4-BE49-F238E27FC236}">
              <a16:creationId xmlns:a16="http://schemas.microsoft.com/office/drawing/2014/main" id="{CE62CF09-3FC4-4191-9947-AC51978297E2}"/>
            </a:ext>
          </a:extLst>
        </xdr:cNvPr>
        <xdr:cNvCxnSpPr/>
      </xdr:nvCxnSpPr>
      <xdr:spPr>
        <a:xfrm>
          <a:off x="1828800" y="5669552"/>
          <a:ext cx="790575" cy="19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61323</xdr:rowOff>
    </xdr:from>
    <xdr:to>
      <xdr:col>6</xdr:col>
      <xdr:colOff>38100</xdr:colOff>
      <xdr:row>34</xdr:row>
      <xdr:rowOff>162923</xdr:rowOff>
    </xdr:to>
    <xdr:sp macro="" textlink="">
      <xdr:nvSpPr>
        <xdr:cNvPr id="83" name="楕円 82">
          <a:extLst>
            <a:ext uri="{FF2B5EF4-FFF2-40B4-BE49-F238E27FC236}">
              <a16:creationId xmlns:a16="http://schemas.microsoft.com/office/drawing/2014/main" id="{4F33D3FE-B9D2-43FF-8AB5-AC725FF4D2FD}"/>
            </a:ext>
          </a:extLst>
        </xdr:cNvPr>
        <xdr:cNvSpPr/>
      </xdr:nvSpPr>
      <xdr:spPr>
        <a:xfrm>
          <a:off x="981075" y="557947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112123</xdr:rowOff>
    </xdr:from>
    <xdr:to>
      <xdr:col>10</xdr:col>
      <xdr:colOff>114300</xdr:colOff>
      <xdr:row>34</xdr:row>
      <xdr:rowOff>154577</xdr:rowOff>
    </xdr:to>
    <xdr:cxnSp macro="">
      <xdr:nvCxnSpPr>
        <xdr:cNvPr id="84" name="直線コネクタ 83">
          <a:extLst>
            <a:ext uri="{FF2B5EF4-FFF2-40B4-BE49-F238E27FC236}">
              <a16:creationId xmlns:a16="http://schemas.microsoft.com/office/drawing/2014/main" id="{52FD9FA3-770D-423F-AE23-BB29C85D188F}"/>
            </a:ext>
          </a:extLst>
        </xdr:cNvPr>
        <xdr:cNvCxnSpPr/>
      </xdr:nvCxnSpPr>
      <xdr:spPr>
        <a:xfrm>
          <a:off x="1028700" y="5627098"/>
          <a:ext cx="8001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124658</xdr:rowOff>
    </xdr:from>
    <xdr:ext cx="405111" cy="259045"/>
    <xdr:sp macro="" textlink="">
      <xdr:nvSpPr>
        <xdr:cNvPr id="85" name="n_1aveValue【道路】&#10;有形固定資産減価償却率">
          <a:extLst>
            <a:ext uri="{FF2B5EF4-FFF2-40B4-BE49-F238E27FC236}">
              <a16:creationId xmlns:a16="http://schemas.microsoft.com/office/drawing/2014/main" id="{00D34F6E-A399-4D71-8B66-3D5BA79708B4}"/>
            </a:ext>
          </a:extLst>
        </xdr:cNvPr>
        <xdr:cNvSpPr txBox="1"/>
      </xdr:nvSpPr>
      <xdr:spPr>
        <a:xfrm>
          <a:off x="3239144" y="5960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75673</xdr:rowOff>
    </xdr:from>
    <xdr:ext cx="405111" cy="259045"/>
    <xdr:sp macro="" textlink="">
      <xdr:nvSpPr>
        <xdr:cNvPr id="86" name="n_2aveValue【道路】&#10;有形固定資産減価償却率">
          <a:extLst>
            <a:ext uri="{FF2B5EF4-FFF2-40B4-BE49-F238E27FC236}">
              <a16:creationId xmlns:a16="http://schemas.microsoft.com/office/drawing/2014/main" id="{0D83B259-07D9-4B56-B1D0-EA488F890923}"/>
            </a:ext>
          </a:extLst>
        </xdr:cNvPr>
        <xdr:cNvSpPr txBox="1"/>
      </xdr:nvSpPr>
      <xdr:spPr>
        <a:xfrm>
          <a:off x="2439044" y="5914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26687</xdr:rowOff>
    </xdr:from>
    <xdr:ext cx="405111" cy="259045"/>
    <xdr:sp macro="" textlink="">
      <xdr:nvSpPr>
        <xdr:cNvPr id="87" name="n_3aveValue【道路】&#10;有形固定資産減価償却率">
          <a:extLst>
            <a:ext uri="{FF2B5EF4-FFF2-40B4-BE49-F238E27FC236}">
              <a16:creationId xmlns:a16="http://schemas.microsoft.com/office/drawing/2014/main" id="{3DD6369E-4750-4126-B7A4-443C89B69E7D}"/>
            </a:ext>
          </a:extLst>
        </xdr:cNvPr>
        <xdr:cNvSpPr txBox="1"/>
      </xdr:nvSpPr>
      <xdr:spPr>
        <a:xfrm>
          <a:off x="1648469" y="5868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145885</xdr:rowOff>
    </xdr:from>
    <xdr:ext cx="405111" cy="259045"/>
    <xdr:sp macro="" textlink="">
      <xdr:nvSpPr>
        <xdr:cNvPr id="88" name="n_4aveValue【道路】&#10;有形固定資産減価償却率">
          <a:extLst>
            <a:ext uri="{FF2B5EF4-FFF2-40B4-BE49-F238E27FC236}">
              <a16:creationId xmlns:a16="http://schemas.microsoft.com/office/drawing/2014/main" id="{B0F7BD15-BF6D-4E9A-80D0-2B768502BC0B}"/>
            </a:ext>
          </a:extLst>
        </xdr:cNvPr>
        <xdr:cNvSpPr txBox="1"/>
      </xdr:nvSpPr>
      <xdr:spPr>
        <a:xfrm>
          <a:off x="848369" y="5819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135363</xdr:rowOff>
    </xdr:from>
    <xdr:ext cx="405111" cy="259045"/>
    <xdr:sp macro="" textlink="">
      <xdr:nvSpPr>
        <xdr:cNvPr id="89" name="n_1mainValue【道路】&#10;有形固定資産減価償却率">
          <a:extLst>
            <a:ext uri="{FF2B5EF4-FFF2-40B4-BE49-F238E27FC236}">
              <a16:creationId xmlns:a16="http://schemas.microsoft.com/office/drawing/2014/main" id="{73DBA7A5-7F05-47D2-81FF-4E01ECA8CA50}"/>
            </a:ext>
          </a:extLst>
        </xdr:cNvPr>
        <xdr:cNvSpPr txBox="1"/>
      </xdr:nvSpPr>
      <xdr:spPr>
        <a:xfrm>
          <a:off x="3239144" y="5488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83111</xdr:rowOff>
    </xdr:from>
    <xdr:ext cx="405111" cy="259045"/>
    <xdr:sp macro="" textlink="">
      <xdr:nvSpPr>
        <xdr:cNvPr id="90" name="n_2mainValue【道路】&#10;有形固定資産減価償却率">
          <a:extLst>
            <a:ext uri="{FF2B5EF4-FFF2-40B4-BE49-F238E27FC236}">
              <a16:creationId xmlns:a16="http://schemas.microsoft.com/office/drawing/2014/main" id="{D2A113AD-8EBD-460D-A3FA-BAFA26CA07D8}"/>
            </a:ext>
          </a:extLst>
        </xdr:cNvPr>
        <xdr:cNvSpPr txBox="1"/>
      </xdr:nvSpPr>
      <xdr:spPr>
        <a:xfrm>
          <a:off x="2439044" y="5439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50454</xdr:rowOff>
    </xdr:from>
    <xdr:ext cx="405111" cy="259045"/>
    <xdr:sp macro="" textlink="">
      <xdr:nvSpPr>
        <xdr:cNvPr id="91" name="n_3mainValue【道路】&#10;有形固定資産減価償却率">
          <a:extLst>
            <a:ext uri="{FF2B5EF4-FFF2-40B4-BE49-F238E27FC236}">
              <a16:creationId xmlns:a16="http://schemas.microsoft.com/office/drawing/2014/main" id="{9C25AC41-2918-47EE-A5A4-F069D7340106}"/>
            </a:ext>
          </a:extLst>
        </xdr:cNvPr>
        <xdr:cNvSpPr txBox="1"/>
      </xdr:nvSpPr>
      <xdr:spPr>
        <a:xfrm>
          <a:off x="1648469" y="5400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8000</xdr:rowOff>
    </xdr:from>
    <xdr:ext cx="405111" cy="259045"/>
    <xdr:sp macro="" textlink="">
      <xdr:nvSpPr>
        <xdr:cNvPr id="92" name="n_4mainValue【道路】&#10;有形固定資産減価償却率">
          <a:extLst>
            <a:ext uri="{FF2B5EF4-FFF2-40B4-BE49-F238E27FC236}">
              <a16:creationId xmlns:a16="http://schemas.microsoft.com/office/drawing/2014/main" id="{FAFD8428-A104-4E10-B267-2C7282B469C4}"/>
            </a:ext>
          </a:extLst>
        </xdr:cNvPr>
        <xdr:cNvSpPr txBox="1"/>
      </xdr:nvSpPr>
      <xdr:spPr>
        <a:xfrm>
          <a:off x="848369" y="5364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99799184-638D-431B-885C-95F40CF54D7E}"/>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AEE4B08B-D494-4614-8C87-0F7999B1F30F}"/>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4C082AC9-66CE-42F3-AB33-CF17FD78290D}"/>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C7072EF0-24C1-4A55-AAC1-282E82A09228}"/>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4673FD84-4F36-49B9-A69F-7FBDEB4E3FD2}"/>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615E3F32-0D6E-4A5B-A41E-1393D1DB0CE7}"/>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3B4697C7-633F-452A-A5B5-DFF8367AD388}"/>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BD2EB39C-6C32-485B-8F16-01D599055820}"/>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8D2DAB62-7130-4FA7-942C-D15532ACAEE5}"/>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0D30EC0B-0D11-4CC3-8371-51A69EF979B9}"/>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a:extLst>
            <a:ext uri="{FF2B5EF4-FFF2-40B4-BE49-F238E27FC236}">
              <a16:creationId xmlns:a16="http://schemas.microsoft.com/office/drawing/2014/main" id="{17E2DB35-1C99-43DA-84D0-638CBB96AE95}"/>
            </a:ext>
          </a:extLst>
        </xdr:cNvPr>
        <xdr:cNvSpPr txBox="1"/>
      </xdr:nvSpPr>
      <xdr:spPr>
        <a:xfrm>
          <a:off x="5527221"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92528</xdr:rowOff>
    </xdr:from>
    <xdr:to>
      <xdr:col>59</xdr:col>
      <xdr:colOff>50800</xdr:colOff>
      <xdr:row>42</xdr:row>
      <xdr:rowOff>92528</xdr:rowOff>
    </xdr:to>
    <xdr:cxnSp macro="">
      <xdr:nvCxnSpPr>
        <xdr:cNvPr id="104" name="直線コネクタ 103">
          <a:extLst>
            <a:ext uri="{FF2B5EF4-FFF2-40B4-BE49-F238E27FC236}">
              <a16:creationId xmlns:a16="http://schemas.microsoft.com/office/drawing/2014/main" id="{CC016163-7B2C-4F2D-B878-3CB7D1B5F441}"/>
            </a:ext>
          </a:extLst>
        </xdr:cNvPr>
        <xdr:cNvCxnSpPr/>
      </xdr:nvCxnSpPr>
      <xdr:spPr>
        <a:xfrm>
          <a:off x="5953125" y="690290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5" name="テキスト ボックス 104">
          <a:extLst>
            <a:ext uri="{FF2B5EF4-FFF2-40B4-BE49-F238E27FC236}">
              <a16:creationId xmlns:a16="http://schemas.microsoft.com/office/drawing/2014/main" id="{51F0C5F2-DF99-402A-A396-60BE76153402}"/>
            </a:ext>
          </a:extLst>
        </xdr:cNvPr>
        <xdr:cNvSpPr txBox="1"/>
      </xdr:nvSpPr>
      <xdr:spPr>
        <a:xfrm>
          <a:off x="5527221"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6" name="直線コネクタ 105">
          <a:extLst>
            <a:ext uri="{FF2B5EF4-FFF2-40B4-BE49-F238E27FC236}">
              <a16:creationId xmlns:a16="http://schemas.microsoft.com/office/drawing/2014/main" id="{C5986F4D-84AB-47AF-9E2A-A102F3CB9F01}"/>
            </a:ext>
          </a:extLst>
        </xdr:cNvPr>
        <xdr:cNvCxnSpPr/>
      </xdr:nvCxnSpPr>
      <xdr:spPr>
        <a:xfrm>
          <a:off x="5953125" y="6592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7" name="テキスト ボックス 106">
          <a:extLst>
            <a:ext uri="{FF2B5EF4-FFF2-40B4-BE49-F238E27FC236}">
              <a16:creationId xmlns:a16="http://schemas.microsoft.com/office/drawing/2014/main" id="{83A5EA7F-FEC7-48B0-890B-8C2485D9CADE}"/>
            </a:ext>
          </a:extLst>
        </xdr:cNvPr>
        <xdr:cNvSpPr txBox="1"/>
      </xdr:nvSpPr>
      <xdr:spPr>
        <a:xfrm>
          <a:off x="5527221" y="6465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8" name="直線コネクタ 107">
          <a:extLst>
            <a:ext uri="{FF2B5EF4-FFF2-40B4-BE49-F238E27FC236}">
              <a16:creationId xmlns:a16="http://schemas.microsoft.com/office/drawing/2014/main" id="{CA8ADDC2-CCC7-40A1-93CF-9EE9C1C0593E}"/>
            </a:ext>
          </a:extLst>
        </xdr:cNvPr>
        <xdr:cNvCxnSpPr/>
      </xdr:nvCxnSpPr>
      <xdr:spPr>
        <a:xfrm>
          <a:off x="5953125" y="62846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9" name="テキスト ボックス 108">
          <a:extLst>
            <a:ext uri="{FF2B5EF4-FFF2-40B4-BE49-F238E27FC236}">
              <a16:creationId xmlns:a16="http://schemas.microsoft.com/office/drawing/2014/main" id="{C12F35C4-D868-43F8-BAEC-8A0DDDFEF503}"/>
            </a:ext>
          </a:extLst>
        </xdr:cNvPr>
        <xdr:cNvSpPr txBox="1"/>
      </xdr:nvSpPr>
      <xdr:spPr>
        <a:xfrm>
          <a:off x="5527221" y="61551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10" name="直線コネクタ 109">
          <a:extLst>
            <a:ext uri="{FF2B5EF4-FFF2-40B4-BE49-F238E27FC236}">
              <a16:creationId xmlns:a16="http://schemas.microsoft.com/office/drawing/2014/main" id="{2E940465-7064-4083-A256-1069CA409666}"/>
            </a:ext>
          </a:extLst>
        </xdr:cNvPr>
        <xdr:cNvCxnSpPr/>
      </xdr:nvCxnSpPr>
      <xdr:spPr>
        <a:xfrm>
          <a:off x="5953125" y="5983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1" name="テキスト ボックス 110">
          <a:extLst>
            <a:ext uri="{FF2B5EF4-FFF2-40B4-BE49-F238E27FC236}">
              <a16:creationId xmlns:a16="http://schemas.microsoft.com/office/drawing/2014/main" id="{EE0536F9-3255-4D73-BF77-3024CD98D246}"/>
            </a:ext>
          </a:extLst>
        </xdr:cNvPr>
        <xdr:cNvSpPr txBox="1"/>
      </xdr:nvSpPr>
      <xdr:spPr>
        <a:xfrm>
          <a:off x="5478976" y="58381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2" name="直線コネクタ 111">
          <a:extLst>
            <a:ext uri="{FF2B5EF4-FFF2-40B4-BE49-F238E27FC236}">
              <a16:creationId xmlns:a16="http://schemas.microsoft.com/office/drawing/2014/main" id="{9F522BA6-3842-48ED-BD0A-DD41F1C53EB5}"/>
            </a:ext>
          </a:extLst>
        </xdr:cNvPr>
        <xdr:cNvCxnSpPr/>
      </xdr:nvCxnSpPr>
      <xdr:spPr>
        <a:xfrm>
          <a:off x="5953125" y="56759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3" name="テキスト ボックス 112">
          <a:extLst>
            <a:ext uri="{FF2B5EF4-FFF2-40B4-BE49-F238E27FC236}">
              <a16:creationId xmlns:a16="http://schemas.microsoft.com/office/drawing/2014/main" id="{1D83DA71-C75E-4496-9B4A-7173A718A758}"/>
            </a:ext>
          </a:extLst>
        </xdr:cNvPr>
        <xdr:cNvSpPr txBox="1"/>
      </xdr:nvSpPr>
      <xdr:spPr>
        <a:xfrm>
          <a:off x="5478976" y="55274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4" name="直線コネクタ 113">
          <a:extLst>
            <a:ext uri="{FF2B5EF4-FFF2-40B4-BE49-F238E27FC236}">
              <a16:creationId xmlns:a16="http://schemas.microsoft.com/office/drawing/2014/main" id="{8ABF6D2C-9DA4-4D20-B067-987CDC73476A}"/>
            </a:ext>
          </a:extLst>
        </xdr:cNvPr>
        <xdr:cNvCxnSpPr/>
      </xdr:nvCxnSpPr>
      <xdr:spPr>
        <a:xfrm>
          <a:off x="5953125" y="53557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5" name="テキスト ボックス 114">
          <a:extLst>
            <a:ext uri="{FF2B5EF4-FFF2-40B4-BE49-F238E27FC236}">
              <a16:creationId xmlns:a16="http://schemas.microsoft.com/office/drawing/2014/main" id="{BE9D5F37-07C4-462C-AC3B-255C261C8DA0}"/>
            </a:ext>
          </a:extLst>
        </xdr:cNvPr>
        <xdr:cNvSpPr txBox="1"/>
      </xdr:nvSpPr>
      <xdr:spPr>
        <a:xfrm>
          <a:off x="5478976" y="521989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6" name="直線コネクタ 115">
          <a:extLst>
            <a:ext uri="{FF2B5EF4-FFF2-40B4-BE49-F238E27FC236}">
              <a16:creationId xmlns:a16="http://schemas.microsoft.com/office/drawing/2014/main" id="{50BFAC5A-B50E-41F6-BF71-58EAD4BA71F4}"/>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7" name="テキスト ボックス 116">
          <a:extLst>
            <a:ext uri="{FF2B5EF4-FFF2-40B4-BE49-F238E27FC236}">
              <a16:creationId xmlns:a16="http://schemas.microsoft.com/office/drawing/2014/main" id="{381CDDA9-FB52-458C-96BA-B436E7C0FF87}"/>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8" name="【道路】&#10;一人当たり延長グラフ枠">
          <a:extLst>
            <a:ext uri="{FF2B5EF4-FFF2-40B4-BE49-F238E27FC236}">
              <a16:creationId xmlns:a16="http://schemas.microsoft.com/office/drawing/2014/main" id="{DF6AE638-863C-4998-8A4A-EEA1DFF964E7}"/>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14913</xdr:rowOff>
    </xdr:from>
    <xdr:to>
      <xdr:col>54</xdr:col>
      <xdr:colOff>189865</xdr:colOff>
      <xdr:row>41</xdr:row>
      <xdr:rowOff>90460</xdr:rowOff>
    </xdr:to>
    <xdr:cxnSp macro="">
      <xdr:nvCxnSpPr>
        <xdr:cNvPr id="119" name="直線コネクタ 118">
          <a:extLst>
            <a:ext uri="{FF2B5EF4-FFF2-40B4-BE49-F238E27FC236}">
              <a16:creationId xmlns:a16="http://schemas.microsoft.com/office/drawing/2014/main" id="{2F24234C-D521-4D5D-AD41-F915A90010C2}"/>
            </a:ext>
          </a:extLst>
        </xdr:cNvPr>
        <xdr:cNvCxnSpPr/>
      </xdr:nvCxnSpPr>
      <xdr:spPr>
        <a:xfrm flipV="1">
          <a:off x="9429115" y="5364788"/>
          <a:ext cx="0" cy="1370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94287</xdr:rowOff>
    </xdr:from>
    <xdr:ext cx="469744" cy="259045"/>
    <xdr:sp macro="" textlink="">
      <xdr:nvSpPr>
        <xdr:cNvPr id="120" name="【道路】&#10;一人当たり延長最小値テキスト">
          <a:extLst>
            <a:ext uri="{FF2B5EF4-FFF2-40B4-BE49-F238E27FC236}">
              <a16:creationId xmlns:a16="http://schemas.microsoft.com/office/drawing/2014/main" id="{960B0F8D-4C7B-4DCC-8540-66629DCE32C7}"/>
            </a:ext>
          </a:extLst>
        </xdr:cNvPr>
        <xdr:cNvSpPr txBox="1"/>
      </xdr:nvSpPr>
      <xdr:spPr>
        <a:xfrm>
          <a:off x="9467850" y="674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90460</xdr:rowOff>
    </xdr:from>
    <xdr:to>
      <xdr:col>55</xdr:col>
      <xdr:colOff>88900</xdr:colOff>
      <xdr:row>41</xdr:row>
      <xdr:rowOff>90460</xdr:rowOff>
    </xdr:to>
    <xdr:cxnSp macro="">
      <xdr:nvCxnSpPr>
        <xdr:cNvPr id="121" name="直線コネクタ 120">
          <a:extLst>
            <a:ext uri="{FF2B5EF4-FFF2-40B4-BE49-F238E27FC236}">
              <a16:creationId xmlns:a16="http://schemas.microsoft.com/office/drawing/2014/main" id="{03A5AA89-408A-4605-B0DD-05EABC3C91C5}"/>
            </a:ext>
          </a:extLst>
        </xdr:cNvPr>
        <xdr:cNvCxnSpPr/>
      </xdr:nvCxnSpPr>
      <xdr:spPr>
        <a:xfrm>
          <a:off x="9363075" y="673573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133040</xdr:rowOff>
    </xdr:from>
    <xdr:ext cx="534377" cy="259045"/>
    <xdr:sp macro="" textlink="">
      <xdr:nvSpPr>
        <xdr:cNvPr id="122" name="【道路】&#10;一人当たり延長最大値テキスト">
          <a:extLst>
            <a:ext uri="{FF2B5EF4-FFF2-40B4-BE49-F238E27FC236}">
              <a16:creationId xmlns:a16="http://schemas.microsoft.com/office/drawing/2014/main" id="{BA817161-FBC4-4122-BBD5-4D5D55367109}"/>
            </a:ext>
          </a:extLst>
        </xdr:cNvPr>
        <xdr:cNvSpPr txBox="1"/>
      </xdr:nvSpPr>
      <xdr:spPr>
        <a:xfrm>
          <a:off x="9467850" y="5162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14913</xdr:rowOff>
    </xdr:from>
    <xdr:to>
      <xdr:col>55</xdr:col>
      <xdr:colOff>88900</xdr:colOff>
      <xdr:row>33</xdr:row>
      <xdr:rowOff>14913</xdr:rowOff>
    </xdr:to>
    <xdr:cxnSp macro="">
      <xdr:nvCxnSpPr>
        <xdr:cNvPr id="123" name="直線コネクタ 122">
          <a:extLst>
            <a:ext uri="{FF2B5EF4-FFF2-40B4-BE49-F238E27FC236}">
              <a16:creationId xmlns:a16="http://schemas.microsoft.com/office/drawing/2014/main" id="{89659F8B-B99C-4B31-ABD7-5801F7D5E2E0}"/>
            </a:ext>
          </a:extLst>
        </xdr:cNvPr>
        <xdr:cNvCxnSpPr/>
      </xdr:nvCxnSpPr>
      <xdr:spPr>
        <a:xfrm>
          <a:off x="9363075" y="536478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120776</xdr:rowOff>
    </xdr:from>
    <xdr:ext cx="534377" cy="259045"/>
    <xdr:sp macro="" textlink="">
      <xdr:nvSpPr>
        <xdr:cNvPr id="124" name="【道路】&#10;一人当たり延長平均値テキスト">
          <a:extLst>
            <a:ext uri="{FF2B5EF4-FFF2-40B4-BE49-F238E27FC236}">
              <a16:creationId xmlns:a16="http://schemas.microsoft.com/office/drawing/2014/main" id="{934B00FB-0AAE-4905-905A-4B1E99548D04}"/>
            </a:ext>
          </a:extLst>
        </xdr:cNvPr>
        <xdr:cNvSpPr txBox="1"/>
      </xdr:nvSpPr>
      <xdr:spPr>
        <a:xfrm>
          <a:off x="9467850" y="59627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97899</xdr:rowOff>
    </xdr:from>
    <xdr:to>
      <xdr:col>55</xdr:col>
      <xdr:colOff>50800</xdr:colOff>
      <xdr:row>38</xdr:row>
      <xdr:rowOff>28049</xdr:rowOff>
    </xdr:to>
    <xdr:sp macro="" textlink="">
      <xdr:nvSpPr>
        <xdr:cNvPr id="125" name="フローチャート: 判断 124">
          <a:extLst>
            <a:ext uri="{FF2B5EF4-FFF2-40B4-BE49-F238E27FC236}">
              <a16:creationId xmlns:a16="http://schemas.microsoft.com/office/drawing/2014/main" id="{EF1AF5E7-D714-4FAB-9A08-11D3DEA1D852}"/>
            </a:ext>
          </a:extLst>
        </xdr:cNvPr>
        <xdr:cNvSpPr/>
      </xdr:nvSpPr>
      <xdr:spPr>
        <a:xfrm>
          <a:off x="9401175" y="6098649"/>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128705</xdr:rowOff>
    </xdr:from>
    <xdr:to>
      <xdr:col>50</xdr:col>
      <xdr:colOff>165100</xdr:colOff>
      <xdr:row>38</xdr:row>
      <xdr:rowOff>58855</xdr:rowOff>
    </xdr:to>
    <xdr:sp macro="" textlink="">
      <xdr:nvSpPr>
        <xdr:cNvPr id="126" name="フローチャート: 判断 125">
          <a:extLst>
            <a:ext uri="{FF2B5EF4-FFF2-40B4-BE49-F238E27FC236}">
              <a16:creationId xmlns:a16="http://schemas.microsoft.com/office/drawing/2014/main" id="{B170249C-EEFA-42D8-A928-4C22F50B6706}"/>
            </a:ext>
          </a:extLst>
        </xdr:cNvPr>
        <xdr:cNvSpPr/>
      </xdr:nvSpPr>
      <xdr:spPr>
        <a:xfrm>
          <a:off x="8639175" y="61262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140027</xdr:rowOff>
    </xdr:from>
    <xdr:to>
      <xdr:col>46</xdr:col>
      <xdr:colOff>38100</xdr:colOff>
      <xdr:row>38</xdr:row>
      <xdr:rowOff>70177</xdr:rowOff>
    </xdr:to>
    <xdr:sp macro="" textlink="">
      <xdr:nvSpPr>
        <xdr:cNvPr id="127" name="フローチャート: 判断 126">
          <a:extLst>
            <a:ext uri="{FF2B5EF4-FFF2-40B4-BE49-F238E27FC236}">
              <a16:creationId xmlns:a16="http://schemas.microsoft.com/office/drawing/2014/main" id="{10DE06F5-B8BC-4E37-AD77-BC908A7D59C7}"/>
            </a:ext>
          </a:extLst>
        </xdr:cNvPr>
        <xdr:cNvSpPr/>
      </xdr:nvSpPr>
      <xdr:spPr>
        <a:xfrm>
          <a:off x="7839075" y="614395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150259</xdr:rowOff>
    </xdr:from>
    <xdr:to>
      <xdr:col>41</xdr:col>
      <xdr:colOff>101600</xdr:colOff>
      <xdr:row>38</xdr:row>
      <xdr:rowOff>80409</xdr:rowOff>
    </xdr:to>
    <xdr:sp macro="" textlink="">
      <xdr:nvSpPr>
        <xdr:cNvPr id="128" name="フローチャート: 判断 127">
          <a:extLst>
            <a:ext uri="{FF2B5EF4-FFF2-40B4-BE49-F238E27FC236}">
              <a16:creationId xmlns:a16="http://schemas.microsoft.com/office/drawing/2014/main" id="{C338F565-5980-4945-947D-7BC7CE29456A}"/>
            </a:ext>
          </a:extLst>
        </xdr:cNvPr>
        <xdr:cNvSpPr/>
      </xdr:nvSpPr>
      <xdr:spPr>
        <a:xfrm>
          <a:off x="7029450" y="615100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83638</xdr:rowOff>
    </xdr:from>
    <xdr:to>
      <xdr:col>36</xdr:col>
      <xdr:colOff>165100</xdr:colOff>
      <xdr:row>39</xdr:row>
      <xdr:rowOff>13788</xdr:rowOff>
    </xdr:to>
    <xdr:sp macro="" textlink="">
      <xdr:nvSpPr>
        <xdr:cNvPr id="129" name="フローチャート: 判断 128">
          <a:extLst>
            <a:ext uri="{FF2B5EF4-FFF2-40B4-BE49-F238E27FC236}">
              <a16:creationId xmlns:a16="http://schemas.microsoft.com/office/drawing/2014/main" id="{A7D8E28B-B05F-4910-AD39-5F842169F7AA}"/>
            </a:ext>
          </a:extLst>
        </xdr:cNvPr>
        <xdr:cNvSpPr/>
      </xdr:nvSpPr>
      <xdr:spPr>
        <a:xfrm>
          <a:off x="6238875" y="624948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45AEFDAD-8DE7-4177-9597-813ED996DEA9}"/>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371D9CD7-12A6-463C-85A9-30415031913B}"/>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E5185672-1FD0-4D03-B085-5ABC29832E99}"/>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273DFA5E-BEA6-43B9-912C-E8218931C714}"/>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4" name="テキスト ボックス 133">
          <a:extLst>
            <a:ext uri="{FF2B5EF4-FFF2-40B4-BE49-F238E27FC236}">
              <a16:creationId xmlns:a16="http://schemas.microsoft.com/office/drawing/2014/main" id="{F96C4073-0B62-4F57-8AAA-54D7B20901CD}"/>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25726</xdr:rowOff>
    </xdr:from>
    <xdr:to>
      <xdr:col>55</xdr:col>
      <xdr:colOff>50800</xdr:colOff>
      <xdr:row>41</xdr:row>
      <xdr:rowOff>127326</xdr:rowOff>
    </xdr:to>
    <xdr:sp macro="" textlink="">
      <xdr:nvSpPr>
        <xdr:cNvPr id="135" name="楕円 134">
          <a:extLst>
            <a:ext uri="{FF2B5EF4-FFF2-40B4-BE49-F238E27FC236}">
              <a16:creationId xmlns:a16="http://schemas.microsoft.com/office/drawing/2014/main" id="{1CF74730-866D-4B56-89B2-B2B9A55CFDBA}"/>
            </a:ext>
          </a:extLst>
        </xdr:cNvPr>
        <xdr:cNvSpPr/>
      </xdr:nvSpPr>
      <xdr:spPr>
        <a:xfrm>
          <a:off x="9401175" y="6677351"/>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112103</xdr:rowOff>
    </xdr:from>
    <xdr:ext cx="469744" cy="259045"/>
    <xdr:sp macro="" textlink="">
      <xdr:nvSpPr>
        <xdr:cNvPr id="136" name="【道路】&#10;一人当たり延長該当値テキスト">
          <a:extLst>
            <a:ext uri="{FF2B5EF4-FFF2-40B4-BE49-F238E27FC236}">
              <a16:creationId xmlns:a16="http://schemas.microsoft.com/office/drawing/2014/main" id="{8A3E4D18-DF7B-4A38-A160-C87CB1B34E11}"/>
            </a:ext>
          </a:extLst>
        </xdr:cNvPr>
        <xdr:cNvSpPr txBox="1"/>
      </xdr:nvSpPr>
      <xdr:spPr>
        <a:xfrm>
          <a:off x="9467850" y="6598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31714</xdr:rowOff>
    </xdr:from>
    <xdr:to>
      <xdr:col>50</xdr:col>
      <xdr:colOff>165100</xdr:colOff>
      <xdr:row>41</xdr:row>
      <xdr:rowOff>133314</xdr:rowOff>
    </xdr:to>
    <xdr:sp macro="" textlink="">
      <xdr:nvSpPr>
        <xdr:cNvPr id="137" name="楕円 136">
          <a:extLst>
            <a:ext uri="{FF2B5EF4-FFF2-40B4-BE49-F238E27FC236}">
              <a16:creationId xmlns:a16="http://schemas.microsoft.com/office/drawing/2014/main" id="{56AC7D64-6765-472B-B746-003CC6F9984A}"/>
            </a:ext>
          </a:extLst>
        </xdr:cNvPr>
        <xdr:cNvSpPr/>
      </xdr:nvSpPr>
      <xdr:spPr>
        <a:xfrm>
          <a:off x="8639175" y="66769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76526</xdr:rowOff>
    </xdr:from>
    <xdr:to>
      <xdr:col>55</xdr:col>
      <xdr:colOff>0</xdr:colOff>
      <xdr:row>41</xdr:row>
      <xdr:rowOff>82514</xdr:rowOff>
    </xdr:to>
    <xdr:cxnSp macro="">
      <xdr:nvCxnSpPr>
        <xdr:cNvPr id="138" name="直線コネクタ 137">
          <a:extLst>
            <a:ext uri="{FF2B5EF4-FFF2-40B4-BE49-F238E27FC236}">
              <a16:creationId xmlns:a16="http://schemas.microsoft.com/office/drawing/2014/main" id="{4DB99315-90E3-442A-B7E4-D9D9009D2BF1}"/>
            </a:ext>
          </a:extLst>
        </xdr:cNvPr>
        <xdr:cNvCxnSpPr/>
      </xdr:nvCxnSpPr>
      <xdr:spPr>
        <a:xfrm flipV="1">
          <a:off x="8686800" y="6724976"/>
          <a:ext cx="742950" cy="9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27033</xdr:rowOff>
    </xdr:from>
    <xdr:to>
      <xdr:col>46</xdr:col>
      <xdr:colOff>38100</xdr:colOff>
      <xdr:row>41</xdr:row>
      <xdr:rowOff>128633</xdr:rowOff>
    </xdr:to>
    <xdr:sp macro="" textlink="">
      <xdr:nvSpPr>
        <xdr:cNvPr id="139" name="楕円 138">
          <a:extLst>
            <a:ext uri="{FF2B5EF4-FFF2-40B4-BE49-F238E27FC236}">
              <a16:creationId xmlns:a16="http://schemas.microsoft.com/office/drawing/2014/main" id="{4B1A7C90-E4F9-4205-B876-D44DFC26F72B}"/>
            </a:ext>
          </a:extLst>
        </xdr:cNvPr>
        <xdr:cNvSpPr/>
      </xdr:nvSpPr>
      <xdr:spPr>
        <a:xfrm>
          <a:off x="7839075" y="667865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77833</xdr:rowOff>
    </xdr:from>
    <xdr:to>
      <xdr:col>50</xdr:col>
      <xdr:colOff>114300</xdr:colOff>
      <xdr:row>41</xdr:row>
      <xdr:rowOff>82514</xdr:rowOff>
    </xdr:to>
    <xdr:cxnSp macro="">
      <xdr:nvCxnSpPr>
        <xdr:cNvPr id="140" name="直線コネクタ 139">
          <a:extLst>
            <a:ext uri="{FF2B5EF4-FFF2-40B4-BE49-F238E27FC236}">
              <a16:creationId xmlns:a16="http://schemas.microsoft.com/office/drawing/2014/main" id="{CFA4D0CF-EAD5-41BF-AE87-65E610B1D480}"/>
            </a:ext>
          </a:extLst>
        </xdr:cNvPr>
        <xdr:cNvCxnSpPr/>
      </xdr:nvCxnSpPr>
      <xdr:spPr>
        <a:xfrm>
          <a:off x="7886700" y="6726283"/>
          <a:ext cx="800100" cy="7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32803</xdr:rowOff>
    </xdr:from>
    <xdr:to>
      <xdr:col>41</xdr:col>
      <xdr:colOff>101600</xdr:colOff>
      <xdr:row>41</xdr:row>
      <xdr:rowOff>134403</xdr:rowOff>
    </xdr:to>
    <xdr:sp macro="" textlink="">
      <xdr:nvSpPr>
        <xdr:cNvPr id="141" name="楕円 140">
          <a:extLst>
            <a:ext uri="{FF2B5EF4-FFF2-40B4-BE49-F238E27FC236}">
              <a16:creationId xmlns:a16="http://schemas.microsoft.com/office/drawing/2014/main" id="{80D1C7BE-BB4D-4FFD-A397-B866DD5C2C57}"/>
            </a:ext>
          </a:extLst>
        </xdr:cNvPr>
        <xdr:cNvSpPr/>
      </xdr:nvSpPr>
      <xdr:spPr>
        <a:xfrm>
          <a:off x="7029450" y="667807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77833</xdr:rowOff>
    </xdr:from>
    <xdr:to>
      <xdr:col>45</xdr:col>
      <xdr:colOff>177800</xdr:colOff>
      <xdr:row>41</xdr:row>
      <xdr:rowOff>83603</xdr:rowOff>
    </xdr:to>
    <xdr:cxnSp macro="">
      <xdr:nvCxnSpPr>
        <xdr:cNvPr id="142" name="直線コネクタ 141">
          <a:extLst>
            <a:ext uri="{FF2B5EF4-FFF2-40B4-BE49-F238E27FC236}">
              <a16:creationId xmlns:a16="http://schemas.microsoft.com/office/drawing/2014/main" id="{1A856C40-3FC2-48AB-898B-93C655E8A531}"/>
            </a:ext>
          </a:extLst>
        </xdr:cNvPr>
        <xdr:cNvCxnSpPr/>
      </xdr:nvCxnSpPr>
      <xdr:spPr>
        <a:xfrm flipV="1">
          <a:off x="7077075" y="6726283"/>
          <a:ext cx="809625" cy="8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38136</xdr:rowOff>
    </xdr:from>
    <xdr:to>
      <xdr:col>36</xdr:col>
      <xdr:colOff>165100</xdr:colOff>
      <xdr:row>41</xdr:row>
      <xdr:rowOff>139736</xdr:rowOff>
    </xdr:to>
    <xdr:sp macro="" textlink="">
      <xdr:nvSpPr>
        <xdr:cNvPr id="143" name="楕円 142">
          <a:extLst>
            <a:ext uri="{FF2B5EF4-FFF2-40B4-BE49-F238E27FC236}">
              <a16:creationId xmlns:a16="http://schemas.microsoft.com/office/drawing/2014/main" id="{CF5A6DA2-4DE2-4280-BD3A-07AF1B34F527}"/>
            </a:ext>
          </a:extLst>
        </xdr:cNvPr>
        <xdr:cNvSpPr/>
      </xdr:nvSpPr>
      <xdr:spPr>
        <a:xfrm>
          <a:off x="6238875" y="66865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83603</xdr:rowOff>
    </xdr:from>
    <xdr:to>
      <xdr:col>41</xdr:col>
      <xdr:colOff>50800</xdr:colOff>
      <xdr:row>41</xdr:row>
      <xdr:rowOff>88936</xdr:rowOff>
    </xdr:to>
    <xdr:cxnSp macro="">
      <xdr:nvCxnSpPr>
        <xdr:cNvPr id="144" name="直線コネクタ 143">
          <a:extLst>
            <a:ext uri="{FF2B5EF4-FFF2-40B4-BE49-F238E27FC236}">
              <a16:creationId xmlns:a16="http://schemas.microsoft.com/office/drawing/2014/main" id="{F39E01DD-19A1-4C73-965F-8954A84CAD78}"/>
            </a:ext>
          </a:extLst>
        </xdr:cNvPr>
        <xdr:cNvCxnSpPr/>
      </xdr:nvCxnSpPr>
      <xdr:spPr>
        <a:xfrm flipV="1">
          <a:off x="6286500" y="6735228"/>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75382</xdr:rowOff>
    </xdr:from>
    <xdr:ext cx="534377" cy="259045"/>
    <xdr:sp macro="" textlink="">
      <xdr:nvSpPr>
        <xdr:cNvPr id="145" name="n_1aveValue【道路】&#10;一人当たり延長">
          <a:extLst>
            <a:ext uri="{FF2B5EF4-FFF2-40B4-BE49-F238E27FC236}">
              <a16:creationId xmlns:a16="http://schemas.microsoft.com/office/drawing/2014/main" id="{05ADA5EB-5166-4C51-B34F-0B8280019C32}"/>
            </a:ext>
          </a:extLst>
        </xdr:cNvPr>
        <xdr:cNvSpPr txBox="1"/>
      </xdr:nvSpPr>
      <xdr:spPr>
        <a:xfrm>
          <a:off x="8429136" y="5914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86704</xdr:rowOff>
    </xdr:from>
    <xdr:ext cx="469744" cy="259045"/>
    <xdr:sp macro="" textlink="">
      <xdr:nvSpPr>
        <xdr:cNvPr id="146" name="n_2aveValue【道路】&#10;一人当たり延長">
          <a:extLst>
            <a:ext uri="{FF2B5EF4-FFF2-40B4-BE49-F238E27FC236}">
              <a16:creationId xmlns:a16="http://schemas.microsoft.com/office/drawing/2014/main" id="{22AA03D3-C1C3-4A78-AC3C-D2E560373EF9}"/>
            </a:ext>
          </a:extLst>
        </xdr:cNvPr>
        <xdr:cNvSpPr txBox="1"/>
      </xdr:nvSpPr>
      <xdr:spPr>
        <a:xfrm>
          <a:off x="7677227" y="5922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96936</xdr:rowOff>
    </xdr:from>
    <xdr:ext cx="469744" cy="259045"/>
    <xdr:sp macro="" textlink="">
      <xdr:nvSpPr>
        <xdr:cNvPr id="147" name="n_3aveValue【道路】&#10;一人当たり延長">
          <a:extLst>
            <a:ext uri="{FF2B5EF4-FFF2-40B4-BE49-F238E27FC236}">
              <a16:creationId xmlns:a16="http://schemas.microsoft.com/office/drawing/2014/main" id="{0B1FCD45-E7EB-4A74-B2ED-1C5610699ED7}"/>
            </a:ext>
          </a:extLst>
        </xdr:cNvPr>
        <xdr:cNvSpPr txBox="1"/>
      </xdr:nvSpPr>
      <xdr:spPr>
        <a:xfrm>
          <a:off x="6867602" y="5935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30316</xdr:rowOff>
    </xdr:from>
    <xdr:ext cx="469744" cy="259045"/>
    <xdr:sp macro="" textlink="">
      <xdr:nvSpPr>
        <xdr:cNvPr id="148" name="n_4aveValue【道路】&#10;一人当たり延長">
          <a:extLst>
            <a:ext uri="{FF2B5EF4-FFF2-40B4-BE49-F238E27FC236}">
              <a16:creationId xmlns:a16="http://schemas.microsoft.com/office/drawing/2014/main" id="{B01F9546-324E-4666-B172-2979026C4D0C}"/>
            </a:ext>
          </a:extLst>
        </xdr:cNvPr>
        <xdr:cNvSpPr txBox="1"/>
      </xdr:nvSpPr>
      <xdr:spPr>
        <a:xfrm>
          <a:off x="6067502" y="6027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124441</xdr:rowOff>
    </xdr:from>
    <xdr:ext cx="469744" cy="259045"/>
    <xdr:sp macro="" textlink="">
      <xdr:nvSpPr>
        <xdr:cNvPr id="149" name="n_1mainValue【道路】&#10;一人当たり延長">
          <a:extLst>
            <a:ext uri="{FF2B5EF4-FFF2-40B4-BE49-F238E27FC236}">
              <a16:creationId xmlns:a16="http://schemas.microsoft.com/office/drawing/2014/main" id="{30137A30-3F5E-44F2-82DA-A59525A511E0}"/>
            </a:ext>
          </a:extLst>
        </xdr:cNvPr>
        <xdr:cNvSpPr txBox="1"/>
      </xdr:nvSpPr>
      <xdr:spPr>
        <a:xfrm>
          <a:off x="8458277" y="676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119760</xdr:rowOff>
    </xdr:from>
    <xdr:ext cx="469744" cy="259045"/>
    <xdr:sp macro="" textlink="">
      <xdr:nvSpPr>
        <xdr:cNvPr id="150" name="n_2mainValue【道路】&#10;一人当たり延長">
          <a:extLst>
            <a:ext uri="{FF2B5EF4-FFF2-40B4-BE49-F238E27FC236}">
              <a16:creationId xmlns:a16="http://schemas.microsoft.com/office/drawing/2014/main" id="{13C74CD3-9747-4FAB-BFEB-9118F5AAAF31}"/>
            </a:ext>
          </a:extLst>
        </xdr:cNvPr>
        <xdr:cNvSpPr txBox="1"/>
      </xdr:nvSpPr>
      <xdr:spPr>
        <a:xfrm>
          <a:off x="7677227" y="6771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125530</xdr:rowOff>
    </xdr:from>
    <xdr:ext cx="469744" cy="259045"/>
    <xdr:sp macro="" textlink="">
      <xdr:nvSpPr>
        <xdr:cNvPr id="151" name="n_3mainValue【道路】&#10;一人当たり延長">
          <a:extLst>
            <a:ext uri="{FF2B5EF4-FFF2-40B4-BE49-F238E27FC236}">
              <a16:creationId xmlns:a16="http://schemas.microsoft.com/office/drawing/2014/main" id="{7E04DF5A-A9C2-40EF-8AC2-7CDC1AFA5025}"/>
            </a:ext>
          </a:extLst>
        </xdr:cNvPr>
        <xdr:cNvSpPr txBox="1"/>
      </xdr:nvSpPr>
      <xdr:spPr>
        <a:xfrm>
          <a:off x="6867602" y="6770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130863</xdr:rowOff>
    </xdr:from>
    <xdr:ext cx="469744" cy="259045"/>
    <xdr:sp macro="" textlink="">
      <xdr:nvSpPr>
        <xdr:cNvPr id="152" name="n_4mainValue【道路】&#10;一人当たり延長">
          <a:extLst>
            <a:ext uri="{FF2B5EF4-FFF2-40B4-BE49-F238E27FC236}">
              <a16:creationId xmlns:a16="http://schemas.microsoft.com/office/drawing/2014/main" id="{9F489148-A8A6-4E90-83A8-17CADB1D199A}"/>
            </a:ext>
          </a:extLst>
        </xdr:cNvPr>
        <xdr:cNvSpPr txBox="1"/>
      </xdr:nvSpPr>
      <xdr:spPr>
        <a:xfrm>
          <a:off x="6067502" y="6779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3" name="正方形/長方形 152">
          <a:extLst>
            <a:ext uri="{FF2B5EF4-FFF2-40B4-BE49-F238E27FC236}">
              <a16:creationId xmlns:a16="http://schemas.microsoft.com/office/drawing/2014/main" id="{B19F1399-6F5C-4C72-BB80-DF6442CED13E}"/>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4" name="正方形/長方形 153">
          <a:extLst>
            <a:ext uri="{FF2B5EF4-FFF2-40B4-BE49-F238E27FC236}">
              <a16:creationId xmlns:a16="http://schemas.microsoft.com/office/drawing/2014/main" id="{B5F1A615-D464-4F43-AF53-2FDFD792AAD3}"/>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5" name="正方形/長方形 154">
          <a:extLst>
            <a:ext uri="{FF2B5EF4-FFF2-40B4-BE49-F238E27FC236}">
              <a16:creationId xmlns:a16="http://schemas.microsoft.com/office/drawing/2014/main" id="{4CA1BCE5-7C48-43BA-B458-0F67D48C3F7D}"/>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6" name="正方形/長方形 155">
          <a:extLst>
            <a:ext uri="{FF2B5EF4-FFF2-40B4-BE49-F238E27FC236}">
              <a16:creationId xmlns:a16="http://schemas.microsoft.com/office/drawing/2014/main" id="{30514A64-AAAF-4533-B30C-B457DAB92177}"/>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7" name="正方形/長方形 156">
          <a:extLst>
            <a:ext uri="{FF2B5EF4-FFF2-40B4-BE49-F238E27FC236}">
              <a16:creationId xmlns:a16="http://schemas.microsoft.com/office/drawing/2014/main" id="{A6573D3E-B442-43C6-AFFE-4FBF67406410}"/>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8" name="正方形/長方形 157">
          <a:extLst>
            <a:ext uri="{FF2B5EF4-FFF2-40B4-BE49-F238E27FC236}">
              <a16:creationId xmlns:a16="http://schemas.microsoft.com/office/drawing/2014/main" id="{D7F506F6-4EE3-4AE4-B8ED-E32DA71A972C}"/>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9" name="正方形/長方形 158">
          <a:extLst>
            <a:ext uri="{FF2B5EF4-FFF2-40B4-BE49-F238E27FC236}">
              <a16:creationId xmlns:a16="http://schemas.microsoft.com/office/drawing/2014/main" id="{E42EB53C-B230-423F-BFE5-2D0DC26F9C01}"/>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60" name="正方形/長方形 159">
          <a:extLst>
            <a:ext uri="{FF2B5EF4-FFF2-40B4-BE49-F238E27FC236}">
              <a16:creationId xmlns:a16="http://schemas.microsoft.com/office/drawing/2014/main" id="{B0CC4DDE-BED7-4ECE-97C2-71F4543A1C2B}"/>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1" name="テキスト ボックス 160">
          <a:extLst>
            <a:ext uri="{FF2B5EF4-FFF2-40B4-BE49-F238E27FC236}">
              <a16:creationId xmlns:a16="http://schemas.microsoft.com/office/drawing/2014/main" id="{DC5B3864-BA26-437D-BBE0-B57D325C147B}"/>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2" name="直線コネクタ 161">
          <a:extLst>
            <a:ext uri="{FF2B5EF4-FFF2-40B4-BE49-F238E27FC236}">
              <a16:creationId xmlns:a16="http://schemas.microsoft.com/office/drawing/2014/main" id="{84F80CB6-AE4A-4B40-AB21-28E5C557F25C}"/>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63" name="テキスト ボックス 162">
          <a:extLst>
            <a:ext uri="{FF2B5EF4-FFF2-40B4-BE49-F238E27FC236}">
              <a16:creationId xmlns:a16="http://schemas.microsoft.com/office/drawing/2014/main" id="{E74DFA82-8777-4544-91E7-BFA5EA38B861}"/>
            </a:ext>
          </a:extLst>
        </xdr:cNvPr>
        <xdr:cNvSpPr txBox="1"/>
      </xdr:nvSpPr>
      <xdr:spPr>
        <a:xfrm>
          <a:off x="339891"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4" name="直線コネクタ 163">
          <a:extLst>
            <a:ext uri="{FF2B5EF4-FFF2-40B4-BE49-F238E27FC236}">
              <a16:creationId xmlns:a16="http://schemas.microsoft.com/office/drawing/2014/main" id="{FB76B419-1222-46DE-A937-4B7BC83EFC70}"/>
            </a:ext>
          </a:extLst>
        </xdr:cNvPr>
        <xdr:cNvCxnSpPr/>
      </xdr:nvCxnSpPr>
      <xdr:spPr>
        <a:xfrm>
          <a:off x="6858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5" name="テキスト ボックス 164">
          <a:extLst>
            <a:ext uri="{FF2B5EF4-FFF2-40B4-BE49-F238E27FC236}">
              <a16:creationId xmlns:a16="http://schemas.microsoft.com/office/drawing/2014/main" id="{5CFBB955-1677-43A4-BAB1-A35871D91666}"/>
            </a:ext>
          </a:extLst>
        </xdr:cNvPr>
        <xdr:cNvSpPr txBox="1"/>
      </xdr:nvSpPr>
      <xdr:spPr>
        <a:xfrm>
          <a:off x="339891" y="102368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6" name="直線コネクタ 165">
          <a:extLst>
            <a:ext uri="{FF2B5EF4-FFF2-40B4-BE49-F238E27FC236}">
              <a16:creationId xmlns:a16="http://schemas.microsoft.com/office/drawing/2014/main" id="{1BB13225-5BE7-4D5B-9B91-7BC4091FF89D}"/>
            </a:ext>
          </a:extLst>
        </xdr:cNvPr>
        <xdr:cNvCxnSpPr/>
      </xdr:nvCxnSpPr>
      <xdr:spPr>
        <a:xfrm>
          <a:off x="6858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7" name="テキスト ボックス 166">
          <a:extLst>
            <a:ext uri="{FF2B5EF4-FFF2-40B4-BE49-F238E27FC236}">
              <a16:creationId xmlns:a16="http://schemas.microsoft.com/office/drawing/2014/main" id="{D3A42EB1-9E88-426C-AB32-BACC18B52EDF}"/>
            </a:ext>
          </a:extLst>
        </xdr:cNvPr>
        <xdr:cNvSpPr txBox="1"/>
      </xdr:nvSpPr>
      <xdr:spPr>
        <a:xfrm>
          <a:off x="339891"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8" name="直線コネクタ 167">
          <a:extLst>
            <a:ext uri="{FF2B5EF4-FFF2-40B4-BE49-F238E27FC236}">
              <a16:creationId xmlns:a16="http://schemas.microsoft.com/office/drawing/2014/main" id="{F1C2BC98-9CA7-46D6-8CC4-F4E40C5FF754}"/>
            </a:ext>
          </a:extLst>
        </xdr:cNvPr>
        <xdr:cNvCxnSpPr/>
      </xdr:nvCxnSpPr>
      <xdr:spPr>
        <a:xfrm>
          <a:off x="6858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9" name="テキスト ボックス 168">
          <a:extLst>
            <a:ext uri="{FF2B5EF4-FFF2-40B4-BE49-F238E27FC236}">
              <a16:creationId xmlns:a16="http://schemas.microsoft.com/office/drawing/2014/main" id="{4D1CA926-7321-40BF-8490-377F595E1784}"/>
            </a:ext>
          </a:extLst>
        </xdr:cNvPr>
        <xdr:cNvSpPr txBox="1"/>
      </xdr:nvSpPr>
      <xdr:spPr>
        <a:xfrm>
          <a:off x="339891"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70" name="直線コネクタ 169">
          <a:extLst>
            <a:ext uri="{FF2B5EF4-FFF2-40B4-BE49-F238E27FC236}">
              <a16:creationId xmlns:a16="http://schemas.microsoft.com/office/drawing/2014/main" id="{E28EF246-8B83-45CB-8186-D889F2393C66}"/>
            </a:ext>
          </a:extLst>
        </xdr:cNvPr>
        <xdr:cNvCxnSpPr/>
      </xdr:nvCxnSpPr>
      <xdr:spPr>
        <a:xfrm>
          <a:off x="6858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71" name="テキスト ボックス 170">
          <a:extLst>
            <a:ext uri="{FF2B5EF4-FFF2-40B4-BE49-F238E27FC236}">
              <a16:creationId xmlns:a16="http://schemas.microsoft.com/office/drawing/2014/main" id="{BD616445-84DB-4163-841E-33591CC61193}"/>
            </a:ext>
          </a:extLst>
        </xdr:cNvPr>
        <xdr:cNvSpPr txBox="1"/>
      </xdr:nvSpPr>
      <xdr:spPr>
        <a:xfrm>
          <a:off x="339891"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2A742FB7-E70A-4E62-8F71-EB6B3DE7835C}"/>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3" name="テキスト ボックス 172">
          <a:extLst>
            <a:ext uri="{FF2B5EF4-FFF2-40B4-BE49-F238E27FC236}">
              <a16:creationId xmlns:a16="http://schemas.microsoft.com/office/drawing/2014/main" id="{16B47500-0533-401E-BC97-4FB042AE81B2}"/>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8347F9D7-97E4-4C1E-911C-5132FFC21079}"/>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162306</xdr:rowOff>
    </xdr:from>
    <xdr:to>
      <xdr:col>24</xdr:col>
      <xdr:colOff>62865</xdr:colOff>
      <xdr:row>64</xdr:row>
      <xdr:rowOff>18288</xdr:rowOff>
    </xdr:to>
    <xdr:cxnSp macro="">
      <xdr:nvCxnSpPr>
        <xdr:cNvPr id="175" name="直線コネクタ 174">
          <a:extLst>
            <a:ext uri="{FF2B5EF4-FFF2-40B4-BE49-F238E27FC236}">
              <a16:creationId xmlns:a16="http://schemas.microsoft.com/office/drawing/2014/main" id="{5EF176CB-74C6-474B-9414-071362A00C59}"/>
            </a:ext>
          </a:extLst>
        </xdr:cNvPr>
        <xdr:cNvCxnSpPr/>
      </xdr:nvCxnSpPr>
      <xdr:spPr>
        <a:xfrm flipV="1">
          <a:off x="4180840" y="9074531"/>
          <a:ext cx="0" cy="1316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22115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BE2BDA55-4CB2-473E-B09A-C57123070E2E}"/>
            </a:ext>
          </a:extLst>
        </xdr:cNvPr>
        <xdr:cNvSpPr txBox="1"/>
      </xdr:nvSpPr>
      <xdr:spPr>
        <a:xfrm>
          <a:off x="4219575" y="1039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18288</xdr:rowOff>
    </xdr:from>
    <xdr:to>
      <xdr:col>24</xdr:col>
      <xdr:colOff>152400</xdr:colOff>
      <xdr:row>64</xdr:row>
      <xdr:rowOff>18288</xdr:rowOff>
    </xdr:to>
    <xdr:cxnSp macro="">
      <xdr:nvCxnSpPr>
        <xdr:cNvPr id="177" name="直線コネクタ 176">
          <a:extLst>
            <a:ext uri="{FF2B5EF4-FFF2-40B4-BE49-F238E27FC236}">
              <a16:creationId xmlns:a16="http://schemas.microsoft.com/office/drawing/2014/main" id="{B859BAF2-08CA-4ACC-93FD-3A23BE6F6F1B}"/>
            </a:ext>
          </a:extLst>
        </xdr:cNvPr>
        <xdr:cNvCxnSpPr/>
      </xdr:nvCxnSpPr>
      <xdr:spPr>
        <a:xfrm>
          <a:off x="4105275" y="1039101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108983</xdr:rowOff>
    </xdr:from>
    <xdr:ext cx="405111" cy="259045"/>
    <xdr:sp macro="" textlink="">
      <xdr:nvSpPr>
        <xdr:cNvPr id="178" name="【橋りょう・トンネル】&#10;有形固定資産減価償却率最大値テキスト">
          <a:extLst>
            <a:ext uri="{FF2B5EF4-FFF2-40B4-BE49-F238E27FC236}">
              <a16:creationId xmlns:a16="http://schemas.microsoft.com/office/drawing/2014/main" id="{95D7A616-DE67-4F88-B339-2477F88719A6}"/>
            </a:ext>
          </a:extLst>
        </xdr:cNvPr>
        <xdr:cNvSpPr txBox="1"/>
      </xdr:nvSpPr>
      <xdr:spPr>
        <a:xfrm>
          <a:off x="4219575" y="8859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162306</xdr:rowOff>
    </xdr:from>
    <xdr:to>
      <xdr:col>24</xdr:col>
      <xdr:colOff>152400</xdr:colOff>
      <xdr:row>55</xdr:row>
      <xdr:rowOff>162306</xdr:rowOff>
    </xdr:to>
    <xdr:cxnSp macro="">
      <xdr:nvCxnSpPr>
        <xdr:cNvPr id="179" name="直線コネクタ 178">
          <a:extLst>
            <a:ext uri="{FF2B5EF4-FFF2-40B4-BE49-F238E27FC236}">
              <a16:creationId xmlns:a16="http://schemas.microsoft.com/office/drawing/2014/main" id="{D7DF334D-459F-4C32-997F-48B89D81E9B4}"/>
            </a:ext>
          </a:extLst>
        </xdr:cNvPr>
        <xdr:cNvCxnSpPr/>
      </xdr:nvCxnSpPr>
      <xdr:spPr>
        <a:xfrm>
          <a:off x="4105275" y="90745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167657</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6578CB39-229F-4F1E-8D46-40D23CD22427}"/>
            </a:ext>
          </a:extLst>
        </xdr:cNvPr>
        <xdr:cNvSpPr txBox="1"/>
      </xdr:nvSpPr>
      <xdr:spPr>
        <a:xfrm>
          <a:off x="4219575" y="9727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17780</xdr:rowOff>
    </xdr:from>
    <xdr:to>
      <xdr:col>24</xdr:col>
      <xdr:colOff>114300</xdr:colOff>
      <xdr:row>60</xdr:row>
      <xdr:rowOff>119380</xdr:rowOff>
    </xdr:to>
    <xdr:sp macro="" textlink="">
      <xdr:nvSpPr>
        <xdr:cNvPr id="181" name="フローチャート: 判断 180">
          <a:extLst>
            <a:ext uri="{FF2B5EF4-FFF2-40B4-BE49-F238E27FC236}">
              <a16:creationId xmlns:a16="http://schemas.microsoft.com/office/drawing/2014/main" id="{B9A19E40-7684-4056-99AC-ED05535C0748}"/>
            </a:ext>
          </a:extLst>
        </xdr:cNvPr>
        <xdr:cNvSpPr/>
      </xdr:nvSpPr>
      <xdr:spPr>
        <a:xfrm>
          <a:off x="4124325" y="974280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157226</xdr:rowOff>
    </xdr:from>
    <xdr:to>
      <xdr:col>20</xdr:col>
      <xdr:colOff>38100</xdr:colOff>
      <xdr:row>60</xdr:row>
      <xdr:rowOff>87376</xdr:rowOff>
    </xdr:to>
    <xdr:sp macro="" textlink="">
      <xdr:nvSpPr>
        <xdr:cNvPr id="182" name="フローチャート: 判断 181">
          <a:extLst>
            <a:ext uri="{FF2B5EF4-FFF2-40B4-BE49-F238E27FC236}">
              <a16:creationId xmlns:a16="http://schemas.microsoft.com/office/drawing/2014/main" id="{035CF32D-A962-4753-A8C4-B61E917CF299}"/>
            </a:ext>
          </a:extLst>
        </xdr:cNvPr>
        <xdr:cNvSpPr/>
      </xdr:nvSpPr>
      <xdr:spPr>
        <a:xfrm>
          <a:off x="3381375" y="972350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111506</xdr:rowOff>
    </xdr:from>
    <xdr:to>
      <xdr:col>15</xdr:col>
      <xdr:colOff>101600</xdr:colOff>
      <xdr:row>60</xdr:row>
      <xdr:rowOff>41656</xdr:rowOff>
    </xdr:to>
    <xdr:sp macro="" textlink="">
      <xdr:nvSpPr>
        <xdr:cNvPr id="183" name="フローチャート: 判断 182">
          <a:extLst>
            <a:ext uri="{FF2B5EF4-FFF2-40B4-BE49-F238E27FC236}">
              <a16:creationId xmlns:a16="http://schemas.microsoft.com/office/drawing/2014/main" id="{87D05C3C-F5D0-4A57-8229-5E8215FA7FBA}"/>
            </a:ext>
          </a:extLst>
        </xdr:cNvPr>
        <xdr:cNvSpPr/>
      </xdr:nvSpPr>
      <xdr:spPr>
        <a:xfrm>
          <a:off x="2571750" y="967460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56642</xdr:rowOff>
    </xdr:from>
    <xdr:to>
      <xdr:col>10</xdr:col>
      <xdr:colOff>165100</xdr:colOff>
      <xdr:row>59</xdr:row>
      <xdr:rowOff>158242</xdr:rowOff>
    </xdr:to>
    <xdr:sp macro="" textlink="">
      <xdr:nvSpPr>
        <xdr:cNvPr id="184" name="フローチャート: 判断 183">
          <a:extLst>
            <a:ext uri="{FF2B5EF4-FFF2-40B4-BE49-F238E27FC236}">
              <a16:creationId xmlns:a16="http://schemas.microsoft.com/office/drawing/2014/main" id="{46C0B95D-B7A0-46DE-B48C-DCC0BC4281C1}"/>
            </a:ext>
          </a:extLst>
        </xdr:cNvPr>
        <xdr:cNvSpPr/>
      </xdr:nvSpPr>
      <xdr:spPr>
        <a:xfrm>
          <a:off x="1781175" y="961974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159512</xdr:rowOff>
    </xdr:from>
    <xdr:to>
      <xdr:col>6</xdr:col>
      <xdr:colOff>38100</xdr:colOff>
      <xdr:row>59</xdr:row>
      <xdr:rowOff>89662</xdr:rowOff>
    </xdr:to>
    <xdr:sp macro="" textlink="">
      <xdr:nvSpPr>
        <xdr:cNvPr id="185" name="フローチャート: 判断 184">
          <a:extLst>
            <a:ext uri="{FF2B5EF4-FFF2-40B4-BE49-F238E27FC236}">
              <a16:creationId xmlns:a16="http://schemas.microsoft.com/office/drawing/2014/main" id="{F7F0E6A4-755B-495E-984A-06FACA55E575}"/>
            </a:ext>
          </a:extLst>
        </xdr:cNvPr>
        <xdr:cNvSpPr/>
      </xdr:nvSpPr>
      <xdr:spPr>
        <a:xfrm>
          <a:off x="981075" y="956386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FAB7274-1214-4CE3-96EB-A32AE664BE41}"/>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07CC962-75CD-412D-9D5A-EC8F6A1474F1}"/>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AA41224-A101-40F8-86F1-734BEE9A70F4}"/>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AA4203F6-C360-469B-B51E-6484201C3F87}"/>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BA64A52-49D5-4EC8-B3D2-8EE0F07FA164}"/>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134366</xdr:rowOff>
    </xdr:from>
    <xdr:to>
      <xdr:col>24</xdr:col>
      <xdr:colOff>114300</xdr:colOff>
      <xdr:row>60</xdr:row>
      <xdr:rowOff>64516</xdr:rowOff>
    </xdr:to>
    <xdr:sp macro="" textlink="">
      <xdr:nvSpPr>
        <xdr:cNvPr id="191" name="楕円 190">
          <a:extLst>
            <a:ext uri="{FF2B5EF4-FFF2-40B4-BE49-F238E27FC236}">
              <a16:creationId xmlns:a16="http://schemas.microsoft.com/office/drawing/2014/main" id="{BDEADEFF-7F8D-4FEB-9BE9-FD0E2A34B00F}"/>
            </a:ext>
          </a:extLst>
        </xdr:cNvPr>
        <xdr:cNvSpPr/>
      </xdr:nvSpPr>
      <xdr:spPr>
        <a:xfrm>
          <a:off x="4124325" y="969746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157243</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98986FC1-08EA-403C-98FA-3A439DD24013}"/>
            </a:ext>
          </a:extLst>
        </xdr:cNvPr>
        <xdr:cNvSpPr txBox="1"/>
      </xdr:nvSpPr>
      <xdr:spPr>
        <a:xfrm>
          <a:off x="4219575" y="9561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79502</xdr:rowOff>
    </xdr:from>
    <xdr:to>
      <xdr:col>20</xdr:col>
      <xdr:colOff>38100</xdr:colOff>
      <xdr:row>60</xdr:row>
      <xdr:rowOff>9652</xdr:rowOff>
    </xdr:to>
    <xdr:sp macro="" textlink="">
      <xdr:nvSpPr>
        <xdr:cNvPr id="193" name="楕円 192">
          <a:extLst>
            <a:ext uri="{FF2B5EF4-FFF2-40B4-BE49-F238E27FC236}">
              <a16:creationId xmlns:a16="http://schemas.microsoft.com/office/drawing/2014/main" id="{A6E19D42-83E5-4168-BE7C-6EC62D237B49}"/>
            </a:ext>
          </a:extLst>
        </xdr:cNvPr>
        <xdr:cNvSpPr/>
      </xdr:nvSpPr>
      <xdr:spPr>
        <a:xfrm>
          <a:off x="3381375" y="964577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130302</xdr:rowOff>
    </xdr:from>
    <xdr:to>
      <xdr:col>24</xdr:col>
      <xdr:colOff>63500</xdr:colOff>
      <xdr:row>60</xdr:row>
      <xdr:rowOff>13716</xdr:rowOff>
    </xdr:to>
    <xdr:cxnSp macro="">
      <xdr:nvCxnSpPr>
        <xdr:cNvPr id="194" name="直線コネクタ 193">
          <a:extLst>
            <a:ext uri="{FF2B5EF4-FFF2-40B4-BE49-F238E27FC236}">
              <a16:creationId xmlns:a16="http://schemas.microsoft.com/office/drawing/2014/main" id="{1130DB54-7941-4165-ADE5-2F73A5F2C418}"/>
            </a:ext>
          </a:extLst>
        </xdr:cNvPr>
        <xdr:cNvCxnSpPr/>
      </xdr:nvCxnSpPr>
      <xdr:spPr>
        <a:xfrm>
          <a:off x="3429000" y="9693402"/>
          <a:ext cx="752475" cy="42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6350</xdr:rowOff>
    </xdr:from>
    <xdr:to>
      <xdr:col>15</xdr:col>
      <xdr:colOff>101600</xdr:colOff>
      <xdr:row>59</xdr:row>
      <xdr:rowOff>107950</xdr:rowOff>
    </xdr:to>
    <xdr:sp macro="" textlink="">
      <xdr:nvSpPr>
        <xdr:cNvPr id="195" name="楕円 194">
          <a:extLst>
            <a:ext uri="{FF2B5EF4-FFF2-40B4-BE49-F238E27FC236}">
              <a16:creationId xmlns:a16="http://schemas.microsoft.com/office/drawing/2014/main" id="{63C8C61F-EB0F-4F30-AEFD-5DE022E80C89}"/>
            </a:ext>
          </a:extLst>
        </xdr:cNvPr>
        <xdr:cNvSpPr/>
      </xdr:nvSpPr>
      <xdr:spPr>
        <a:xfrm>
          <a:off x="2571750" y="95726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57150</xdr:rowOff>
    </xdr:from>
    <xdr:to>
      <xdr:col>19</xdr:col>
      <xdr:colOff>177800</xdr:colOff>
      <xdr:row>59</xdr:row>
      <xdr:rowOff>130302</xdr:rowOff>
    </xdr:to>
    <xdr:cxnSp macro="">
      <xdr:nvCxnSpPr>
        <xdr:cNvPr id="196" name="直線コネクタ 195">
          <a:extLst>
            <a:ext uri="{FF2B5EF4-FFF2-40B4-BE49-F238E27FC236}">
              <a16:creationId xmlns:a16="http://schemas.microsoft.com/office/drawing/2014/main" id="{FE58EE49-BFB9-40A4-AF40-FEDC3A6C3ABB}"/>
            </a:ext>
          </a:extLst>
        </xdr:cNvPr>
        <xdr:cNvCxnSpPr/>
      </xdr:nvCxnSpPr>
      <xdr:spPr>
        <a:xfrm>
          <a:off x="2619375" y="9620250"/>
          <a:ext cx="809625"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109220</xdr:rowOff>
    </xdr:from>
    <xdr:to>
      <xdr:col>10</xdr:col>
      <xdr:colOff>165100</xdr:colOff>
      <xdr:row>59</xdr:row>
      <xdr:rowOff>39370</xdr:rowOff>
    </xdr:to>
    <xdr:sp macro="" textlink="">
      <xdr:nvSpPr>
        <xdr:cNvPr id="197" name="楕円 196">
          <a:extLst>
            <a:ext uri="{FF2B5EF4-FFF2-40B4-BE49-F238E27FC236}">
              <a16:creationId xmlns:a16="http://schemas.microsoft.com/office/drawing/2014/main" id="{A30E4E8F-F8E4-4D62-96E3-B79E0F0447DE}"/>
            </a:ext>
          </a:extLst>
        </xdr:cNvPr>
        <xdr:cNvSpPr/>
      </xdr:nvSpPr>
      <xdr:spPr>
        <a:xfrm>
          <a:off x="1781175" y="95072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160020</xdr:rowOff>
    </xdr:from>
    <xdr:to>
      <xdr:col>15</xdr:col>
      <xdr:colOff>50800</xdr:colOff>
      <xdr:row>59</xdr:row>
      <xdr:rowOff>57150</xdr:rowOff>
    </xdr:to>
    <xdr:cxnSp macro="">
      <xdr:nvCxnSpPr>
        <xdr:cNvPr id="198" name="直線コネクタ 197">
          <a:extLst>
            <a:ext uri="{FF2B5EF4-FFF2-40B4-BE49-F238E27FC236}">
              <a16:creationId xmlns:a16="http://schemas.microsoft.com/office/drawing/2014/main" id="{26DEEC0D-2BF2-46A0-8C9E-9EB805AAF2FC}"/>
            </a:ext>
          </a:extLst>
        </xdr:cNvPr>
        <xdr:cNvCxnSpPr/>
      </xdr:nvCxnSpPr>
      <xdr:spPr>
        <a:xfrm>
          <a:off x="1828800" y="9564370"/>
          <a:ext cx="790575" cy="5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40640</xdr:rowOff>
    </xdr:from>
    <xdr:to>
      <xdr:col>6</xdr:col>
      <xdr:colOff>38100</xdr:colOff>
      <xdr:row>58</xdr:row>
      <xdr:rowOff>142240</xdr:rowOff>
    </xdr:to>
    <xdr:sp macro="" textlink="">
      <xdr:nvSpPr>
        <xdr:cNvPr id="199" name="楕円 198">
          <a:extLst>
            <a:ext uri="{FF2B5EF4-FFF2-40B4-BE49-F238E27FC236}">
              <a16:creationId xmlns:a16="http://schemas.microsoft.com/office/drawing/2014/main" id="{EA11412E-15C9-497C-88CF-EA5FC3F69040}"/>
            </a:ext>
          </a:extLst>
        </xdr:cNvPr>
        <xdr:cNvSpPr/>
      </xdr:nvSpPr>
      <xdr:spPr>
        <a:xfrm>
          <a:off x="981075" y="94418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91440</xdr:rowOff>
    </xdr:from>
    <xdr:to>
      <xdr:col>10</xdr:col>
      <xdr:colOff>114300</xdr:colOff>
      <xdr:row>58</xdr:row>
      <xdr:rowOff>160020</xdr:rowOff>
    </xdr:to>
    <xdr:cxnSp macro="">
      <xdr:nvCxnSpPr>
        <xdr:cNvPr id="200" name="直線コネクタ 199">
          <a:extLst>
            <a:ext uri="{FF2B5EF4-FFF2-40B4-BE49-F238E27FC236}">
              <a16:creationId xmlns:a16="http://schemas.microsoft.com/office/drawing/2014/main" id="{9E4E518C-AA90-4C37-85F5-1C08AC60A320}"/>
            </a:ext>
          </a:extLst>
        </xdr:cNvPr>
        <xdr:cNvCxnSpPr/>
      </xdr:nvCxnSpPr>
      <xdr:spPr>
        <a:xfrm>
          <a:off x="1028700" y="9489440"/>
          <a:ext cx="800100" cy="74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78503</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5D307985-152B-4AA6-8D71-4595DDC5EE0B}"/>
            </a:ext>
          </a:extLst>
        </xdr:cNvPr>
        <xdr:cNvSpPr txBox="1"/>
      </xdr:nvSpPr>
      <xdr:spPr>
        <a:xfrm>
          <a:off x="3239144" y="9803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32783</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7C4C75DB-177C-4E98-A8F9-682F9E460164}"/>
            </a:ext>
          </a:extLst>
        </xdr:cNvPr>
        <xdr:cNvSpPr txBox="1"/>
      </xdr:nvSpPr>
      <xdr:spPr>
        <a:xfrm>
          <a:off x="2439044" y="9754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149369</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46E820D3-C4CB-4C76-9EAA-6EA796D555C2}"/>
            </a:ext>
          </a:extLst>
        </xdr:cNvPr>
        <xdr:cNvSpPr txBox="1"/>
      </xdr:nvSpPr>
      <xdr:spPr>
        <a:xfrm>
          <a:off x="1648469" y="9712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80789</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C2DBDFEE-C25C-402A-8277-828C8534BCEF}"/>
            </a:ext>
          </a:extLst>
        </xdr:cNvPr>
        <xdr:cNvSpPr txBox="1"/>
      </xdr:nvSpPr>
      <xdr:spPr>
        <a:xfrm>
          <a:off x="848369" y="9647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26179</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AFFED0D1-554F-4DFC-8609-1283D595D0FA}"/>
            </a:ext>
          </a:extLst>
        </xdr:cNvPr>
        <xdr:cNvSpPr txBox="1"/>
      </xdr:nvSpPr>
      <xdr:spPr>
        <a:xfrm>
          <a:off x="3239144" y="9430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124477</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1A666BD6-7C06-4777-A05F-B67245BFA4FE}"/>
            </a:ext>
          </a:extLst>
        </xdr:cNvPr>
        <xdr:cNvSpPr txBox="1"/>
      </xdr:nvSpPr>
      <xdr:spPr>
        <a:xfrm>
          <a:off x="2439044" y="9360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55897</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72B7DD2F-44D9-4990-83E1-FE36B1D61680}"/>
            </a:ext>
          </a:extLst>
        </xdr:cNvPr>
        <xdr:cNvSpPr txBox="1"/>
      </xdr:nvSpPr>
      <xdr:spPr>
        <a:xfrm>
          <a:off x="1648469" y="929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158767</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46527319-E9B6-445E-8734-BFF7294FEFA2}"/>
            </a:ext>
          </a:extLst>
        </xdr:cNvPr>
        <xdr:cNvSpPr txBox="1"/>
      </xdr:nvSpPr>
      <xdr:spPr>
        <a:xfrm>
          <a:off x="848369"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FAD93A80-D0DB-4BBD-AF99-8BF5E82568AF}"/>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FE22A529-1AFF-4B24-8031-9398B768E766}"/>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E2CF8744-58AA-4914-A7CB-2E18E0B6B1C0}"/>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23A99A1C-8C0C-44EE-94B9-F64F6729CDCC}"/>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B5EB0617-032C-4D67-808F-702D8DA9A789}"/>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B255F857-CD5D-47A8-97DE-0AEA4238AEA4}"/>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FFE6F003-CBF9-4034-A0F1-6139050052C2}"/>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EEDB0857-D77D-4C6B-B2AD-937BF6B4F949}"/>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9160976C-8D5A-4C28-ABC6-0BAF7C92195A}"/>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96486CFE-9EC9-40DD-A941-83C108B0D632}"/>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1532E514-AC32-49AD-B4A3-07257DC9EEFF}"/>
            </a:ext>
          </a:extLst>
        </xdr:cNvPr>
        <xdr:cNvCxnSpPr/>
      </xdr:nvCxnSpPr>
      <xdr:spPr>
        <a:xfrm>
          <a:off x="5953125" y="105033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20" name="テキスト ボックス 219">
          <a:extLst>
            <a:ext uri="{FF2B5EF4-FFF2-40B4-BE49-F238E27FC236}">
              <a16:creationId xmlns:a16="http://schemas.microsoft.com/office/drawing/2014/main" id="{C5B8E03E-C640-432E-A86A-0DC54A6379B7}"/>
            </a:ext>
          </a:extLst>
        </xdr:cNvPr>
        <xdr:cNvSpPr txBox="1"/>
      </xdr:nvSpPr>
      <xdr:spPr>
        <a:xfrm>
          <a:off x="5723389" y="1037383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F9B4B0A7-364E-4208-852F-E73AB5A230D0}"/>
            </a:ext>
          </a:extLst>
        </xdr:cNvPr>
        <xdr:cNvCxnSpPr/>
      </xdr:nvCxnSpPr>
      <xdr:spPr>
        <a:xfrm>
          <a:off x="5953125" y="101926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2" name="テキスト ボックス 221">
          <a:extLst>
            <a:ext uri="{FF2B5EF4-FFF2-40B4-BE49-F238E27FC236}">
              <a16:creationId xmlns:a16="http://schemas.microsoft.com/office/drawing/2014/main" id="{58FB218F-60EA-4AAC-8523-B6D1F78618B1}"/>
            </a:ext>
          </a:extLst>
        </xdr:cNvPr>
        <xdr:cNvSpPr txBox="1"/>
      </xdr:nvSpPr>
      <xdr:spPr>
        <a:xfrm>
          <a:off x="5421206" y="100567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AD4EBDC4-032B-418A-9A24-A7A76EB1917A}"/>
            </a:ext>
          </a:extLst>
        </xdr:cNvPr>
        <xdr:cNvCxnSpPr/>
      </xdr:nvCxnSpPr>
      <xdr:spPr>
        <a:xfrm>
          <a:off x="5953125" y="98851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4" name="テキスト ボックス 223">
          <a:extLst>
            <a:ext uri="{FF2B5EF4-FFF2-40B4-BE49-F238E27FC236}">
              <a16:creationId xmlns:a16="http://schemas.microsoft.com/office/drawing/2014/main" id="{E0E227B2-F5DF-461D-A958-7686FA3F2220}"/>
            </a:ext>
          </a:extLst>
        </xdr:cNvPr>
        <xdr:cNvSpPr txBox="1"/>
      </xdr:nvSpPr>
      <xdr:spPr>
        <a:xfrm>
          <a:off x="5421206" y="974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595754C1-39FB-4A08-980A-DB03338FBB86}"/>
            </a:ext>
          </a:extLst>
        </xdr:cNvPr>
        <xdr:cNvCxnSpPr/>
      </xdr:nvCxnSpPr>
      <xdr:spPr>
        <a:xfrm>
          <a:off x="5953125" y="95744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6" name="テキスト ボックス 225">
          <a:extLst>
            <a:ext uri="{FF2B5EF4-FFF2-40B4-BE49-F238E27FC236}">
              <a16:creationId xmlns:a16="http://schemas.microsoft.com/office/drawing/2014/main" id="{5F583E8A-B8A5-44B0-B8E2-A55C07847DBE}"/>
            </a:ext>
          </a:extLst>
        </xdr:cNvPr>
        <xdr:cNvSpPr txBox="1"/>
      </xdr:nvSpPr>
      <xdr:spPr>
        <a:xfrm>
          <a:off x="5421206" y="94385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A13A8885-6648-4AF2-812D-809823353666}"/>
            </a:ext>
          </a:extLst>
        </xdr:cNvPr>
        <xdr:cNvCxnSpPr/>
      </xdr:nvCxnSpPr>
      <xdr:spPr>
        <a:xfrm>
          <a:off x="5953125" y="92669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8" name="テキスト ボックス 227">
          <a:extLst>
            <a:ext uri="{FF2B5EF4-FFF2-40B4-BE49-F238E27FC236}">
              <a16:creationId xmlns:a16="http://schemas.microsoft.com/office/drawing/2014/main" id="{DE65608C-C476-400F-9F7C-3E416AD2F86F}"/>
            </a:ext>
          </a:extLst>
        </xdr:cNvPr>
        <xdr:cNvSpPr txBox="1"/>
      </xdr:nvSpPr>
      <xdr:spPr>
        <a:xfrm>
          <a:off x="5421206" y="91278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1BAFF49C-DF85-4C06-8F7A-2794768176A4}"/>
            </a:ext>
          </a:extLst>
        </xdr:cNvPr>
        <xdr:cNvCxnSpPr/>
      </xdr:nvCxnSpPr>
      <xdr:spPr>
        <a:xfrm>
          <a:off x="5953125" y="89562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30" name="テキスト ボックス 229">
          <a:extLst>
            <a:ext uri="{FF2B5EF4-FFF2-40B4-BE49-F238E27FC236}">
              <a16:creationId xmlns:a16="http://schemas.microsoft.com/office/drawing/2014/main" id="{1094E6F3-24FC-4294-9200-07B9637DC92B}"/>
            </a:ext>
          </a:extLst>
        </xdr:cNvPr>
        <xdr:cNvSpPr txBox="1"/>
      </xdr:nvSpPr>
      <xdr:spPr>
        <a:xfrm>
          <a:off x="5421206" y="882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1C072BA7-B823-4E7A-B91E-80342E9329F8}"/>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2" name="テキスト ボックス 231">
          <a:extLst>
            <a:ext uri="{FF2B5EF4-FFF2-40B4-BE49-F238E27FC236}">
              <a16:creationId xmlns:a16="http://schemas.microsoft.com/office/drawing/2014/main" id="{1AD3B7EE-92F5-488A-9465-D5C849E60D95}"/>
            </a:ext>
          </a:extLst>
        </xdr:cNvPr>
        <xdr:cNvSpPr txBox="1"/>
      </xdr:nvSpPr>
      <xdr:spPr>
        <a:xfrm>
          <a:off x="5421206" y="851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橋りょう・トンネル】&#10;一人当たり有形固定資産（償却資産）額グラフ枠">
          <a:extLst>
            <a:ext uri="{FF2B5EF4-FFF2-40B4-BE49-F238E27FC236}">
              <a16:creationId xmlns:a16="http://schemas.microsoft.com/office/drawing/2014/main" id="{091FB672-F138-4DE1-B9AE-1C7B239BC65E}"/>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58665</xdr:rowOff>
    </xdr:from>
    <xdr:to>
      <xdr:col>54</xdr:col>
      <xdr:colOff>189865</xdr:colOff>
      <xdr:row>64</xdr:row>
      <xdr:rowOff>48081</xdr:rowOff>
    </xdr:to>
    <xdr:cxnSp macro="">
      <xdr:nvCxnSpPr>
        <xdr:cNvPr id="234" name="直線コネクタ 233">
          <a:extLst>
            <a:ext uri="{FF2B5EF4-FFF2-40B4-BE49-F238E27FC236}">
              <a16:creationId xmlns:a16="http://schemas.microsoft.com/office/drawing/2014/main" id="{E5B95C8F-8F4D-40F9-ABA7-7CB0DDD006A3}"/>
            </a:ext>
          </a:extLst>
        </xdr:cNvPr>
        <xdr:cNvCxnSpPr/>
      </xdr:nvCxnSpPr>
      <xdr:spPr>
        <a:xfrm flipV="1">
          <a:off x="9429115" y="8974065"/>
          <a:ext cx="0" cy="1443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51908</xdr:rowOff>
    </xdr:from>
    <xdr:ext cx="534377" cy="259045"/>
    <xdr:sp macro="" textlink="">
      <xdr:nvSpPr>
        <xdr:cNvPr id="235" name="【橋りょう・トンネル】&#10;一人当たり有形固定資産（償却資産）額最小値テキスト">
          <a:extLst>
            <a:ext uri="{FF2B5EF4-FFF2-40B4-BE49-F238E27FC236}">
              <a16:creationId xmlns:a16="http://schemas.microsoft.com/office/drawing/2014/main" id="{AAD4FDCE-94D7-45AE-94EA-6DDB7B251ED4}"/>
            </a:ext>
          </a:extLst>
        </xdr:cNvPr>
        <xdr:cNvSpPr txBox="1"/>
      </xdr:nvSpPr>
      <xdr:spPr>
        <a:xfrm>
          <a:off x="9467850" y="10421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48081</xdr:rowOff>
    </xdr:from>
    <xdr:to>
      <xdr:col>55</xdr:col>
      <xdr:colOff>88900</xdr:colOff>
      <xdr:row>64</xdr:row>
      <xdr:rowOff>48081</xdr:rowOff>
    </xdr:to>
    <xdr:cxnSp macro="">
      <xdr:nvCxnSpPr>
        <xdr:cNvPr id="236" name="直線コネクタ 235">
          <a:extLst>
            <a:ext uri="{FF2B5EF4-FFF2-40B4-BE49-F238E27FC236}">
              <a16:creationId xmlns:a16="http://schemas.microsoft.com/office/drawing/2014/main" id="{9B02CCAC-C795-492E-84BD-72787B388C66}"/>
            </a:ext>
          </a:extLst>
        </xdr:cNvPr>
        <xdr:cNvCxnSpPr/>
      </xdr:nvCxnSpPr>
      <xdr:spPr>
        <a:xfrm>
          <a:off x="9363075" y="1041763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5342</xdr:rowOff>
    </xdr:from>
    <xdr:ext cx="599010" cy="259045"/>
    <xdr:sp macro="" textlink="">
      <xdr:nvSpPr>
        <xdr:cNvPr id="237" name="【橋りょう・トンネル】&#10;一人当たり有形固定資産（償却資産）額最大値テキスト">
          <a:extLst>
            <a:ext uri="{FF2B5EF4-FFF2-40B4-BE49-F238E27FC236}">
              <a16:creationId xmlns:a16="http://schemas.microsoft.com/office/drawing/2014/main" id="{691EE540-40D8-421A-9936-2B268EFB7B98}"/>
            </a:ext>
          </a:extLst>
        </xdr:cNvPr>
        <xdr:cNvSpPr txBox="1"/>
      </xdr:nvSpPr>
      <xdr:spPr>
        <a:xfrm>
          <a:off x="9467850" y="8761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494,536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58665</xdr:rowOff>
    </xdr:from>
    <xdr:to>
      <xdr:col>55</xdr:col>
      <xdr:colOff>88900</xdr:colOff>
      <xdr:row>55</xdr:row>
      <xdr:rowOff>58665</xdr:rowOff>
    </xdr:to>
    <xdr:cxnSp macro="">
      <xdr:nvCxnSpPr>
        <xdr:cNvPr id="238" name="直線コネクタ 237">
          <a:extLst>
            <a:ext uri="{FF2B5EF4-FFF2-40B4-BE49-F238E27FC236}">
              <a16:creationId xmlns:a16="http://schemas.microsoft.com/office/drawing/2014/main" id="{872FC807-05FA-445B-A518-1FCAD77D0B42}"/>
            </a:ext>
          </a:extLst>
        </xdr:cNvPr>
        <xdr:cNvCxnSpPr/>
      </xdr:nvCxnSpPr>
      <xdr:spPr>
        <a:xfrm>
          <a:off x="9363075" y="897406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99025</xdr:rowOff>
    </xdr:from>
    <xdr:ext cx="599010" cy="259045"/>
    <xdr:sp macro="" textlink="">
      <xdr:nvSpPr>
        <xdr:cNvPr id="239" name="【橋りょう・トンネル】&#10;一人当たり有形固定資産（償却資産）額平均値テキスト">
          <a:extLst>
            <a:ext uri="{FF2B5EF4-FFF2-40B4-BE49-F238E27FC236}">
              <a16:creationId xmlns:a16="http://schemas.microsoft.com/office/drawing/2014/main" id="{15DBA9D0-D171-4E67-B7C1-D844841D54D9}"/>
            </a:ext>
          </a:extLst>
        </xdr:cNvPr>
        <xdr:cNvSpPr txBox="1"/>
      </xdr:nvSpPr>
      <xdr:spPr>
        <a:xfrm>
          <a:off x="9467850" y="98272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76148</xdr:rowOff>
    </xdr:from>
    <xdr:to>
      <xdr:col>55</xdr:col>
      <xdr:colOff>50800</xdr:colOff>
      <xdr:row>62</xdr:row>
      <xdr:rowOff>6298</xdr:rowOff>
    </xdr:to>
    <xdr:sp macro="" textlink="">
      <xdr:nvSpPr>
        <xdr:cNvPr id="240" name="フローチャート: 判断 239">
          <a:extLst>
            <a:ext uri="{FF2B5EF4-FFF2-40B4-BE49-F238E27FC236}">
              <a16:creationId xmlns:a16="http://schemas.microsoft.com/office/drawing/2014/main" id="{55331618-1477-4D29-BA88-725C84E14962}"/>
            </a:ext>
          </a:extLst>
        </xdr:cNvPr>
        <xdr:cNvSpPr/>
      </xdr:nvSpPr>
      <xdr:spPr>
        <a:xfrm>
          <a:off x="9401175" y="9963098"/>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122289</xdr:rowOff>
    </xdr:from>
    <xdr:to>
      <xdr:col>50</xdr:col>
      <xdr:colOff>165100</xdr:colOff>
      <xdr:row>62</xdr:row>
      <xdr:rowOff>52439</xdr:rowOff>
    </xdr:to>
    <xdr:sp macro="" textlink="">
      <xdr:nvSpPr>
        <xdr:cNvPr id="241" name="フローチャート: 判断 240">
          <a:extLst>
            <a:ext uri="{FF2B5EF4-FFF2-40B4-BE49-F238E27FC236}">
              <a16:creationId xmlns:a16="http://schemas.microsoft.com/office/drawing/2014/main" id="{21676B2B-524D-4F38-896D-7A0E3CC4325A}"/>
            </a:ext>
          </a:extLst>
        </xdr:cNvPr>
        <xdr:cNvSpPr/>
      </xdr:nvSpPr>
      <xdr:spPr>
        <a:xfrm>
          <a:off x="8639175" y="1001241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113067</xdr:rowOff>
    </xdr:from>
    <xdr:to>
      <xdr:col>46</xdr:col>
      <xdr:colOff>38100</xdr:colOff>
      <xdr:row>62</xdr:row>
      <xdr:rowOff>43217</xdr:rowOff>
    </xdr:to>
    <xdr:sp macro="" textlink="">
      <xdr:nvSpPr>
        <xdr:cNvPr id="242" name="フローチャート: 判断 241">
          <a:extLst>
            <a:ext uri="{FF2B5EF4-FFF2-40B4-BE49-F238E27FC236}">
              <a16:creationId xmlns:a16="http://schemas.microsoft.com/office/drawing/2014/main" id="{FECE57D6-C42A-4BC1-941D-ECC2A323DE66}"/>
            </a:ext>
          </a:extLst>
        </xdr:cNvPr>
        <xdr:cNvSpPr/>
      </xdr:nvSpPr>
      <xdr:spPr>
        <a:xfrm>
          <a:off x="7839075" y="1000001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118893</xdr:rowOff>
    </xdr:from>
    <xdr:to>
      <xdr:col>41</xdr:col>
      <xdr:colOff>101600</xdr:colOff>
      <xdr:row>62</xdr:row>
      <xdr:rowOff>49043</xdr:rowOff>
    </xdr:to>
    <xdr:sp macro="" textlink="">
      <xdr:nvSpPr>
        <xdr:cNvPr id="243" name="フローチャート: 判断 242">
          <a:extLst>
            <a:ext uri="{FF2B5EF4-FFF2-40B4-BE49-F238E27FC236}">
              <a16:creationId xmlns:a16="http://schemas.microsoft.com/office/drawing/2014/main" id="{1367159C-2AC0-4712-B7AF-25376C240262}"/>
            </a:ext>
          </a:extLst>
        </xdr:cNvPr>
        <xdr:cNvSpPr/>
      </xdr:nvSpPr>
      <xdr:spPr>
        <a:xfrm>
          <a:off x="7029450" y="1000901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149297</xdr:rowOff>
    </xdr:from>
    <xdr:to>
      <xdr:col>36</xdr:col>
      <xdr:colOff>165100</xdr:colOff>
      <xdr:row>62</xdr:row>
      <xdr:rowOff>79447</xdr:rowOff>
    </xdr:to>
    <xdr:sp macro="" textlink="">
      <xdr:nvSpPr>
        <xdr:cNvPr id="244" name="フローチャート: 判断 243">
          <a:extLst>
            <a:ext uri="{FF2B5EF4-FFF2-40B4-BE49-F238E27FC236}">
              <a16:creationId xmlns:a16="http://schemas.microsoft.com/office/drawing/2014/main" id="{1319F947-221B-4059-984F-9011AD3E5661}"/>
            </a:ext>
          </a:extLst>
        </xdr:cNvPr>
        <xdr:cNvSpPr/>
      </xdr:nvSpPr>
      <xdr:spPr>
        <a:xfrm>
          <a:off x="6238875" y="1003624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4EE471A-0048-435D-88D6-CC581D3C4D32}"/>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8CD429BE-5628-4D6F-BCFF-1FFE551E8C55}"/>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FB7A8802-5E49-4313-8288-7443A1EADFA6}"/>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65A21D3D-65CA-4258-8BC9-56937040FF7D}"/>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2D3A71A2-0245-4682-9773-254FD5E3B8DD}"/>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165782</xdr:rowOff>
    </xdr:from>
    <xdr:to>
      <xdr:col>55</xdr:col>
      <xdr:colOff>50800</xdr:colOff>
      <xdr:row>62</xdr:row>
      <xdr:rowOff>95932</xdr:rowOff>
    </xdr:to>
    <xdr:sp macro="" textlink="">
      <xdr:nvSpPr>
        <xdr:cNvPr id="250" name="楕円 249">
          <a:extLst>
            <a:ext uri="{FF2B5EF4-FFF2-40B4-BE49-F238E27FC236}">
              <a16:creationId xmlns:a16="http://schemas.microsoft.com/office/drawing/2014/main" id="{B1563868-6D43-4C54-A525-631A4648DC2E}"/>
            </a:ext>
          </a:extLst>
        </xdr:cNvPr>
        <xdr:cNvSpPr/>
      </xdr:nvSpPr>
      <xdr:spPr>
        <a:xfrm>
          <a:off x="9401175" y="10049557"/>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144209</xdr:rowOff>
    </xdr:from>
    <xdr:ext cx="599010" cy="259045"/>
    <xdr:sp macro="" textlink="">
      <xdr:nvSpPr>
        <xdr:cNvPr id="251" name="【橋りょう・トンネル】&#10;一人当たり有形固定資産（償却資産）額該当値テキスト">
          <a:extLst>
            <a:ext uri="{FF2B5EF4-FFF2-40B4-BE49-F238E27FC236}">
              <a16:creationId xmlns:a16="http://schemas.microsoft.com/office/drawing/2014/main" id="{9482ED57-BF3C-494C-9C8F-50AAC164F587}"/>
            </a:ext>
          </a:extLst>
        </xdr:cNvPr>
        <xdr:cNvSpPr txBox="1"/>
      </xdr:nvSpPr>
      <xdr:spPr>
        <a:xfrm>
          <a:off x="9467850" y="10027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3839</xdr:rowOff>
    </xdr:from>
    <xdr:to>
      <xdr:col>50</xdr:col>
      <xdr:colOff>165100</xdr:colOff>
      <xdr:row>62</xdr:row>
      <xdr:rowOff>105439</xdr:rowOff>
    </xdr:to>
    <xdr:sp macro="" textlink="">
      <xdr:nvSpPr>
        <xdr:cNvPr id="252" name="楕円 251">
          <a:extLst>
            <a:ext uri="{FF2B5EF4-FFF2-40B4-BE49-F238E27FC236}">
              <a16:creationId xmlns:a16="http://schemas.microsoft.com/office/drawing/2014/main" id="{85DAAA15-4FCB-4151-B270-0D5828EB0DF3}"/>
            </a:ext>
          </a:extLst>
        </xdr:cNvPr>
        <xdr:cNvSpPr/>
      </xdr:nvSpPr>
      <xdr:spPr>
        <a:xfrm>
          <a:off x="8639175" y="1005588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45132</xdr:rowOff>
    </xdr:from>
    <xdr:to>
      <xdr:col>55</xdr:col>
      <xdr:colOff>0</xdr:colOff>
      <xdr:row>62</xdr:row>
      <xdr:rowOff>54639</xdr:rowOff>
    </xdr:to>
    <xdr:cxnSp macro="">
      <xdr:nvCxnSpPr>
        <xdr:cNvPr id="253" name="直線コネクタ 252">
          <a:extLst>
            <a:ext uri="{FF2B5EF4-FFF2-40B4-BE49-F238E27FC236}">
              <a16:creationId xmlns:a16="http://schemas.microsoft.com/office/drawing/2014/main" id="{C84404F2-4F35-49B0-AC5F-23808686BA71}"/>
            </a:ext>
          </a:extLst>
        </xdr:cNvPr>
        <xdr:cNvCxnSpPr/>
      </xdr:nvCxnSpPr>
      <xdr:spPr>
        <a:xfrm flipV="1">
          <a:off x="8686800" y="10097182"/>
          <a:ext cx="742950" cy="6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9864</xdr:rowOff>
    </xdr:from>
    <xdr:to>
      <xdr:col>46</xdr:col>
      <xdr:colOff>38100</xdr:colOff>
      <xdr:row>62</xdr:row>
      <xdr:rowOff>111464</xdr:rowOff>
    </xdr:to>
    <xdr:sp macro="" textlink="">
      <xdr:nvSpPr>
        <xdr:cNvPr id="254" name="楕円 253">
          <a:extLst>
            <a:ext uri="{FF2B5EF4-FFF2-40B4-BE49-F238E27FC236}">
              <a16:creationId xmlns:a16="http://schemas.microsoft.com/office/drawing/2014/main" id="{5B9C1920-6754-4C2C-BCE4-8DFD1D5DB33B}"/>
            </a:ext>
          </a:extLst>
        </xdr:cNvPr>
        <xdr:cNvSpPr/>
      </xdr:nvSpPr>
      <xdr:spPr>
        <a:xfrm>
          <a:off x="7839075" y="1005556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54639</xdr:rowOff>
    </xdr:from>
    <xdr:to>
      <xdr:col>50</xdr:col>
      <xdr:colOff>114300</xdr:colOff>
      <xdr:row>62</xdr:row>
      <xdr:rowOff>60664</xdr:rowOff>
    </xdr:to>
    <xdr:cxnSp macro="">
      <xdr:nvCxnSpPr>
        <xdr:cNvPr id="255" name="直線コネクタ 254">
          <a:extLst>
            <a:ext uri="{FF2B5EF4-FFF2-40B4-BE49-F238E27FC236}">
              <a16:creationId xmlns:a16="http://schemas.microsoft.com/office/drawing/2014/main" id="{7662E536-C84F-4AA3-BF47-D26FE52AA04D}"/>
            </a:ext>
          </a:extLst>
        </xdr:cNvPr>
        <xdr:cNvCxnSpPr/>
      </xdr:nvCxnSpPr>
      <xdr:spPr>
        <a:xfrm flipV="1">
          <a:off x="7886700" y="10103514"/>
          <a:ext cx="800100" cy="9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14714</xdr:rowOff>
    </xdr:from>
    <xdr:to>
      <xdr:col>41</xdr:col>
      <xdr:colOff>101600</xdr:colOff>
      <xdr:row>62</xdr:row>
      <xdr:rowOff>116314</xdr:rowOff>
    </xdr:to>
    <xdr:sp macro="" textlink="">
      <xdr:nvSpPr>
        <xdr:cNvPr id="256" name="楕円 255">
          <a:extLst>
            <a:ext uri="{FF2B5EF4-FFF2-40B4-BE49-F238E27FC236}">
              <a16:creationId xmlns:a16="http://schemas.microsoft.com/office/drawing/2014/main" id="{3818025E-CB71-49D2-AB03-C91EC54CF10D}"/>
            </a:ext>
          </a:extLst>
        </xdr:cNvPr>
        <xdr:cNvSpPr/>
      </xdr:nvSpPr>
      <xdr:spPr>
        <a:xfrm>
          <a:off x="7029450" y="1006041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60664</xdr:rowOff>
    </xdr:from>
    <xdr:to>
      <xdr:col>45</xdr:col>
      <xdr:colOff>177800</xdr:colOff>
      <xdr:row>62</xdr:row>
      <xdr:rowOff>65514</xdr:rowOff>
    </xdr:to>
    <xdr:cxnSp macro="">
      <xdr:nvCxnSpPr>
        <xdr:cNvPr id="257" name="直線コネクタ 256">
          <a:extLst>
            <a:ext uri="{FF2B5EF4-FFF2-40B4-BE49-F238E27FC236}">
              <a16:creationId xmlns:a16="http://schemas.microsoft.com/office/drawing/2014/main" id="{EC515E89-E34D-4817-97F9-D351C03A4F36}"/>
            </a:ext>
          </a:extLst>
        </xdr:cNvPr>
        <xdr:cNvCxnSpPr/>
      </xdr:nvCxnSpPr>
      <xdr:spPr>
        <a:xfrm flipV="1">
          <a:off x="7077075" y="10112714"/>
          <a:ext cx="809625" cy="4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19805</xdr:rowOff>
    </xdr:from>
    <xdr:to>
      <xdr:col>36</xdr:col>
      <xdr:colOff>165100</xdr:colOff>
      <xdr:row>62</xdr:row>
      <xdr:rowOff>121405</xdr:rowOff>
    </xdr:to>
    <xdr:sp macro="" textlink="">
      <xdr:nvSpPr>
        <xdr:cNvPr id="258" name="楕円 257">
          <a:extLst>
            <a:ext uri="{FF2B5EF4-FFF2-40B4-BE49-F238E27FC236}">
              <a16:creationId xmlns:a16="http://schemas.microsoft.com/office/drawing/2014/main" id="{5AA518F7-A5D8-4478-AB19-6D451C104CAF}"/>
            </a:ext>
          </a:extLst>
        </xdr:cNvPr>
        <xdr:cNvSpPr/>
      </xdr:nvSpPr>
      <xdr:spPr>
        <a:xfrm>
          <a:off x="6238875" y="100686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65514</xdr:rowOff>
    </xdr:from>
    <xdr:to>
      <xdr:col>41</xdr:col>
      <xdr:colOff>50800</xdr:colOff>
      <xdr:row>62</xdr:row>
      <xdr:rowOff>70605</xdr:rowOff>
    </xdr:to>
    <xdr:cxnSp macro="">
      <xdr:nvCxnSpPr>
        <xdr:cNvPr id="259" name="直線コネクタ 258">
          <a:extLst>
            <a:ext uri="{FF2B5EF4-FFF2-40B4-BE49-F238E27FC236}">
              <a16:creationId xmlns:a16="http://schemas.microsoft.com/office/drawing/2014/main" id="{6221F1F4-E6A2-4391-A63C-DF213F11588B}"/>
            </a:ext>
          </a:extLst>
        </xdr:cNvPr>
        <xdr:cNvCxnSpPr/>
      </xdr:nvCxnSpPr>
      <xdr:spPr>
        <a:xfrm flipV="1">
          <a:off x="6286500" y="10117564"/>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68966</xdr:rowOff>
    </xdr:from>
    <xdr:ext cx="599010" cy="259045"/>
    <xdr:sp macro="" textlink="">
      <xdr:nvSpPr>
        <xdr:cNvPr id="260" name="n_1aveValue【橋りょう・トンネル】&#10;一人当たり有形固定資産（償却資産）額">
          <a:extLst>
            <a:ext uri="{FF2B5EF4-FFF2-40B4-BE49-F238E27FC236}">
              <a16:creationId xmlns:a16="http://schemas.microsoft.com/office/drawing/2014/main" id="{16314300-7D8D-4161-98AD-6C179D79F062}"/>
            </a:ext>
          </a:extLst>
        </xdr:cNvPr>
        <xdr:cNvSpPr txBox="1"/>
      </xdr:nvSpPr>
      <xdr:spPr>
        <a:xfrm>
          <a:off x="8399995" y="9790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59744</xdr:rowOff>
    </xdr:from>
    <xdr:ext cx="599010" cy="259045"/>
    <xdr:sp macro="" textlink="">
      <xdr:nvSpPr>
        <xdr:cNvPr id="261" name="n_2aveValue【橋りょう・トンネル】&#10;一人当たり有形固定資産（償却資産）額">
          <a:extLst>
            <a:ext uri="{FF2B5EF4-FFF2-40B4-BE49-F238E27FC236}">
              <a16:creationId xmlns:a16="http://schemas.microsoft.com/office/drawing/2014/main" id="{AA1F29F8-0134-42F8-AEC5-3D408AA0427E}"/>
            </a:ext>
          </a:extLst>
        </xdr:cNvPr>
        <xdr:cNvSpPr txBox="1"/>
      </xdr:nvSpPr>
      <xdr:spPr>
        <a:xfrm>
          <a:off x="7609420" y="9784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65570</xdr:rowOff>
    </xdr:from>
    <xdr:ext cx="599010" cy="259045"/>
    <xdr:sp macro="" textlink="">
      <xdr:nvSpPr>
        <xdr:cNvPr id="262" name="n_3aveValue【橋りょう・トンネル】&#10;一人当たり有形固定資産（償却資産）額">
          <a:extLst>
            <a:ext uri="{FF2B5EF4-FFF2-40B4-BE49-F238E27FC236}">
              <a16:creationId xmlns:a16="http://schemas.microsoft.com/office/drawing/2014/main" id="{86D8AA3E-A837-4F8C-A7AA-CF938B9C309C}"/>
            </a:ext>
          </a:extLst>
        </xdr:cNvPr>
        <xdr:cNvSpPr txBox="1"/>
      </xdr:nvSpPr>
      <xdr:spPr>
        <a:xfrm>
          <a:off x="6818845" y="9793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95974</xdr:rowOff>
    </xdr:from>
    <xdr:ext cx="599010" cy="259045"/>
    <xdr:sp macro="" textlink="">
      <xdr:nvSpPr>
        <xdr:cNvPr id="263" name="n_4aveValue【橋りょう・トンネル】&#10;一人当たり有形固定資産（償却資産）額">
          <a:extLst>
            <a:ext uri="{FF2B5EF4-FFF2-40B4-BE49-F238E27FC236}">
              <a16:creationId xmlns:a16="http://schemas.microsoft.com/office/drawing/2014/main" id="{46609138-102E-4B2C-8508-F88C6E8B5093}"/>
            </a:ext>
          </a:extLst>
        </xdr:cNvPr>
        <xdr:cNvSpPr txBox="1"/>
      </xdr:nvSpPr>
      <xdr:spPr>
        <a:xfrm>
          <a:off x="6009220" y="9820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96566</xdr:rowOff>
    </xdr:from>
    <xdr:ext cx="599010" cy="259045"/>
    <xdr:sp macro="" textlink="">
      <xdr:nvSpPr>
        <xdr:cNvPr id="264" name="n_1mainValue【橋りょう・トンネル】&#10;一人当たり有形固定資産（償却資産）額">
          <a:extLst>
            <a:ext uri="{FF2B5EF4-FFF2-40B4-BE49-F238E27FC236}">
              <a16:creationId xmlns:a16="http://schemas.microsoft.com/office/drawing/2014/main" id="{489B0DD2-BE1E-4A12-8EC2-BEF6D46437B8}"/>
            </a:ext>
          </a:extLst>
        </xdr:cNvPr>
        <xdr:cNvSpPr txBox="1"/>
      </xdr:nvSpPr>
      <xdr:spPr>
        <a:xfrm>
          <a:off x="8399995" y="10145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102591</xdr:rowOff>
    </xdr:from>
    <xdr:ext cx="599010" cy="259045"/>
    <xdr:sp macro="" textlink="">
      <xdr:nvSpPr>
        <xdr:cNvPr id="265" name="n_2mainValue【橋りょう・トンネル】&#10;一人当たり有形固定資産（償却資産）額">
          <a:extLst>
            <a:ext uri="{FF2B5EF4-FFF2-40B4-BE49-F238E27FC236}">
              <a16:creationId xmlns:a16="http://schemas.microsoft.com/office/drawing/2014/main" id="{12A42E03-DA88-4B97-863F-43ACC2AA451C}"/>
            </a:ext>
          </a:extLst>
        </xdr:cNvPr>
        <xdr:cNvSpPr txBox="1"/>
      </xdr:nvSpPr>
      <xdr:spPr>
        <a:xfrm>
          <a:off x="7609420" y="10154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107441</xdr:rowOff>
    </xdr:from>
    <xdr:ext cx="599010" cy="259045"/>
    <xdr:sp macro="" textlink="">
      <xdr:nvSpPr>
        <xdr:cNvPr id="266" name="n_3mainValue【橋りょう・トンネル】&#10;一人当たり有形固定資産（償却資産）額">
          <a:extLst>
            <a:ext uri="{FF2B5EF4-FFF2-40B4-BE49-F238E27FC236}">
              <a16:creationId xmlns:a16="http://schemas.microsoft.com/office/drawing/2014/main" id="{66B429E8-17DA-46F3-89AE-A80533FB939A}"/>
            </a:ext>
          </a:extLst>
        </xdr:cNvPr>
        <xdr:cNvSpPr txBox="1"/>
      </xdr:nvSpPr>
      <xdr:spPr>
        <a:xfrm>
          <a:off x="6818845" y="10153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112532</xdr:rowOff>
    </xdr:from>
    <xdr:ext cx="599010" cy="259045"/>
    <xdr:sp macro="" textlink="">
      <xdr:nvSpPr>
        <xdr:cNvPr id="267" name="n_4mainValue【橋りょう・トンネル】&#10;一人当たり有形固定資産（償却資産）額">
          <a:extLst>
            <a:ext uri="{FF2B5EF4-FFF2-40B4-BE49-F238E27FC236}">
              <a16:creationId xmlns:a16="http://schemas.microsoft.com/office/drawing/2014/main" id="{0A74468E-B18B-4DB8-9F4F-8752A89DEF66}"/>
            </a:ext>
          </a:extLst>
        </xdr:cNvPr>
        <xdr:cNvSpPr txBox="1"/>
      </xdr:nvSpPr>
      <xdr:spPr>
        <a:xfrm>
          <a:off x="6009220" y="10161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4E514DF3-9B0B-44FD-B493-7E613D8D8628}"/>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97C3F888-4546-494C-A71E-93C5E9EE08FB}"/>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A23EB5D8-4FF1-49C2-963A-5BF17F2C4D1C}"/>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88F82C61-6875-4C72-A224-5E174CD1E256}"/>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294AC20E-DF22-4422-ACB5-3458756F8206}"/>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EE777FFD-E2AE-4E22-872E-35DD10AE2463}"/>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26D6C446-7AAB-4934-8C21-E16B9A276B58}"/>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8892C237-A15C-4368-80FF-F1B95BA52330}"/>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636E7208-CA9C-4293-9699-16A63C29E4EB}"/>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650ECCCB-7C2D-4C93-8597-4D93FE2D219A}"/>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FF8B9265-6782-4A80-99A6-A43090FDFE75}"/>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9" name="直線コネクタ 278">
          <a:extLst>
            <a:ext uri="{FF2B5EF4-FFF2-40B4-BE49-F238E27FC236}">
              <a16:creationId xmlns:a16="http://schemas.microsoft.com/office/drawing/2014/main" id="{E709DA95-968E-4715-AD45-C9C8F66FD83F}"/>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80" name="テキスト ボックス 279">
          <a:extLst>
            <a:ext uri="{FF2B5EF4-FFF2-40B4-BE49-F238E27FC236}">
              <a16:creationId xmlns:a16="http://schemas.microsoft.com/office/drawing/2014/main" id="{B78463A2-8C9B-4BB9-A10E-029A776407B8}"/>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1" name="直線コネクタ 280">
          <a:extLst>
            <a:ext uri="{FF2B5EF4-FFF2-40B4-BE49-F238E27FC236}">
              <a16:creationId xmlns:a16="http://schemas.microsoft.com/office/drawing/2014/main" id="{B6E051BF-3B9C-42A0-845B-E8C14BA01FF0}"/>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2" name="テキスト ボックス 281">
          <a:extLst>
            <a:ext uri="{FF2B5EF4-FFF2-40B4-BE49-F238E27FC236}">
              <a16:creationId xmlns:a16="http://schemas.microsoft.com/office/drawing/2014/main" id="{3F297506-900C-4495-AD0B-0405CFB1F94F}"/>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a:extLst>
            <a:ext uri="{FF2B5EF4-FFF2-40B4-BE49-F238E27FC236}">
              <a16:creationId xmlns:a16="http://schemas.microsoft.com/office/drawing/2014/main" id="{7AC55E96-6CC6-4062-B112-CB4C4517B9F9}"/>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4" name="テキスト ボックス 283">
          <a:extLst>
            <a:ext uri="{FF2B5EF4-FFF2-40B4-BE49-F238E27FC236}">
              <a16:creationId xmlns:a16="http://schemas.microsoft.com/office/drawing/2014/main" id="{30AF5F35-EEBC-4A5A-88B5-3BD6372DF041}"/>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5" name="直線コネクタ 284">
          <a:extLst>
            <a:ext uri="{FF2B5EF4-FFF2-40B4-BE49-F238E27FC236}">
              <a16:creationId xmlns:a16="http://schemas.microsoft.com/office/drawing/2014/main" id="{10E9A2DB-D34C-4336-BC0A-B0FBE88B9CA0}"/>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6" name="テキスト ボックス 285">
          <a:extLst>
            <a:ext uri="{FF2B5EF4-FFF2-40B4-BE49-F238E27FC236}">
              <a16:creationId xmlns:a16="http://schemas.microsoft.com/office/drawing/2014/main" id="{048A795B-429E-4F8C-A453-78ABB19F144D}"/>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7" name="直線コネクタ 286">
          <a:extLst>
            <a:ext uri="{FF2B5EF4-FFF2-40B4-BE49-F238E27FC236}">
              <a16:creationId xmlns:a16="http://schemas.microsoft.com/office/drawing/2014/main" id="{5C4FCC66-095E-472B-B494-C2D09A4C009C}"/>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8" name="テキスト ボックス 287">
          <a:extLst>
            <a:ext uri="{FF2B5EF4-FFF2-40B4-BE49-F238E27FC236}">
              <a16:creationId xmlns:a16="http://schemas.microsoft.com/office/drawing/2014/main" id="{B325115B-5CED-4923-9A1F-067B25D62F6B}"/>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89E157E1-ADEF-4DC8-AE54-0255C6A2F446}"/>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90" name="テキスト ボックス 289">
          <a:extLst>
            <a:ext uri="{FF2B5EF4-FFF2-40B4-BE49-F238E27FC236}">
              <a16:creationId xmlns:a16="http://schemas.microsoft.com/office/drawing/2014/main" id="{69837A56-7210-47FD-8A3C-F12E949C069D}"/>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公営住宅】&#10;有形固定資産減価償却率グラフ枠">
          <a:extLst>
            <a:ext uri="{FF2B5EF4-FFF2-40B4-BE49-F238E27FC236}">
              <a16:creationId xmlns:a16="http://schemas.microsoft.com/office/drawing/2014/main" id="{10AD3EC6-142A-4D35-9284-1636BB84382E}"/>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85</xdr:row>
      <xdr:rowOff>60961</xdr:rowOff>
    </xdr:to>
    <xdr:cxnSp macro="">
      <xdr:nvCxnSpPr>
        <xdr:cNvPr id="292" name="直線コネクタ 291">
          <a:extLst>
            <a:ext uri="{FF2B5EF4-FFF2-40B4-BE49-F238E27FC236}">
              <a16:creationId xmlns:a16="http://schemas.microsoft.com/office/drawing/2014/main" id="{5F6C8280-CC04-4467-99AE-5A7B839C24E1}"/>
            </a:ext>
          </a:extLst>
        </xdr:cNvPr>
        <xdr:cNvCxnSpPr/>
      </xdr:nvCxnSpPr>
      <xdr:spPr>
        <a:xfrm flipV="1">
          <a:off x="4180840" y="12813664"/>
          <a:ext cx="0" cy="1023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64788</xdr:rowOff>
    </xdr:from>
    <xdr:ext cx="405111" cy="259045"/>
    <xdr:sp macro="" textlink="">
      <xdr:nvSpPr>
        <xdr:cNvPr id="293" name="【公営住宅】&#10;有形固定資産減価償却率最小値テキスト">
          <a:extLst>
            <a:ext uri="{FF2B5EF4-FFF2-40B4-BE49-F238E27FC236}">
              <a16:creationId xmlns:a16="http://schemas.microsoft.com/office/drawing/2014/main" id="{F6F7A7B2-9336-4099-AAE7-12D23DCAB0FA}"/>
            </a:ext>
          </a:extLst>
        </xdr:cNvPr>
        <xdr:cNvSpPr txBox="1"/>
      </xdr:nvSpPr>
      <xdr:spPr>
        <a:xfrm>
          <a:off x="4219575" y="13841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60961</xdr:rowOff>
    </xdr:from>
    <xdr:to>
      <xdr:col>24</xdr:col>
      <xdr:colOff>152400</xdr:colOff>
      <xdr:row>85</xdr:row>
      <xdr:rowOff>60961</xdr:rowOff>
    </xdr:to>
    <xdr:cxnSp macro="">
      <xdr:nvCxnSpPr>
        <xdr:cNvPr id="294" name="直線コネクタ 293">
          <a:extLst>
            <a:ext uri="{FF2B5EF4-FFF2-40B4-BE49-F238E27FC236}">
              <a16:creationId xmlns:a16="http://schemas.microsoft.com/office/drawing/2014/main" id="{6EBCC79C-2297-475A-A5C7-3226E46E5A7C}"/>
            </a:ext>
          </a:extLst>
        </xdr:cNvPr>
        <xdr:cNvCxnSpPr/>
      </xdr:nvCxnSpPr>
      <xdr:spPr>
        <a:xfrm>
          <a:off x="4105275" y="138372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5" name="【公営住宅】&#10;有形固定資産減価償却率最大値テキスト">
          <a:extLst>
            <a:ext uri="{FF2B5EF4-FFF2-40B4-BE49-F238E27FC236}">
              <a16:creationId xmlns:a16="http://schemas.microsoft.com/office/drawing/2014/main" id="{9E8BCF1D-BC8F-432C-B741-73647FA178DF}"/>
            </a:ext>
          </a:extLst>
        </xdr:cNvPr>
        <xdr:cNvSpPr txBox="1"/>
      </xdr:nvSpPr>
      <xdr:spPr>
        <a:xfrm>
          <a:off x="4219575" y="12611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6" name="直線コネクタ 295">
          <a:extLst>
            <a:ext uri="{FF2B5EF4-FFF2-40B4-BE49-F238E27FC236}">
              <a16:creationId xmlns:a16="http://schemas.microsoft.com/office/drawing/2014/main" id="{8A656F82-FD38-46F7-B42D-A0AC9E8ABA3E}"/>
            </a:ext>
          </a:extLst>
        </xdr:cNvPr>
        <xdr:cNvCxnSpPr/>
      </xdr:nvCxnSpPr>
      <xdr:spPr>
        <a:xfrm>
          <a:off x="4105275" y="128136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7" name="【公営住宅】&#10;有形固定資産減価償却率平均値テキスト">
          <a:extLst>
            <a:ext uri="{FF2B5EF4-FFF2-40B4-BE49-F238E27FC236}">
              <a16:creationId xmlns:a16="http://schemas.microsoft.com/office/drawing/2014/main" id="{A29405D9-008E-47B0-9DB2-5CD9182FCBAB}"/>
            </a:ext>
          </a:extLst>
        </xdr:cNvPr>
        <xdr:cNvSpPr txBox="1"/>
      </xdr:nvSpPr>
      <xdr:spPr>
        <a:xfrm>
          <a:off x="4219575" y="13223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8" name="フローチャート: 判断 297">
          <a:extLst>
            <a:ext uri="{FF2B5EF4-FFF2-40B4-BE49-F238E27FC236}">
              <a16:creationId xmlns:a16="http://schemas.microsoft.com/office/drawing/2014/main" id="{5EEEB136-7C09-431D-8441-289EF206F360}"/>
            </a:ext>
          </a:extLst>
        </xdr:cNvPr>
        <xdr:cNvSpPr/>
      </xdr:nvSpPr>
      <xdr:spPr>
        <a:xfrm>
          <a:off x="4124325" y="133623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97789</xdr:rowOff>
    </xdr:from>
    <xdr:to>
      <xdr:col>20</xdr:col>
      <xdr:colOff>38100</xdr:colOff>
      <xdr:row>84</xdr:row>
      <xdr:rowOff>27939</xdr:rowOff>
    </xdr:to>
    <xdr:sp macro="" textlink="">
      <xdr:nvSpPr>
        <xdr:cNvPr id="299" name="フローチャート: 判断 298">
          <a:extLst>
            <a:ext uri="{FF2B5EF4-FFF2-40B4-BE49-F238E27FC236}">
              <a16:creationId xmlns:a16="http://schemas.microsoft.com/office/drawing/2014/main" id="{3A8AA39E-02C2-4D59-AA9F-3CAF51BC89E7}"/>
            </a:ext>
          </a:extLst>
        </xdr:cNvPr>
        <xdr:cNvSpPr/>
      </xdr:nvSpPr>
      <xdr:spPr>
        <a:xfrm>
          <a:off x="3381375" y="1354708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78739</xdr:rowOff>
    </xdr:from>
    <xdr:to>
      <xdr:col>15</xdr:col>
      <xdr:colOff>101600</xdr:colOff>
      <xdr:row>84</xdr:row>
      <xdr:rowOff>8889</xdr:rowOff>
    </xdr:to>
    <xdr:sp macro="" textlink="">
      <xdr:nvSpPr>
        <xdr:cNvPr id="300" name="フローチャート: 判断 299">
          <a:extLst>
            <a:ext uri="{FF2B5EF4-FFF2-40B4-BE49-F238E27FC236}">
              <a16:creationId xmlns:a16="http://schemas.microsoft.com/office/drawing/2014/main" id="{B34C2B95-74A4-444C-9874-1D74761C4E74}"/>
            </a:ext>
          </a:extLst>
        </xdr:cNvPr>
        <xdr:cNvSpPr/>
      </xdr:nvSpPr>
      <xdr:spPr>
        <a:xfrm>
          <a:off x="2571750" y="1352803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78739</xdr:rowOff>
    </xdr:from>
    <xdr:to>
      <xdr:col>10</xdr:col>
      <xdr:colOff>165100</xdr:colOff>
      <xdr:row>84</xdr:row>
      <xdr:rowOff>8889</xdr:rowOff>
    </xdr:to>
    <xdr:sp macro="" textlink="">
      <xdr:nvSpPr>
        <xdr:cNvPr id="301" name="フローチャート: 判断 300">
          <a:extLst>
            <a:ext uri="{FF2B5EF4-FFF2-40B4-BE49-F238E27FC236}">
              <a16:creationId xmlns:a16="http://schemas.microsoft.com/office/drawing/2014/main" id="{D510BC27-D946-4899-B2CE-4B8487BB4F8E}"/>
            </a:ext>
          </a:extLst>
        </xdr:cNvPr>
        <xdr:cNvSpPr/>
      </xdr:nvSpPr>
      <xdr:spPr>
        <a:xfrm>
          <a:off x="1781175" y="1352803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73025</xdr:rowOff>
    </xdr:from>
    <xdr:to>
      <xdr:col>6</xdr:col>
      <xdr:colOff>38100</xdr:colOff>
      <xdr:row>84</xdr:row>
      <xdr:rowOff>3175</xdr:rowOff>
    </xdr:to>
    <xdr:sp macro="" textlink="">
      <xdr:nvSpPr>
        <xdr:cNvPr id="302" name="フローチャート: 判断 301">
          <a:extLst>
            <a:ext uri="{FF2B5EF4-FFF2-40B4-BE49-F238E27FC236}">
              <a16:creationId xmlns:a16="http://schemas.microsoft.com/office/drawing/2014/main" id="{7BC4BEEF-271A-4DAB-B61B-E1FFB76E6738}"/>
            </a:ext>
          </a:extLst>
        </xdr:cNvPr>
        <xdr:cNvSpPr/>
      </xdr:nvSpPr>
      <xdr:spPr>
        <a:xfrm>
          <a:off x="981075" y="135223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64AE284-51C1-4399-B307-898D27634796}"/>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4BADCBF8-C115-4C42-BBA2-DD89DE03CCAF}"/>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96D974F3-17D1-41D3-8187-EA0EC3F21059}"/>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68F55CA9-4BD5-43AE-8984-42A92DE364B0}"/>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AA9C5ADF-23BB-4DD5-9C5A-2617F09AF6F4}"/>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86361</xdr:rowOff>
    </xdr:from>
    <xdr:to>
      <xdr:col>24</xdr:col>
      <xdr:colOff>114300</xdr:colOff>
      <xdr:row>83</xdr:row>
      <xdr:rowOff>16511</xdr:rowOff>
    </xdr:to>
    <xdr:sp macro="" textlink="">
      <xdr:nvSpPr>
        <xdr:cNvPr id="308" name="楕円 307">
          <a:extLst>
            <a:ext uri="{FF2B5EF4-FFF2-40B4-BE49-F238E27FC236}">
              <a16:creationId xmlns:a16="http://schemas.microsoft.com/office/drawing/2014/main" id="{9E66549E-9BE6-4443-9300-E54CB319B842}"/>
            </a:ext>
          </a:extLst>
        </xdr:cNvPr>
        <xdr:cNvSpPr/>
      </xdr:nvSpPr>
      <xdr:spPr>
        <a:xfrm>
          <a:off x="4124325" y="1337056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64788</xdr:rowOff>
    </xdr:from>
    <xdr:ext cx="405111" cy="259045"/>
    <xdr:sp macro="" textlink="">
      <xdr:nvSpPr>
        <xdr:cNvPr id="309" name="【公営住宅】&#10;有形固定資産減価償却率該当値テキスト">
          <a:extLst>
            <a:ext uri="{FF2B5EF4-FFF2-40B4-BE49-F238E27FC236}">
              <a16:creationId xmlns:a16="http://schemas.microsoft.com/office/drawing/2014/main" id="{ADDDACE9-D896-481F-B503-27C9EB24FEA1}"/>
            </a:ext>
          </a:extLst>
        </xdr:cNvPr>
        <xdr:cNvSpPr txBox="1"/>
      </xdr:nvSpPr>
      <xdr:spPr>
        <a:xfrm>
          <a:off x="4219575" y="13355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116839</xdr:rowOff>
    </xdr:from>
    <xdr:to>
      <xdr:col>20</xdr:col>
      <xdr:colOff>38100</xdr:colOff>
      <xdr:row>83</xdr:row>
      <xdr:rowOff>46989</xdr:rowOff>
    </xdr:to>
    <xdr:sp macro="" textlink="">
      <xdr:nvSpPr>
        <xdr:cNvPr id="310" name="楕円 309">
          <a:extLst>
            <a:ext uri="{FF2B5EF4-FFF2-40B4-BE49-F238E27FC236}">
              <a16:creationId xmlns:a16="http://schemas.microsoft.com/office/drawing/2014/main" id="{4386442B-D73E-4212-B197-5E6432516EE6}"/>
            </a:ext>
          </a:extLst>
        </xdr:cNvPr>
        <xdr:cNvSpPr/>
      </xdr:nvSpPr>
      <xdr:spPr>
        <a:xfrm>
          <a:off x="3381375" y="1340421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137161</xdr:rowOff>
    </xdr:from>
    <xdr:to>
      <xdr:col>24</xdr:col>
      <xdr:colOff>63500</xdr:colOff>
      <xdr:row>82</xdr:row>
      <xdr:rowOff>167639</xdr:rowOff>
    </xdr:to>
    <xdr:cxnSp macro="">
      <xdr:nvCxnSpPr>
        <xdr:cNvPr id="311" name="直線コネクタ 310">
          <a:extLst>
            <a:ext uri="{FF2B5EF4-FFF2-40B4-BE49-F238E27FC236}">
              <a16:creationId xmlns:a16="http://schemas.microsoft.com/office/drawing/2014/main" id="{1A41787C-2660-4715-9407-9C8BD5873903}"/>
            </a:ext>
          </a:extLst>
        </xdr:cNvPr>
        <xdr:cNvCxnSpPr/>
      </xdr:nvCxnSpPr>
      <xdr:spPr>
        <a:xfrm flipV="1">
          <a:off x="3429000" y="13427711"/>
          <a:ext cx="752475" cy="2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105411</xdr:rowOff>
    </xdr:from>
    <xdr:to>
      <xdr:col>15</xdr:col>
      <xdr:colOff>101600</xdr:colOff>
      <xdr:row>83</xdr:row>
      <xdr:rowOff>35561</xdr:rowOff>
    </xdr:to>
    <xdr:sp macro="" textlink="">
      <xdr:nvSpPr>
        <xdr:cNvPr id="312" name="楕円 311">
          <a:extLst>
            <a:ext uri="{FF2B5EF4-FFF2-40B4-BE49-F238E27FC236}">
              <a16:creationId xmlns:a16="http://schemas.microsoft.com/office/drawing/2014/main" id="{DC02CC3F-FAF6-48D0-B8CB-76ED98167B8B}"/>
            </a:ext>
          </a:extLst>
        </xdr:cNvPr>
        <xdr:cNvSpPr/>
      </xdr:nvSpPr>
      <xdr:spPr>
        <a:xfrm>
          <a:off x="2571750" y="1338961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156211</xdr:rowOff>
    </xdr:from>
    <xdr:to>
      <xdr:col>19</xdr:col>
      <xdr:colOff>177800</xdr:colOff>
      <xdr:row>82</xdr:row>
      <xdr:rowOff>167639</xdr:rowOff>
    </xdr:to>
    <xdr:cxnSp macro="">
      <xdr:nvCxnSpPr>
        <xdr:cNvPr id="313" name="直線コネクタ 312">
          <a:extLst>
            <a:ext uri="{FF2B5EF4-FFF2-40B4-BE49-F238E27FC236}">
              <a16:creationId xmlns:a16="http://schemas.microsoft.com/office/drawing/2014/main" id="{FB71B366-818A-4EEA-BA49-2BC56274C717}"/>
            </a:ext>
          </a:extLst>
        </xdr:cNvPr>
        <xdr:cNvCxnSpPr/>
      </xdr:nvCxnSpPr>
      <xdr:spPr>
        <a:xfrm>
          <a:off x="2619375" y="13446761"/>
          <a:ext cx="809625" cy="5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88264</xdr:rowOff>
    </xdr:from>
    <xdr:to>
      <xdr:col>10</xdr:col>
      <xdr:colOff>165100</xdr:colOff>
      <xdr:row>83</xdr:row>
      <xdr:rowOff>18414</xdr:rowOff>
    </xdr:to>
    <xdr:sp macro="" textlink="">
      <xdr:nvSpPr>
        <xdr:cNvPr id="314" name="楕円 313">
          <a:extLst>
            <a:ext uri="{FF2B5EF4-FFF2-40B4-BE49-F238E27FC236}">
              <a16:creationId xmlns:a16="http://schemas.microsoft.com/office/drawing/2014/main" id="{D6DB01BB-5CA8-4D3C-819B-27A666042175}"/>
            </a:ext>
          </a:extLst>
        </xdr:cNvPr>
        <xdr:cNvSpPr/>
      </xdr:nvSpPr>
      <xdr:spPr>
        <a:xfrm>
          <a:off x="1781175" y="133724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139064</xdr:rowOff>
    </xdr:from>
    <xdr:to>
      <xdr:col>15</xdr:col>
      <xdr:colOff>50800</xdr:colOff>
      <xdr:row>82</xdr:row>
      <xdr:rowOff>156211</xdr:rowOff>
    </xdr:to>
    <xdr:cxnSp macro="">
      <xdr:nvCxnSpPr>
        <xdr:cNvPr id="315" name="直線コネクタ 314">
          <a:extLst>
            <a:ext uri="{FF2B5EF4-FFF2-40B4-BE49-F238E27FC236}">
              <a16:creationId xmlns:a16="http://schemas.microsoft.com/office/drawing/2014/main" id="{F1F6A9FC-8E8E-4408-BF8D-D6F67D498840}"/>
            </a:ext>
          </a:extLst>
        </xdr:cNvPr>
        <xdr:cNvCxnSpPr/>
      </xdr:nvCxnSpPr>
      <xdr:spPr>
        <a:xfrm>
          <a:off x="1828800" y="13429614"/>
          <a:ext cx="790575"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46355</xdr:rowOff>
    </xdr:from>
    <xdr:to>
      <xdr:col>6</xdr:col>
      <xdr:colOff>38100</xdr:colOff>
      <xdr:row>82</xdr:row>
      <xdr:rowOff>147955</xdr:rowOff>
    </xdr:to>
    <xdr:sp macro="" textlink="">
      <xdr:nvSpPr>
        <xdr:cNvPr id="316" name="楕円 315">
          <a:extLst>
            <a:ext uri="{FF2B5EF4-FFF2-40B4-BE49-F238E27FC236}">
              <a16:creationId xmlns:a16="http://schemas.microsoft.com/office/drawing/2014/main" id="{B1F360F1-80B8-4D72-A109-5BC609429A6A}"/>
            </a:ext>
          </a:extLst>
        </xdr:cNvPr>
        <xdr:cNvSpPr/>
      </xdr:nvSpPr>
      <xdr:spPr>
        <a:xfrm>
          <a:off x="981075" y="133369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97155</xdr:rowOff>
    </xdr:from>
    <xdr:to>
      <xdr:col>10</xdr:col>
      <xdr:colOff>114300</xdr:colOff>
      <xdr:row>82</xdr:row>
      <xdr:rowOff>139064</xdr:rowOff>
    </xdr:to>
    <xdr:cxnSp macro="">
      <xdr:nvCxnSpPr>
        <xdr:cNvPr id="317" name="直線コネクタ 316">
          <a:extLst>
            <a:ext uri="{FF2B5EF4-FFF2-40B4-BE49-F238E27FC236}">
              <a16:creationId xmlns:a16="http://schemas.microsoft.com/office/drawing/2014/main" id="{484ACBB4-723C-45F8-A7FC-FCA00623FC9F}"/>
            </a:ext>
          </a:extLst>
        </xdr:cNvPr>
        <xdr:cNvCxnSpPr/>
      </xdr:nvCxnSpPr>
      <xdr:spPr>
        <a:xfrm>
          <a:off x="1028700" y="13384530"/>
          <a:ext cx="800100" cy="45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19066</xdr:rowOff>
    </xdr:from>
    <xdr:ext cx="405111" cy="259045"/>
    <xdr:sp macro="" textlink="">
      <xdr:nvSpPr>
        <xdr:cNvPr id="318" name="n_1aveValue【公営住宅】&#10;有形固定資産減価償却率">
          <a:extLst>
            <a:ext uri="{FF2B5EF4-FFF2-40B4-BE49-F238E27FC236}">
              <a16:creationId xmlns:a16="http://schemas.microsoft.com/office/drawing/2014/main" id="{B078F6A5-8C04-449D-93F3-36FDA60DD1E4}"/>
            </a:ext>
          </a:extLst>
        </xdr:cNvPr>
        <xdr:cNvSpPr txBox="1"/>
      </xdr:nvSpPr>
      <xdr:spPr>
        <a:xfrm>
          <a:off x="3239144" y="13630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xdr:rowOff>
    </xdr:from>
    <xdr:ext cx="405111" cy="259045"/>
    <xdr:sp macro="" textlink="">
      <xdr:nvSpPr>
        <xdr:cNvPr id="319" name="n_2aveValue【公営住宅】&#10;有形固定資産減価償却率">
          <a:extLst>
            <a:ext uri="{FF2B5EF4-FFF2-40B4-BE49-F238E27FC236}">
              <a16:creationId xmlns:a16="http://schemas.microsoft.com/office/drawing/2014/main" id="{87E69AD2-3515-4CF0-90C5-85E89F168483}"/>
            </a:ext>
          </a:extLst>
        </xdr:cNvPr>
        <xdr:cNvSpPr txBox="1"/>
      </xdr:nvSpPr>
      <xdr:spPr>
        <a:xfrm>
          <a:off x="2439044" y="13611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xdr:rowOff>
    </xdr:from>
    <xdr:ext cx="405111" cy="259045"/>
    <xdr:sp macro="" textlink="">
      <xdr:nvSpPr>
        <xdr:cNvPr id="320" name="n_3aveValue【公営住宅】&#10;有形固定資産減価償却率">
          <a:extLst>
            <a:ext uri="{FF2B5EF4-FFF2-40B4-BE49-F238E27FC236}">
              <a16:creationId xmlns:a16="http://schemas.microsoft.com/office/drawing/2014/main" id="{635CD2FF-F5B6-4E76-BF1C-BB294C53C30D}"/>
            </a:ext>
          </a:extLst>
        </xdr:cNvPr>
        <xdr:cNvSpPr txBox="1"/>
      </xdr:nvSpPr>
      <xdr:spPr>
        <a:xfrm>
          <a:off x="1648469" y="13611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165752</xdr:rowOff>
    </xdr:from>
    <xdr:ext cx="405111" cy="259045"/>
    <xdr:sp macro="" textlink="">
      <xdr:nvSpPr>
        <xdr:cNvPr id="321" name="n_4aveValue【公営住宅】&#10;有形固定資産減価償却率">
          <a:extLst>
            <a:ext uri="{FF2B5EF4-FFF2-40B4-BE49-F238E27FC236}">
              <a16:creationId xmlns:a16="http://schemas.microsoft.com/office/drawing/2014/main" id="{313FA0C4-BE7D-41BC-B98F-46464ED37350}"/>
            </a:ext>
          </a:extLst>
        </xdr:cNvPr>
        <xdr:cNvSpPr txBox="1"/>
      </xdr:nvSpPr>
      <xdr:spPr>
        <a:xfrm>
          <a:off x="848369" y="1361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63516</xdr:rowOff>
    </xdr:from>
    <xdr:ext cx="405111" cy="259045"/>
    <xdr:sp macro="" textlink="">
      <xdr:nvSpPr>
        <xdr:cNvPr id="322" name="n_1mainValue【公営住宅】&#10;有形固定資産減価償却率">
          <a:extLst>
            <a:ext uri="{FF2B5EF4-FFF2-40B4-BE49-F238E27FC236}">
              <a16:creationId xmlns:a16="http://schemas.microsoft.com/office/drawing/2014/main" id="{924CD48D-C878-403C-8C2B-A289EB42C6CE}"/>
            </a:ext>
          </a:extLst>
        </xdr:cNvPr>
        <xdr:cNvSpPr txBox="1"/>
      </xdr:nvSpPr>
      <xdr:spPr>
        <a:xfrm>
          <a:off x="3239144" y="13192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52088</xdr:rowOff>
    </xdr:from>
    <xdr:ext cx="405111" cy="259045"/>
    <xdr:sp macro="" textlink="">
      <xdr:nvSpPr>
        <xdr:cNvPr id="323" name="n_2mainValue【公営住宅】&#10;有形固定資産減価償却率">
          <a:extLst>
            <a:ext uri="{FF2B5EF4-FFF2-40B4-BE49-F238E27FC236}">
              <a16:creationId xmlns:a16="http://schemas.microsoft.com/office/drawing/2014/main" id="{9C524576-B6CA-4EB8-BAD2-2CE0B32F9CF8}"/>
            </a:ext>
          </a:extLst>
        </xdr:cNvPr>
        <xdr:cNvSpPr txBox="1"/>
      </xdr:nvSpPr>
      <xdr:spPr>
        <a:xfrm>
          <a:off x="2439044" y="13174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34941</xdr:rowOff>
    </xdr:from>
    <xdr:ext cx="405111" cy="259045"/>
    <xdr:sp macro="" textlink="">
      <xdr:nvSpPr>
        <xdr:cNvPr id="324" name="n_3mainValue【公営住宅】&#10;有形固定資産減価償却率">
          <a:extLst>
            <a:ext uri="{FF2B5EF4-FFF2-40B4-BE49-F238E27FC236}">
              <a16:creationId xmlns:a16="http://schemas.microsoft.com/office/drawing/2014/main" id="{BD1A4B59-34CA-47AD-91FA-F6B77000C51A}"/>
            </a:ext>
          </a:extLst>
        </xdr:cNvPr>
        <xdr:cNvSpPr txBox="1"/>
      </xdr:nvSpPr>
      <xdr:spPr>
        <a:xfrm>
          <a:off x="1648469" y="13160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164482</xdr:rowOff>
    </xdr:from>
    <xdr:ext cx="405111" cy="259045"/>
    <xdr:sp macro="" textlink="">
      <xdr:nvSpPr>
        <xdr:cNvPr id="325" name="n_4mainValue【公営住宅】&#10;有形固定資産減価償却率">
          <a:extLst>
            <a:ext uri="{FF2B5EF4-FFF2-40B4-BE49-F238E27FC236}">
              <a16:creationId xmlns:a16="http://schemas.microsoft.com/office/drawing/2014/main" id="{C8C2DE87-0665-43C5-B6AE-4ADEC64A4AC0}"/>
            </a:ext>
          </a:extLst>
        </xdr:cNvPr>
        <xdr:cNvSpPr txBox="1"/>
      </xdr:nvSpPr>
      <xdr:spPr>
        <a:xfrm>
          <a:off x="848369" y="13124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595C5F60-0FE8-479E-8157-2A6140D28B82}"/>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91BEB39A-C9CB-4240-9CD8-1F95039F0394}"/>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CDAF6014-AAED-4FAD-A989-2B1DCB25D17F}"/>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14CA95EB-EC2F-45C4-A0C6-A9A9B8585A7D}"/>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0EB670FF-366B-460D-8FF7-36FCE9D5AD57}"/>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2F40D429-DF28-466F-8667-CB5F6FDCB66C}"/>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4D97A9C4-03B6-43C3-95AC-8CEC986E20C3}"/>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8CCE0573-7D0A-4350-B571-1B2F404CF120}"/>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E0424506-2D3E-4AFA-9CC2-83AA32A597FD}"/>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3922AD44-42E0-4C58-BC10-9719B028EDEE}"/>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6" name="直線コネクタ 335">
          <a:extLst>
            <a:ext uri="{FF2B5EF4-FFF2-40B4-BE49-F238E27FC236}">
              <a16:creationId xmlns:a16="http://schemas.microsoft.com/office/drawing/2014/main" id="{53CAF091-4ADE-4635-A86D-650E52CFB242}"/>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7" name="テキスト ボックス 336">
          <a:extLst>
            <a:ext uri="{FF2B5EF4-FFF2-40B4-BE49-F238E27FC236}">
              <a16:creationId xmlns:a16="http://schemas.microsoft.com/office/drawing/2014/main" id="{B167B1CF-6BC6-4916-BB56-0AD7EDF3EA5C}"/>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8" name="直線コネクタ 337">
          <a:extLst>
            <a:ext uri="{FF2B5EF4-FFF2-40B4-BE49-F238E27FC236}">
              <a16:creationId xmlns:a16="http://schemas.microsoft.com/office/drawing/2014/main" id="{7C1D9E36-6852-41B4-B051-501D1F9D010C}"/>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9" name="テキスト ボックス 338">
          <a:extLst>
            <a:ext uri="{FF2B5EF4-FFF2-40B4-BE49-F238E27FC236}">
              <a16:creationId xmlns:a16="http://schemas.microsoft.com/office/drawing/2014/main" id="{12D50573-9664-4E6A-B5FA-B9EF31A001DF}"/>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40" name="直線コネクタ 339">
          <a:extLst>
            <a:ext uri="{FF2B5EF4-FFF2-40B4-BE49-F238E27FC236}">
              <a16:creationId xmlns:a16="http://schemas.microsoft.com/office/drawing/2014/main" id="{9D332146-9439-4F9C-8CEB-A779FDF07027}"/>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41" name="テキスト ボックス 340">
          <a:extLst>
            <a:ext uri="{FF2B5EF4-FFF2-40B4-BE49-F238E27FC236}">
              <a16:creationId xmlns:a16="http://schemas.microsoft.com/office/drawing/2014/main" id="{A74E3932-754A-402B-B16E-C48CC917C042}"/>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2" name="直線コネクタ 341">
          <a:extLst>
            <a:ext uri="{FF2B5EF4-FFF2-40B4-BE49-F238E27FC236}">
              <a16:creationId xmlns:a16="http://schemas.microsoft.com/office/drawing/2014/main" id="{E637B7E8-39BC-4DF1-BFA4-DA1AF004ACA0}"/>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3" name="テキスト ボックス 342">
          <a:extLst>
            <a:ext uri="{FF2B5EF4-FFF2-40B4-BE49-F238E27FC236}">
              <a16:creationId xmlns:a16="http://schemas.microsoft.com/office/drawing/2014/main" id="{9C98296D-CD9D-4CB8-BFF2-ED6CE5013122}"/>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623BB965-B77D-4683-8B3A-FBCED8B9C7DA}"/>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DF8D84CF-D204-464D-AB35-5FBCC8DFA8DB}"/>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1F6688B7-2EEA-431A-91FC-3C9EE3E24A73}"/>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167487</xdr:rowOff>
    </xdr:from>
    <xdr:to>
      <xdr:col>54</xdr:col>
      <xdr:colOff>189865</xdr:colOff>
      <xdr:row>86</xdr:row>
      <xdr:rowOff>17526</xdr:rowOff>
    </xdr:to>
    <xdr:cxnSp macro="">
      <xdr:nvCxnSpPr>
        <xdr:cNvPr id="347" name="直線コネクタ 346">
          <a:extLst>
            <a:ext uri="{FF2B5EF4-FFF2-40B4-BE49-F238E27FC236}">
              <a16:creationId xmlns:a16="http://schemas.microsoft.com/office/drawing/2014/main" id="{D2FB0713-A1F7-4F6D-9426-5F293A4FF52A}"/>
            </a:ext>
          </a:extLst>
        </xdr:cNvPr>
        <xdr:cNvCxnSpPr/>
      </xdr:nvCxnSpPr>
      <xdr:spPr>
        <a:xfrm flipV="1">
          <a:off x="9429115" y="12803987"/>
          <a:ext cx="0" cy="1148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21353</xdr:rowOff>
    </xdr:from>
    <xdr:ext cx="469744" cy="259045"/>
    <xdr:sp macro="" textlink="">
      <xdr:nvSpPr>
        <xdr:cNvPr id="348" name="【公営住宅】&#10;一人当たり面積最小値テキスト">
          <a:extLst>
            <a:ext uri="{FF2B5EF4-FFF2-40B4-BE49-F238E27FC236}">
              <a16:creationId xmlns:a16="http://schemas.microsoft.com/office/drawing/2014/main" id="{28C34E22-944F-4450-89CA-73233F3C71EF}"/>
            </a:ext>
          </a:extLst>
        </xdr:cNvPr>
        <xdr:cNvSpPr txBox="1"/>
      </xdr:nvSpPr>
      <xdr:spPr>
        <a:xfrm>
          <a:off x="9467850" y="13956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17526</xdr:rowOff>
    </xdr:from>
    <xdr:to>
      <xdr:col>55</xdr:col>
      <xdr:colOff>88900</xdr:colOff>
      <xdr:row>86</xdr:row>
      <xdr:rowOff>17526</xdr:rowOff>
    </xdr:to>
    <xdr:cxnSp macro="">
      <xdr:nvCxnSpPr>
        <xdr:cNvPr id="349" name="直線コネクタ 348">
          <a:extLst>
            <a:ext uri="{FF2B5EF4-FFF2-40B4-BE49-F238E27FC236}">
              <a16:creationId xmlns:a16="http://schemas.microsoft.com/office/drawing/2014/main" id="{578E33CF-C6A0-4189-83A9-B88AC2A64A05}"/>
            </a:ext>
          </a:extLst>
        </xdr:cNvPr>
        <xdr:cNvCxnSpPr/>
      </xdr:nvCxnSpPr>
      <xdr:spPr>
        <a:xfrm>
          <a:off x="9363075" y="1395260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114164</xdr:rowOff>
    </xdr:from>
    <xdr:ext cx="469744" cy="259045"/>
    <xdr:sp macro="" textlink="">
      <xdr:nvSpPr>
        <xdr:cNvPr id="350" name="【公営住宅】&#10;一人当たり面積最大値テキスト">
          <a:extLst>
            <a:ext uri="{FF2B5EF4-FFF2-40B4-BE49-F238E27FC236}">
              <a16:creationId xmlns:a16="http://schemas.microsoft.com/office/drawing/2014/main" id="{F336DDF8-1C1A-4E1D-A811-E3ADA1EF04E1}"/>
            </a:ext>
          </a:extLst>
        </xdr:cNvPr>
        <xdr:cNvSpPr txBox="1"/>
      </xdr:nvSpPr>
      <xdr:spPr>
        <a:xfrm>
          <a:off x="9467850" y="12591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167487</xdr:rowOff>
    </xdr:from>
    <xdr:to>
      <xdr:col>55</xdr:col>
      <xdr:colOff>88900</xdr:colOff>
      <xdr:row>78</xdr:row>
      <xdr:rowOff>167487</xdr:rowOff>
    </xdr:to>
    <xdr:cxnSp macro="">
      <xdr:nvCxnSpPr>
        <xdr:cNvPr id="351" name="直線コネクタ 350">
          <a:extLst>
            <a:ext uri="{FF2B5EF4-FFF2-40B4-BE49-F238E27FC236}">
              <a16:creationId xmlns:a16="http://schemas.microsoft.com/office/drawing/2014/main" id="{3E3DC44A-FAC2-41F1-9C45-491B51D1F40F}"/>
            </a:ext>
          </a:extLst>
        </xdr:cNvPr>
        <xdr:cNvCxnSpPr/>
      </xdr:nvCxnSpPr>
      <xdr:spPr>
        <a:xfrm>
          <a:off x="9363075" y="1280398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34765</xdr:rowOff>
    </xdr:from>
    <xdr:ext cx="469744" cy="259045"/>
    <xdr:sp macro="" textlink="">
      <xdr:nvSpPr>
        <xdr:cNvPr id="352" name="【公営住宅】&#10;一人当たり面積平均値テキスト">
          <a:extLst>
            <a:ext uri="{FF2B5EF4-FFF2-40B4-BE49-F238E27FC236}">
              <a16:creationId xmlns:a16="http://schemas.microsoft.com/office/drawing/2014/main" id="{A953BB57-DA06-491D-A9A2-8CE93BB3419A}"/>
            </a:ext>
          </a:extLst>
        </xdr:cNvPr>
        <xdr:cNvSpPr txBox="1"/>
      </xdr:nvSpPr>
      <xdr:spPr>
        <a:xfrm>
          <a:off x="9467850" y="13642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56338</xdr:rowOff>
    </xdr:from>
    <xdr:to>
      <xdr:col>55</xdr:col>
      <xdr:colOff>50800</xdr:colOff>
      <xdr:row>84</xdr:row>
      <xdr:rowOff>157938</xdr:rowOff>
    </xdr:to>
    <xdr:sp macro="" textlink="">
      <xdr:nvSpPr>
        <xdr:cNvPr id="353" name="フローチャート: 判断 352">
          <a:extLst>
            <a:ext uri="{FF2B5EF4-FFF2-40B4-BE49-F238E27FC236}">
              <a16:creationId xmlns:a16="http://schemas.microsoft.com/office/drawing/2014/main" id="{27061A9E-36A5-4B5A-87FE-9C391C51303A}"/>
            </a:ext>
          </a:extLst>
        </xdr:cNvPr>
        <xdr:cNvSpPr/>
      </xdr:nvSpPr>
      <xdr:spPr>
        <a:xfrm>
          <a:off x="9401175" y="13667563"/>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79654</xdr:rowOff>
    </xdr:from>
    <xdr:to>
      <xdr:col>50</xdr:col>
      <xdr:colOff>165100</xdr:colOff>
      <xdr:row>85</xdr:row>
      <xdr:rowOff>9804</xdr:rowOff>
    </xdr:to>
    <xdr:sp macro="" textlink="">
      <xdr:nvSpPr>
        <xdr:cNvPr id="354" name="フローチャート: 判断 353">
          <a:extLst>
            <a:ext uri="{FF2B5EF4-FFF2-40B4-BE49-F238E27FC236}">
              <a16:creationId xmlns:a16="http://schemas.microsoft.com/office/drawing/2014/main" id="{DE844174-865B-4C4B-9F77-5F4F947AE99E}"/>
            </a:ext>
          </a:extLst>
        </xdr:cNvPr>
        <xdr:cNvSpPr/>
      </xdr:nvSpPr>
      <xdr:spPr>
        <a:xfrm>
          <a:off x="8639175" y="1369405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77369</xdr:rowOff>
    </xdr:from>
    <xdr:to>
      <xdr:col>46</xdr:col>
      <xdr:colOff>38100</xdr:colOff>
      <xdr:row>85</xdr:row>
      <xdr:rowOff>7519</xdr:rowOff>
    </xdr:to>
    <xdr:sp macro="" textlink="">
      <xdr:nvSpPr>
        <xdr:cNvPr id="355" name="フローチャート: 判断 354">
          <a:extLst>
            <a:ext uri="{FF2B5EF4-FFF2-40B4-BE49-F238E27FC236}">
              <a16:creationId xmlns:a16="http://schemas.microsoft.com/office/drawing/2014/main" id="{93100D47-2BAC-4AF9-884E-AAE2B07027D4}"/>
            </a:ext>
          </a:extLst>
        </xdr:cNvPr>
        <xdr:cNvSpPr/>
      </xdr:nvSpPr>
      <xdr:spPr>
        <a:xfrm>
          <a:off x="7839075" y="1368859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80569</xdr:rowOff>
    </xdr:from>
    <xdr:to>
      <xdr:col>41</xdr:col>
      <xdr:colOff>101600</xdr:colOff>
      <xdr:row>85</xdr:row>
      <xdr:rowOff>10719</xdr:rowOff>
    </xdr:to>
    <xdr:sp macro="" textlink="">
      <xdr:nvSpPr>
        <xdr:cNvPr id="356" name="フローチャート: 判断 355">
          <a:extLst>
            <a:ext uri="{FF2B5EF4-FFF2-40B4-BE49-F238E27FC236}">
              <a16:creationId xmlns:a16="http://schemas.microsoft.com/office/drawing/2014/main" id="{E2E5C3D1-F24B-4675-A2C8-1322213C7BEA}"/>
            </a:ext>
          </a:extLst>
        </xdr:cNvPr>
        <xdr:cNvSpPr/>
      </xdr:nvSpPr>
      <xdr:spPr>
        <a:xfrm>
          <a:off x="7029450" y="1369496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100228</xdr:rowOff>
    </xdr:from>
    <xdr:to>
      <xdr:col>36</xdr:col>
      <xdr:colOff>165100</xdr:colOff>
      <xdr:row>85</xdr:row>
      <xdr:rowOff>30378</xdr:rowOff>
    </xdr:to>
    <xdr:sp macro="" textlink="">
      <xdr:nvSpPr>
        <xdr:cNvPr id="357" name="フローチャート: 判断 356">
          <a:extLst>
            <a:ext uri="{FF2B5EF4-FFF2-40B4-BE49-F238E27FC236}">
              <a16:creationId xmlns:a16="http://schemas.microsoft.com/office/drawing/2014/main" id="{8BB6EF91-F38C-4E4F-9DD2-3CF3738AFA9E}"/>
            </a:ext>
          </a:extLst>
        </xdr:cNvPr>
        <xdr:cNvSpPr/>
      </xdr:nvSpPr>
      <xdr:spPr>
        <a:xfrm>
          <a:off x="6238875" y="1371462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3216BA3D-C517-4327-999C-82C6D0A539CB}"/>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F097A81C-DB6E-4AD1-9B00-CC621ABDD3EA}"/>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4952F007-FC5B-42DA-8A47-817EFFC6BD01}"/>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5F73C6B1-661F-4138-B9E7-255558E37CE2}"/>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1995F092-F1CC-418F-A8D2-D4E9BAE69DD0}"/>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4674</xdr:rowOff>
    </xdr:from>
    <xdr:to>
      <xdr:col>55</xdr:col>
      <xdr:colOff>50800</xdr:colOff>
      <xdr:row>83</xdr:row>
      <xdr:rowOff>106274</xdr:rowOff>
    </xdr:to>
    <xdr:sp macro="" textlink="">
      <xdr:nvSpPr>
        <xdr:cNvPr id="363" name="楕円 362">
          <a:extLst>
            <a:ext uri="{FF2B5EF4-FFF2-40B4-BE49-F238E27FC236}">
              <a16:creationId xmlns:a16="http://schemas.microsoft.com/office/drawing/2014/main" id="{562BDBFF-D1E5-4CC8-A911-0689BDF8EA5F}"/>
            </a:ext>
          </a:extLst>
        </xdr:cNvPr>
        <xdr:cNvSpPr/>
      </xdr:nvSpPr>
      <xdr:spPr>
        <a:xfrm>
          <a:off x="9401175" y="13457149"/>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27551</xdr:rowOff>
    </xdr:from>
    <xdr:ext cx="469744" cy="259045"/>
    <xdr:sp macro="" textlink="">
      <xdr:nvSpPr>
        <xdr:cNvPr id="364" name="【公営住宅】&#10;一人当たり面積該当値テキスト">
          <a:extLst>
            <a:ext uri="{FF2B5EF4-FFF2-40B4-BE49-F238E27FC236}">
              <a16:creationId xmlns:a16="http://schemas.microsoft.com/office/drawing/2014/main" id="{A49C2C0A-2E15-4BD5-9812-696FF13B2CF3}"/>
            </a:ext>
          </a:extLst>
        </xdr:cNvPr>
        <xdr:cNvSpPr txBox="1"/>
      </xdr:nvSpPr>
      <xdr:spPr>
        <a:xfrm>
          <a:off x="9467850" y="1331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11531</xdr:rowOff>
    </xdr:from>
    <xdr:to>
      <xdr:col>50</xdr:col>
      <xdr:colOff>165100</xdr:colOff>
      <xdr:row>83</xdr:row>
      <xdr:rowOff>113131</xdr:rowOff>
    </xdr:to>
    <xdr:sp macro="" textlink="">
      <xdr:nvSpPr>
        <xdr:cNvPr id="365" name="楕円 364">
          <a:extLst>
            <a:ext uri="{FF2B5EF4-FFF2-40B4-BE49-F238E27FC236}">
              <a16:creationId xmlns:a16="http://schemas.microsoft.com/office/drawing/2014/main" id="{33E8CD47-AF4C-4D42-A60E-36C2EE6BB6DC}"/>
            </a:ext>
          </a:extLst>
        </xdr:cNvPr>
        <xdr:cNvSpPr/>
      </xdr:nvSpPr>
      <xdr:spPr>
        <a:xfrm>
          <a:off x="8639175" y="1345765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55474</xdr:rowOff>
    </xdr:from>
    <xdr:to>
      <xdr:col>55</xdr:col>
      <xdr:colOff>0</xdr:colOff>
      <xdr:row>83</xdr:row>
      <xdr:rowOff>62331</xdr:rowOff>
    </xdr:to>
    <xdr:cxnSp macro="">
      <xdr:nvCxnSpPr>
        <xdr:cNvPr id="366" name="直線コネクタ 365">
          <a:extLst>
            <a:ext uri="{FF2B5EF4-FFF2-40B4-BE49-F238E27FC236}">
              <a16:creationId xmlns:a16="http://schemas.microsoft.com/office/drawing/2014/main" id="{BE81644A-38D3-4123-BCFF-000A6E0B4E23}"/>
            </a:ext>
          </a:extLst>
        </xdr:cNvPr>
        <xdr:cNvCxnSpPr/>
      </xdr:nvCxnSpPr>
      <xdr:spPr>
        <a:xfrm flipV="1">
          <a:off x="8686800" y="13504774"/>
          <a:ext cx="742950" cy="10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158750</xdr:rowOff>
    </xdr:from>
    <xdr:to>
      <xdr:col>46</xdr:col>
      <xdr:colOff>38100</xdr:colOff>
      <xdr:row>83</xdr:row>
      <xdr:rowOff>88900</xdr:rowOff>
    </xdr:to>
    <xdr:sp macro="" textlink="">
      <xdr:nvSpPr>
        <xdr:cNvPr id="367" name="楕円 366">
          <a:extLst>
            <a:ext uri="{FF2B5EF4-FFF2-40B4-BE49-F238E27FC236}">
              <a16:creationId xmlns:a16="http://schemas.microsoft.com/office/drawing/2014/main" id="{2AF9E76E-502E-415B-B37E-72DAFC413C24}"/>
            </a:ext>
          </a:extLst>
        </xdr:cNvPr>
        <xdr:cNvSpPr/>
      </xdr:nvSpPr>
      <xdr:spPr>
        <a:xfrm>
          <a:off x="7839075" y="134493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38100</xdr:rowOff>
    </xdr:from>
    <xdr:to>
      <xdr:col>50</xdr:col>
      <xdr:colOff>114300</xdr:colOff>
      <xdr:row>83</xdr:row>
      <xdr:rowOff>62331</xdr:rowOff>
    </xdr:to>
    <xdr:cxnSp macro="">
      <xdr:nvCxnSpPr>
        <xdr:cNvPr id="368" name="直線コネクタ 367">
          <a:extLst>
            <a:ext uri="{FF2B5EF4-FFF2-40B4-BE49-F238E27FC236}">
              <a16:creationId xmlns:a16="http://schemas.microsoft.com/office/drawing/2014/main" id="{C7219138-F474-474D-AD8B-C7D978A0D670}"/>
            </a:ext>
          </a:extLst>
        </xdr:cNvPr>
        <xdr:cNvCxnSpPr/>
      </xdr:nvCxnSpPr>
      <xdr:spPr>
        <a:xfrm>
          <a:off x="7886700" y="13487400"/>
          <a:ext cx="800100" cy="27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19304</xdr:rowOff>
    </xdr:from>
    <xdr:to>
      <xdr:col>41</xdr:col>
      <xdr:colOff>101600</xdr:colOff>
      <xdr:row>83</xdr:row>
      <xdr:rowOff>120904</xdr:rowOff>
    </xdr:to>
    <xdr:sp macro="" textlink="">
      <xdr:nvSpPr>
        <xdr:cNvPr id="369" name="楕円 368">
          <a:extLst>
            <a:ext uri="{FF2B5EF4-FFF2-40B4-BE49-F238E27FC236}">
              <a16:creationId xmlns:a16="http://schemas.microsoft.com/office/drawing/2014/main" id="{E6E50264-39A6-416D-9896-054D87763554}"/>
            </a:ext>
          </a:extLst>
        </xdr:cNvPr>
        <xdr:cNvSpPr/>
      </xdr:nvSpPr>
      <xdr:spPr>
        <a:xfrm>
          <a:off x="7029450" y="1346860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38100</xdr:rowOff>
    </xdr:from>
    <xdr:to>
      <xdr:col>45</xdr:col>
      <xdr:colOff>177800</xdr:colOff>
      <xdr:row>83</xdr:row>
      <xdr:rowOff>70104</xdr:rowOff>
    </xdr:to>
    <xdr:cxnSp macro="">
      <xdr:nvCxnSpPr>
        <xdr:cNvPr id="370" name="直線コネクタ 369">
          <a:extLst>
            <a:ext uri="{FF2B5EF4-FFF2-40B4-BE49-F238E27FC236}">
              <a16:creationId xmlns:a16="http://schemas.microsoft.com/office/drawing/2014/main" id="{BE07B79C-FAA2-4257-89AD-047A56340625}"/>
            </a:ext>
          </a:extLst>
        </xdr:cNvPr>
        <xdr:cNvCxnSpPr/>
      </xdr:nvCxnSpPr>
      <xdr:spPr>
        <a:xfrm flipV="1">
          <a:off x="7077075" y="13487400"/>
          <a:ext cx="809625" cy="28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24333</xdr:rowOff>
    </xdr:from>
    <xdr:to>
      <xdr:col>36</xdr:col>
      <xdr:colOff>165100</xdr:colOff>
      <xdr:row>83</xdr:row>
      <xdr:rowOff>125933</xdr:rowOff>
    </xdr:to>
    <xdr:sp macro="" textlink="">
      <xdr:nvSpPr>
        <xdr:cNvPr id="371" name="楕円 370">
          <a:extLst>
            <a:ext uri="{FF2B5EF4-FFF2-40B4-BE49-F238E27FC236}">
              <a16:creationId xmlns:a16="http://schemas.microsoft.com/office/drawing/2014/main" id="{92AD60FA-B73F-4DFA-A055-4B847D7BFE06}"/>
            </a:ext>
          </a:extLst>
        </xdr:cNvPr>
        <xdr:cNvSpPr/>
      </xdr:nvSpPr>
      <xdr:spPr>
        <a:xfrm>
          <a:off x="6238875" y="1347680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70104</xdr:rowOff>
    </xdr:from>
    <xdr:to>
      <xdr:col>41</xdr:col>
      <xdr:colOff>50800</xdr:colOff>
      <xdr:row>83</xdr:row>
      <xdr:rowOff>75133</xdr:rowOff>
    </xdr:to>
    <xdr:cxnSp macro="">
      <xdr:nvCxnSpPr>
        <xdr:cNvPr id="372" name="直線コネクタ 371">
          <a:extLst>
            <a:ext uri="{FF2B5EF4-FFF2-40B4-BE49-F238E27FC236}">
              <a16:creationId xmlns:a16="http://schemas.microsoft.com/office/drawing/2014/main" id="{AA0A63FC-BF3C-4E9A-AE96-557FD984A7A7}"/>
            </a:ext>
          </a:extLst>
        </xdr:cNvPr>
        <xdr:cNvCxnSpPr/>
      </xdr:nvCxnSpPr>
      <xdr:spPr>
        <a:xfrm flipV="1">
          <a:off x="6286500" y="13516229"/>
          <a:ext cx="790575" cy="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931</xdr:rowOff>
    </xdr:from>
    <xdr:ext cx="469744" cy="259045"/>
    <xdr:sp macro="" textlink="">
      <xdr:nvSpPr>
        <xdr:cNvPr id="373" name="n_1aveValue【公営住宅】&#10;一人当たり面積">
          <a:extLst>
            <a:ext uri="{FF2B5EF4-FFF2-40B4-BE49-F238E27FC236}">
              <a16:creationId xmlns:a16="http://schemas.microsoft.com/office/drawing/2014/main" id="{DD1F1F11-48AC-421F-AF2F-42B5A565783B}"/>
            </a:ext>
          </a:extLst>
        </xdr:cNvPr>
        <xdr:cNvSpPr txBox="1"/>
      </xdr:nvSpPr>
      <xdr:spPr>
        <a:xfrm>
          <a:off x="8458277" y="13774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170096</xdr:rowOff>
    </xdr:from>
    <xdr:ext cx="469744" cy="259045"/>
    <xdr:sp macro="" textlink="">
      <xdr:nvSpPr>
        <xdr:cNvPr id="374" name="n_2aveValue【公営住宅】&#10;一人当たり面積">
          <a:extLst>
            <a:ext uri="{FF2B5EF4-FFF2-40B4-BE49-F238E27FC236}">
              <a16:creationId xmlns:a16="http://schemas.microsoft.com/office/drawing/2014/main" id="{885A4649-4C8B-4111-960F-18D685BA35CA}"/>
            </a:ext>
          </a:extLst>
        </xdr:cNvPr>
        <xdr:cNvSpPr txBox="1"/>
      </xdr:nvSpPr>
      <xdr:spPr>
        <a:xfrm>
          <a:off x="7677227" y="13771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1846</xdr:rowOff>
    </xdr:from>
    <xdr:ext cx="469744" cy="259045"/>
    <xdr:sp macro="" textlink="">
      <xdr:nvSpPr>
        <xdr:cNvPr id="375" name="n_3aveValue【公営住宅】&#10;一人当たり面積">
          <a:extLst>
            <a:ext uri="{FF2B5EF4-FFF2-40B4-BE49-F238E27FC236}">
              <a16:creationId xmlns:a16="http://schemas.microsoft.com/office/drawing/2014/main" id="{550FC4DA-9A09-4C9C-8902-36A299D8FE79}"/>
            </a:ext>
          </a:extLst>
        </xdr:cNvPr>
        <xdr:cNvSpPr txBox="1"/>
      </xdr:nvSpPr>
      <xdr:spPr>
        <a:xfrm>
          <a:off x="6867602" y="13774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21505</xdr:rowOff>
    </xdr:from>
    <xdr:ext cx="469744" cy="259045"/>
    <xdr:sp macro="" textlink="">
      <xdr:nvSpPr>
        <xdr:cNvPr id="376" name="n_4aveValue【公営住宅】&#10;一人当たり面積">
          <a:extLst>
            <a:ext uri="{FF2B5EF4-FFF2-40B4-BE49-F238E27FC236}">
              <a16:creationId xmlns:a16="http://schemas.microsoft.com/office/drawing/2014/main" id="{2A8B9552-2D16-447A-8903-0DB9B84A5D4C}"/>
            </a:ext>
          </a:extLst>
        </xdr:cNvPr>
        <xdr:cNvSpPr txBox="1"/>
      </xdr:nvSpPr>
      <xdr:spPr>
        <a:xfrm>
          <a:off x="6067502" y="1379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129658</xdr:rowOff>
    </xdr:from>
    <xdr:ext cx="469744" cy="259045"/>
    <xdr:sp macro="" textlink="">
      <xdr:nvSpPr>
        <xdr:cNvPr id="377" name="n_1mainValue【公営住宅】&#10;一人当たり面積">
          <a:extLst>
            <a:ext uri="{FF2B5EF4-FFF2-40B4-BE49-F238E27FC236}">
              <a16:creationId xmlns:a16="http://schemas.microsoft.com/office/drawing/2014/main" id="{42B11970-49B9-4EAD-B1F4-1C8D860CD7EF}"/>
            </a:ext>
          </a:extLst>
        </xdr:cNvPr>
        <xdr:cNvSpPr txBox="1"/>
      </xdr:nvSpPr>
      <xdr:spPr>
        <a:xfrm>
          <a:off x="8458277" y="13251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105427</xdr:rowOff>
    </xdr:from>
    <xdr:ext cx="469744" cy="259045"/>
    <xdr:sp macro="" textlink="">
      <xdr:nvSpPr>
        <xdr:cNvPr id="378" name="n_2mainValue【公営住宅】&#10;一人当たり面積">
          <a:extLst>
            <a:ext uri="{FF2B5EF4-FFF2-40B4-BE49-F238E27FC236}">
              <a16:creationId xmlns:a16="http://schemas.microsoft.com/office/drawing/2014/main" id="{ED7695A0-DBD0-4FFB-9392-C69F7110E547}"/>
            </a:ext>
          </a:extLst>
        </xdr:cNvPr>
        <xdr:cNvSpPr txBox="1"/>
      </xdr:nvSpPr>
      <xdr:spPr>
        <a:xfrm>
          <a:off x="7677227" y="13227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137431</xdr:rowOff>
    </xdr:from>
    <xdr:ext cx="469744" cy="259045"/>
    <xdr:sp macro="" textlink="">
      <xdr:nvSpPr>
        <xdr:cNvPr id="379" name="n_3mainValue【公営住宅】&#10;一人当たり面積">
          <a:extLst>
            <a:ext uri="{FF2B5EF4-FFF2-40B4-BE49-F238E27FC236}">
              <a16:creationId xmlns:a16="http://schemas.microsoft.com/office/drawing/2014/main" id="{401625A0-FD07-46B4-A7E2-0704DE5D550B}"/>
            </a:ext>
          </a:extLst>
        </xdr:cNvPr>
        <xdr:cNvSpPr txBox="1"/>
      </xdr:nvSpPr>
      <xdr:spPr>
        <a:xfrm>
          <a:off x="6867602" y="13266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142460</xdr:rowOff>
    </xdr:from>
    <xdr:ext cx="469744" cy="259045"/>
    <xdr:sp macro="" textlink="">
      <xdr:nvSpPr>
        <xdr:cNvPr id="380" name="n_4mainValue【公営住宅】&#10;一人当たり面積">
          <a:extLst>
            <a:ext uri="{FF2B5EF4-FFF2-40B4-BE49-F238E27FC236}">
              <a16:creationId xmlns:a16="http://schemas.microsoft.com/office/drawing/2014/main" id="{91299BF6-094B-477A-AA81-31481397B5B3}"/>
            </a:ext>
          </a:extLst>
        </xdr:cNvPr>
        <xdr:cNvSpPr txBox="1"/>
      </xdr:nvSpPr>
      <xdr:spPr>
        <a:xfrm>
          <a:off x="6067502" y="1327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49906912-84DA-41AF-A979-04A19664B171}"/>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62CFFA2C-B7A0-4E53-9DCA-51594C58BF87}"/>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7895BF39-3E8A-43F4-B58B-D5934FAF1836}"/>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CF43407C-26E5-4E58-AAFF-B07D2BB19209}"/>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276CA4C2-A107-4A8C-86BF-146648B70F04}"/>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C6088C09-BEEE-4979-B257-2F9DEAE811B9}"/>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B3F8A70C-A648-4EA6-B1CD-19AA8A091E8D}"/>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E9B7A6DF-D837-4022-A2EA-5B9B8213A979}"/>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D8A00CEE-835D-4EC4-9952-9D54610D71F9}"/>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F233CDCD-FA97-43E1-BCBE-D7E35459FAEC}"/>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FC0510F9-CD2B-4F16-A2ED-384A014F8B0A}"/>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4C444C9F-E980-478C-8BC3-9F063003A3F0}"/>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3AFC44C6-7386-4D5B-A056-D5A0A9C7E7E2}"/>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0A47993E-6C26-42DC-910D-8C6C614FD9A8}"/>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2032ADA0-0A39-47AE-AF9C-F61ECB4F52EA}"/>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DA2F412D-16D5-4AD9-BAD1-769872A14C33}"/>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36D8F355-EA0A-4579-A5F1-9EABA64F0D67}"/>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24865EBD-A9EF-42DC-873D-2C718887BBA8}"/>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97B88DA6-F78F-45FF-A2FF-1FC2D03A4F88}"/>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29AE37E7-57C3-452F-8066-F40CF94FB527}"/>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5FF5A445-B019-4969-8060-2DDB78B88FDF}"/>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A9EFB665-1786-41E3-96A3-5452F102C23D}"/>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9BEB8CA0-8611-4B06-B888-294C483E494D}"/>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港湾・漁港】&#10;有形固定資産減価償却率グラフ枠">
          <a:extLst>
            <a:ext uri="{FF2B5EF4-FFF2-40B4-BE49-F238E27FC236}">
              <a16:creationId xmlns:a16="http://schemas.microsoft.com/office/drawing/2014/main" id="{DA463760-F557-41C3-A675-B0BBAE737A1B}"/>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160020</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57F908C7-3AE3-489B-880E-6F9276500E4B}"/>
            </a:ext>
          </a:extLst>
        </xdr:cNvPr>
        <xdr:cNvCxnSpPr/>
      </xdr:nvCxnSpPr>
      <xdr:spPr>
        <a:xfrm flipV="1">
          <a:off x="4180840" y="16450945"/>
          <a:ext cx="0" cy="1360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6" name="【港湾・漁港】&#10;有形固定資産減価償却率最小値テキスト">
          <a:extLst>
            <a:ext uri="{FF2B5EF4-FFF2-40B4-BE49-F238E27FC236}">
              <a16:creationId xmlns:a16="http://schemas.microsoft.com/office/drawing/2014/main" id="{2D2546CC-ABBC-4100-AE45-12127019AF8C}"/>
            </a:ext>
          </a:extLst>
        </xdr:cNvPr>
        <xdr:cNvSpPr txBox="1"/>
      </xdr:nvSpPr>
      <xdr:spPr>
        <a:xfrm>
          <a:off x="42195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9B711F0F-9FDE-4D33-B2BF-A5EB8A652259}"/>
            </a:ext>
          </a:extLst>
        </xdr:cNvPr>
        <xdr:cNvCxnSpPr/>
      </xdr:nvCxnSpPr>
      <xdr:spPr>
        <a:xfrm>
          <a:off x="4105275"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106697</xdr:rowOff>
    </xdr:from>
    <xdr:ext cx="405111" cy="259045"/>
    <xdr:sp macro="" textlink="">
      <xdr:nvSpPr>
        <xdr:cNvPr id="408" name="【港湾・漁港】&#10;有形固定資産減価償却率最大値テキスト">
          <a:extLst>
            <a:ext uri="{FF2B5EF4-FFF2-40B4-BE49-F238E27FC236}">
              <a16:creationId xmlns:a16="http://schemas.microsoft.com/office/drawing/2014/main" id="{A2F5D470-240B-4628-9B33-CFE24B1290DB}"/>
            </a:ext>
          </a:extLst>
        </xdr:cNvPr>
        <xdr:cNvSpPr txBox="1"/>
      </xdr:nvSpPr>
      <xdr:spPr>
        <a:xfrm>
          <a:off x="4219575" y="16219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160020</xdr:rowOff>
    </xdr:from>
    <xdr:to>
      <xdr:col>24</xdr:col>
      <xdr:colOff>152400</xdr:colOff>
      <xdr:row>100</xdr:row>
      <xdr:rowOff>160020</xdr:rowOff>
    </xdr:to>
    <xdr:cxnSp macro="">
      <xdr:nvCxnSpPr>
        <xdr:cNvPr id="409" name="直線コネクタ 408">
          <a:extLst>
            <a:ext uri="{FF2B5EF4-FFF2-40B4-BE49-F238E27FC236}">
              <a16:creationId xmlns:a16="http://schemas.microsoft.com/office/drawing/2014/main" id="{A2FB5F10-A159-4133-BA25-7F248FE6FAB4}"/>
            </a:ext>
          </a:extLst>
        </xdr:cNvPr>
        <xdr:cNvCxnSpPr/>
      </xdr:nvCxnSpPr>
      <xdr:spPr>
        <a:xfrm>
          <a:off x="4105275" y="164509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160038</xdr:rowOff>
    </xdr:from>
    <xdr:ext cx="405111" cy="259045"/>
    <xdr:sp macro="" textlink="">
      <xdr:nvSpPr>
        <xdr:cNvPr id="410" name="【港湾・漁港】&#10;有形固定資産減価償却率平均値テキスト">
          <a:extLst>
            <a:ext uri="{FF2B5EF4-FFF2-40B4-BE49-F238E27FC236}">
              <a16:creationId xmlns:a16="http://schemas.microsoft.com/office/drawing/2014/main" id="{153E28AD-DDD2-41D4-A8DD-4D78B33F06D0}"/>
            </a:ext>
          </a:extLst>
        </xdr:cNvPr>
        <xdr:cNvSpPr txBox="1"/>
      </xdr:nvSpPr>
      <xdr:spPr>
        <a:xfrm>
          <a:off x="4219575" y="17308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10161</xdr:rowOff>
    </xdr:from>
    <xdr:to>
      <xdr:col>24</xdr:col>
      <xdr:colOff>114300</xdr:colOff>
      <xdr:row>106</xdr:row>
      <xdr:rowOff>111761</xdr:rowOff>
    </xdr:to>
    <xdr:sp macro="" textlink="">
      <xdr:nvSpPr>
        <xdr:cNvPr id="411" name="フローチャート: 判断 410">
          <a:extLst>
            <a:ext uri="{FF2B5EF4-FFF2-40B4-BE49-F238E27FC236}">
              <a16:creationId xmlns:a16="http://schemas.microsoft.com/office/drawing/2014/main" id="{FB8B5991-E6E3-4303-89D5-10C4245F8E59}"/>
            </a:ext>
          </a:extLst>
        </xdr:cNvPr>
        <xdr:cNvSpPr/>
      </xdr:nvSpPr>
      <xdr:spPr>
        <a:xfrm>
          <a:off x="4124325" y="173234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52070</xdr:rowOff>
    </xdr:from>
    <xdr:to>
      <xdr:col>20</xdr:col>
      <xdr:colOff>38100</xdr:colOff>
      <xdr:row>104</xdr:row>
      <xdr:rowOff>153670</xdr:rowOff>
    </xdr:to>
    <xdr:sp macro="" textlink="">
      <xdr:nvSpPr>
        <xdr:cNvPr id="412" name="フローチャート: 判断 411">
          <a:extLst>
            <a:ext uri="{FF2B5EF4-FFF2-40B4-BE49-F238E27FC236}">
              <a16:creationId xmlns:a16="http://schemas.microsoft.com/office/drawing/2014/main" id="{C7BF0C8D-EB8B-4C0A-AE32-D2B15F2F3337}"/>
            </a:ext>
          </a:extLst>
        </xdr:cNvPr>
        <xdr:cNvSpPr/>
      </xdr:nvSpPr>
      <xdr:spPr>
        <a:xfrm>
          <a:off x="3381375" y="170224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31114</xdr:rowOff>
    </xdr:from>
    <xdr:to>
      <xdr:col>15</xdr:col>
      <xdr:colOff>101600</xdr:colOff>
      <xdr:row>104</xdr:row>
      <xdr:rowOff>132714</xdr:rowOff>
    </xdr:to>
    <xdr:sp macro="" textlink="">
      <xdr:nvSpPr>
        <xdr:cNvPr id="413" name="フローチャート: 判断 412">
          <a:extLst>
            <a:ext uri="{FF2B5EF4-FFF2-40B4-BE49-F238E27FC236}">
              <a16:creationId xmlns:a16="http://schemas.microsoft.com/office/drawing/2014/main" id="{4195C120-8137-4545-BA5E-18D5F5A98924}"/>
            </a:ext>
          </a:extLst>
        </xdr:cNvPr>
        <xdr:cNvSpPr/>
      </xdr:nvSpPr>
      <xdr:spPr>
        <a:xfrm>
          <a:off x="2571750" y="170014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10161</xdr:rowOff>
    </xdr:from>
    <xdr:to>
      <xdr:col>10</xdr:col>
      <xdr:colOff>165100</xdr:colOff>
      <xdr:row>104</xdr:row>
      <xdr:rowOff>111761</xdr:rowOff>
    </xdr:to>
    <xdr:sp macro="" textlink="">
      <xdr:nvSpPr>
        <xdr:cNvPr id="414" name="フローチャート: 判断 413">
          <a:extLst>
            <a:ext uri="{FF2B5EF4-FFF2-40B4-BE49-F238E27FC236}">
              <a16:creationId xmlns:a16="http://schemas.microsoft.com/office/drawing/2014/main" id="{8558551A-56AC-4BEA-BE88-9347B7A8C5E4}"/>
            </a:ext>
          </a:extLst>
        </xdr:cNvPr>
        <xdr:cNvSpPr/>
      </xdr:nvSpPr>
      <xdr:spPr>
        <a:xfrm>
          <a:off x="1781175" y="169805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153036</xdr:rowOff>
    </xdr:from>
    <xdr:to>
      <xdr:col>6</xdr:col>
      <xdr:colOff>38100</xdr:colOff>
      <xdr:row>104</xdr:row>
      <xdr:rowOff>83186</xdr:rowOff>
    </xdr:to>
    <xdr:sp macro="" textlink="">
      <xdr:nvSpPr>
        <xdr:cNvPr id="415" name="フローチャート: 判断 414">
          <a:extLst>
            <a:ext uri="{FF2B5EF4-FFF2-40B4-BE49-F238E27FC236}">
              <a16:creationId xmlns:a16="http://schemas.microsoft.com/office/drawing/2014/main" id="{E06A61A4-9815-479E-BD83-2FA1DE3E8532}"/>
            </a:ext>
          </a:extLst>
        </xdr:cNvPr>
        <xdr:cNvSpPr/>
      </xdr:nvSpPr>
      <xdr:spPr>
        <a:xfrm>
          <a:off x="981075" y="169551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FBF440-D9D3-49FB-BEFE-DFE0F56C4453}"/>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33211762-402A-4DF6-9CDC-715D644411CB}"/>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57050016-2A00-4DCB-94EE-F8F37916AB97}"/>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587F19A6-120F-468F-9DB8-3B2504CD3537}"/>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82537B50-13B8-4052-9CF4-D27F99FD95D8}"/>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61595</xdr:rowOff>
    </xdr:from>
    <xdr:to>
      <xdr:col>24</xdr:col>
      <xdr:colOff>114300</xdr:colOff>
      <xdr:row>105</xdr:row>
      <xdr:rowOff>163195</xdr:rowOff>
    </xdr:to>
    <xdr:sp macro="" textlink="">
      <xdr:nvSpPr>
        <xdr:cNvPr id="421" name="楕円 420">
          <a:extLst>
            <a:ext uri="{FF2B5EF4-FFF2-40B4-BE49-F238E27FC236}">
              <a16:creationId xmlns:a16="http://schemas.microsoft.com/office/drawing/2014/main" id="{D10D2984-A25B-447A-A554-4ED37651461F}"/>
            </a:ext>
          </a:extLst>
        </xdr:cNvPr>
        <xdr:cNvSpPr/>
      </xdr:nvSpPr>
      <xdr:spPr>
        <a:xfrm>
          <a:off x="4124325" y="172097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84472</xdr:rowOff>
    </xdr:from>
    <xdr:ext cx="405111" cy="259045"/>
    <xdr:sp macro="" textlink="">
      <xdr:nvSpPr>
        <xdr:cNvPr id="422" name="【港湾・漁港】&#10;有形固定資産減価償却率該当値テキスト">
          <a:extLst>
            <a:ext uri="{FF2B5EF4-FFF2-40B4-BE49-F238E27FC236}">
              <a16:creationId xmlns:a16="http://schemas.microsoft.com/office/drawing/2014/main" id="{6FA2CF2D-7537-4FE3-974A-B620B87D42B9}"/>
            </a:ext>
          </a:extLst>
        </xdr:cNvPr>
        <xdr:cNvSpPr txBox="1"/>
      </xdr:nvSpPr>
      <xdr:spPr>
        <a:xfrm>
          <a:off x="4219575" y="17061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8255</xdr:rowOff>
    </xdr:from>
    <xdr:to>
      <xdr:col>20</xdr:col>
      <xdr:colOff>38100</xdr:colOff>
      <xdr:row>105</xdr:row>
      <xdr:rowOff>109855</xdr:rowOff>
    </xdr:to>
    <xdr:sp macro="" textlink="">
      <xdr:nvSpPr>
        <xdr:cNvPr id="423" name="楕円 422">
          <a:extLst>
            <a:ext uri="{FF2B5EF4-FFF2-40B4-BE49-F238E27FC236}">
              <a16:creationId xmlns:a16="http://schemas.microsoft.com/office/drawing/2014/main" id="{92421066-F370-4FEA-B3B7-3C912B5CD396}"/>
            </a:ext>
          </a:extLst>
        </xdr:cNvPr>
        <xdr:cNvSpPr/>
      </xdr:nvSpPr>
      <xdr:spPr>
        <a:xfrm>
          <a:off x="3381375" y="171564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59055</xdr:rowOff>
    </xdr:from>
    <xdr:to>
      <xdr:col>24</xdr:col>
      <xdr:colOff>63500</xdr:colOff>
      <xdr:row>105</xdr:row>
      <xdr:rowOff>112395</xdr:rowOff>
    </xdr:to>
    <xdr:cxnSp macro="">
      <xdr:nvCxnSpPr>
        <xdr:cNvPr id="424" name="直線コネクタ 423">
          <a:extLst>
            <a:ext uri="{FF2B5EF4-FFF2-40B4-BE49-F238E27FC236}">
              <a16:creationId xmlns:a16="http://schemas.microsoft.com/office/drawing/2014/main" id="{9AAC22EE-D5A9-487B-A737-3223667914AD}"/>
            </a:ext>
          </a:extLst>
        </xdr:cNvPr>
        <xdr:cNvCxnSpPr/>
      </xdr:nvCxnSpPr>
      <xdr:spPr>
        <a:xfrm>
          <a:off x="3429000" y="17204055"/>
          <a:ext cx="752475"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149225</xdr:rowOff>
    </xdr:from>
    <xdr:to>
      <xdr:col>15</xdr:col>
      <xdr:colOff>101600</xdr:colOff>
      <xdr:row>105</xdr:row>
      <xdr:rowOff>79375</xdr:rowOff>
    </xdr:to>
    <xdr:sp macro="" textlink="">
      <xdr:nvSpPr>
        <xdr:cNvPr id="425" name="楕円 424">
          <a:extLst>
            <a:ext uri="{FF2B5EF4-FFF2-40B4-BE49-F238E27FC236}">
              <a16:creationId xmlns:a16="http://schemas.microsoft.com/office/drawing/2014/main" id="{BC257534-72E1-437D-B632-C336C55DC56A}"/>
            </a:ext>
          </a:extLst>
        </xdr:cNvPr>
        <xdr:cNvSpPr/>
      </xdr:nvSpPr>
      <xdr:spPr>
        <a:xfrm>
          <a:off x="2571750" y="171227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28575</xdr:rowOff>
    </xdr:from>
    <xdr:to>
      <xdr:col>19</xdr:col>
      <xdr:colOff>177800</xdr:colOff>
      <xdr:row>105</xdr:row>
      <xdr:rowOff>59055</xdr:rowOff>
    </xdr:to>
    <xdr:cxnSp macro="">
      <xdr:nvCxnSpPr>
        <xdr:cNvPr id="426" name="直線コネクタ 425">
          <a:extLst>
            <a:ext uri="{FF2B5EF4-FFF2-40B4-BE49-F238E27FC236}">
              <a16:creationId xmlns:a16="http://schemas.microsoft.com/office/drawing/2014/main" id="{A9A9A6B6-8D01-409D-8D24-52D0DC155212}"/>
            </a:ext>
          </a:extLst>
        </xdr:cNvPr>
        <xdr:cNvCxnSpPr/>
      </xdr:nvCxnSpPr>
      <xdr:spPr>
        <a:xfrm>
          <a:off x="2619375" y="17170400"/>
          <a:ext cx="809625"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124461</xdr:rowOff>
    </xdr:from>
    <xdr:to>
      <xdr:col>10</xdr:col>
      <xdr:colOff>165100</xdr:colOff>
      <xdr:row>105</xdr:row>
      <xdr:rowOff>54611</xdr:rowOff>
    </xdr:to>
    <xdr:sp macro="" textlink="">
      <xdr:nvSpPr>
        <xdr:cNvPr id="427" name="楕円 426">
          <a:extLst>
            <a:ext uri="{FF2B5EF4-FFF2-40B4-BE49-F238E27FC236}">
              <a16:creationId xmlns:a16="http://schemas.microsoft.com/office/drawing/2014/main" id="{3A06F2AC-E8CA-4B4D-ADB8-6FE8FA514B42}"/>
            </a:ext>
          </a:extLst>
        </xdr:cNvPr>
        <xdr:cNvSpPr/>
      </xdr:nvSpPr>
      <xdr:spPr>
        <a:xfrm>
          <a:off x="1781175" y="170948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3811</xdr:rowOff>
    </xdr:from>
    <xdr:to>
      <xdr:col>15</xdr:col>
      <xdr:colOff>50800</xdr:colOff>
      <xdr:row>105</xdr:row>
      <xdr:rowOff>28575</xdr:rowOff>
    </xdr:to>
    <xdr:cxnSp macro="">
      <xdr:nvCxnSpPr>
        <xdr:cNvPr id="428" name="直線コネクタ 427">
          <a:extLst>
            <a:ext uri="{FF2B5EF4-FFF2-40B4-BE49-F238E27FC236}">
              <a16:creationId xmlns:a16="http://schemas.microsoft.com/office/drawing/2014/main" id="{241E35E1-C960-41B3-A7CF-09D888B0349F}"/>
            </a:ext>
          </a:extLst>
        </xdr:cNvPr>
        <xdr:cNvCxnSpPr/>
      </xdr:nvCxnSpPr>
      <xdr:spPr>
        <a:xfrm>
          <a:off x="1828800" y="17151986"/>
          <a:ext cx="790575" cy="18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97789</xdr:rowOff>
    </xdr:from>
    <xdr:to>
      <xdr:col>6</xdr:col>
      <xdr:colOff>38100</xdr:colOff>
      <xdr:row>105</xdr:row>
      <xdr:rowOff>27939</xdr:rowOff>
    </xdr:to>
    <xdr:sp macro="" textlink="">
      <xdr:nvSpPr>
        <xdr:cNvPr id="429" name="楕円 428">
          <a:extLst>
            <a:ext uri="{FF2B5EF4-FFF2-40B4-BE49-F238E27FC236}">
              <a16:creationId xmlns:a16="http://schemas.microsoft.com/office/drawing/2014/main" id="{73ADAB25-D21A-4857-8D04-94980AFAAEF2}"/>
            </a:ext>
          </a:extLst>
        </xdr:cNvPr>
        <xdr:cNvSpPr/>
      </xdr:nvSpPr>
      <xdr:spPr>
        <a:xfrm>
          <a:off x="981075" y="170713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148589</xdr:rowOff>
    </xdr:from>
    <xdr:to>
      <xdr:col>10</xdr:col>
      <xdr:colOff>114300</xdr:colOff>
      <xdr:row>105</xdr:row>
      <xdr:rowOff>3811</xdr:rowOff>
    </xdr:to>
    <xdr:cxnSp macro="">
      <xdr:nvCxnSpPr>
        <xdr:cNvPr id="430" name="直線コネクタ 429">
          <a:extLst>
            <a:ext uri="{FF2B5EF4-FFF2-40B4-BE49-F238E27FC236}">
              <a16:creationId xmlns:a16="http://schemas.microsoft.com/office/drawing/2014/main" id="{3CCBB769-82BB-42CF-9667-0E2AFA79EFCC}"/>
            </a:ext>
          </a:extLst>
        </xdr:cNvPr>
        <xdr:cNvCxnSpPr/>
      </xdr:nvCxnSpPr>
      <xdr:spPr>
        <a:xfrm>
          <a:off x="1028700" y="17118964"/>
          <a:ext cx="800100" cy="33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170197</xdr:rowOff>
    </xdr:from>
    <xdr:ext cx="405111" cy="259045"/>
    <xdr:sp macro="" textlink="">
      <xdr:nvSpPr>
        <xdr:cNvPr id="431" name="n_1aveValue【港湾・漁港】&#10;有形固定資産減価償却率">
          <a:extLst>
            <a:ext uri="{FF2B5EF4-FFF2-40B4-BE49-F238E27FC236}">
              <a16:creationId xmlns:a16="http://schemas.microsoft.com/office/drawing/2014/main" id="{10523B18-B8E8-4638-8C2C-34564FBA1075}"/>
            </a:ext>
          </a:extLst>
        </xdr:cNvPr>
        <xdr:cNvSpPr txBox="1"/>
      </xdr:nvSpPr>
      <xdr:spPr>
        <a:xfrm>
          <a:off x="3239144" y="1680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149241</xdr:rowOff>
    </xdr:from>
    <xdr:ext cx="405111" cy="259045"/>
    <xdr:sp macro="" textlink="">
      <xdr:nvSpPr>
        <xdr:cNvPr id="432" name="n_2aveValue【港湾・漁港】&#10;有形固定資産減価償却率">
          <a:extLst>
            <a:ext uri="{FF2B5EF4-FFF2-40B4-BE49-F238E27FC236}">
              <a16:creationId xmlns:a16="http://schemas.microsoft.com/office/drawing/2014/main" id="{D0D4181F-1CB5-4D05-BDE3-DBB14EDDBCF2}"/>
            </a:ext>
          </a:extLst>
        </xdr:cNvPr>
        <xdr:cNvSpPr txBox="1"/>
      </xdr:nvSpPr>
      <xdr:spPr>
        <a:xfrm>
          <a:off x="2439044" y="1677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128288</xdr:rowOff>
    </xdr:from>
    <xdr:ext cx="405111" cy="259045"/>
    <xdr:sp macro="" textlink="">
      <xdr:nvSpPr>
        <xdr:cNvPr id="433" name="n_3aveValue【港湾・漁港】&#10;有形固定資産減価償却率">
          <a:extLst>
            <a:ext uri="{FF2B5EF4-FFF2-40B4-BE49-F238E27FC236}">
              <a16:creationId xmlns:a16="http://schemas.microsoft.com/office/drawing/2014/main" id="{B684B243-6B46-4B07-9267-F12A9B45ADD7}"/>
            </a:ext>
          </a:extLst>
        </xdr:cNvPr>
        <xdr:cNvSpPr txBox="1"/>
      </xdr:nvSpPr>
      <xdr:spPr>
        <a:xfrm>
          <a:off x="1648469" y="16755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99713</xdr:rowOff>
    </xdr:from>
    <xdr:ext cx="405111" cy="259045"/>
    <xdr:sp macro="" textlink="">
      <xdr:nvSpPr>
        <xdr:cNvPr id="434" name="n_4aveValue【港湾・漁港】&#10;有形固定資産減価償却率">
          <a:extLst>
            <a:ext uri="{FF2B5EF4-FFF2-40B4-BE49-F238E27FC236}">
              <a16:creationId xmlns:a16="http://schemas.microsoft.com/office/drawing/2014/main" id="{8E227279-9ED8-472D-9BFE-502BADFF0C4F}"/>
            </a:ext>
          </a:extLst>
        </xdr:cNvPr>
        <xdr:cNvSpPr txBox="1"/>
      </xdr:nvSpPr>
      <xdr:spPr>
        <a:xfrm>
          <a:off x="848369" y="16733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100982</xdr:rowOff>
    </xdr:from>
    <xdr:ext cx="405111" cy="259045"/>
    <xdr:sp macro="" textlink="">
      <xdr:nvSpPr>
        <xdr:cNvPr id="435" name="n_1mainValue【港湾・漁港】&#10;有形固定資産減価償却率">
          <a:extLst>
            <a:ext uri="{FF2B5EF4-FFF2-40B4-BE49-F238E27FC236}">
              <a16:creationId xmlns:a16="http://schemas.microsoft.com/office/drawing/2014/main" id="{9A0F6745-0105-4DBC-8627-46F9F317516E}"/>
            </a:ext>
          </a:extLst>
        </xdr:cNvPr>
        <xdr:cNvSpPr txBox="1"/>
      </xdr:nvSpPr>
      <xdr:spPr>
        <a:xfrm>
          <a:off x="3239144" y="17249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70502</xdr:rowOff>
    </xdr:from>
    <xdr:ext cx="405111" cy="259045"/>
    <xdr:sp macro="" textlink="">
      <xdr:nvSpPr>
        <xdr:cNvPr id="436" name="n_2mainValue【港湾・漁港】&#10;有形固定資産減価償却率">
          <a:extLst>
            <a:ext uri="{FF2B5EF4-FFF2-40B4-BE49-F238E27FC236}">
              <a16:creationId xmlns:a16="http://schemas.microsoft.com/office/drawing/2014/main" id="{4847B7D2-D47E-4199-8239-F001109D9248}"/>
            </a:ext>
          </a:extLst>
        </xdr:cNvPr>
        <xdr:cNvSpPr txBox="1"/>
      </xdr:nvSpPr>
      <xdr:spPr>
        <a:xfrm>
          <a:off x="2439044" y="1721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45738</xdr:rowOff>
    </xdr:from>
    <xdr:ext cx="405111" cy="259045"/>
    <xdr:sp macro="" textlink="">
      <xdr:nvSpPr>
        <xdr:cNvPr id="437" name="n_3mainValue【港湾・漁港】&#10;有形固定資産減価償却率">
          <a:extLst>
            <a:ext uri="{FF2B5EF4-FFF2-40B4-BE49-F238E27FC236}">
              <a16:creationId xmlns:a16="http://schemas.microsoft.com/office/drawing/2014/main" id="{29B73D1B-ABB5-4DCB-98C9-2670691F5154}"/>
            </a:ext>
          </a:extLst>
        </xdr:cNvPr>
        <xdr:cNvSpPr txBox="1"/>
      </xdr:nvSpPr>
      <xdr:spPr>
        <a:xfrm>
          <a:off x="1648469" y="17193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19066</xdr:rowOff>
    </xdr:from>
    <xdr:ext cx="405111" cy="259045"/>
    <xdr:sp macro="" textlink="">
      <xdr:nvSpPr>
        <xdr:cNvPr id="438" name="n_4mainValue【港湾・漁港】&#10;有形固定資産減価償却率">
          <a:extLst>
            <a:ext uri="{FF2B5EF4-FFF2-40B4-BE49-F238E27FC236}">
              <a16:creationId xmlns:a16="http://schemas.microsoft.com/office/drawing/2014/main" id="{2B3DFA95-7464-4A17-A21F-A47965034CCC}"/>
            </a:ext>
          </a:extLst>
        </xdr:cNvPr>
        <xdr:cNvSpPr txBox="1"/>
      </xdr:nvSpPr>
      <xdr:spPr>
        <a:xfrm>
          <a:off x="848369" y="17164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AC1ED022-C5B7-4614-9427-429DE017A733}"/>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E0430D7C-D451-420F-B48A-88DAE2C50E00}"/>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C5409FB2-97EA-4BE4-8C57-48AB5E75B822}"/>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F15054A3-A2A9-4D40-B6A8-158E584531D7}"/>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97997CB7-D429-423B-97E3-FAC94619EBA7}"/>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80D1DF34-12BA-45DF-BE66-E847B286A657}"/>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952AEF0A-AF21-44A7-AA02-077C5F38E1F8}"/>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01F7FD4F-ACD4-4DBF-B7C8-575D7276C764}"/>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7F7BF05B-64B0-4FC6-919A-9C98C99E1A9B}"/>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F1EF90D0-316D-4282-8E7D-D7FF085F76BF}"/>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24326EBB-DE51-4C90-A55E-603D7E79832F}"/>
            </a:ext>
          </a:extLst>
        </xdr:cNvPr>
        <xdr:cNvCxnSpPr/>
      </xdr:nvCxnSpPr>
      <xdr:spPr>
        <a:xfrm>
          <a:off x="5953125" y="17735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50" name="テキスト ボックス 449">
          <a:extLst>
            <a:ext uri="{FF2B5EF4-FFF2-40B4-BE49-F238E27FC236}">
              <a16:creationId xmlns:a16="http://schemas.microsoft.com/office/drawing/2014/main" id="{7CB01CBE-4CCF-4AF7-ADE1-8D0227001267}"/>
            </a:ext>
          </a:extLst>
        </xdr:cNvPr>
        <xdr:cNvSpPr txBox="1"/>
      </xdr:nvSpPr>
      <xdr:spPr>
        <a:xfrm>
          <a:off x="5723389" y="175901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56413D68-A55B-4140-A5A3-8E76369D8E13}"/>
            </a:ext>
          </a:extLst>
        </xdr:cNvPr>
        <xdr:cNvCxnSpPr/>
      </xdr:nvCxnSpPr>
      <xdr:spPr>
        <a:xfrm>
          <a:off x="5953125" y="17278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52" name="テキスト ボックス 451">
          <a:extLst>
            <a:ext uri="{FF2B5EF4-FFF2-40B4-BE49-F238E27FC236}">
              <a16:creationId xmlns:a16="http://schemas.microsoft.com/office/drawing/2014/main" id="{5D96F8FF-0615-48CC-A4F8-6C4B0F3BE079}"/>
            </a:ext>
          </a:extLst>
        </xdr:cNvPr>
        <xdr:cNvSpPr txBox="1"/>
      </xdr:nvSpPr>
      <xdr:spPr>
        <a:xfrm>
          <a:off x="5421206" y="17132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42BBD0AE-63E3-46AF-BE71-05DA607F39D8}"/>
            </a:ext>
          </a:extLst>
        </xdr:cNvPr>
        <xdr:cNvCxnSpPr/>
      </xdr:nvCxnSpPr>
      <xdr:spPr>
        <a:xfrm>
          <a:off x="5953125" y="16821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54" name="テキスト ボックス 453">
          <a:extLst>
            <a:ext uri="{FF2B5EF4-FFF2-40B4-BE49-F238E27FC236}">
              <a16:creationId xmlns:a16="http://schemas.microsoft.com/office/drawing/2014/main" id="{8A595870-BB3F-4774-9F1B-F553FCD341A2}"/>
            </a:ext>
          </a:extLst>
        </xdr:cNvPr>
        <xdr:cNvSpPr txBox="1"/>
      </xdr:nvSpPr>
      <xdr:spPr>
        <a:xfrm>
          <a:off x="5421206" y="166757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12B4CA6E-1117-43B9-A7EC-E83DDD3DCC5F}"/>
            </a:ext>
          </a:extLst>
        </xdr:cNvPr>
        <xdr:cNvCxnSpPr/>
      </xdr:nvCxnSpPr>
      <xdr:spPr>
        <a:xfrm>
          <a:off x="5953125" y="16363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56" name="テキスト ボックス 455">
          <a:extLst>
            <a:ext uri="{FF2B5EF4-FFF2-40B4-BE49-F238E27FC236}">
              <a16:creationId xmlns:a16="http://schemas.microsoft.com/office/drawing/2014/main" id="{95228CEA-AEBA-4247-AB22-75FBE30B62AB}"/>
            </a:ext>
          </a:extLst>
        </xdr:cNvPr>
        <xdr:cNvSpPr txBox="1"/>
      </xdr:nvSpPr>
      <xdr:spPr>
        <a:xfrm>
          <a:off x="5421206" y="162185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38D7DD12-A99B-46E2-A039-A2758CAD23AE}"/>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a:extLst>
            <a:ext uri="{FF2B5EF4-FFF2-40B4-BE49-F238E27FC236}">
              <a16:creationId xmlns:a16="http://schemas.microsoft.com/office/drawing/2014/main" id="{5EA948B7-0421-4C93-A4E2-0F0907698A83}"/>
            </a:ext>
          </a:extLst>
        </xdr:cNvPr>
        <xdr:cNvSpPr txBox="1"/>
      </xdr:nvSpPr>
      <xdr:spPr>
        <a:xfrm>
          <a:off x="5421206" y="15761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FBA7615C-37A8-467C-B545-F5DD0BA8B3B7}"/>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81769</xdr:rowOff>
    </xdr:from>
    <xdr:to>
      <xdr:col>54</xdr:col>
      <xdr:colOff>189865</xdr:colOff>
      <xdr:row>108</xdr:row>
      <xdr:rowOff>75823</xdr:rowOff>
    </xdr:to>
    <xdr:cxnSp macro="">
      <xdr:nvCxnSpPr>
        <xdr:cNvPr id="460" name="直線コネクタ 459">
          <a:extLst>
            <a:ext uri="{FF2B5EF4-FFF2-40B4-BE49-F238E27FC236}">
              <a16:creationId xmlns:a16="http://schemas.microsoft.com/office/drawing/2014/main" id="{C8E988D3-5248-4ED9-9D21-106FDC8CF02D}"/>
            </a:ext>
          </a:extLst>
        </xdr:cNvPr>
        <xdr:cNvCxnSpPr/>
      </xdr:nvCxnSpPr>
      <xdr:spPr>
        <a:xfrm flipV="1">
          <a:off x="9429115" y="16372694"/>
          <a:ext cx="0" cy="1362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79650</xdr:rowOff>
    </xdr:from>
    <xdr:ext cx="378565" cy="259045"/>
    <xdr:sp macro="" textlink="">
      <xdr:nvSpPr>
        <xdr:cNvPr id="461" name="【港湾・漁港】&#10;一人当たり有形固定資産（償却資産）額最小値テキスト">
          <a:extLst>
            <a:ext uri="{FF2B5EF4-FFF2-40B4-BE49-F238E27FC236}">
              <a16:creationId xmlns:a16="http://schemas.microsoft.com/office/drawing/2014/main" id="{6CA75102-8219-40B0-A9C0-0DDEC8D610FF}"/>
            </a:ext>
          </a:extLst>
        </xdr:cNvPr>
        <xdr:cNvSpPr txBox="1"/>
      </xdr:nvSpPr>
      <xdr:spPr>
        <a:xfrm>
          <a:off x="9467850" y="177421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75823</xdr:rowOff>
    </xdr:from>
    <xdr:to>
      <xdr:col>55</xdr:col>
      <xdr:colOff>88900</xdr:colOff>
      <xdr:row>108</xdr:row>
      <xdr:rowOff>75823</xdr:rowOff>
    </xdr:to>
    <xdr:cxnSp macro="">
      <xdr:nvCxnSpPr>
        <xdr:cNvPr id="462" name="直線コネクタ 461">
          <a:extLst>
            <a:ext uri="{FF2B5EF4-FFF2-40B4-BE49-F238E27FC236}">
              <a16:creationId xmlns:a16="http://schemas.microsoft.com/office/drawing/2014/main" id="{2C4C2728-9075-4C56-B63E-54E13A52D77E}"/>
            </a:ext>
          </a:extLst>
        </xdr:cNvPr>
        <xdr:cNvCxnSpPr/>
      </xdr:nvCxnSpPr>
      <xdr:spPr>
        <a:xfrm>
          <a:off x="9363075" y="1773517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28446</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89BD1AEB-89C9-47CD-BC16-E00FF67D4F3C}"/>
            </a:ext>
          </a:extLst>
        </xdr:cNvPr>
        <xdr:cNvSpPr txBox="1"/>
      </xdr:nvSpPr>
      <xdr:spPr>
        <a:xfrm>
          <a:off x="9467850" y="16147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597,564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81769</xdr:rowOff>
    </xdr:from>
    <xdr:to>
      <xdr:col>55</xdr:col>
      <xdr:colOff>88900</xdr:colOff>
      <xdr:row>100</xdr:row>
      <xdr:rowOff>81769</xdr:rowOff>
    </xdr:to>
    <xdr:cxnSp macro="">
      <xdr:nvCxnSpPr>
        <xdr:cNvPr id="464" name="直線コネクタ 463">
          <a:extLst>
            <a:ext uri="{FF2B5EF4-FFF2-40B4-BE49-F238E27FC236}">
              <a16:creationId xmlns:a16="http://schemas.microsoft.com/office/drawing/2014/main" id="{8CE31A74-2968-4E0C-B6F2-53437E4C6C6F}"/>
            </a:ext>
          </a:extLst>
        </xdr:cNvPr>
        <xdr:cNvCxnSpPr/>
      </xdr:nvCxnSpPr>
      <xdr:spPr>
        <a:xfrm>
          <a:off x="9363075" y="1637269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167057</xdr:rowOff>
    </xdr:from>
    <xdr:ext cx="534377" cy="259045"/>
    <xdr:sp macro="" textlink="">
      <xdr:nvSpPr>
        <xdr:cNvPr id="465" name="【港湾・漁港】&#10;一人当たり有形固定資産（償却資産）額平均値テキスト">
          <a:extLst>
            <a:ext uri="{FF2B5EF4-FFF2-40B4-BE49-F238E27FC236}">
              <a16:creationId xmlns:a16="http://schemas.microsoft.com/office/drawing/2014/main" id="{3D578517-75E7-4139-9EE2-EAE13A0E699D}"/>
            </a:ext>
          </a:extLst>
        </xdr:cNvPr>
        <xdr:cNvSpPr txBox="1"/>
      </xdr:nvSpPr>
      <xdr:spPr>
        <a:xfrm>
          <a:off x="9467850" y="173088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144180</xdr:rowOff>
    </xdr:from>
    <xdr:to>
      <xdr:col>55</xdr:col>
      <xdr:colOff>50800</xdr:colOff>
      <xdr:row>107</xdr:row>
      <xdr:rowOff>74330</xdr:rowOff>
    </xdr:to>
    <xdr:sp macro="" textlink="">
      <xdr:nvSpPr>
        <xdr:cNvPr id="466" name="フローチャート: 判断 465">
          <a:extLst>
            <a:ext uri="{FF2B5EF4-FFF2-40B4-BE49-F238E27FC236}">
              <a16:creationId xmlns:a16="http://schemas.microsoft.com/office/drawing/2014/main" id="{90D79900-1DF3-4E2F-B675-A01A5A439C6C}"/>
            </a:ext>
          </a:extLst>
        </xdr:cNvPr>
        <xdr:cNvSpPr/>
      </xdr:nvSpPr>
      <xdr:spPr>
        <a:xfrm>
          <a:off x="9401175" y="1745745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90165</xdr:rowOff>
    </xdr:from>
    <xdr:to>
      <xdr:col>50</xdr:col>
      <xdr:colOff>165100</xdr:colOff>
      <xdr:row>108</xdr:row>
      <xdr:rowOff>20315</xdr:rowOff>
    </xdr:to>
    <xdr:sp macro="" textlink="">
      <xdr:nvSpPr>
        <xdr:cNvPr id="467" name="フローチャート: 判断 466">
          <a:extLst>
            <a:ext uri="{FF2B5EF4-FFF2-40B4-BE49-F238E27FC236}">
              <a16:creationId xmlns:a16="http://schemas.microsoft.com/office/drawing/2014/main" id="{C6EE04F6-8C41-4BAC-ADEB-C56F1586EA96}"/>
            </a:ext>
          </a:extLst>
        </xdr:cNvPr>
        <xdr:cNvSpPr/>
      </xdr:nvSpPr>
      <xdr:spPr>
        <a:xfrm>
          <a:off x="8639175" y="1757489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91822</xdr:rowOff>
    </xdr:from>
    <xdr:to>
      <xdr:col>46</xdr:col>
      <xdr:colOff>38100</xdr:colOff>
      <xdr:row>108</xdr:row>
      <xdr:rowOff>21972</xdr:rowOff>
    </xdr:to>
    <xdr:sp macro="" textlink="">
      <xdr:nvSpPr>
        <xdr:cNvPr id="468" name="フローチャート: 判断 467">
          <a:extLst>
            <a:ext uri="{FF2B5EF4-FFF2-40B4-BE49-F238E27FC236}">
              <a16:creationId xmlns:a16="http://schemas.microsoft.com/office/drawing/2014/main" id="{EFE2F0EE-6150-44AF-98ED-75756C392957}"/>
            </a:ext>
          </a:extLst>
        </xdr:cNvPr>
        <xdr:cNvSpPr/>
      </xdr:nvSpPr>
      <xdr:spPr>
        <a:xfrm>
          <a:off x="7839075" y="1757654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93831</xdr:rowOff>
    </xdr:from>
    <xdr:to>
      <xdr:col>41</xdr:col>
      <xdr:colOff>101600</xdr:colOff>
      <xdr:row>108</xdr:row>
      <xdr:rowOff>23981</xdr:rowOff>
    </xdr:to>
    <xdr:sp macro="" textlink="">
      <xdr:nvSpPr>
        <xdr:cNvPr id="469" name="フローチャート: 判断 468">
          <a:extLst>
            <a:ext uri="{FF2B5EF4-FFF2-40B4-BE49-F238E27FC236}">
              <a16:creationId xmlns:a16="http://schemas.microsoft.com/office/drawing/2014/main" id="{DED10363-3B8D-44FA-91C0-5BC350276247}"/>
            </a:ext>
          </a:extLst>
        </xdr:cNvPr>
        <xdr:cNvSpPr/>
      </xdr:nvSpPr>
      <xdr:spPr>
        <a:xfrm>
          <a:off x="7029450" y="1758173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99279</xdr:rowOff>
    </xdr:from>
    <xdr:to>
      <xdr:col>36</xdr:col>
      <xdr:colOff>165100</xdr:colOff>
      <xdr:row>108</xdr:row>
      <xdr:rowOff>29429</xdr:rowOff>
    </xdr:to>
    <xdr:sp macro="" textlink="">
      <xdr:nvSpPr>
        <xdr:cNvPr id="470" name="フローチャート: 判断 469">
          <a:extLst>
            <a:ext uri="{FF2B5EF4-FFF2-40B4-BE49-F238E27FC236}">
              <a16:creationId xmlns:a16="http://schemas.microsoft.com/office/drawing/2014/main" id="{C98B5A0C-C3BE-4464-953D-807B74EA11A3}"/>
            </a:ext>
          </a:extLst>
        </xdr:cNvPr>
        <xdr:cNvSpPr/>
      </xdr:nvSpPr>
      <xdr:spPr>
        <a:xfrm>
          <a:off x="6238875" y="1759035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CA3DF69-D055-4A7A-9D74-4B2879872A60}"/>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9C99E5DF-8D0A-44B7-A170-3FB12E4BC9A4}"/>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91B3511D-ACB2-4FBD-A64D-7EF252D5C036}"/>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DEA37113-FA00-42B6-BB95-50CADD2EE2FB}"/>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9B499FD1-9119-4E22-ACF2-F957ED0D7E70}"/>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63426</xdr:rowOff>
    </xdr:from>
    <xdr:to>
      <xdr:col>55</xdr:col>
      <xdr:colOff>50800</xdr:colOff>
      <xdr:row>107</xdr:row>
      <xdr:rowOff>165026</xdr:rowOff>
    </xdr:to>
    <xdr:sp macro="" textlink="">
      <xdr:nvSpPr>
        <xdr:cNvPr id="476" name="楕円 475">
          <a:extLst>
            <a:ext uri="{FF2B5EF4-FFF2-40B4-BE49-F238E27FC236}">
              <a16:creationId xmlns:a16="http://schemas.microsoft.com/office/drawing/2014/main" id="{39F1ACA4-A5AA-4895-AE69-B951871A12B5}"/>
            </a:ext>
          </a:extLst>
        </xdr:cNvPr>
        <xdr:cNvSpPr/>
      </xdr:nvSpPr>
      <xdr:spPr>
        <a:xfrm>
          <a:off x="9401175" y="17554501"/>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41853</xdr:rowOff>
    </xdr:from>
    <xdr:ext cx="534377" cy="259045"/>
    <xdr:sp macro="" textlink="">
      <xdr:nvSpPr>
        <xdr:cNvPr id="477" name="【港湾・漁港】&#10;一人当たり有形固定資産（償却資産）額該当値テキスト">
          <a:extLst>
            <a:ext uri="{FF2B5EF4-FFF2-40B4-BE49-F238E27FC236}">
              <a16:creationId xmlns:a16="http://schemas.microsoft.com/office/drawing/2014/main" id="{AA36314A-8C38-4230-8642-C9CA243C22C6}"/>
            </a:ext>
          </a:extLst>
        </xdr:cNvPr>
        <xdr:cNvSpPr txBox="1"/>
      </xdr:nvSpPr>
      <xdr:spPr>
        <a:xfrm>
          <a:off x="9467850" y="17532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62993</xdr:rowOff>
    </xdr:from>
    <xdr:to>
      <xdr:col>50</xdr:col>
      <xdr:colOff>165100</xdr:colOff>
      <xdr:row>107</xdr:row>
      <xdr:rowOff>164593</xdr:rowOff>
    </xdr:to>
    <xdr:sp macro="" textlink="">
      <xdr:nvSpPr>
        <xdr:cNvPr id="478" name="楕円 477">
          <a:extLst>
            <a:ext uri="{FF2B5EF4-FFF2-40B4-BE49-F238E27FC236}">
              <a16:creationId xmlns:a16="http://schemas.microsoft.com/office/drawing/2014/main" id="{1B0207E7-44B1-43C3-BABF-063528C2C207}"/>
            </a:ext>
          </a:extLst>
        </xdr:cNvPr>
        <xdr:cNvSpPr/>
      </xdr:nvSpPr>
      <xdr:spPr>
        <a:xfrm>
          <a:off x="8639175" y="1755406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113793</xdr:rowOff>
    </xdr:from>
    <xdr:to>
      <xdr:col>55</xdr:col>
      <xdr:colOff>0</xdr:colOff>
      <xdr:row>107</xdr:row>
      <xdr:rowOff>114226</xdr:rowOff>
    </xdr:to>
    <xdr:cxnSp macro="">
      <xdr:nvCxnSpPr>
        <xdr:cNvPr id="479" name="直線コネクタ 478">
          <a:extLst>
            <a:ext uri="{FF2B5EF4-FFF2-40B4-BE49-F238E27FC236}">
              <a16:creationId xmlns:a16="http://schemas.microsoft.com/office/drawing/2014/main" id="{9F173E31-5DEC-4550-A299-68DE1CFFDEB8}"/>
            </a:ext>
          </a:extLst>
        </xdr:cNvPr>
        <xdr:cNvCxnSpPr/>
      </xdr:nvCxnSpPr>
      <xdr:spPr>
        <a:xfrm>
          <a:off x="8686800" y="17601693"/>
          <a:ext cx="742950" cy="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62579</xdr:rowOff>
    </xdr:from>
    <xdr:to>
      <xdr:col>46</xdr:col>
      <xdr:colOff>38100</xdr:colOff>
      <xdr:row>107</xdr:row>
      <xdr:rowOff>164179</xdr:rowOff>
    </xdr:to>
    <xdr:sp macro="" textlink="">
      <xdr:nvSpPr>
        <xdr:cNvPr id="480" name="楕円 479">
          <a:extLst>
            <a:ext uri="{FF2B5EF4-FFF2-40B4-BE49-F238E27FC236}">
              <a16:creationId xmlns:a16="http://schemas.microsoft.com/office/drawing/2014/main" id="{10523733-C8A3-4C95-8D30-FCD74BCB10E4}"/>
            </a:ext>
          </a:extLst>
        </xdr:cNvPr>
        <xdr:cNvSpPr/>
      </xdr:nvSpPr>
      <xdr:spPr>
        <a:xfrm>
          <a:off x="7839075" y="1755365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113379</xdr:rowOff>
    </xdr:from>
    <xdr:to>
      <xdr:col>50</xdr:col>
      <xdr:colOff>114300</xdr:colOff>
      <xdr:row>107</xdr:row>
      <xdr:rowOff>113793</xdr:rowOff>
    </xdr:to>
    <xdr:cxnSp macro="">
      <xdr:nvCxnSpPr>
        <xdr:cNvPr id="481" name="直線コネクタ 480">
          <a:extLst>
            <a:ext uri="{FF2B5EF4-FFF2-40B4-BE49-F238E27FC236}">
              <a16:creationId xmlns:a16="http://schemas.microsoft.com/office/drawing/2014/main" id="{EC707D79-01FA-45C1-80A1-3C6C072D93A7}"/>
            </a:ext>
          </a:extLst>
        </xdr:cNvPr>
        <xdr:cNvCxnSpPr/>
      </xdr:nvCxnSpPr>
      <xdr:spPr>
        <a:xfrm>
          <a:off x="7886700" y="17601279"/>
          <a:ext cx="800100" cy="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65112</xdr:rowOff>
    </xdr:from>
    <xdr:to>
      <xdr:col>41</xdr:col>
      <xdr:colOff>101600</xdr:colOff>
      <xdr:row>107</xdr:row>
      <xdr:rowOff>166712</xdr:rowOff>
    </xdr:to>
    <xdr:sp macro="" textlink="">
      <xdr:nvSpPr>
        <xdr:cNvPr id="482" name="楕円 481">
          <a:extLst>
            <a:ext uri="{FF2B5EF4-FFF2-40B4-BE49-F238E27FC236}">
              <a16:creationId xmlns:a16="http://schemas.microsoft.com/office/drawing/2014/main" id="{CA83A584-C3BA-46E8-BBFB-004E45580FF8}"/>
            </a:ext>
          </a:extLst>
        </xdr:cNvPr>
        <xdr:cNvSpPr/>
      </xdr:nvSpPr>
      <xdr:spPr>
        <a:xfrm>
          <a:off x="7029450" y="1755618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113379</xdr:rowOff>
    </xdr:from>
    <xdr:to>
      <xdr:col>45</xdr:col>
      <xdr:colOff>177800</xdr:colOff>
      <xdr:row>107</xdr:row>
      <xdr:rowOff>115912</xdr:rowOff>
    </xdr:to>
    <xdr:cxnSp macro="">
      <xdr:nvCxnSpPr>
        <xdr:cNvPr id="483" name="直線コネクタ 482">
          <a:extLst>
            <a:ext uri="{FF2B5EF4-FFF2-40B4-BE49-F238E27FC236}">
              <a16:creationId xmlns:a16="http://schemas.microsoft.com/office/drawing/2014/main" id="{DAB42260-3115-4E24-8A5C-88E8906C2FB3}"/>
            </a:ext>
          </a:extLst>
        </xdr:cNvPr>
        <xdr:cNvCxnSpPr/>
      </xdr:nvCxnSpPr>
      <xdr:spPr>
        <a:xfrm flipV="1">
          <a:off x="7077075" y="17601279"/>
          <a:ext cx="809625" cy="2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67405</xdr:rowOff>
    </xdr:from>
    <xdr:to>
      <xdr:col>36</xdr:col>
      <xdr:colOff>165100</xdr:colOff>
      <xdr:row>107</xdr:row>
      <xdr:rowOff>169005</xdr:rowOff>
    </xdr:to>
    <xdr:sp macro="" textlink="">
      <xdr:nvSpPr>
        <xdr:cNvPr id="484" name="楕円 483">
          <a:extLst>
            <a:ext uri="{FF2B5EF4-FFF2-40B4-BE49-F238E27FC236}">
              <a16:creationId xmlns:a16="http://schemas.microsoft.com/office/drawing/2014/main" id="{195FF105-4C97-40EC-BC26-1867C422D4CD}"/>
            </a:ext>
          </a:extLst>
        </xdr:cNvPr>
        <xdr:cNvSpPr/>
      </xdr:nvSpPr>
      <xdr:spPr>
        <a:xfrm>
          <a:off x="6238875" y="175521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115912</xdr:rowOff>
    </xdr:from>
    <xdr:to>
      <xdr:col>41</xdr:col>
      <xdr:colOff>50800</xdr:colOff>
      <xdr:row>107</xdr:row>
      <xdr:rowOff>118205</xdr:rowOff>
    </xdr:to>
    <xdr:cxnSp macro="">
      <xdr:nvCxnSpPr>
        <xdr:cNvPr id="485" name="直線コネクタ 484">
          <a:extLst>
            <a:ext uri="{FF2B5EF4-FFF2-40B4-BE49-F238E27FC236}">
              <a16:creationId xmlns:a16="http://schemas.microsoft.com/office/drawing/2014/main" id="{88A32034-BD69-4314-8C7F-394C26362EBF}"/>
            </a:ext>
          </a:extLst>
        </xdr:cNvPr>
        <xdr:cNvCxnSpPr/>
      </xdr:nvCxnSpPr>
      <xdr:spPr>
        <a:xfrm flipV="1">
          <a:off x="6286500" y="17603812"/>
          <a:ext cx="790575" cy="5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108</xdr:row>
      <xdr:rowOff>11442</xdr:rowOff>
    </xdr:from>
    <xdr:ext cx="534377" cy="259045"/>
    <xdr:sp macro="" textlink="">
      <xdr:nvSpPr>
        <xdr:cNvPr id="486" name="n_1aveValue【港湾・漁港】&#10;一人当たり有形固定資産（償却資産）額">
          <a:extLst>
            <a:ext uri="{FF2B5EF4-FFF2-40B4-BE49-F238E27FC236}">
              <a16:creationId xmlns:a16="http://schemas.microsoft.com/office/drawing/2014/main" id="{C3EB58A2-D664-43BF-AB0A-87BA2E3D72D2}"/>
            </a:ext>
          </a:extLst>
        </xdr:cNvPr>
        <xdr:cNvSpPr txBox="1"/>
      </xdr:nvSpPr>
      <xdr:spPr>
        <a:xfrm>
          <a:off x="8429136" y="17667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13099</xdr:rowOff>
    </xdr:from>
    <xdr:ext cx="534377" cy="259045"/>
    <xdr:sp macro="" textlink="">
      <xdr:nvSpPr>
        <xdr:cNvPr id="487" name="n_2aveValue【港湾・漁港】&#10;一人当たり有形固定資産（償却資産）額">
          <a:extLst>
            <a:ext uri="{FF2B5EF4-FFF2-40B4-BE49-F238E27FC236}">
              <a16:creationId xmlns:a16="http://schemas.microsoft.com/office/drawing/2014/main" id="{B61C0CC3-9E2D-4B45-AB5C-9255C684C8B0}"/>
            </a:ext>
          </a:extLst>
        </xdr:cNvPr>
        <xdr:cNvSpPr txBox="1"/>
      </xdr:nvSpPr>
      <xdr:spPr>
        <a:xfrm>
          <a:off x="7648086" y="17669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15108</xdr:rowOff>
    </xdr:from>
    <xdr:ext cx="534377" cy="259045"/>
    <xdr:sp macro="" textlink="">
      <xdr:nvSpPr>
        <xdr:cNvPr id="488" name="n_3aveValue【港湾・漁港】&#10;一人当たり有形固定資産（償却資産）額">
          <a:extLst>
            <a:ext uri="{FF2B5EF4-FFF2-40B4-BE49-F238E27FC236}">
              <a16:creationId xmlns:a16="http://schemas.microsoft.com/office/drawing/2014/main" id="{36B2D09B-9B91-499D-AAFD-A3B67CCDE7C2}"/>
            </a:ext>
          </a:extLst>
        </xdr:cNvPr>
        <xdr:cNvSpPr txBox="1"/>
      </xdr:nvSpPr>
      <xdr:spPr>
        <a:xfrm>
          <a:off x="6847986" y="17671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20556</xdr:rowOff>
    </xdr:from>
    <xdr:ext cx="534377" cy="259045"/>
    <xdr:sp macro="" textlink="">
      <xdr:nvSpPr>
        <xdr:cNvPr id="489" name="n_4aveValue【港湾・漁港】&#10;一人当たり有形固定資産（償却資産）額">
          <a:extLst>
            <a:ext uri="{FF2B5EF4-FFF2-40B4-BE49-F238E27FC236}">
              <a16:creationId xmlns:a16="http://schemas.microsoft.com/office/drawing/2014/main" id="{CC91717A-F384-47C2-893E-0963859EC021}"/>
            </a:ext>
          </a:extLst>
        </xdr:cNvPr>
        <xdr:cNvSpPr txBox="1"/>
      </xdr:nvSpPr>
      <xdr:spPr>
        <a:xfrm>
          <a:off x="6038361" y="17679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106</xdr:row>
      <xdr:rowOff>9670</xdr:rowOff>
    </xdr:from>
    <xdr:ext cx="534377" cy="259045"/>
    <xdr:sp macro="" textlink="">
      <xdr:nvSpPr>
        <xdr:cNvPr id="490" name="n_1mainValue【港湾・漁港】&#10;一人当たり有形固定資産（償却資産）額">
          <a:extLst>
            <a:ext uri="{FF2B5EF4-FFF2-40B4-BE49-F238E27FC236}">
              <a16:creationId xmlns:a16="http://schemas.microsoft.com/office/drawing/2014/main" id="{D54EBA68-5412-4CB2-9351-64BF011D0E59}"/>
            </a:ext>
          </a:extLst>
        </xdr:cNvPr>
        <xdr:cNvSpPr txBox="1"/>
      </xdr:nvSpPr>
      <xdr:spPr>
        <a:xfrm>
          <a:off x="8429136" y="17322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9256</xdr:rowOff>
    </xdr:from>
    <xdr:ext cx="534377" cy="259045"/>
    <xdr:sp macro="" textlink="">
      <xdr:nvSpPr>
        <xdr:cNvPr id="491" name="n_2mainValue【港湾・漁港】&#10;一人当たり有形固定資産（償却資産）額">
          <a:extLst>
            <a:ext uri="{FF2B5EF4-FFF2-40B4-BE49-F238E27FC236}">
              <a16:creationId xmlns:a16="http://schemas.microsoft.com/office/drawing/2014/main" id="{575502C0-1A5E-4439-9C6C-0BF5E4B13B3F}"/>
            </a:ext>
          </a:extLst>
        </xdr:cNvPr>
        <xdr:cNvSpPr txBox="1"/>
      </xdr:nvSpPr>
      <xdr:spPr>
        <a:xfrm>
          <a:off x="7648086" y="1732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11789</xdr:rowOff>
    </xdr:from>
    <xdr:ext cx="534377" cy="259045"/>
    <xdr:sp macro="" textlink="">
      <xdr:nvSpPr>
        <xdr:cNvPr id="492" name="n_3mainValue【港湾・漁港】&#10;一人当たり有形固定資産（償却資産）額">
          <a:extLst>
            <a:ext uri="{FF2B5EF4-FFF2-40B4-BE49-F238E27FC236}">
              <a16:creationId xmlns:a16="http://schemas.microsoft.com/office/drawing/2014/main" id="{83412591-A69C-4304-A55E-DDFB11BD9EBD}"/>
            </a:ext>
          </a:extLst>
        </xdr:cNvPr>
        <xdr:cNvSpPr txBox="1"/>
      </xdr:nvSpPr>
      <xdr:spPr>
        <a:xfrm>
          <a:off x="6847986" y="17325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14082</xdr:rowOff>
    </xdr:from>
    <xdr:ext cx="534377" cy="259045"/>
    <xdr:sp macro="" textlink="">
      <xdr:nvSpPr>
        <xdr:cNvPr id="493" name="n_4mainValue【港湾・漁港】&#10;一人当たり有形固定資産（償却資産）額">
          <a:extLst>
            <a:ext uri="{FF2B5EF4-FFF2-40B4-BE49-F238E27FC236}">
              <a16:creationId xmlns:a16="http://schemas.microsoft.com/office/drawing/2014/main" id="{D3B4C984-ADA8-4CF7-AB35-F89A4327EEE1}"/>
            </a:ext>
          </a:extLst>
        </xdr:cNvPr>
        <xdr:cNvSpPr txBox="1"/>
      </xdr:nvSpPr>
      <xdr:spPr>
        <a:xfrm>
          <a:off x="6038361" y="17327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4DF52DB-F352-4A9D-B770-F83243C081A5}"/>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36EB82F8-33CB-42FF-A03C-AA2E5C1C572A}"/>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DB1CB694-2BB4-4527-B1A3-B3A74639BC41}"/>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E6AEF2F0-4815-4093-AC45-C4C18DE2148A}"/>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30B8DC97-4645-40E0-B163-3C0A0AFA0A0F}"/>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CAB4DA40-7AFD-4BE0-8DB7-7DAEF40A6F0A}"/>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AB891B12-E76F-4B2C-864F-77C199174FBD}"/>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1A1F0470-AB40-415E-A10A-3BA90CCAF7E9}"/>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7B7621D0-D150-4A1E-AED2-60E443861E71}"/>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FE321392-DC85-4C06-94A4-857D60C7C269}"/>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3F1951BF-5F17-419C-AB25-7AABC2252C92}"/>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133350</xdr:rowOff>
    </xdr:from>
    <xdr:to>
      <xdr:col>89</xdr:col>
      <xdr:colOff>177800</xdr:colOff>
      <xdr:row>42</xdr:row>
      <xdr:rowOff>133350</xdr:rowOff>
    </xdr:to>
    <xdr:cxnSp macro="">
      <xdr:nvCxnSpPr>
        <xdr:cNvPr id="505" name="直線コネクタ 504">
          <a:extLst>
            <a:ext uri="{FF2B5EF4-FFF2-40B4-BE49-F238E27FC236}">
              <a16:creationId xmlns:a16="http://schemas.microsoft.com/office/drawing/2014/main" id="{5B4C08D9-1380-4C45-9007-836E89A97DCA}"/>
            </a:ext>
          </a:extLst>
        </xdr:cNvPr>
        <xdr:cNvCxnSpPr/>
      </xdr:nvCxnSpPr>
      <xdr:spPr>
        <a:xfrm>
          <a:off x="11210925" y="6943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162577</xdr:rowOff>
    </xdr:from>
    <xdr:ext cx="403059" cy="259045"/>
    <xdr:sp macro="" textlink="">
      <xdr:nvSpPr>
        <xdr:cNvPr id="506" name="テキスト ボックス 505">
          <a:extLst>
            <a:ext uri="{FF2B5EF4-FFF2-40B4-BE49-F238E27FC236}">
              <a16:creationId xmlns:a16="http://schemas.microsoft.com/office/drawing/2014/main" id="{F2F99367-96D3-4828-91EB-AC197F4F559A}"/>
            </a:ext>
          </a:extLst>
        </xdr:cNvPr>
        <xdr:cNvSpPr txBox="1"/>
      </xdr:nvSpPr>
      <xdr:spPr>
        <a:xfrm>
          <a:off x="10845966" y="68078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19050</xdr:rowOff>
    </xdr:from>
    <xdr:to>
      <xdr:col>89</xdr:col>
      <xdr:colOff>177800</xdr:colOff>
      <xdr:row>41</xdr:row>
      <xdr:rowOff>19050</xdr:rowOff>
    </xdr:to>
    <xdr:cxnSp macro="">
      <xdr:nvCxnSpPr>
        <xdr:cNvPr id="507" name="直線コネクタ 506">
          <a:extLst>
            <a:ext uri="{FF2B5EF4-FFF2-40B4-BE49-F238E27FC236}">
              <a16:creationId xmlns:a16="http://schemas.microsoft.com/office/drawing/2014/main" id="{50B93F37-E6D3-4694-B2FA-5E73DDBB2AD9}"/>
            </a:ext>
          </a:extLst>
        </xdr:cNvPr>
        <xdr:cNvCxnSpPr/>
      </xdr:nvCxnSpPr>
      <xdr:spPr>
        <a:xfrm>
          <a:off x="11210925" y="66675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48277</xdr:rowOff>
    </xdr:from>
    <xdr:ext cx="403059" cy="259045"/>
    <xdr:sp macro="" textlink="">
      <xdr:nvSpPr>
        <xdr:cNvPr id="508" name="テキスト ボックス 507">
          <a:extLst>
            <a:ext uri="{FF2B5EF4-FFF2-40B4-BE49-F238E27FC236}">
              <a16:creationId xmlns:a16="http://schemas.microsoft.com/office/drawing/2014/main" id="{3E3A9160-45F8-4648-A0A6-3A43A1BE0FE1}"/>
            </a:ext>
          </a:extLst>
        </xdr:cNvPr>
        <xdr:cNvSpPr txBox="1"/>
      </xdr:nvSpPr>
      <xdr:spPr>
        <a:xfrm>
          <a:off x="10845966" y="6531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76200</xdr:rowOff>
    </xdr:from>
    <xdr:to>
      <xdr:col>89</xdr:col>
      <xdr:colOff>177800</xdr:colOff>
      <xdr:row>39</xdr:row>
      <xdr:rowOff>76200</xdr:rowOff>
    </xdr:to>
    <xdr:cxnSp macro="">
      <xdr:nvCxnSpPr>
        <xdr:cNvPr id="509" name="直線コネクタ 508">
          <a:extLst>
            <a:ext uri="{FF2B5EF4-FFF2-40B4-BE49-F238E27FC236}">
              <a16:creationId xmlns:a16="http://schemas.microsoft.com/office/drawing/2014/main" id="{38AC19FC-FC82-4B5A-8D34-8CFEB0CF8275}"/>
            </a:ext>
          </a:extLst>
        </xdr:cNvPr>
        <xdr:cNvCxnSpPr/>
      </xdr:nvCxnSpPr>
      <xdr:spPr>
        <a:xfrm>
          <a:off x="11210925" y="64008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105427</xdr:rowOff>
    </xdr:from>
    <xdr:ext cx="403059" cy="259045"/>
    <xdr:sp macro="" textlink="">
      <xdr:nvSpPr>
        <xdr:cNvPr id="510" name="テキスト ボックス 509">
          <a:extLst>
            <a:ext uri="{FF2B5EF4-FFF2-40B4-BE49-F238E27FC236}">
              <a16:creationId xmlns:a16="http://schemas.microsoft.com/office/drawing/2014/main" id="{19D96C29-A7D6-45C7-A802-F15D61602E12}"/>
            </a:ext>
          </a:extLst>
        </xdr:cNvPr>
        <xdr:cNvSpPr txBox="1"/>
      </xdr:nvSpPr>
      <xdr:spPr>
        <a:xfrm>
          <a:off x="10845966" y="6264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1" name="直線コネクタ 510">
          <a:extLst>
            <a:ext uri="{FF2B5EF4-FFF2-40B4-BE49-F238E27FC236}">
              <a16:creationId xmlns:a16="http://schemas.microsoft.com/office/drawing/2014/main" id="{02C7C790-300D-42AF-8D1E-F48F188E21CD}"/>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2" name="テキスト ボックス 511">
          <a:extLst>
            <a:ext uri="{FF2B5EF4-FFF2-40B4-BE49-F238E27FC236}">
              <a16:creationId xmlns:a16="http://schemas.microsoft.com/office/drawing/2014/main" id="{B7C259ED-A4D2-4E58-B57A-E0A4D64983BD}"/>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19050</xdr:rowOff>
    </xdr:from>
    <xdr:to>
      <xdr:col>89</xdr:col>
      <xdr:colOff>177800</xdr:colOff>
      <xdr:row>36</xdr:row>
      <xdr:rowOff>19050</xdr:rowOff>
    </xdr:to>
    <xdr:cxnSp macro="">
      <xdr:nvCxnSpPr>
        <xdr:cNvPr id="513" name="直線コネクタ 512">
          <a:extLst>
            <a:ext uri="{FF2B5EF4-FFF2-40B4-BE49-F238E27FC236}">
              <a16:creationId xmlns:a16="http://schemas.microsoft.com/office/drawing/2014/main" id="{A355BF44-08D4-48EE-88CA-D1148A86AF2F}"/>
            </a:ext>
          </a:extLst>
        </xdr:cNvPr>
        <xdr:cNvCxnSpPr/>
      </xdr:nvCxnSpPr>
      <xdr:spPr>
        <a:xfrm>
          <a:off x="11210925" y="5857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48277</xdr:rowOff>
    </xdr:from>
    <xdr:ext cx="403059" cy="259045"/>
    <xdr:sp macro="" textlink="">
      <xdr:nvSpPr>
        <xdr:cNvPr id="514" name="テキスト ボックス 513">
          <a:extLst>
            <a:ext uri="{FF2B5EF4-FFF2-40B4-BE49-F238E27FC236}">
              <a16:creationId xmlns:a16="http://schemas.microsoft.com/office/drawing/2014/main" id="{18C9239E-C8FA-4E50-9551-60745A2DC48B}"/>
            </a:ext>
          </a:extLst>
        </xdr:cNvPr>
        <xdr:cNvSpPr txBox="1"/>
      </xdr:nvSpPr>
      <xdr:spPr>
        <a:xfrm>
          <a:off x="10845966" y="5722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76200</xdr:rowOff>
    </xdr:from>
    <xdr:to>
      <xdr:col>89</xdr:col>
      <xdr:colOff>177800</xdr:colOff>
      <xdr:row>34</xdr:row>
      <xdr:rowOff>76200</xdr:rowOff>
    </xdr:to>
    <xdr:cxnSp macro="">
      <xdr:nvCxnSpPr>
        <xdr:cNvPr id="515" name="直線コネクタ 514">
          <a:extLst>
            <a:ext uri="{FF2B5EF4-FFF2-40B4-BE49-F238E27FC236}">
              <a16:creationId xmlns:a16="http://schemas.microsoft.com/office/drawing/2014/main" id="{EA6B29EE-ED88-4DFB-BF26-73DDBBB8FB0B}"/>
            </a:ext>
          </a:extLst>
        </xdr:cNvPr>
        <xdr:cNvCxnSpPr/>
      </xdr:nvCxnSpPr>
      <xdr:spPr>
        <a:xfrm>
          <a:off x="11210925" y="5591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33</xdr:row>
      <xdr:rowOff>105427</xdr:rowOff>
    </xdr:from>
    <xdr:ext cx="403059" cy="259045"/>
    <xdr:sp macro="" textlink="">
      <xdr:nvSpPr>
        <xdr:cNvPr id="516" name="テキスト ボックス 515">
          <a:extLst>
            <a:ext uri="{FF2B5EF4-FFF2-40B4-BE49-F238E27FC236}">
              <a16:creationId xmlns:a16="http://schemas.microsoft.com/office/drawing/2014/main" id="{2DBC9F03-735D-4423-B6B6-AEF373578938}"/>
            </a:ext>
          </a:extLst>
        </xdr:cNvPr>
        <xdr:cNvSpPr txBox="1"/>
      </xdr:nvSpPr>
      <xdr:spPr>
        <a:xfrm>
          <a:off x="10845966" y="54553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133350</xdr:rowOff>
    </xdr:from>
    <xdr:to>
      <xdr:col>89</xdr:col>
      <xdr:colOff>177800</xdr:colOff>
      <xdr:row>32</xdr:row>
      <xdr:rowOff>133350</xdr:rowOff>
    </xdr:to>
    <xdr:cxnSp macro="">
      <xdr:nvCxnSpPr>
        <xdr:cNvPr id="517" name="直線コネクタ 516">
          <a:extLst>
            <a:ext uri="{FF2B5EF4-FFF2-40B4-BE49-F238E27FC236}">
              <a16:creationId xmlns:a16="http://schemas.microsoft.com/office/drawing/2014/main" id="{775CC270-8660-4800-9551-7128CF158313}"/>
            </a:ext>
          </a:extLst>
        </xdr:cNvPr>
        <xdr:cNvCxnSpPr/>
      </xdr:nvCxnSpPr>
      <xdr:spPr>
        <a:xfrm>
          <a:off x="11210925" y="5324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31</xdr:row>
      <xdr:rowOff>162577</xdr:rowOff>
    </xdr:from>
    <xdr:ext cx="403059" cy="259045"/>
    <xdr:sp macro="" textlink="">
      <xdr:nvSpPr>
        <xdr:cNvPr id="518" name="テキスト ボックス 517">
          <a:extLst>
            <a:ext uri="{FF2B5EF4-FFF2-40B4-BE49-F238E27FC236}">
              <a16:creationId xmlns:a16="http://schemas.microsoft.com/office/drawing/2014/main" id="{5DA41304-0FF4-43AB-A41C-5E256F0294B7}"/>
            </a:ext>
          </a:extLst>
        </xdr:cNvPr>
        <xdr:cNvSpPr txBox="1"/>
      </xdr:nvSpPr>
      <xdr:spPr>
        <a:xfrm>
          <a:off x="10845966" y="5188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9" name="直線コネクタ 518">
          <a:extLst>
            <a:ext uri="{FF2B5EF4-FFF2-40B4-BE49-F238E27FC236}">
              <a16:creationId xmlns:a16="http://schemas.microsoft.com/office/drawing/2014/main" id="{61E24CCF-7950-40BC-BAAB-F285D1264CF7}"/>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20" name="テキスト ボックス 519">
          <a:extLst>
            <a:ext uri="{FF2B5EF4-FFF2-40B4-BE49-F238E27FC236}">
              <a16:creationId xmlns:a16="http://schemas.microsoft.com/office/drawing/2014/main" id="{A62B3975-7DD0-4C31-B73C-5FFF5EEE9DA3}"/>
            </a:ext>
          </a:extLst>
        </xdr:cNvPr>
        <xdr:cNvSpPr txBox="1"/>
      </xdr:nvSpPr>
      <xdr:spPr>
        <a:xfrm>
          <a:off x="10845966"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1" name="【認定こども園・幼稚園・保育所】&#10;有形固定資産減価償却率グラフ枠">
          <a:extLst>
            <a:ext uri="{FF2B5EF4-FFF2-40B4-BE49-F238E27FC236}">
              <a16:creationId xmlns:a16="http://schemas.microsoft.com/office/drawing/2014/main" id="{8F7B8348-EE8B-4A84-B01A-CE4EE82DEE3D}"/>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124778</xdr:rowOff>
    </xdr:from>
    <xdr:to>
      <xdr:col>85</xdr:col>
      <xdr:colOff>126364</xdr:colOff>
      <xdr:row>41</xdr:row>
      <xdr:rowOff>150495</xdr:rowOff>
    </xdr:to>
    <xdr:cxnSp macro="">
      <xdr:nvCxnSpPr>
        <xdr:cNvPr id="522" name="直線コネクタ 521">
          <a:extLst>
            <a:ext uri="{FF2B5EF4-FFF2-40B4-BE49-F238E27FC236}">
              <a16:creationId xmlns:a16="http://schemas.microsoft.com/office/drawing/2014/main" id="{0E56318B-D599-481D-80F8-67BE11F15649}"/>
            </a:ext>
          </a:extLst>
        </xdr:cNvPr>
        <xdr:cNvCxnSpPr/>
      </xdr:nvCxnSpPr>
      <xdr:spPr>
        <a:xfrm flipV="1">
          <a:off x="14696439" y="5474653"/>
          <a:ext cx="0" cy="1324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154322</xdr:rowOff>
    </xdr:from>
    <xdr:ext cx="405111" cy="259045"/>
    <xdr:sp macro="" textlink="">
      <xdr:nvSpPr>
        <xdr:cNvPr id="523" name="【認定こども園・幼稚園・保育所】&#10;有形固定資産減価償却率最小値テキスト">
          <a:extLst>
            <a:ext uri="{FF2B5EF4-FFF2-40B4-BE49-F238E27FC236}">
              <a16:creationId xmlns:a16="http://schemas.microsoft.com/office/drawing/2014/main" id="{2D1F906D-F5E1-434D-99F3-D3791732219E}"/>
            </a:ext>
          </a:extLst>
        </xdr:cNvPr>
        <xdr:cNvSpPr txBox="1"/>
      </xdr:nvSpPr>
      <xdr:spPr>
        <a:xfrm>
          <a:off x="14735175" y="680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150495</xdr:rowOff>
    </xdr:from>
    <xdr:to>
      <xdr:col>86</xdr:col>
      <xdr:colOff>25400</xdr:colOff>
      <xdr:row>41</xdr:row>
      <xdr:rowOff>150495</xdr:rowOff>
    </xdr:to>
    <xdr:cxnSp macro="">
      <xdr:nvCxnSpPr>
        <xdr:cNvPr id="524" name="直線コネクタ 523">
          <a:extLst>
            <a:ext uri="{FF2B5EF4-FFF2-40B4-BE49-F238E27FC236}">
              <a16:creationId xmlns:a16="http://schemas.microsoft.com/office/drawing/2014/main" id="{14BA128A-951D-476A-B117-51BB45A317B1}"/>
            </a:ext>
          </a:extLst>
        </xdr:cNvPr>
        <xdr:cNvCxnSpPr/>
      </xdr:nvCxnSpPr>
      <xdr:spPr>
        <a:xfrm>
          <a:off x="14611350" y="67989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71455</xdr:rowOff>
    </xdr:from>
    <xdr:ext cx="405111" cy="259045"/>
    <xdr:sp macro="" textlink="">
      <xdr:nvSpPr>
        <xdr:cNvPr id="525" name="【認定こども園・幼稚園・保育所】&#10;有形固定資産減価償却率最大値テキスト">
          <a:extLst>
            <a:ext uri="{FF2B5EF4-FFF2-40B4-BE49-F238E27FC236}">
              <a16:creationId xmlns:a16="http://schemas.microsoft.com/office/drawing/2014/main" id="{CF3BFEF0-5186-4253-AC60-6EA8DDA9FE6D}"/>
            </a:ext>
          </a:extLst>
        </xdr:cNvPr>
        <xdr:cNvSpPr txBox="1"/>
      </xdr:nvSpPr>
      <xdr:spPr>
        <a:xfrm>
          <a:off x="14735175" y="5259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124778</xdr:rowOff>
    </xdr:from>
    <xdr:to>
      <xdr:col>86</xdr:col>
      <xdr:colOff>25400</xdr:colOff>
      <xdr:row>33</xdr:row>
      <xdr:rowOff>124778</xdr:rowOff>
    </xdr:to>
    <xdr:cxnSp macro="">
      <xdr:nvCxnSpPr>
        <xdr:cNvPr id="526" name="直線コネクタ 525">
          <a:extLst>
            <a:ext uri="{FF2B5EF4-FFF2-40B4-BE49-F238E27FC236}">
              <a16:creationId xmlns:a16="http://schemas.microsoft.com/office/drawing/2014/main" id="{F5752DA7-F248-4FD9-B32A-84E481E04957}"/>
            </a:ext>
          </a:extLst>
        </xdr:cNvPr>
        <xdr:cNvCxnSpPr/>
      </xdr:nvCxnSpPr>
      <xdr:spPr>
        <a:xfrm>
          <a:off x="14611350" y="54746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82567</xdr:rowOff>
    </xdr:from>
    <xdr:ext cx="405111" cy="259045"/>
    <xdr:sp macro="" textlink="">
      <xdr:nvSpPr>
        <xdr:cNvPr id="527" name="【認定こども園・幼稚園・保育所】&#10;有形固定資産減価償却率平均値テキスト">
          <a:extLst>
            <a:ext uri="{FF2B5EF4-FFF2-40B4-BE49-F238E27FC236}">
              <a16:creationId xmlns:a16="http://schemas.microsoft.com/office/drawing/2014/main" id="{28CD9DBC-1956-4438-ABFC-BC2C61326137}"/>
            </a:ext>
          </a:extLst>
        </xdr:cNvPr>
        <xdr:cNvSpPr txBox="1"/>
      </xdr:nvSpPr>
      <xdr:spPr>
        <a:xfrm>
          <a:off x="14735175" y="59245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59690</xdr:rowOff>
    </xdr:from>
    <xdr:to>
      <xdr:col>85</xdr:col>
      <xdr:colOff>177800</xdr:colOff>
      <xdr:row>37</xdr:row>
      <xdr:rowOff>161290</xdr:rowOff>
    </xdr:to>
    <xdr:sp macro="" textlink="">
      <xdr:nvSpPr>
        <xdr:cNvPr id="528" name="フローチャート: 判断 527">
          <a:extLst>
            <a:ext uri="{FF2B5EF4-FFF2-40B4-BE49-F238E27FC236}">
              <a16:creationId xmlns:a16="http://schemas.microsoft.com/office/drawing/2014/main" id="{6657AD80-8DD4-4E6B-9613-6A3AB3378EE8}"/>
            </a:ext>
          </a:extLst>
        </xdr:cNvPr>
        <xdr:cNvSpPr/>
      </xdr:nvSpPr>
      <xdr:spPr>
        <a:xfrm>
          <a:off x="14649450" y="606044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119697</xdr:rowOff>
    </xdr:from>
    <xdr:to>
      <xdr:col>81</xdr:col>
      <xdr:colOff>101600</xdr:colOff>
      <xdr:row>38</xdr:row>
      <xdr:rowOff>49847</xdr:rowOff>
    </xdr:to>
    <xdr:sp macro="" textlink="">
      <xdr:nvSpPr>
        <xdr:cNvPr id="529" name="フローチャート: 判断 528">
          <a:extLst>
            <a:ext uri="{FF2B5EF4-FFF2-40B4-BE49-F238E27FC236}">
              <a16:creationId xmlns:a16="http://schemas.microsoft.com/office/drawing/2014/main" id="{74B7180E-A817-4910-AFDB-8A0D58544D92}"/>
            </a:ext>
          </a:extLst>
        </xdr:cNvPr>
        <xdr:cNvSpPr/>
      </xdr:nvSpPr>
      <xdr:spPr>
        <a:xfrm>
          <a:off x="13887450" y="612362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119697</xdr:rowOff>
    </xdr:from>
    <xdr:to>
      <xdr:col>76</xdr:col>
      <xdr:colOff>165100</xdr:colOff>
      <xdr:row>38</xdr:row>
      <xdr:rowOff>49847</xdr:rowOff>
    </xdr:to>
    <xdr:sp macro="" textlink="">
      <xdr:nvSpPr>
        <xdr:cNvPr id="530" name="フローチャート: 判断 529">
          <a:extLst>
            <a:ext uri="{FF2B5EF4-FFF2-40B4-BE49-F238E27FC236}">
              <a16:creationId xmlns:a16="http://schemas.microsoft.com/office/drawing/2014/main" id="{F554A223-17DE-4782-B359-06A4DEDF21E9}"/>
            </a:ext>
          </a:extLst>
        </xdr:cNvPr>
        <xdr:cNvSpPr/>
      </xdr:nvSpPr>
      <xdr:spPr>
        <a:xfrm>
          <a:off x="13096875" y="612362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31" name="フローチャート: 判断 530">
          <a:extLst>
            <a:ext uri="{FF2B5EF4-FFF2-40B4-BE49-F238E27FC236}">
              <a16:creationId xmlns:a16="http://schemas.microsoft.com/office/drawing/2014/main" id="{400171D5-D758-47F1-9927-6B113F00B3BA}"/>
            </a:ext>
          </a:extLst>
        </xdr:cNvPr>
        <xdr:cNvSpPr/>
      </xdr:nvSpPr>
      <xdr:spPr>
        <a:xfrm>
          <a:off x="12296775" y="60693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139700</xdr:rowOff>
    </xdr:from>
    <xdr:to>
      <xdr:col>67</xdr:col>
      <xdr:colOff>101600</xdr:colOff>
      <xdr:row>37</xdr:row>
      <xdr:rowOff>69850</xdr:rowOff>
    </xdr:to>
    <xdr:sp macro="" textlink="">
      <xdr:nvSpPr>
        <xdr:cNvPr id="532" name="フローチャート: 判断 531">
          <a:extLst>
            <a:ext uri="{FF2B5EF4-FFF2-40B4-BE49-F238E27FC236}">
              <a16:creationId xmlns:a16="http://schemas.microsoft.com/office/drawing/2014/main" id="{4EDBCA6F-0475-48A5-89B1-3268574DE6A8}"/>
            </a:ext>
          </a:extLst>
        </xdr:cNvPr>
        <xdr:cNvSpPr/>
      </xdr:nvSpPr>
      <xdr:spPr>
        <a:xfrm>
          <a:off x="11487150" y="59817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4F2BED66-F306-496C-B6F2-5CB6411F1E39}"/>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3568AE86-B0B7-4080-9E4A-7B9133980528}"/>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482AB3D6-44F6-4667-A4B6-EBD512A809DA}"/>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1EAB5934-E6EB-488F-A5EE-CD8371A2D816}"/>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DCBCD651-A8BB-486B-B3E4-52F8FAF10950}"/>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148272</xdr:rowOff>
    </xdr:from>
    <xdr:to>
      <xdr:col>85</xdr:col>
      <xdr:colOff>177800</xdr:colOff>
      <xdr:row>39</xdr:row>
      <xdr:rowOff>78422</xdr:rowOff>
    </xdr:to>
    <xdr:sp macro="" textlink="">
      <xdr:nvSpPr>
        <xdr:cNvPr id="538" name="楕円 537">
          <a:extLst>
            <a:ext uri="{FF2B5EF4-FFF2-40B4-BE49-F238E27FC236}">
              <a16:creationId xmlns:a16="http://schemas.microsoft.com/office/drawing/2014/main" id="{ACAF41ED-6D63-4F50-A728-E7DF0AF9DBF7}"/>
            </a:ext>
          </a:extLst>
        </xdr:cNvPr>
        <xdr:cNvSpPr/>
      </xdr:nvSpPr>
      <xdr:spPr>
        <a:xfrm>
          <a:off x="14649450" y="630777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126699</xdr:rowOff>
    </xdr:from>
    <xdr:ext cx="405111" cy="259045"/>
    <xdr:sp macro="" textlink="">
      <xdr:nvSpPr>
        <xdr:cNvPr id="539" name="【認定こども園・幼稚園・保育所】&#10;有形固定資産減価償却率該当値テキスト">
          <a:extLst>
            <a:ext uri="{FF2B5EF4-FFF2-40B4-BE49-F238E27FC236}">
              <a16:creationId xmlns:a16="http://schemas.microsoft.com/office/drawing/2014/main" id="{86037733-A416-4B86-A68C-6594438D9BE2}"/>
            </a:ext>
          </a:extLst>
        </xdr:cNvPr>
        <xdr:cNvSpPr txBox="1"/>
      </xdr:nvSpPr>
      <xdr:spPr>
        <a:xfrm>
          <a:off x="14735175" y="6286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33972</xdr:rowOff>
    </xdr:from>
    <xdr:to>
      <xdr:col>81</xdr:col>
      <xdr:colOff>101600</xdr:colOff>
      <xdr:row>39</xdr:row>
      <xdr:rowOff>135572</xdr:rowOff>
    </xdr:to>
    <xdr:sp macro="" textlink="">
      <xdr:nvSpPr>
        <xdr:cNvPr id="540" name="楕円 539">
          <a:extLst>
            <a:ext uri="{FF2B5EF4-FFF2-40B4-BE49-F238E27FC236}">
              <a16:creationId xmlns:a16="http://schemas.microsoft.com/office/drawing/2014/main" id="{8D91838D-F2AF-486C-AF78-6386E57F15C1}"/>
            </a:ext>
          </a:extLst>
        </xdr:cNvPr>
        <xdr:cNvSpPr/>
      </xdr:nvSpPr>
      <xdr:spPr>
        <a:xfrm>
          <a:off x="13887450" y="635539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27622</xdr:rowOff>
    </xdr:from>
    <xdr:to>
      <xdr:col>85</xdr:col>
      <xdr:colOff>127000</xdr:colOff>
      <xdr:row>39</xdr:row>
      <xdr:rowOff>84772</xdr:rowOff>
    </xdr:to>
    <xdr:cxnSp macro="">
      <xdr:nvCxnSpPr>
        <xdr:cNvPr id="541" name="直線コネクタ 540">
          <a:extLst>
            <a:ext uri="{FF2B5EF4-FFF2-40B4-BE49-F238E27FC236}">
              <a16:creationId xmlns:a16="http://schemas.microsoft.com/office/drawing/2014/main" id="{891CD70C-F989-4E2D-80DB-A2BEB593902A}"/>
            </a:ext>
          </a:extLst>
        </xdr:cNvPr>
        <xdr:cNvCxnSpPr/>
      </xdr:nvCxnSpPr>
      <xdr:spPr>
        <a:xfrm flipV="1">
          <a:off x="13935075" y="6355397"/>
          <a:ext cx="762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119697</xdr:rowOff>
    </xdr:from>
    <xdr:to>
      <xdr:col>76</xdr:col>
      <xdr:colOff>165100</xdr:colOff>
      <xdr:row>39</xdr:row>
      <xdr:rowOff>49847</xdr:rowOff>
    </xdr:to>
    <xdr:sp macro="" textlink="">
      <xdr:nvSpPr>
        <xdr:cNvPr id="542" name="楕円 541">
          <a:extLst>
            <a:ext uri="{FF2B5EF4-FFF2-40B4-BE49-F238E27FC236}">
              <a16:creationId xmlns:a16="http://schemas.microsoft.com/office/drawing/2014/main" id="{09532E01-3A9B-43B1-B592-02F0B01EC7ED}"/>
            </a:ext>
          </a:extLst>
        </xdr:cNvPr>
        <xdr:cNvSpPr/>
      </xdr:nvSpPr>
      <xdr:spPr>
        <a:xfrm>
          <a:off x="13096875" y="628554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170497</xdr:rowOff>
    </xdr:from>
    <xdr:to>
      <xdr:col>81</xdr:col>
      <xdr:colOff>50800</xdr:colOff>
      <xdr:row>39</xdr:row>
      <xdr:rowOff>84772</xdr:rowOff>
    </xdr:to>
    <xdr:cxnSp macro="">
      <xdr:nvCxnSpPr>
        <xdr:cNvPr id="543" name="直線コネクタ 542">
          <a:extLst>
            <a:ext uri="{FF2B5EF4-FFF2-40B4-BE49-F238E27FC236}">
              <a16:creationId xmlns:a16="http://schemas.microsoft.com/office/drawing/2014/main" id="{F9CAAB52-4A75-454B-A559-98C514D4FB87}"/>
            </a:ext>
          </a:extLst>
        </xdr:cNvPr>
        <xdr:cNvCxnSpPr/>
      </xdr:nvCxnSpPr>
      <xdr:spPr>
        <a:xfrm>
          <a:off x="13144500" y="6323647"/>
          <a:ext cx="790575"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65405</xdr:rowOff>
    </xdr:from>
    <xdr:to>
      <xdr:col>72</xdr:col>
      <xdr:colOff>38100</xdr:colOff>
      <xdr:row>38</xdr:row>
      <xdr:rowOff>167005</xdr:rowOff>
    </xdr:to>
    <xdr:sp macro="" textlink="">
      <xdr:nvSpPr>
        <xdr:cNvPr id="544" name="楕円 543">
          <a:extLst>
            <a:ext uri="{FF2B5EF4-FFF2-40B4-BE49-F238E27FC236}">
              <a16:creationId xmlns:a16="http://schemas.microsoft.com/office/drawing/2014/main" id="{B81642EF-D5EF-42F1-A997-F18F825C34B3}"/>
            </a:ext>
          </a:extLst>
        </xdr:cNvPr>
        <xdr:cNvSpPr/>
      </xdr:nvSpPr>
      <xdr:spPr>
        <a:xfrm>
          <a:off x="12296775" y="62312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116205</xdr:rowOff>
    </xdr:from>
    <xdr:to>
      <xdr:col>76</xdr:col>
      <xdr:colOff>114300</xdr:colOff>
      <xdr:row>38</xdr:row>
      <xdr:rowOff>170497</xdr:rowOff>
    </xdr:to>
    <xdr:cxnSp macro="">
      <xdr:nvCxnSpPr>
        <xdr:cNvPr id="545" name="直線コネクタ 544">
          <a:extLst>
            <a:ext uri="{FF2B5EF4-FFF2-40B4-BE49-F238E27FC236}">
              <a16:creationId xmlns:a16="http://schemas.microsoft.com/office/drawing/2014/main" id="{01D3CBF8-5929-46D6-89C7-43D2A45F29A4}"/>
            </a:ext>
          </a:extLst>
        </xdr:cNvPr>
        <xdr:cNvCxnSpPr/>
      </xdr:nvCxnSpPr>
      <xdr:spPr>
        <a:xfrm>
          <a:off x="12344400" y="6278880"/>
          <a:ext cx="800100" cy="44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13970</xdr:rowOff>
    </xdr:from>
    <xdr:to>
      <xdr:col>67</xdr:col>
      <xdr:colOff>101600</xdr:colOff>
      <xdr:row>38</xdr:row>
      <xdr:rowOff>115570</xdr:rowOff>
    </xdr:to>
    <xdr:sp macro="" textlink="">
      <xdr:nvSpPr>
        <xdr:cNvPr id="546" name="楕円 545">
          <a:extLst>
            <a:ext uri="{FF2B5EF4-FFF2-40B4-BE49-F238E27FC236}">
              <a16:creationId xmlns:a16="http://schemas.microsoft.com/office/drawing/2014/main" id="{D865149D-F9C6-4A33-9E2D-C5348F836212}"/>
            </a:ext>
          </a:extLst>
        </xdr:cNvPr>
        <xdr:cNvSpPr/>
      </xdr:nvSpPr>
      <xdr:spPr>
        <a:xfrm>
          <a:off x="11487150" y="617347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64770</xdr:rowOff>
    </xdr:from>
    <xdr:to>
      <xdr:col>71</xdr:col>
      <xdr:colOff>177800</xdr:colOff>
      <xdr:row>38</xdr:row>
      <xdr:rowOff>116205</xdr:rowOff>
    </xdr:to>
    <xdr:cxnSp macro="">
      <xdr:nvCxnSpPr>
        <xdr:cNvPr id="547" name="直線コネクタ 546">
          <a:extLst>
            <a:ext uri="{FF2B5EF4-FFF2-40B4-BE49-F238E27FC236}">
              <a16:creationId xmlns:a16="http://schemas.microsoft.com/office/drawing/2014/main" id="{AF6FC13F-DC9F-470F-B6E5-34D45BDB42A9}"/>
            </a:ext>
          </a:extLst>
        </xdr:cNvPr>
        <xdr:cNvCxnSpPr/>
      </xdr:nvCxnSpPr>
      <xdr:spPr>
        <a:xfrm>
          <a:off x="11534775" y="6230620"/>
          <a:ext cx="809625"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66374</xdr:rowOff>
    </xdr:from>
    <xdr:ext cx="405111" cy="259045"/>
    <xdr:sp macro="" textlink="">
      <xdr:nvSpPr>
        <xdr:cNvPr id="548" name="n_1aveValue【認定こども園・幼稚園・保育所】&#10;有形固定資産減価償却率">
          <a:extLst>
            <a:ext uri="{FF2B5EF4-FFF2-40B4-BE49-F238E27FC236}">
              <a16:creationId xmlns:a16="http://schemas.microsoft.com/office/drawing/2014/main" id="{8627E9EA-2002-43A2-8D8E-CC996E4DC178}"/>
            </a:ext>
          </a:extLst>
        </xdr:cNvPr>
        <xdr:cNvSpPr txBox="1"/>
      </xdr:nvSpPr>
      <xdr:spPr>
        <a:xfrm>
          <a:off x="13745219" y="5908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66374</xdr:rowOff>
    </xdr:from>
    <xdr:ext cx="405111" cy="259045"/>
    <xdr:sp macro="" textlink="">
      <xdr:nvSpPr>
        <xdr:cNvPr id="549" name="n_2aveValue【認定こども園・幼稚園・保育所】&#10;有形固定資産減価償却率">
          <a:extLst>
            <a:ext uri="{FF2B5EF4-FFF2-40B4-BE49-F238E27FC236}">
              <a16:creationId xmlns:a16="http://schemas.microsoft.com/office/drawing/2014/main" id="{D713BA37-0DB5-4E72-8363-0596070CAF65}"/>
            </a:ext>
          </a:extLst>
        </xdr:cNvPr>
        <xdr:cNvSpPr txBox="1"/>
      </xdr:nvSpPr>
      <xdr:spPr>
        <a:xfrm>
          <a:off x="12964169" y="5908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550" name="n_3aveValue【認定こども園・幼稚園・保育所】&#10;有形固定資産減価償却率">
          <a:extLst>
            <a:ext uri="{FF2B5EF4-FFF2-40B4-BE49-F238E27FC236}">
              <a16:creationId xmlns:a16="http://schemas.microsoft.com/office/drawing/2014/main" id="{91EA21C4-ECCC-49DB-9047-EED76550196B}"/>
            </a:ext>
          </a:extLst>
        </xdr:cNvPr>
        <xdr:cNvSpPr txBox="1"/>
      </xdr:nvSpPr>
      <xdr:spPr>
        <a:xfrm>
          <a:off x="12164069" y="5847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86377</xdr:rowOff>
    </xdr:from>
    <xdr:ext cx="405111" cy="259045"/>
    <xdr:sp macro="" textlink="">
      <xdr:nvSpPr>
        <xdr:cNvPr id="551" name="n_4aveValue【認定こども園・幼稚園・保育所】&#10;有形固定資産減価償却率">
          <a:extLst>
            <a:ext uri="{FF2B5EF4-FFF2-40B4-BE49-F238E27FC236}">
              <a16:creationId xmlns:a16="http://schemas.microsoft.com/office/drawing/2014/main" id="{614BF3E9-50E0-4357-9E4E-AAB34A300C99}"/>
            </a:ext>
          </a:extLst>
        </xdr:cNvPr>
        <xdr:cNvSpPr txBox="1"/>
      </xdr:nvSpPr>
      <xdr:spPr>
        <a:xfrm>
          <a:off x="11354444" y="5760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126699</xdr:rowOff>
    </xdr:from>
    <xdr:ext cx="405111" cy="259045"/>
    <xdr:sp macro="" textlink="">
      <xdr:nvSpPr>
        <xdr:cNvPr id="552" name="n_1mainValue【認定こども園・幼稚園・保育所】&#10;有形固定資産減価償却率">
          <a:extLst>
            <a:ext uri="{FF2B5EF4-FFF2-40B4-BE49-F238E27FC236}">
              <a16:creationId xmlns:a16="http://schemas.microsoft.com/office/drawing/2014/main" id="{2DE995FC-985C-4518-BED1-451EBD310325}"/>
            </a:ext>
          </a:extLst>
        </xdr:cNvPr>
        <xdr:cNvSpPr txBox="1"/>
      </xdr:nvSpPr>
      <xdr:spPr>
        <a:xfrm>
          <a:off x="13745219" y="6448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40974</xdr:rowOff>
    </xdr:from>
    <xdr:ext cx="405111" cy="259045"/>
    <xdr:sp macro="" textlink="">
      <xdr:nvSpPr>
        <xdr:cNvPr id="553" name="n_2mainValue【認定こども園・幼稚園・保育所】&#10;有形固定資産減価償却率">
          <a:extLst>
            <a:ext uri="{FF2B5EF4-FFF2-40B4-BE49-F238E27FC236}">
              <a16:creationId xmlns:a16="http://schemas.microsoft.com/office/drawing/2014/main" id="{5CDC518C-F533-4951-845A-D583D3E5B3ED}"/>
            </a:ext>
          </a:extLst>
        </xdr:cNvPr>
        <xdr:cNvSpPr txBox="1"/>
      </xdr:nvSpPr>
      <xdr:spPr>
        <a:xfrm>
          <a:off x="12964169" y="6365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158132</xdr:rowOff>
    </xdr:from>
    <xdr:ext cx="405111" cy="259045"/>
    <xdr:sp macro="" textlink="">
      <xdr:nvSpPr>
        <xdr:cNvPr id="554" name="n_3mainValue【認定こども園・幼稚園・保育所】&#10;有形固定資産減価償却率">
          <a:extLst>
            <a:ext uri="{FF2B5EF4-FFF2-40B4-BE49-F238E27FC236}">
              <a16:creationId xmlns:a16="http://schemas.microsoft.com/office/drawing/2014/main" id="{AE1B3F58-4BBF-439A-BE11-D2488B006BDD}"/>
            </a:ext>
          </a:extLst>
        </xdr:cNvPr>
        <xdr:cNvSpPr txBox="1"/>
      </xdr:nvSpPr>
      <xdr:spPr>
        <a:xfrm>
          <a:off x="12164069" y="6323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106697</xdr:rowOff>
    </xdr:from>
    <xdr:ext cx="405111" cy="259045"/>
    <xdr:sp macro="" textlink="">
      <xdr:nvSpPr>
        <xdr:cNvPr id="555" name="n_4mainValue【認定こども園・幼稚園・保育所】&#10;有形固定資産減価償却率">
          <a:extLst>
            <a:ext uri="{FF2B5EF4-FFF2-40B4-BE49-F238E27FC236}">
              <a16:creationId xmlns:a16="http://schemas.microsoft.com/office/drawing/2014/main" id="{DF1D4C89-6CAD-4359-9A88-44554C5515EA}"/>
            </a:ext>
          </a:extLst>
        </xdr:cNvPr>
        <xdr:cNvSpPr txBox="1"/>
      </xdr:nvSpPr>
      <xdr:spPr>
        <a:xfrm>
          <a:off x="113544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6" name="正方形/長方形 555">
          <a:extLst>
            <a:ext uri="{FF2B5EF4-FFF2-40B4-BE49-F238E27FC236}">
              <a16:creationId xmlns:a16="http://schemas.microsoft.com/office/drawing/2014/main" id="{E88CACA8-1408-485F-B12F-902117B8C02E}"/>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7" name="正方形/長方形 556">
          <a:extLst>
            <a:ext uri="{FF2B5EF4-FFF2-40B4-BE49-F238E27FC236}">
              <a16:creationId xmlns:a16="http://schemas.microsoft.com/office/drawing/2014/main" id="{DEC69FC1-CAB9-4783-8227-60E237970D96}"/>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8" name="正方形/長方形 557">
          <a:extLst>
            <a:ext uri="{FF2B5EF4-FFF2-40B4-BE49-F238E27FC236}">
              <a16:creationId xmlns:a16="http://schemas.microsoft.com/office/drawing/2014/main" id="{F67F1035-1653-4000-8185-E6073EDCF3CE}"/>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9" name="正方形/長方形 558">
          <a:extLst>
            <a:ext uri="{FF2B5EF4-FFF2-40B4-BE49-F238E27FC236}">
              <a16:creationId xmlns:a16="http://schemas.microsoft.com/office/drawing/2014/main" id="{CB404FCB-8F53-4B1F-B545-6E7EBF8E631D}"/>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0" name="正方形/長方形 559">
          <a:extLst>
            <a:ext uri="{FF2B5EF4-FFF2-40B4-BE49-F238E27FC236}">
              <a16:creationId xmlns:a16="http://schemas.microsoft.com/office/drawing/2014/main" id="{6ACE38B9-3853-4EE5-9858-68C559444A57}"/>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1" name="正方形/長方形 560">
          <a:extLst>
            <a:ext uri="{FF2B5EF4-FFF2-40B4-BE49-F238E27FC236}">
              <a16:creationId xmlns:a16="http://schemas.microsoft.com/office/drawing/2014/main" id="{12ED2F94-4642-4040-BE35-4CB6ABF9B6EA}"/>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2" name="正方形/長方形 561">
          <a:extLst>
            <a:ext uri="{FF2B5EF4-FFF2-40B4-BE49-F238E27FC236}">
              <a16:creationId xmlns:a16="http://schemas.microsoft.com/office/drawing/2014/main" id="{5DC7E442-C62F-46B7-9B75-BE4BC46268BA}"/>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3" name="正方形/長方形 562">
          <a:extLst>
            <a:ext uri="{FF2B5EF4-FFF2-40B4-BE49-F238E27FC236}">
              <a16:creationId xmlns:a16="http://schemas.microsoft.com/office/drawing/2014/main" id="{38BE9E94-A189-4F1B-BC9F-D1D61C3453B1}"/>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4" name="テキスト ボックス 563">
          <a:extLst>
            <a:ext uri="{FF2B5EF4-FFF2-40B4-BE49-F238E27FC236}">
              <a16:creationId xmlns:a16="http://schemas.microsoft.com/office/drawing/2014/main" id="{32731918-4135-4C76-A346-DA54D64A8809}"/>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5" name="直線コネクタ 564">
          <a:extLst>
            <a:ext uri="{FF2B5EF4-FFF2-40B4-BE49-F238E27FC236}">
              <a16:creationId xmlns:a16="http://schemas.microsoft.com/office/drawing/2014/main" id="{6ABBBD88-ECB7-4E8E-9126-B4932712FCB9}"/>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6" name="直線コネクタ 565">
          <a:extLst>
            <a:ext uri="{FF2B5EF4-FFF2-40B4-BE49-F238E27FC236}">
              <a16:creationId xmlns:a16="http://schemas.microsoft.com/office/drawing/2014/main" id="{C4A00768-0A26-4C66-8F18-8CC96FC58F2C}"/>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7" name="テキスト ボックス 566">
          <a:extLst>
            <a:ext uri="{FF2B5EF4-FFF2-40B4-BE49-F238E27FC236}">
              <a16:creationId xmlns:a16="http://schemas.microsoft.com/office/drawing/2014/main" id="{B6A04C96-9EC1-42E5-A225-48BF9C3CFB53}"/>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8" name="直線コネクタ 567">
          <a:extLst>
            <a:ext uri="{FF2B5EF4-FFF2-40B4-BE49-F238E27FC236}">
              <a16:creationId xmlns:a16="http://schemas.microsoft.com/office/drawing/2014/main" id="{799E061F-2B56-44D6-89F5-E4C4F4F65A98}"/>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9" name="テキスト ボックス 568">
          <a:extLst>
            <a:ext uri="{FF2B5EF4-FFF2-40B4-BE49-F238E27FC236}">
              <a16:creationId xmlns:a16="http://schemas.microsoft.com/office/drawing/2014/main" id="{6F69DFA8-5531-47EB-B055-6D91F426BFF5}"/>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70" name="直線コネクタ 569">
          <a:extLst>
            <a:ext uri="{FF2B5EF4-FFF2-40B4-BE49-F238E27FC236}">
              <a16:creationId xmlns:a16="http://schemas.microsoft.com/office/drawing/2014/main" id="{F0EBB6EA-0FC7-42B2-9126-95D7B2ABE703}"/>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71" name="テキスト ボックス 570">
          <a:extLst>
            <a:ext uri="{FF2B5EF4-FFF2-40B4-BE49-F238E27FC236}">
              <a16:creationId xmlns:a16="http://schemas.microsoft.com/office/drawing/2014/main" id="{D66509F2-3F7D-4430-AE28-7AD9E74D1183}"/>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2" name="直線コネクタ 571">
          <a:extLst>
            <a:ext uri="{FF2B5EF4-FFF2-40B4-BE49-F238E27FC236}">
              <a16:creationId xmlns:a16="http://schemas.microsoft.com/office/drawing/2014/main" id="{8C759C85-1627-4CB1-BE93-3E551B005338}"/>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73" name="テキスト ボックス 572">
          <a:extLst>
            <a:ext uri="{FF2B5EF4-FFF2-40B4-BE49-F238E27FC236}">
              <a16:creationId xmlns:a16="http://schemas.microsoft.com/office/drawing/2014/main" id="{E7441B09-0FAF-48BE-9078-F94A521AFBB5}"/>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4" name="直線コネクタ 573">
          <a:extLst>
            <a:ext uri="{FF2B5EF4-FFF2-40B4-BE49-F238E27FC236}">
              <a16:creationId xmlns:a16="http://schemas.microsoft.com/office/drawing/2014/main" id="{2CC801E3-F9C4-4AB1-B993-19740FCD5707}"/>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5" name="テキスト ボックス 574">
          <a:extLst>
            <a:ext uri="{FF2B5EF4-FFF2-40B4-BE49-F238E27FC236}">
              <a16:creationId xmlns:a16="http://schemas.microsoft.com/office/drawing/2014/main" id="{17ED72EC-0291-45A3-A2D2-F62843A8D949}"/>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6" name="直線コネクタ 575">
          <a:extLst>
            <a:ext uri="{FF2B5EF4-FFF2-40B4-BE49-F238E27FC236}">
              <a16:creationId xmlns:a16="http://schemas.microsoft.com/office/drawing/2014/main" id="{5A6B4AC4-3A20-453E-8171-F804F8D27663}"/>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7" name="テキスト ボックス 576">
          <a:extLst>
            <a:ext uri="{FF2B5EF4-FFF2-40B4-BE49-F238E27FC236}">
              <a16:creationId xmlns:a16="http://schemas.microsoft.com/office/drawing/2014/main" id="{694E860E-40DD-4950-90B1-5E0DFA1486FB}"/>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8" name="【認定こども園・幼稚園・保育所】&#10;一人当たり面積グラフ枠">
          <a:extLst>
            <a:ext uri="{FF2B5EF4-FFF2-40B4-BE49-F238E27FC236}">
              <a16:creationId xmlns:a16="http://schemas.microsoft.com/office/drawing/2014/main" id="{FD8C0A34-90A5-4F78-A2DE-79E383E432D6}"/>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34290</xdr:rowOff>
    </xdr:from>
    <xdr:to>
      <xdr:col>116</xdr:col>
      <xdr:colOff>62864</xdr:colOff>
      <xdr:row>41</xdr:row>
      <xdr:rowOff>129540</xdr:rowOff>
    </xdr:to>
    <xdr:cxnSp macro="">
      <xdr:nvCxnSpPr>
        <xdr:cNvPr id="579" name="直線コネクタ 578">
          <a:extLst>
            <a:ext uri="{FF2B5EF4-FFF2-40B4-BE49-F238E27FC236}">
              <a16:creationId xmlns:a16="http://schemas.microsoft.com/office/drawing/2014/main" id="{FE5581A1-C1DF-4FAD-AF57-F72E9617D3AD}"/>
            </a:ext>
          </a:extLst>
        </xdr:cNvPr>
        <xdr:cNvCxnSpPr/>
      </xdr:nvCxnSpPr>
      <xdr:spPr>
        <a:xfrm flipV="1">
          <a:off x="19954239" y="5546090"/>
          <a:ext cx="0" cy="1228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133367</xdr:rowOff>
    </xdr:from>
    <xdr:ext cx="469744" cy="259045"/>
    <xdr:sp macro="" textlink="">
      <xdr:nvSpPr>
        <xdr:cNvPr id="580" name="【認定こども園・幼稚園・保育所】&#10;一人当たり面積最小値テキスト">
          <a:extLst>
            <a:ext uri="{FF2B5EF4-FFF2-40B4-BE49-F238E27FC236}">
              <a16:creationId xmlns:a16="http://schemas.microsoft.com/office/drawing/2014/main" id="{AF289374-B2E0-49E0-8B5D-43691AE70208}"/>
            </a:ext>
          </a:extLst>
        </xdr:cNvPr>
        <xdr:cNvSpPr txBox="1"/>
      </xdr:nvSpPr>
      <xdr:spPr>
        <a:xfrm>
          <a:off x="19992975" y="678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129540</xdr:rowOff>
    </xdr:from>
    <xdr:to>
      <xdr:col>116</xdr:col>
      <xdr:colOff>152400</xdr:colOff>
      <xdr:row>41</xdr:row>
      <xdr:rowOff>129540</xdr:rowOff>
    </xdr:to>
    <xdr:cxnSp macro="">
      <xdr:nvCxnSpPr>
        <xdr:cNvPr id="581" name="直線コネクタ 580">
          <a:extLst>
            <a:ext uri="{FF2B5EF4-FFF2-40B4-BE49-F238E27FC236}">
              <a16:creationId xmlns:a16="http://schemas.microsoft.com/office/drawing/2014/main" id="{4561E586-0418-4DEC-9111-C2E6EC364B02}"/>
            </a:ext>
          </a:extLst>
        </xdr:cNvPr>
        <xdr:cNvCxnSpPr/>
      </xdr:nvCxnSpPr>
      <xdr:spPr>
        <a:xfrm>
          <a:off x="19878675" y="677481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152417</xdr:rowOff>
    </xdr:from>
    <xdr:ext cx="469744" cy="259045"/>
    <xdr:sp macro="" textlink="">
      <xdr:nvSpPr>
        <xdr:cNvPr id="582" name="【認定こども園・幼稚園・保育所】&#10;一人当たり面積最大値テキスト">
          <a:extLst>
            <a:ext uri="{FF2B5EF4-FFF2-40B4-BE49-F238E27FC236}">
              <a16:creationId xmlns:a16="http://schemas.microsoft.com/office/drawing/2014/main" id="{9A413E44-3F94-45AA-BA1F-892E56A3DFF1}"/>
            </a:ext>
          </a:extLst>
        </xdr:cNvPr>
        <xdr:cNvSpPr txBox="1"/>
      </xdr:nvSpPr>
      <xdr:spPr>
        <a:xfrm>
          <a:off x="19992975" y="5343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34290</xdr:rowOff>
    </xdr:from>
    <xdr:to>
      <xdr:col>116</xdr:col>
      <xdr:colOff>152400</xdr:colOff>
      <xdr:row>34</xdr:row>
      <xdr:rowOff>34290</xdr:rowOff>
    </xdr:to>
    <xdr:cxnSp macro="">
      <xdr:nvCxnSpPr>
        <xdr:cNvPr id="583" name="直線コネクタ 582">
          <a:extLst>
            <a:ext uri="{FF2B5EF4-FFF2-40B4-BE49-F238E27FC236}">
              <a16:creationId xmlns:a16="http://schemas.microsoft.com/office/drawing/2014/main" id="{FAAF813A-39B3-48D2-A21D-505003D76EDB}"/>
            </a:ext>
          </a:extLst>
        </xdr:cNvPr>
        <xdr:cNvCxnSpPr/>
      </xdr:nvCxnSpPr>
      <xdr:spPr>
        <a:xfrm>
          <a:off x="19878675" y="55460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74947</xdr:rowOff>
    </xdr:from>
    <xdr:ext cx="469744" cy="259045"/>
    <xdr:sp macro="" textlink="">
      <xdr:nvSpPr>
        <xdr:cNvPr id="584" name="【認定こども園・幼稚園・保育所】&#10;一人当たり面積平均値テキスト">
          <a:extLst>
            <a:ext uri="{FF2B5EF4-FFF2-40B4-BE49-F238E27FC236}">
              <a16:creationId xmlns:a16="http://schemas.microsoft.com/office/drawing/2014/main" id="{3384F7FC-BA67-4A29-8B32-A29CA0C0AAD7}"/>
            </a:ext>
          </a:extLst>
        </xdr:cNvPr>
        <xdr:cNvSpPr txBox="1"/>
      </xdr:nvSpPr>
      <xdr:spPr>
        <a:xfrm>
          <a:off x="19992975" y="6237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52070</xdr:rowOff>
    </xdr:from>
    <xdr:to>
      <xdr:col>116</xdr:col>
      <xdr:colOff>114300</xdr:colOff>
      <xdr:row>39</xdr:row>
      <xdr:rowOff>153670</xdr:rowOff>
    </xdr:to>
    <xdr:sp macro="" textlink="">
      <xdr:nvSpPr>
        <xdr:cNvPr id="585" name="フローチャート: 判断 584">
          <a:extLst>
            <a:ext uri="{FF2B5EF4-FFF2-40B4-BE49-F238E27FC236}">
              <a16:creationId xmlns:a16="http://schemas.microsoft.com/office/drawing/2014/main" id="{45FD6F3A-0823-4FFE-84C7-3E0F3E0417A8}"/>
            </a:ext>
          </a:extLst>
        </xdr:cNvPr>
        <xdr:cNvSpPr/>
      </xdr:nvSpPr>
      <xdr:spPr>
        <a:xfrm>
          <a:off x="19897725" y="63734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52070</xdr:rowOff>
    </xdr:from>
    <xdr:to>
      <xdr:col>112</xdr:col>
      <xdr:colOff>38100</xdr:colOff>
      <xdr:row>39</xdr:row>
      <xdr:rowOff>153670</xdr:rowOff>
    </xdr:to>
    <xdr:sp macro="" textlink="">
      <xdr:nvSpPr>
        <xdr:cNvPr id="586" name="フローチャート: 判断 585">
          <a:extLst>
            <a:ext uri="{FF2B5EF4-FFF2-40B4-BE49-F238E27FC236}">
              <a16:creationId xmlns:a16="http://schemas.microsoft.com/office/drawing/2014/main" id="{925AAA94-BD88-4849-9700-78E178C11D14}"/>
            </a:ext>
          </a:extLst>
        </xdr:cNvPr>
        <xdr:cNvSpPr/>
      </xdr:nvSpPr>
      <xdr:spPr>
        <a:xfrm>
          <a:off x="19154775" y="63734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55880</xdr:rowOff>
    </xdr:from>
    <xdr:to>
      <xdr:col>107</xdr:col>
      <xdr:colOff>101600</xdr:colOff>
      <xdr:row>39</xdr:row>
      <xdr:rowOff>157480</xdr:rowOff>
    </xdr:to>
    <xdr:sp macro="" textlink="">
      <xdr:nvSpPr>
        <xdr:cNvPr id="587" name="フローチャート: 判断 586">
          <a:extLst>
            <a:ext uri="{FF2B5EF4-FFF2-40B4-BE49-F238E27FC236}">
              <a16:creationId xmlns:a16="http://schemas.microsoft.com/office/drawing/2014/main" id="{28281D75-EE39-4B5F-AAB9-8B648822018F}"/>
            </a:ext>
          </a:extLst>
        </xdr:cNvPr>
        <xdr:cNvSpPr/>
      </xdr:nvSpPr>
      <xdr:spPr>
        <a:xfrm>
          <a:off x="18345150" y="63804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59690</xdr:rowOff>
    </xdr:from>
    <xdr:to>
      <xdr:col>102</xdr:col>
      <xdr:colOff>165100</xdr:colOff>
      <xdr:row>39</xdr:row>
      <xdr:rowOff>161290</xdr:rowOff>
    </xdr:to>
    <xdr:sp macro="" textlink="">
      <xdr:nvSpPr>
        <xdr:cNvPr id="588" name="フローチャート: 判断 587">
          <a:extLst>
            <a:ext uri="{FF2B5EF4-FFF2-40B4-BE49-F238E27FC236}">
              <a16:creationId xmlns:a16="http://schemas.microsoft.com/office/drawing/2014/main" id="{63C3BE12-EAE0-4F03-83B1-CB5FDC2597C2}"/>
            </a:ext>
          </a:extLst>
        </xdr:cNvPr>
        <xdr:cNvSpPr/>
      </xdr:nvSpPr>
      <xdr:spPr>
        <a:xfrm>
          <a:off x="17554575" y="638429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74930</xdr:rowOff>
    </xdr:from>
    <xdr:to>
      <xdr:col>98</xdr:col>
      <xdr:colOff>38100</xdr:colOff>
      <xdr:row>40</xdr:row>
      <xdr:rowOff>5080</xdr:rowOff>
    </xdr:to>
    <xdr:sp macro="" textlink="">
      <xdr:nvSpPr>
        <xdr:cNvPr id="589" name="フローチャート: 判断 588">
          <a:extLst>
            <a:ext uri="{FF2B5EF4-FFF2-40B4-BE49-F238E27FC236}">
              <a16:creationId xmlns:a16="http://schemas.microsoft.com/office/drawing/2014/main" id="{B3FDCEFD-3B33-46AA-A3F7-2A71D5EB2120}"/>
            </a:ext>
          </a:extLst>
        </xdr:cNvPr>
        <xdr:cNvSpPr/>
      </xdr:nvSpPr>
      <xdr:spPr>
        <a:xfrm>
          <a:off x="16754475" y="63995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66019486-68F3-4D6F-8AC0-A06FB0188060}"/>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78C0A52A-9275-4D40-8DBF-B1C74A470675}"/>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7BB30F53-F493-41F3-ADC1-D906922C6304}"/>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88E3FD29-F65B-4FDF-9A21-07B0F86406D8}"/>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55D5B3FB-6199-4257-A4B9-1FA3D66CA5D7}"/>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595" name="楕円 594">
          <a:extLst>
            <a:ext uri="{FF2B5EF4-FFF2-40B4-BE49-F238E27FC236}">
              <a16:creationId xmlns:a16="http://schemas.microsoft.com/office/drawing/2014/main" id="{161DEBAB-BA4F-4685-861B-0113F14090AF}"/>
            </a:ext>
          </a:extLst>
        </xdr:cNvPr>
        <xdr:cNvSpPr/>
      </xdr:nvSpPr>
      <xdr:spPr>
        <a:xfrm>
          <a:off x="19897725" y="65424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34307</xdr:rowOff>
    </xdr:from>
    <xdr:ext cx="469744" cy="259045"/>
    <xdr:sp macro="" textlink="">
      <xdr:nvSpPr>
        <xdr:cNvPr id="596" name="【認定こども園・幼稚園・保育所】&#10;一人当たり面積該当値テキスト">
          <a:extLst>
            <a:ext uri="{FF2B5EF4-FFF2-40B4-BE49-F238E27FC236}">
              <a16:creationId xmlns:a16="http://schemas.microsoft.com/office/drawing/2014/main" id="{57EE70CF-EE69-4C5B-B2CE-516C0EC01301}"/>
            </a:ext>
          </a:extLst>
        </xdr:cNvPr>
        <xdr:cNvSpPr txBox="1"/>
      </xdr:nvSpPr>
      <xdr:spPr>
        <a:xfrm>
          <a:off x="19992975" y="651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166370</xdr:rowOff>
    </xdr:from>
    <xdr:to>
      <xdr:col>112</xdr:col>
      <xdr:colOff>38100</xdr:colOff>
      <xdr:row>40</xdr:row>
      <xdr:rowOff>96520</xdr:rowOff>
    </xdr:to>
    <xdr:sp macro="" textlink="">
      <xdr:nvSpPr>
        <xdr:cNvPr id="597" name="楕円 596">
          <a:extLst>
            <a:ext uri="{FF2B5EF4-FFF2-40B4-BE49-F238E27FC236}">
              <a16:creationId xmlns:a16="http://schemas.microsoft.com/office/drawing/2014/main" id="{08357305-98D7-4D87-BE4A-B82C102F204A}"/>
            </a:ext>
          </a:extLst>
        </xdr:cNvPr>
        <xdr:cNvSpPr/>
      </xdr:nvSpPr>
      <xdr:spPr>
        <a:xfrm>
          <a:off x="19154775" y="64877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45720</xdr:rowOff>
    </xdr:from>
    <xdr:to>
      <xdr:col>116</xdr:col>
      <xdr:colOff>63500</xdr:colOff>
      <xdr:row>40</xdr:row>
      <xdr:rowOff>106680</xdr:rowOff>
    </xdr:to>
    <xdr:cxnSp macro="">
      <xdr:nvCxnSpPr>
        <xdr:cNvPr id="598" name="直線コネクタ 597">
          <a:extLst>
            <a:ext uri="{FF2B5EF4-FFF2-40B4-BE49-F238E27FC236}">
              <a16:creationId xmlns:a16="http://schemas.microsoft.com/office/drawing/2014/main" id="{67E9D462-DAE7-4C7A-8238-6625F0A2CB2D}"/>
            </a:ext>
          </a:extLst>
        </xdr:cNvPr>
        <xdr:cNvCxnSpPr/>
      </xdr:nvCxnSpPr>
      <xdr:spPr>
        <a:xfrm>
          <a:off x="19202400" y="6535420"/>
          <a:ext cx="752475" cy="5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10160</xdr:rowOff>
    </xdr:from>
    <xdr:to>
      <xdr:col>107</xdr:col>
      <xdr:colOff>101600</xdr:colOff>
      <xdr:row>40</xdr:row>
      <xdr:rowOff>111760</xdr:rowOff>
    </xdr:to>
    <xdr:sp macro="" textlink="">
      <xdr:nvSpPr>
        <xdr:cNvPr id="599" name="楕円 598">
          <a:extLst>
            <a:ext uri="{FF2B5EF4-FFF2-40B4-BE49-F238E27FC236}">
              <a16:creationId xmlns:a16="http://schemas.microsoft.com/office/drawing/2014/main" id="{4C314FAF-C7C1-46A0-9B4F-C0493D9FEED8}"/>
            </a:ext>
          </a:extLst>
        </xdr:cNvPr>
        <xdr:cNvSpPr/>
      </xdr:nvSpPr>
      <xdr:spPr>
        <a:xfrm>
          <a:off x="18345150" y="64935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45720</xdr:rowOff>
    </xdr:from>
    <xdr:to>
      <xdr:col>111</xdr:col>
      <xdr:colOff>177800</xdr:colOff>
      <xdr:row>40</xdr:row>
      <xdr:rowOff>60960</xdr:rowOff>
    </xdr:to>
    <xdr:cxnSp macro="">
      <xdr:nvCxnSpPr>
        <xdr:cNvPr id="600" name="直線コネクタ 599">
          <a:extLst>
            <a:ext uri="{FF2B5EF4-FFF2-40B4-BE49-F238E27FC236}">
              <a16:creationId xmlns:a16="http://schemas.microsoft.com/office/drawing/2014/main" id="{E483F0BA-D794-4B2A-A5E0-07960D7D2054}"/>
            </a:ext>
          </a:extLst>
        </xdr:cNvPr>
        <xdr:cNvCxnSpPr/>
      </xdr:nvCxnSpPr>
      <xdr:spPr>
        <a:xfrm flipV="1">
          <a:off x="18392775" y="6535420"/>
          <a:ext cx="809625"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6350</xdr:rowOff>
    </xdr:from>
    <xdr:to>
      <xdr:col>102</xdr:col>
      <xdr:colOff>165100</xdr:colOff>
      <xdr:row>40</xdr:row>
      <xdr:rowOff>107950</xdr:rowOff>
    </xdr:to>
    <xdr:sp macro="" textlink="">
      <xdr:nvSpPr>
        <xdr:cNvPr id="601" name="楕円 600">
          <a:extLst>
            <a:ext uri="{FF2B5EF4-FFF2-40B4-BE49-F238E27FC236}">
              <a16:creationId xmlns:a16="http://schemas.microsoft.com/office/drawing/2014/main" id="{8F603F6A-3494-46A7-8231-5720D0D0FA26}"/>
            </a:ext>
          </a:extLst>
        </xdr:cNvPr>
        <xdr:cNvSpPr/>
      </xdr:nvSpPr>
      <xdr:spPr>
        <a:xfrm>
          <a:off x="17554575" y="64960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57150</xdr:rowOff>
    </xdr:from>
    <xdr:to>
      <xdr:col>107</xdr:col>
      <xdr:colOff>50800</xdr:colOff>
      <xdr:row>40</xdr:row>
      <xdr:rowOff>60960</xdr:rowOff>
    </xdr:to>
    <xdr:cxnSp macro="">
      <xdr:nvCxnSpPr>
        <xdr:cNvPr id="602" name="直線コネクタ 601">
          <a:extLst>
            <a:ext uri="{FF2B5EF4-FFF2-40B4-BE49-F238E27FC236}">
              <a16:creationId xmlns:a16="http://schemas.microsoft.com/office/drawing/2014/main" id="{F39D5868-BC67-4547-9032-E8B99A14A7BE}"/>
            </a:ext>
          </a:extLst>
        </xdr:cNvPr>
        <xdr:cNvCxnSpPr/>
      </xdr:nvCxnSpPr>
      <xdr:spPr>
        <a:xfrm>
          <a:off x="17602200" y="6543675"/>
          <a:ext cx="790575"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10160</xdr:rowOff>
    </xdr:from>
    <xdr:to>
      <xdr:col>98</xdr:col>
      <xdr:colOff>38100</xdr:colOff>
      <xdr:row>40</xdr:row>
      <xdr:rowOff>111760</xdr:rowOff>
    </xdr:to>
    <xdr:sp macro="" textlink="">
      <xdr:nvSpPr>
        <xdr:cNvPr id="603" name="楕円 602">
          <a:extLst>
            <a:ext uri="{FF2B5EF4-FFF2-40B4-BE49-F238E27FC236}">
              <a16:creationId xmlns:a16="http://schemas.microsoft.com/office/drawing/2014/main" id="{610222B5-5D25-4486-9B52-62FE2FCA9350}"/>
            </a:ext>
          </a:extLst>
        </xdr:cNvPr>
        <xdr:cNvSpPr/>
      </xdr:nvSpPr>
      <xdr:spPr>
        <a:xfrm>
          <a:off x="16754475" y="649351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57150</xdr:rowOff>
    </xdr:from>
    <xdr:to>
      <xdr:col>102</xdr:col>
      <xdr:colOff>114300</xdr:colOff>
      <xdr:row>40</xdr:row>
      <xdr:rowOff>60960</xdr:rowOff>
    </xdr:to>
    <xdr:cxnSp macro="">
      <xdr:nvCxnSpPr>
        <xdr:cNvPr id="604" name="直線コネクタ 603">
          <a:extLst>
            <a:ext uri="{FF2B5EF4-FFF2-40B4-BE49-F238E27FC236}">
              <a16:creationId xmlns:a16="http://schemas.microsoft.com/office/drawing/2014/main" id="{81FA1368-AF43-4318-991E-58ADD55FD495}"/>
            </a:ext>
          </a:extLst>
        </xdr:cNvPr>
        <xdr:cNvCxnSpPr/>
      </xdr:nvCxnSpPr>
      <xdr:spPr>
        <a:xfrm flipV="1">
          <a:off x="16802100" y="6543675"/>
          <a:ext cx="80010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170197</xdr:rowOff>
    </xdr:from>
    <xdr:ext cx="469744" cy="259045"/>
    <xdr:sp macro="" textlink="">
      <xdr:nvSpPr>
        <xdr:cNvPr id="605" name="n_1aveValue【認定こども園・幼稚園・保育所】&#10;一人当たり面積">
          <a:extLst>
            <a:ext uri="{FF2B5EF4-FFF2-40B4-BE49-F238E27FC236}">
              <a16:creationId xmlns:a16="http://schemas.microsoft.com/office/drawing/2014/main" id="{F801379E-F44D-4597-9A75-C9A78F5D4850}"/>
            </a:ext>
          </a:extLst>
        </xdr:cNvPr>
        <xdr:cNvSpPr txBox="1"/>
      </xdr:nvSpPr>
      <xdr:spPr>
        <a:xfrm>
          <a:off x="18983402" y="616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2557</xdr:rowOff>
    </xdr:from>
    <xdr:ext cx="469744" cy="259045"/>
    <xdr:sp macro="" textlink="">
      <xdr:nvSpPr>
        <xdr:cNvPr id="606" name="n_2aveValue【認定こども園・幼稚園・保育所】&#10;一人当たり面積">
          <a:extLst>
            <a:ext uri="{FF2B5EF4-FFF2-40B4-BE49-F238E27FC236}">
              <a16:creationId xmlns:a16="http://schemas.microsoft.com/office/drawing/2014/main" id="{7CA95DC9-1728-4705-8EAE-2BF1792CD0B3}"/>
            </a:ext>
          </a:extLst>
        </xdr:cNvPr>
        <xdr:cNvSpPr txBox="1"/>
      </xdr:nvSpPr>
      <xdr:spPr>
        <a:xfrm>
          <a:off x="18183302" y="6165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6367</xdr:rowOff>
    </xdr:from>
    <xdr:ext cx="469744" cy="259045"/>
    <xdr:sp macro="" textlink="">
      <xdr:nvSpPr>
        <xdr:cNvPr id="607" name="n_3aveValue【認定こども園・幼稚園・保育所】&#10;一人当たり面積">
          <a:extLst>
            <a:ext uri="{FF2B5EF4-FFF2-40B4-BE49-F238E27FC236}">
              <a16:creationId xmlns:a16="http://schemas.microsoft.com/office/drawing/2014/main" id="{4C3654DA-9673-47F3-94BA-0A86CAE226A2}"/>
            </a:ext>
          </a:extLst>
        </xdr:cNvPr>
        <xdr:cNvSpPr txBox="1"/>
      </xdr:nvSpPr>
      <xdr:spPr>
        <a:xfrm>
          <a:off x="17383202" y="6172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21607</xdr:rowOff>
    </xdr:from>
    <xdr:ext cx="469744" cy="259045"/>
    <xdr:sp macro="" textlink="">
      <xdr:nvSpPr>
        <xdr:cNvPr id="608" name="n_4aveValue【認定こども園・幼稚園・保育所】&#10;一人当たり面積">
          <a:extLst>
            <a:ext uri="{FF2B5EF4-FFF2-40B4-BE49-F238E27FC236}">
              <a16:creationId xmlns:a16="http://schemas.microsoft.com/office/drawing/2014/main" id="{B472809F-0FAF-4B45-9572-3B3FB62CF79C}"/>
            </a:ext>
          </a:extLst>
        </xdr:cNvPr>
        <xdr:cNvSpPr txBox="1"/>
      </xdr:nvSpPr>
      <xdr:spPr>
        <a:xfrm>
          <a:off x="16592627" y="618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87647</xdr:rowOff>
    </xdr:from>
    <xdr:ext cx="469744" cy="259045"/>
    <xdr:sp macro="" textlink="">
      <xdr:nvSpPr>
        <xdr:cNvPr id="609" name="n_1mainValue【認定こども園・幼稚園・保育所】&#10;一人当たり面積">
          <a:extLst>
            <a:ext uri="{FF2B5EF4-FFF2-40B4-BE49-F238E27FC236}">
              <a16:creationId xmlns:a16="http://schemas.microsoft.com/office/drawing/2014/main" id="{1A49619A-0829-48F6-86F9-4EFCA4C9D588}"/>
            </a:ext>
          </a:extLst>
        </xdr:cNvPr>
        <xdr:cNvSpPr txBox="1"/>
      </xdr:nvSpPr>
      <xdr:spPr>
        <a:xfrm>
          <a:off x="18983402" y="657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102887</xdr:rowOff>
    </xdr:from>
    <xdr:ext cx="469744" cy="259045"/>
    <xdr:sp macro="" textlink="">
      <xdr:nvSpPr>
        <xdr:cNvPr id="610" name="n_2mainValue【認定こども園・幼稚園・保育所】&#10;一人当たり面積">
          <a:extLst>
            <a:ext uri="{FF2B5EF4-FFF2-40B4-BE49-F238E27FC236}">
              <a16:creationId xmlns:a16="http://schemas.microsoft.com/office/drawing/2014/main" id="{AD0B1C2D-37B0-43C3-9778-297AF5E198E1}"/>
            </a:ext>
          </a:extLst>
        </xdr:cNvPr>
        <xdr:cNvSpPr txBox="1"/>
      </xdr:nvSpPr>
      <xdr:spPr>
        <a:xfrm>
          <a:off x="18183302" y="6592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99077</xdr:rowOff>
    </xdr:from>
    <xdr:ext cx="469744" cy="259045"/>
    <xdr:sp macro="" textlink="">
      <xdr:nvSpPr>
        <xdr:cNvPr id="611" name="n_3mainValue【認定こども園・幼稚園・保育所】&#10;一人当たり面積">
          <a:extLst>
            <a:ext uri="{FF2B5EF4-FFF2-40B4-BE49-F238E27FC236}">
              <a16:creationId xmlns:a16="http://schemas.microsoft.com/office/drawing/2014/main" id="{3504D739-3F64-435C-99D9-FBB79FDC1262}"/>
            </a:ext>
          </a:extLst>
        </xdr:cNvPr>
        <xdr:cNvSpPr txBox="1"/>
      </xdr:nvSpPr>
      <xdr:spPr>
        <a:xfrm>
          <a:off x="17383202" y="6588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102887</xdr:rowOff>
    </xdr:from>
    <xdr:ext cx="469744" cy="259045"/>
    <xdr:sp macro="" textlink="">
      <xdr:nvSpPr>
        <xdr:cNvPr id="612" name="n_4mainValue【認定こども園・幼稚園・保育所】&#10;一人当たり面積">
          <a:extLst>
            <a:ext uri="{FF2B5EF4-FFF2-40B4-BE49-F238E27FC236}">
              <a16:creationId xmlns:a16="http://schemas.microsoft.com/office/drawing/2014/main" id="{68D06720-C2D8-46E5-83B6-04423F5AFBBF}"/>
            </a:ext>
          </a:extLst>
        </xdr:cNvPr>
        <xdr:cNvSpPr txBox="1"/>
      </xdr:nvSpPr>
      <xdr:spPr>
        <a:xfrm>
          <a:off x="16592627" y="6592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3" name="正方形/長方形 612">
          <a:extLst>
            <a:ext uri="{FF2B5EF4-FFF2-40B4-BE49-F238E27FC236}">
              <a16:creationId xmlns:a16="http://schemas.microsoft.com/office/drawing/2014/main" id="{784346A6-5A6D-4766-9FC4-7908AEF5EA14}"/>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4" name="正方形/長方形 613">
          <a:extLst>
            <a:ext uri="{FF2B5EF4-FFF2-40B4-BE49-F238E27FC236}">
              <a16:creationId xmlns:a16="http://schemas.microsoft.com/office/drawing/2014/main" id="{A076D70F-5A24-4E27-BB8F-075239F047A3}"/>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5" name="正方形/長方形 614">
          <a:extLst>
            <a:ext uri="{FF2B5EF4-FFF2-40B4-BE49-F238E27FC236}">
              <a16:creationId xmlns:a16="http://schemas.microsoft.com/office/drawing/2014/main" id="{0CD916D7-10BA-41A7-9C05-3DE7B5F01AEA}"/>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6" name="正方形/長方形 615">
          <a:extLst>
            <a:ext uri="{FF2B5EF4-FFF2-40B4-BE49-F238E27FC236}">
              <a16:creationId xmlns:a16="http://schemas.microsoft.com/office/drawing/2014/main" id="{3C03A6D1-71C7-4B52-A93D-ADEA21C09A41}"/>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7" name="正方形/長方形 616">
          <a:extLst>
            <a:ext uri="{FF2B5EF4-FFF2-40B4-BE49-F238E27FC236}">
              <a16:creationId xmlns:a16="http://schemas.microsoft.com/office/drawing/2014/main" id="{6AAEA2AD-49B8-46EF-B75E-5B5005D0E2E7}"/>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8" name="正方形/長方形 617">
          <a:extLst>
            <a:ext uri="{FF2B5EF4-FFF2-40B4-BE49-F238E27FC236}">
              <a16:creationId xmlns:a16="http://schemas.microsoft.com/office/drawing/2014/main" id="{C060C79A-14CB-432E-A48F-A8528D99FE6C}"/>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9" name="正方形/長方形 618">
          <a:extLst>
            <a:ext uri="{FF2B5EF4-FFF2-40B4-BE49-F238E27FC236}">
              <a16:creationId xmlns:a16="http://schemas.microsoft.com/office/drawing/2014/main" id="{740D3458-AABC-4331-9FED-D079E2121253}"/>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0" name="正方形/長方形 619">
          <a:extLst>
            <a:ext uri="{FF2B5EF4-FFF2-40B4-BE49-F238E27FC236}">
              <a16:creationId xmlns:a16="http://schemas.microsoft.com/office/drawing/2014/main" id="{EE2CC503-F5B3-45CB-BEAA-D8BA7BC8F978}"/>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1" name="テキスト ボックス 620">
          <a:extLst>
            <a:ext uri="{FF2B5EF4-FFF2-40B4-BE49-F238E27FC236}">
              <a16:creationId xmlns:a16="http://schemas.microsoft.com/office/drawing/2014/main" id="{2A678D6A-F36D-4058-B40A-F96738173474}"/>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2" name="直線コネクタ 621">
          <a:extLst>
            <a:ext uri="{FF2B5EF4-FFF2-40B4-BE49-F238E27FC236}">
              <a16:creationId xmlns:a16="http://schemas.microsoft.com/office/drawing/2014/main" id="{53BE28F5-E7F0-4690-89F1-54B90C1C771B}"/>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3" name="テキスト ボックス 622">
          <a:extLst>
            <a:ext uri="{FF2B5EF4-FFF2-40B4-BE49-F238E27FC236}">
              <a16:creationId xmlns:a16="http://schemas.microsoft.com/office/drawing/2014/main" id="{0D001108-0772-4DD7-8DA7-213092EFDA39}"/>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4" name="直線コネクタ 623">
          <a:extLst>
            <a:ext uri="{FF2B5EF4-FFF2-40B4-BE49-F238E27FC236}">
              <a16:creationId xmlns:a16="http://schemas.microsoft.com/office/drawing/2014/main" id="{4ED02AD4-8389-4E3D-B648-829A43BF990D}"/>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25" name="テキスト ボックス 624">
          <a:extLst>
            <a:ext uri="{FF2B5EF4-FFF2-40B4-BE49-F238E27FC236}">
              <a16:creationId xmlns:a16="http://schemas.microsoft.com/office/drawing/2014/main" id="{F0150760-AFC6-4DBA-A9F9-A75B1B7A6A89}"/>
            </a:ext>
          </a:extLst>
        </xdr:cNvPr>
        <xdr:cNvSpPr txBox="1"/>
      </xdr:nvSpPr>
      <xdr:spPr>
        <a:xfrm>
          <a:off x="10845966" y="103738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6" name="直線コネクタ 625">
          <a:extLst>
            <a:ext uri="{FF2B5EF4-FFF2-40B4-BE49-F238E27FC236}">
              <a16:creationId xmlns:a16="http://schemas.microsoft.com/office/drawing/2014/main" id="{3A7E603F-57B8-4AA2-A519-7947E3B7BA52}"/>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7" name="テキスト ボックス 626">
          <a:extLst>
            <a:ext uri="{FF2B5EF4-FFF2-40B4-BE49-F238E27FC236}">
              <a16:creationId xmlns:a16="http://schemas.microsoft.com/office/drawing/2014/main" id="{D4AD58E9-3A49-473E-A661-F4446C3CF213}"/>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8" name="直線コネクタ 627">
          <a:extLst>
            <a:ext uri="{FF2B5EF4-FFF2-40B4-BE49-F238E27FC236}">
              <a16:creationId xmlns:a16="http://schemas.microsoft.com/office/drawing/2014/main" id="{887CBC3D-0AF9-4BC5-9E33-3CD25CA0AD94}"/>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9" name="テキスト ボックス 628">
          <a:extLst>
            <a:ext uri="{FF2B5EF4-FFF2-40B4-BE49-F238E27FC236}">
              <a16:creationId xmlns:a16="http://schemas.microsoft.com/office/drawing/2014/main" id="{82764FC0-A83E-4ECE-8ED4-6518D89CCD28}"/>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0" name="直線コネクタ 629">
          <a:extLst>
            <a:ext uri="{FF2B5EF4-FFF2-40B4-BE49-F238E27FC236}">
              <a16:creationId xmlns:a16="http://schemas.microsoft.com/office/drawing/2014/main" id="{EB39C5E5-953F-4F4A-BE41-D2EDBB4FB7C7}"/>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1" name="テキスト ボックス 630">
          <a:extLst>
            <a:ext uri="{FF2B5EF4-FFF2-40B4-BE49-F238E27FC236}">
              <a16:creationId xmlns:a16="http://schemas.microsoft.com/office/drawing/2014/main" id="{BC0DCB7A-CF5C-4804-9DFB-E3C12E41B170}"/>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2" name="直線コネクタ 631">
          <a:extLst>
            <a:ext uri="{FF2B5EF4-FFF2-40B4-BE49-F238E27FC236}">
              <a16:creationId xmlns:a16="http://schemas.microsoft.com/office/drawing/2014/main" id="{DF32850A-AA2B-4C7D-9863-8F7B80152F53}"/>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3" name="テキスト ボックス 632">
          <a:extLst>
            <a:ext uri="{FF2B5EF4-FFF2-40B4-BE49-F238E27FC236}">
              <a16:creationId xmlns:a16="http://schemas.microsoft.com/office/drawing/2014/main" id="{3DB3CF75-EE85-4942-B711-0EFA47D100BE}"/>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4" name="直線コネクタ 633">
          <a:extLst>
            <a:ext uri="{FF2B5EF4-FFF2-40B4-BE49-F238E27FC236}">
              <a16:creationId xmlns:a16="http://schemas.microsoft.com/office/drawing/2014/main" id="{F500C66A-0E57-4D5B-A721-7F4847F82364}"/>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35" name="テキスト ボックス 634">
          <a:extLst>
            <a:ext uri="{FF2B5EF4-FFF2-40B4-BE49-F238E27FC236}">
              <a16:creationId xmlns:a16="http://schemas.microsoft.com/office/drawing/2014/main" id="{6FB79448-51E8-45D0-A5E6-A6A7AF89A9F1}"/>
            </a:ext>
          </a:extLst>
        </xdr:cNvPr>
        <xdr:cNvSpPr txBox="1"/>
      </xdr:nvSpPr>
      <xdr:spPr>
        <a:xfrm>
          <a:off x="10845966" y="8820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6" name="直線コネクタ 635">
          <a:extLst>
            <a:ext uri="{FF2B5EF4-FFF2-40B4-BE49-F238E27FC236}">
              <a16:creationId xmlns:a16="http://schemas.microsoft.com/office/drawing/2014/main" id="{CF045CC0-1F54-42B3-AB0E-65DC910EBF82}"/>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7" name="テキスト ボックス 636">
          <a:extLst>
            <a:ext uri="{FF2B5EF4-FFF2-40B4-BE49-F238E27FC236}">
              <a16:creationId xmlns:a16="http://schemas.microsoft.com/office/drawing/2014/main" id="{D070F0A1-2B89-4065-AFC7-07593D36B1EE}"/>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8" name="【学校施設】&#10;有形固定資産減価償却率グラフ枠">
          <a:extLst>
            <a:ext uri="{FF2B5EF4-FFF2-40B4-BE49-F238E27FC236}">
              <a16:creationId xmlns:a16="http://schemas.microsoft.com/office/drawing/2014/main" id="{2028EF8E-8128-435D-829C-29E664FF40C8}"/>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48985</xdr:rowOff>
    </xdr:from>
    <xdr:to>
      <xdr:col>85</xdr:col>
      <xdr:colOff>126364</xdr:colOff>
      <xdr:row>64</xdr:row>
      <xdr:rowOff>78377</xdr:rowOff>
    </xdr:to>
    <xdr:cxnSp macro="">
      <xdr:nvCxnSpPr>
        <xdr:cNvPr id="639" name="直線コネクタ 638">
          <a:extLst>
            <a:ext uri="{FF2B5EF4-FFF2-40B4-BE49-F238E27FC236}">
              <a16:creationId xmlns:a16="http://schemas.microsoft.com/office/drawing/2014/main" id="{CBD8F826-FE25-4725-9A60-7F606E32A76D}"/>
            </a:ext>
          </a:extLst>
        </xdr:cNvPr>
        <xdr:cNvCxnSpPr/>
      </xdr:nvCxnSpPr>
      <xdr:spPr>
        <a:xfrm flipV="1">
          <a:off x="14696439" y="9123135"/>
          <a:ext cx="0" cy="1327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82204</xdr:rowOff>
    </xdr:from>
    <xdr:ext cx="405111" cy="259045"/>
    <xdr:sp macro="" textlink="">
      <xdr:nvSpPr>
        <xdr:cNvPr id="640" name="【学校施設】&#10;有形固定資産減価償却率最小値テキスト">
          <a:extLst>
            <a:ext uri="{FF2B5EF4-FFF2-40B4-BE49-F238E27FC236}">
              <a16:creationId xmlns:a16="http://schemas.microsoft.com/office/drawing/2014/main" id="{4D256AA3-7E9E-49B0-AC9F-7478C3A0E6A6}"/>
            </a:ext>
          </a:extLst>
        </xdr:cNvPr>
        <xdr:cNvSpPr txBox="1"/>
      </xdr:nvSpPr>
      <xdr:spPr>
        <a:xfrm>
          <a:off x="14735175" y="10458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78377</xdr:rowOff>
    </xdr:from>
    <xdr:to>
      <xdr:col>86</xdr:col>
      <xdr:colOff>25400</xdr:colOff>
      <xdr:row>64</xdr:row>
      <xdr:rowOff>78377</xdr:rowOff>
    </xdr:to>
    <xdr:cxnSp macro="">
      <xdr:nvCxnSpPr>
        <xdr:cNvPr id="641" name="直線コネクタ 640">
          <a:extLst>
            <a:ext uri="{FF2B5EF4-FFF2-40B4-BE49-F238E27FC236}">
              <a16:creationId xmlns:a16="http://schemas.microsoft.com/office/drawing/2014/main" id="{CFCD8EA9-BBAC-4247-A0CE-CBF1322E7A6C}"/>
            </a:ext>
          </a:extLst>
        </xdr:cNvPr>
        <xdr:cNvCxnSpPr/>
      </xdr:nvCxnSpPr>
      <xdr:spPr>
        <a:xfrm>
          <a:off x="14611350" y="1045110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167112</xdr:rowOff>
    </xdr:from>
    <xdr:ext cx="405111" cy="259045"/>
    <xdr:sp macro="" textlink="">
      <xdr:nvSpPr>
        <xdr:cNvPr id="642" name="【学校施設】&#10;有形固定資産減価償却率最大値テキスト">
          <a:extLst>
            <a:ext uri="{FF2B5EF4-FFF2-40B4-BE49-F238E27FC236}">
              <a16:creationId xmlns:a16="http://schemas.microsoft.com/office/drawing/2014/main" id="{872251E3-32F2-4769-B633-849C97AEA119}"/>
            </a:ext>
          </a:extLst>
        </xdr:cNvPr>
        <xdr:cNvSpPr txBox="1"/>
      </xdr:nvSpPr>
      <xdr:spPr>
        <a:xfrm>
          <a:off x="14735175" y="8917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48985</xdr:rowOff>
    </xdr:from>
    <xdr:to>
      <xdr:col>86</xdr:col>
      <xdr:colOff>25400</xdr:colOff>
      <xdr:row>56</xdr:row>
      <xdr:rowOff>48985</xdr:rowOff>
    </xdr:to>
    <xdr:cxnSp macro="">
      <xdr:nvCxnSpPr>
        <xdr:cNvPr id="643" name="直線コネクタ 642">
          <a:extLst>
            <a:ext uri="{FF2B5EF4-FFF2-40B4-BE49-F238E27FC236}">
              <a16:creationId xmlns:a16="http://schemas.microsoft.com/office/drawing/2014/main" id="{D2948D1B-4BA1-497D-A503-A2BA2C67E480}"/>
            </a:ext>
          </a:extLst>
        </xdr:cNvPr>
        <xdr:cNvCxnSpPr/>
      </xdr:nvCxnSpPr>
      <xdr:spPr>
        <a:xfrm>
          <a:off x="14611350" y="91231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76580</xdr:rowOff>
    </xdr:from>
    <xdr:ext cx="405111" cy="259045"/>
    <xdr:sp macro="" textlink="">
      <xdr:nvSpPr>
        <xdr:cNvPr id="644" name="【学校施設】&#10;有形固定資産減価償却率平均値テキスト">
          <a:extLst>
            <a:ext uri="{FF2B5EF4-FFF2-40B4-BE49-F238E27FC236}">
              <a16:creationId xmlns:a16="http://schemas.microsoft.com/office/drawing/2014/main" id="{A1411004-E2C8-4B81-97B9-16AA2780F9CF}"/>
            </a:ext>
          </a:extLst>
        </xdr:cNvPr>
        <xdr:cNvSpPr txBox="1"/>
      </xdr:nvSpPr>
      <xdr:spPr>
        <a:xfrm>
          <a:off x="14735175" y="9639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53703</xdr:rowOff>
    </xdr:from>
    <xdr:to>
      <xdr:col>85</xdr:col>
      <xdr:colOff>177800</xdr:colOff>
      <xdr:row>60</xdr:row>
      <xdr:rowOff>155303</xdr:rowOff>
    </xdr:to>
    <xdr:sp macro="" textlink="">
      <xdr:nvSpPr>
        <xdr:cNvPr id="645" name="フローチャート: 判断 644">
          <a:extLst>
            <a:ext uri="{FF2B5EF4-FFF2-40B4-BE49-F238E27FC236}">
              <a16:creationId xmlns:a16="http://schemas.microsoft.com/office/drawing/2014/main" id="{80A64925-A294-4FB1-B8B2-57A7FB991077}"/>
            </a:ext>
          </a:extLst>
        </xdr:cNvPr>
        <xdr:cNvSpPr/>
      </xdr:nvSpPr>
      <xdr:spPr>
        <a:xfrm>
          <a:off x="14649450" y="977555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646" name="フローチャート: 判断 645">
          <a:extLst>
            <a:ext uri="{FF2B5EF4-FFF2-40B4-BE49-F238E27FC236}">
              <a16:creationId xmlns:a16="http://schemas.microsoft.com/office/drawing/2014/main" id="{AE700318-222D-4A8F-BDB3-03195296C66A}"/>
            </a:ext>
          </a:extLst>
        </xdr:cNvPr>
        <xdr:cNvSpPr/>
      </xdr:nvSpPr>
      <xdr:spPr>
        <a:xfrm>
          <a:off x="13887450" y="983088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647" name="フローチャート: 判断 646">
          <a:extLst>
            <a:ext uri="{FF2B5EF4-FFF2-40B4-BE49-F238E27FC236}">
              <a16:creationId xmlns:a16="http://schemas.microsoft.com/office/drawing/2014/main" id="{B361CFAB-9C2A-4C70-96EE-0D159DD45364}"/>
            </a:ext>
          </a:extLst>
        </xdr:cNvPr>
        <xdr:cNvSpPr/>
      </xdr:nvSpPr>
      <xdr:spPr>
        <a:xfrm>
          <a:off x="13096875" y="978861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43906</xdr:rowOff>
    </xdr:from>
    <xdr:to>
      <xdr:col>72</xdr:col>
      <xdr:colOff>38100</xdr:colOff>
      <xdr:row>60</xdr:row>
      <xdr:rowOff>145506</xdr:rowOff>
    </xdr:to>
    <xdr:sp macro="" textlink="">
      <xdr:nvSpPr>
        <xdr:cNvPr id="648" name="フローチャート: 判断 647">
          <a:extLst>
            <a:ext uri="{FF2B5EF4-FFF2-40B4-BE49-F238E27FC236}">
              <a16:creationId xmlns:a16="http://schemas.microsoft.com/office/drawing/2014/main" id="{64258586-9437-4AFF-861E-F1DE21E894AB}"/>
            </a:ext>
          </a:extLst>
        </xdr:cNvPr>
        <xdr:cNvSpPr/>
      </xdr:nvSpPr>
      <xdr:spPr>
        <a:xfrm>
          <a:off x="12296775" y="977210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649" name="フローチャート: 判断 648">
          <a:extLst>
            <a:ext uri="{FF2B5EF4-FFF2-40B4-BE49-F238E27FC236}">
              <a16:creationId xmlns:a16="http://schemas.microsoft.com/office/drawing/2014/main" id="{8D9AED88-B24A-4E03-A545-AD2F85880C5B}"/>
            </a:ext>
          </a:extLst>
        </xdr:cNvPr>
        <xdr:cNvSpPr/>
      </xdr:nvSpPr>
      <xdr:spPr>
        <a:xfrm>
          <a:off x="11487150" y="972647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A873B117-1796-49E6-896C-54B6243FA1B5}"/>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1AA13307-8FE2-4336-81FE-67DDC6AB1939}"/>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6388AE00-ED60-4A60-A0B6-B754E5F739BF}"/>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A948EF62-0275-4D3E-AAC3-2B589F154A09}"/>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44B5C773-EB52-4491-97B3-E9F94D40327B}"/>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65133</xdr:rowOff>
    </xdr:from>
    <xdr:to>
      <xdr:col>85</xdr:col>
      <xdr:colOff>177800</xdr:colOff>
      <xdr:row>61</xdr:row>
      <xdr:rowOff>166733</xdr:rowOff>
    </xdr:to>
    <xdr:sp macro="" textlink="">
      <xdr:nvSpPr>
        <xdr:cNvPr id="655" name="楕円 654">
          <a:extLst>
            <a:ext uri="{FF2B5EF4-FFF2-40B4-BE49-F238E27FC236}">
              <a16:creationId xmlns:a16="http://schemas.microsoft.com/office/drawing/2014/main" id="{831A1E22-D452-4C9A-AFAF-0651D6289907}"/>
            </a:ext>
          </a:extLst>
        </xdr:cNvPr>
        <xdr:cNvSpPr/>
      </xdr:nvSpPr>
      <xdr:spPr>
        <a:xfrm>
          <a:off x="14649450" y="995525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43560</xdr:rowOff>
    </xdr:from>
    <xdr:ext cx="405111" cy="259045"/>
    <xdr:sp macro="" textlink="">
      <xdr:nvSpPr>
        <xdr:cNvPr id="656" name="【学校施設】&#10;有形固定資産減価償却率該当値テキスト">
          <a:extLst>
            <a:ext uri="{FF2B5EF4-FFF2-40B4-BE49-F238E27FC236}">
              <a16:creationId xmlns:a16="http://schemas.microsoft.com/office/drawing/2014/main" id="{995AB150-2096-4ED1-8648-756650201181}"/>
            </a:ext>
          </a:extLst>
        </xdr:cNvPr>
        <xdr:cNvSpPr txBox="1"/>
      </xdr:nvSpPr>
      <xdr:spPr>
        <a:xfrm>
          <a:off x="14735175" y="9933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61867</xdr:rowOff>
    </xdr:from>
    <xdr:to>
      <xdr:col>81</xdr:col>
      <xdr:colOff>101600</xdr:colOff>
      <xdr:row>61</xdr:row>
      <xdr:rowOff>163467</xdr:rowOff>
    </xdr:to>
    <xdr:sp macro="" textlink="">
      <xdr:nvSpPr>
        <xdr:cNvPr id="657" name="楕円 656">
          <a:extLst>
            <a:ext uri="{FF2B5EF4-FFF2-40B4-BE49-F238E27FC236}">
              <a16:creationId xmlns:a16="http://schemas.microsoft.com/office/drawing/2014/main" id="{F2EEDDEA-4B63-466D-ABAD-0E4EC8CA83C2}"/>
            </a:ext>
          </a:extLst>
        </xdr:cNvPr>
        <xdr:cNvSpPr/>
      </xdr:nvSpPr>
      <xdr:spPr>
        <a:xfrm>
          <a:off x="13887450" y="995199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112667</xdr:rowOff>
    </xdr:from>
    <xdr:to>
      <xdr:col>85</xdr:col>
      <xdr:colOff>127000</xdr:colOff>
      <xdr:row>61</xdr:row>
      <xdr:rowOff>115933</xdr:rowOff>
    </xdr:to>
    <xdr:cxnSp macro="">
      <xdr:nvCxnSpPr>
        <xdr:cNvPr id="658" name="直線コネクタ 657">
          <a:extLst>
            <a:ext uri="{FF2B5EF4-FFF2-40B4-BE49-F238E27FC236}">
              <a16:creationId xmlns:a16="http://schemas.microsoft.com/office/drawing/2014/main" id="{8699A45A-3C35-4484-8657-901E4328B45A}"/>
            </a:ext>
          </a:extLst>
        </xdr:cNvPr>
        <xdr:cNvCxnSpPr/>
      </xdr:nvCxnSpPr>
      <xdr:spPr>
        <a:xfrm>
          <a:off x="13935075" y="9999617"/>
          <a:ext cx="762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3084</xdr:rowOff>
    </xdr:from>
    <xdr:to>
      <xdr:col>76</xdr:col>
      <xdr:colOff>165100</xdr:colOff>
      <xdr:row>61</xdr:row>
      <xdr:rowOff>104684</xdr:rowOff>
    </xdr:to>
    <xdr:sp macro="" textlink="">
      <xdr:nvSpPr>
        <xdr:cNvPr id="659" name="楕円 658">
          <a:extLst>
            <a:ext uri="{FF2B5EF4-FFF2-40B4-BE49-F238E27FC236}">
              <a16:creationId xmlns:a16="http://schemas.microsoft.com/office/drawing/2014/main" id="{2F783F0A-754A-4423-9AAD-08443CA29E53}"/>
            </a:ext>
          </a:extLst>
        </xdr:cNvPr>
        <xdr:cNvSpPr/>
      </xdr:nvSpPr>
      <xdr:spPr>
        <a:xfrm>
          <a:off x="13096875" y="989003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53884</xdr:rowOff>
    </xdr:from>
    <xdr:to>
      <xdr:col>81</xdr:col>
      <xdr:colOff>50800</xdr:colOff>
      <xdr:row>61</xdr:row>
      <xdr:rowOff>112667</xdr:rowOff>
    </xdr:to>
    <xdr:cxnSp macro="">
      <xdr:nvCxnSpPr>
        <xdr:cNvPr id="660" name="直線コネクタ 659">
          <a:extLst>
            <a:ext uri="{FF2B5EF4-FFF2-40B4-BE49-F238E27FC236}">
              <a16:creationId xmlns:a16="http://schemas.microsoft.com/office/drawing/2014/main" id="{778ABC12-6CC7-4F83-B5AF-DCD4544FBE4C}"/>
            </a:ext>
          </a:extLst>
        </xdr:cNvPr>
        <xdr:cNvCxnSpPr/>
      </xdr:nvCxnSpPr>
      <xdr:spPr>
        <a:xfrm>
          <a:off x="13144500" y="9937659"/>
          <a:ext cx="790575" cy="61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105954</xdr:rowOff>
    </xdr:from>
    <xdr:to>
      <xdr:col>72</xdr:col>
      <xdr:colOff>38100</xdr:colOff>
      <xdr:row>61</xdr:row>
      <xdr:rowOff>36104</xdr:rowOff>
    </xdr:to>
    <xdr:sp macro="" textlink="">
      <xdr:nvSpPr>
        <xdr:cNvPr id="661" name="楕円 660">
          <a:extLst>
            <a:ext uri="{FF2B5EF4-FFF2-40B4-BE49-F238E27FC236}">
              <a16:creationId xmlns:a16="http://schemas.microsoft.com/office/drawing/2014/main" id="{42C97193-916F-465B-BB1D-2EBFC6106104}"/>
            </a:ext>
          </a:extLst>
        </xdr:cNvPr>
        <xdr:cNvSpPr/>
      </xdr:nvSpPr>
      <xdr:spPr>
        <a:xfrm>
          <a:off x="12296775" y="982780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156754</xdr:rowOff>
    </xdr:from>
    <xdr:to>
      <xdr:col>76</xdr:col>
      <xdr:colOff>114300</xdr:colOff>
      <xdr:row>61</xdr:row>
      <xdr:rowOff>53884</xdr:rowOff>
    </xdr:to>
    <xdr:cxnSp macro="">
      <xdr:nvCxnSpPr>
        <xdr:cNvPr id="662" name="直線コネクタ 661">
          <a:extLst>
            <a:ext uri="{FF2B5EF4-FFF2-40B4-BE49-F238E27FC236}">
              <a16:creationId xmlns:a16="http://schemas.microsoft.com/office/drawing/2014/main" id="{66AF6FF6-5988-4FF7-B29A-EEC004D1CD7A}"/>
            </a:ext>
          </a:extLst>
        </xdr:cNvPr>
        <xdr:cNvCxnSpPr/>
      </xdr:nvCxnSpPr>
      <xdr:spPr>
        <a:xfrm>
          <a:off x="12344400" y="9884954"/>
          <a:ext cx="800100" cy="5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37374</xdr:rowOff>
    </xdr:from>
    <xdr:to>
      <xdr:col>67</xdr:col>
      <xdr:colOff>101600</xdr:colOff>
      <xdr:row>60</xdr:row>
      <xdr:rowOff>138974</xdr:rowOff>
    </xdr:to>
    <xdr:sp macro="" textlink="">
      <xdr:nvSpPr>
        <xdr:cNvPr id="663" name="楕円 662">
          <a:extLst>
            <a:ext uri="{FF2B5EF4-FFF2-40B4-BE49-F238E27FC236}">
              <a16:creationId xmlns:a16="http://schemas.microsoft.com/office/drawing/2014/main" id="{3C0828F7-187A-4E74-B997-2927570D2CB8}"/>
            </a:ext>
          </a:extLst>
        </xdr:cNvPr>
        <xdr:cNvSpPr/>
      </xdr:nvSpPr>
      <xdr:spPr>
        <a:xfrm>
          <a:off x="11487150" y="976239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88174</xdr:rowOff>
    </xdr:from>
    <xdr:to>
      <xdr:col>71</xdr:col>
      <xdr:colOff>177800</xdr:colOff>
      <xdr:row>60</xdr:row>
      <xdr:rowOff>156754</xdr:rowOff>
    </xdr:to>
    <xdr:cxnSp macro="">
      <xdr:nvCxnSpPr>
        <xdr:cNvPr id="664" name="直線コネクタ 663">
          <a:extLst>
            <a:ext uri="{FF2B5EF4-FFF2-40B4-BE49-F238E27FC236}">
              <a16:creationId xmlns:a16="http://schemas.microsoft.com/office/drawing/2014/main" id="{AB7A54D0-64EB-4D96-AF66-92C2C81CD6DD}"/>
            </a:ext>
          </a:extLst>
        </xdr:cNvPr>
        <xdr:cNvCxnSpPr/>
      </xdr:nvCxnSpPr>
      <xdr:spPr>
        <a:xfrm>
          <a:off x="11534775" y="9810024"/>
          <a:ext cx="809625" cy="74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49365</xdr:rowOff>
    </xdr:from>
    <xdr:ext cx="405111" cy="259045"/>
    <xdr:sp macro="" textlink="">
      <xdr:nvSpPr>
        <xdr:cNvPr id="665" name="n_1aveValue【学校施設】&#10;有形固定資産減価償却率">
          <a:extLst>
            <a:ext uri="{FF2B5EF4-FFF2-40B4-BE49-F238E27FC236}">
              <a16:creationId xmlns:a16="http://schemas.microsoft.com/office/drawing/2014/main" id="{83220403-205C-4971-9404-2C8575004D78}"/>
            </a:ext>
          </a:extLst>
        </xdr:cNvPr>
        <xdr:cNvSpPr txBox="1"/>
      </xdr:nvSpPr>
      <xdr:spPr>
        <a:xfrm>
          <a:off x="13745219" y="9609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13443</xdr:rowOff>
    </xdr:from>
    <xdr:ext cx="405111" cy="259045"/>
    <xdr:sp macro="" textlink="">
      <xdr:nvSpPr>
        <xdr:cNvPr id="666" name="n_2aveValue【学校施設】&#10;有形固定資産減価償却率">
          <a:extLst>
            <a:ext uri="{FF2B5EF4-FFF2-40B4-BE49-F238E27FC236}">
              <a16:creationId xmlns:a16="http://schemas.microsoft.com/office/drawing/2014/main" id="{3B019096-5514-4643-906B-ADEFBCEC4CA9}"/>
            </a:ext>
          </a:extLst>
        </xdr:cNvPr>
        <xdr:cNvSpPr txBox="1"/>
      </xdr:nvSpPr>
      <xdr:spPr>
        <a:xfrm>
          <a:off x="12964169" y="9573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162033</xdr:rowOff>
    </xdr:from>
    <xdr:ext cx="405111" cy="259045"/>
    <xdr:sp macro="" textlink="">
      <xdr:nvSpPr>
        <xdr:cNvPr id="667" name="n_3aveValue【学校施設】&#10;有形固定資産減価償却率">
          <a:extLst>
            <a:ext uri="{FF2B5EF4-FFF2-40B4-BE49-F238E27FC236}">
              <a16:creationId xmlns:a16="http://schemas.microsoft.com/office/drawing/2014/main" id="{E64DD563-6A5D-4AC9-A27E-18DB8B51CD1D}"/>
            </a:ext>
          </a:extLst>
        </xdr:cNvPr>
        <xdr:cNvSpPr txBox="1"/>
      </xdr:nvSpPr>
      <xdr:spPr>
        <a:xfrm>
          <a:off x="12164069" y="9560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119578</xdr:rowOff>
    </xdr:from>
    <xdr:ext cx="405111" cy="259045"/>
    <xdr:sp macro="" textlink="">
      <xdr:nvSpPr>
        <xdr:cNvPr id="668" name="n_4aveValue【学校施設】&#10;有形固定資産減価償却率">
          <a:extLst>
            <a:ext uri="{FF2B5EF4-FFF2-40B4-BE49-F238E27FC236}">
              <a16:creationId xmlns:a16="http://schemas.microsoft.com/office/drawing/2014/main" id="{898A2483-152C-4736-92EA-F986AE087F36}"/>
            </a:ext>
          </a:extLst>
        </xdr:cNvPr>
        <xdr:cNvSpPr txBox="1"/>
      </xdr:nvSpPr>
      <xdr:spPr>
        <a:xfrm>
          <a:off x="11354444" y="9523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154594</xdr:rowOff>
    </xdr:from>
    <xdr:ext cx="405111" cy="259045"/>
    <xdr:sp macro="" textlink="">
      <xdr:nvSpPr>
        <xdr:cNvPr id="669" name="n_1mainValue【学校施設】&#10;有形固定資産減価償却率">
          <a:extLst>
            <a:ext uri="{FF2B5EF4-FFF2-40B4-BE49-F238E27FC236}">
              <a16:creationId xmlns:a16="http://schemas.microsoft.com/office/drawing/2014/main" id="{3E60801C-F665-4D2E-B613-5DF3C1A1BB0D}"/>
            </a:ext>
          </a:extLst>
        </xdr:cNvPr>
        <xdr:cNvSpPr txBox="1"/>
      </xdr:nvSpPr>
      <xdr:spPr>
        <a:xfrm>
          <a:off x="13745219" y="10041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95811</xdr:rowOff>
    </xdr:from>
    <xdr:ext cx="405111" cy="259045"/>
    <xdr:sp macro="" textlink="">
      <xdr:nvSpPr>
        <xdr:cNvPr id="670" name="n_2mainValue【学校施設】&#10;有形固定資産減価償却率">
          <a:extLst>
            <a:ext uri="{FF2B5EF4-FFF2-40B4-BE49-F238E27FC236}">
              <a16:creationId xmlns:a16="http://schemas.microsoft.com/office/drawing/2014/main" id="{08BB3136-D97D-4685-AEF1-A2B94F10CB4A}"/>
            </a:ext>
          </a:extLst>
        </xdr:cNvPr>
        <xdr:cNvSpPr txBox="1"/>
      </xdr:nvSpPr>
      <xdr:spPr>
        <a:xfrm>
          <a:off x="12964169" y="9982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27231</xdr:rowOff>
    </xdr:from>
    <xdr:ext cx="405111" cy="259045"/>
    <xdr:sp macro="" textlink="">
      <xdr:nvSpPr>
        <xdr:cNvPr id="671" name="n_3mainValue【学校施設】&#10;有形固定資産減価償却率">
          <a:extLst>
            <a:ext uri="{FF2B5EF4-FFF2-40B4-BE49-F238E27FC236}">
              <a16:creationId xmlns:a16="http://schemas.microsoft.com/office/drawing/2014/main" id="{4306E733-44A3-4FD7-B786-46B3BCAC8DFA}"/>
            </a:ext>
          </a:extLst>
        </xdr:cNvPr>
        <xdr:cNvSpPr txBox="1"/>
      </xdr:nvSpPr>
      <xdr:spPr>
        <a:xfrm>
          <a:off x="12164069" y="9917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130101</xdr:rowOff>
    </xdr:from>
    <xdr:ext cx="405111" cy="259045"/>
    <xdr:sp macro="" textlink="">
      <xdr:nvSpPr>
        <xdr:cNvPr id="672" name="n_4mainValue【学校施設】&#10;有形固定資産減価償却率">
          <a:extLst>
            <a:ext uri="{FF2B5EF4-FFF2-40B4-BE49-F238E27FC236}">
              <a16:creationId xmlns:a16="http://schemas.microsoft.com/office/drawing/2014/main" id="{3FC4D9DA-A484-45F8-928F-B74C1B9DB1F9}"/>
            </a:ext>
          </a:extLst>
        </xdr:cNvPr>
        <xdr:cNvSpPr txBox="1"/>
      </xdr:nvSpPr>
      <xdr:spPr>
        <a:xfrm>
          <a:off x="11354444" y="9851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3" name="正方形/長方形 672">
          <a:extLst>
            <a:ext uri="{FF2B5EF4-FFF2-40B4-BE49-F238E27FC236}">
              <a16:creationId xmlns:a16="http://schemas.microsoft.com/office/drawing/2014/main" id="{B9FEE9BB-4B02-457D-95D6-1B0654399481}"/>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4" name="正方形/長方形 673">
          <a:extLst>
            <a:ext uri="{FF2B5EF4-FFF2-40B4-BE49-F238E27FC236}">
              <a16:creationId xmlns:a16="http://schemas.microsoft.com/office/drawing/2014/main" id="{ACC75A8F-CA0C-4065-9896-DA4C2D668349}"/>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5" name="正方形/長方形 674">
          <a:extLst>
            <a:ext uri="{FF2B5EF4-FFF2-40B4-BE49-F238E27FC236}">
              <a16:creationId xmlns:a16="http://schemas.microsoft.com/office/drawing/2014/main" id="{1CA59E8F-931B-4BD4-853A-1DC5F204E9F1}"/>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6" name="正方形/長方形 675">
          <a:extLst>
            <a:ext uri="{FF2B5EF4-FFF2-40B4-BE49-F238E27FC236}">
              <a16:creationId xmlns:a16="http://schemas.microsoft.com/office/drawing/2014/main" id="{2CE87620-32EA-4743-99CC-1A78B0836E25}"/>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7" name="正方形/長方形 676">
          <a:extLst>
            <a:ext uri="{FF2B5EF4-FFF2-40B4-BE49-F238E27FC236}">
              <a16:creationId xmlns:a16="http://schemas.microsoft.com/office/drawing/2014/main" id="{DBBD253D-084E-4A9C-A667-979E21B0C04A}"/>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8" name="正方形/長方形 677">
          <a:extLst>
            <a:ext uri="{FF2B5EF4-FFF2-40B4-BE49-F238E27FC236}">
              <a16:creationId xmlns:a16="http://schemas.microsoft.com/office/drawing/2014/main" id="{995CCFC7-4B84-4E04-8264-E87157F9FF36}"/>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9" name="正方形/長方形 678">
          <a:extLst>
            <a:ext uri="{FF2B5EF4-FFF2-40B4-BE49-F238E27FC236}">
              <a16:creationId xmlns:a16="http://schemas.microsoft.com/office/drawing/2014/main" id="{B04C436F-EE7F-49DA-B1FD-73460C012918}"/>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0" name="正方形/長方形 679">
          <a:extLst>
            <a:ext uri="{FF2B5EF4-FFF2-40B4-BE49-F238E27FC236}">
              <a16:creationId xmlns:a16="http://schemas.microsoft.com/office/drawing/2014/main" id="{0FDBA78C-4E9A-48F7-979D-AB47630CD1FB}"/>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1" name="テキスト ボックス 680">
          <a:extLst>
            <a:ext uri="{FF2B5EF4-FFF2-40B4-BE49-F238E27FC236}">
              <a16:creationId xmlns:a16="http://schemas.microsoft.com/office/drawing/2014/main" id="{E1D10D88-1613-42B3-9224-7BA6938395BB}"/>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2" name="直線コネクタ 681">
          <a:extLst>
            <a:ext uri="{FF2B5EF4-FFF2-40B4-BE49-F238E27FC236}">
              <a16:creationId xmlns:a16="http://schemas.microsoft.com/office/drawing/2014/main" id="{5AE7F890-48BB-4B20-A4B3-052E967F1981}"/>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83" name="テキスト ボックス 682">
          <a:extLst>
            <a:ext uri="{FF2B5EF4-FFF2-40B4-BE49-F238E27FC236}">
              <a16:creationId xmlns:a16="http://schemas.microsoft.com/office/drawing/2014/main" id="{835BFD84-4C6A-4472-AC2A-9E425EEB6042}"/>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84" name="直線コネクタ 683">
          <a:extLst>
            <a:ext uri="{FF2B5EF4-FFF2-40B4-BE49-F238E27FC236}">
              <a16:creationId xmlns:a16="http://schemas.microsoft.com/office/drawing/2014/main" id="{E734E68E-F3E4-4821-AEEF-CFB37FB5E7F7}"/>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5" name="テキスト ボックス 684">
          <a:extLst>
            <a:ext uri="{FF2B5EF4-FFF2-40B4-BE49-F238E27FC236}">
              <a16:creationId xmlns:a16="http://schemas.microsoft.com/office/drawing/2014/main" id="{DAA37581-A53E-4C21-89BE-DCB5D495923D}"/>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6" name="直線コネクタ 685">
          <a:extLst>
            <a:ext uri="{FF2B5EF4-FFF2-40B4-BE49-F238E27FC236}">
              <a16:creationId xmlns:a16="http://schemas.microsoft.com/office/drawing/2014/main" id="{33CC204C-8226-4D88-924D-C8F3F17A37B2}"/>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7" name="テキスト ボックス 686">
          <a:extLst>
            <a:ext uri="{FF2B5EF4-FFF2-40B4-BE49-F238E27FC236}">
              <a16:creationId xmlns:a16="http://schemas.microsoft.com/office/drawing/2014/main" id="{00C12048-8535-4D9C-84C5-A0415B1972BD}"/>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8" name="直線コネクタ 687">
          <a:extLst>
            <a:ext uri="{FF2B5EF4-FFF2-40B4-BE49-F238E27FC236}">
              <a16:creationId xmlns:a16="http://schemas.microsoft.com/office/drawing/2014/main" id="{938BDD07-9498-4CF8-BB3A-D2D2E1344A4F}"/>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9" name="テキスト ボックス 688">
          <a:extLst>
            <a:ext uri="{FF2B5EF4-FFF2-40B4-BE49-F238E27FC236}">
              <a16:creationId xmlns:a16="http://schemas.microsoft.com/office/drawing/2014/main" id="{DD6C000E-7E10-4AA6-ACF1-9FC43713674F}"/>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0" name="直線コネクタ 689">
          <a:extLst>
            <a:ext uri="{FF2B5EF4-FFF2-40B4-BE49-F238E27FC236}">
              <a16:creationId xmlns:a16="http://schemas.microsoft.com/office/drawing/2014/main" id="{C05436CD-AFCD-4107-B399-BBD87DCA7464}"/>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1" name="テキスト ボックス 690">
          <a:extLst>
            <a:ext uri="{FF2B5EF4-FFF2-40B4-BE49-F238E27FC236}">
              <a16:creationId xmlns:a16="http://schemas.microsoft.com/office/drawing/2014/main" id="{D782F9D8-49C0-4F18-BCC4-9128DE73D513}"/>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2" name="直線コネクタ 691">
          <a:extLst>
            <a:ext uri="{FF2B5EF4-FFF2-40B4-BE49-F238E27FC236}">
              <a16:creationId xmlns:a16="http://schemas.microsoft.com/office/drawing/2014/main" id="{9CD9720F-E3EA-448D-AB11-5E49C028EE84}"/>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3" name="テキスト ボックス 692">
          <a:extLst>
            <a:ext uri="{FF2B5EF4-FFF2-40B4-BE49-F238E27FC236}">
              <a16:creationId xmlns:a16="http://schemas.microsoft.com/office/drawing/2014/main" id="{168CD972-1642-4D35-89C8-7EED01D549DA}"/>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4" name="直線コネクタ 693">
          <a:extLst>
            <a:ext uri="{FF2B5EF4-FFF2-40B4-BE49-F238E27FC236}">
              <a16:creationId xmlns:a16="http://schemas.microsoft.com/office/drawing/2014/main" id="{CFB6D8DA-1F7B-4186-A96E-1362CDA00586}"/>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5" name="テキスト ボックス 694">
          <a:extLst>
            <a:ext uri="{FF2B5EF4-FFF2-40B4-BE49-F238E27FC236}">
              <a16:creationId xmlns:a16="http://schemas.microsoft.com/office/drawing/2014/main" id="{BD85D02F-7A88-4A1F-94AD-4C48DCC7397E}"/>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6" name="【学校施設】&#10;一人当たり面積グラフ枠">
          <a:extLst>
            <a:ext uri="{FF2B5EF4-FFF2-40B4-BE49-F238E27FC236}">
              <a16:creationId xmlns:a16="http://schemas.microsoft.com/office/drawing/2014/main" id="{814D72D8-49E0-440B-B1AD-C700924EFB1D}"/>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119380</xdr:rowOff>
    </xdr:from>
    <xdr:to>
      <xdr:col>116</xdr:col>
      <xdr:colOff>62864</xdr:colOff>
      <xdr:row>64</xdr:row>
      <xdr:rowOff>93980</xdr:rowOff>
    </xdr:to>
    <xdr:cxnSp macro="">
      <xdr:nvCxnSpPr>
        <xdr:cNvPr id="697" name="直線コネクタ 696">
          <a:extLst>
            <a:ext uri="{FF2B5EF4-FFF2-40B4-BE49-F238E27FC236}">
              <a16:creationId xmlns:a16="http://schemas.microsoft.com/office/drawing/2014/main" id="{712843BC-7C72-4CF5-9E90-73CD3D6BA2D2}"/>
            </a:ext>
          </a:extLst>
        </xdr:cNvPr>
        <xdr:cNvCxnSpPr/>
      </xdr:nvCxnSpPr>
      <xdr:spPr>
        <a:xfrm flipV="1">
          <a:off x="19954239" y="919988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97807</xdr:rowOff>
    </xdr:from>
    <xdr:ext cx="469744" cy="259045"/>
    <xdr:sp macro="" textlink="">
      <xdr:nvSpPr>
        <xdr:cNvPr id="698" name="【学校施設】&#10;一人当たり面積最小値テキスト">
          <a:extLst>
            <a:ext uri="{FF2B5EF4-FFF2-40B4-BE49-F238E27FC236}">
              <a16:creationId xmlns:a16="http://schemas.microsoft.com/office/drawing/2014/main" id="{B6B09C64-862E-4AFE-ADA8-B782E1F38205}"/>
            </a:ext>
          </a:extLst>
        </xdr:cNvPr>
        <xdr:cNvSpPr txBox="1"/>
      </xdr:nvSpPr>
      <xdr:spPr>
        <a:xfrm>
          <a:off x="19992975" y="1047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93980</xdr:rowOff>
    </xdr:from>
    <xdr:to>
      <xdr:col>116</xdr:col>
      <xdr:colOff>152400</xdr:colOff>
      <xdr:row>64</xdr:row>
      <xdr:rowOff>93980</xdr:rowOff>
    </xdr:to>
    <xdr:cxnSp macro="">
      <xdr:nvCxnSpPr>
        <xdr:cNvPr id="699" name="直線コネクタ 698">
          <a:extLst>
            <a:ext uri="{FF2B5EF4-FFF2-40B4-BE49-F238E27FC236}">
              <a16:creationId xmlns:a16="http://schemas.microsoft.com/office/drawing/2014/main" id="{73CA1AE5-2F79-4816-9108-03DF4DDDB542}"/>
            </a:ext>
          </a:extLst>
        </xdr:cNvPr>
        <xdr:cNvCxnSpPr/>
      </xdr:nvCxnSpPr>
      <xdr:spPr>
        <a:xfrm>
          <a:off x="19878675" y="104667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66057</xdr:rowOff>
    </xdr:from>
    <xdr:ext cx="469744" cy="259045"/>
    <xdr:sp macro="" textlink="">
      <xdr:nvSpPr>
        <xdr:cNvPr id="700" name="【学校施設】&#10;一人当たり面積最大値テキスト">
          <a:extLst>
            <a:ext uri="{FF2B5EF4-FFF2-40B4-BE49-F238E27FC236}">
              <a16:creationId xmlns:a16="http://schemas.microsoft.com/office/drawing/2014/main" id="{ED78526E-7324-48AA-9EF9-994AC6A622A7}"/>
            </a:ext>
          </a:extLst>
        </xdr:cNvPr>
        <xdr:cNvSpPr txBox="1"/>
      </xdr:nvSpPr>
      <xdr:spPr>
        <a:xfrm>
          <a:off x="19992975" y="8984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119380</xdr:rowOff>
    </xdr:from>
    <xdr:to>
      <xdr:col>116</xdr:col>
      <xdr:colOff>152400</xdr:colOff>
      <xdr:row>56</xdr:row>
      <xdr:rowOff>119380</xdr:rowOff>
    </xdr:to>
    <xdr:cxnSp macro="">
      <xdr:nvCxnSpPr>
        <xdr:cNvPr id="701" name="直線コネクタ 700">
          <a:extLst>
            <a:ext uri="{FF2B5EF4-FFF2-40B4-BE49-F238E27FC236}">
              <a16:creationId xmlns:a16="http://schemas.microsoft.com/office/drawing/2014/main" id="{13169F18-E3A4-4565-99F7-C692E044A760}"/>
            </a:ext>
          </a:extLst>
        </xdr:cNvPr>
        <xdr:cNvCxnSpPr/>
      </xdr:nvCxnSpPr>
      <xdr:spPr>
        <a:xfrm>
          <a:off x="19878675" y="91998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135907</xdr:rowOff>
    </xdr:from>
    <xdr:ext cx="469744" cy="259045"/>
    <xdr:sp macro="" textlink="">
      <xdr:nvSpPr>
        <xdr:cNvPr id="702" name="【学校施設】&#10;一人当たり面積平均値テキスト">
          <a:extLst>
            <a:ext uri="{FF2B5EF4-FFF2-40B4-BE49-F238E27FC236}">
              <a16:creationId xmlns:a16="http://schemas.microsoft.com/office/drawing/2014/main" id="{583CAAB6-04F6-4BBF-B50E-4B5B89B0BDEB}"/>
            </a:ext>
          </a:extLst>
        </xdr:cNvPr>
        <xdr:cNvSpPr txBox="1"/>
      </xdr:nvSpPr>
      <xdr:spPr>
        <a:xfrm>
          <a:off x="19992975" y="98609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113030</xdr:rowOff>
    </xdr:from>
    <xdr:to>
      <xdr:col>116</xdr:col>
      <xdr:colOff>114300</xdr:colOff>
      <xdr:row>62</xdr:row>
      <xdr:rowOff>43180</xdr:rowOff>
    </xdr:to>
    <xdr:sp macro="" textlink="">
      <xdr:nvSpPr>
        <xdr:cNvPr id="703" name="フローチャート: 判断 702">
          <a:extLst>
            <a:ext uri="{FF2B5EF4-FFF2-40B4-BE49-F238E27FC236}">
              <a16:creationId xmlns:a16="http://schemas.microsoft.com/office/drawing/2014/main" id="{7E2576AC-2622-4705-A656-04771D3E3F16}"/>
            </a:ext>
          </a:extLst>
        </xdr:cNvPr>
        <xdr:cNvSpPr/>
      </xdr:nvSpPr>
      <xdr:spPr>
        <a:xfrm>
          <a:off x="19897725" y="99999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105410</xdr:rowOff>
    </xdr:from>
    <xdr:to>
      <xdr:col>112</xdr:col>
      <xdr:colOff>38100</xdr:colOff>
      <xdr:row>62</xdr:row>
      <xdr:rowOff>35560</xdr:rowOff>
    </xdr:to>
    <xdr:sp macro="" textlink="">
      <xdr:nvSpPr>
        <xdr:cNvPr id="704" name="フローチャート: 判断 703">
          <a:extLst>
            <a:ext uri="{FF2B5EF4-FFF2-40B4-BE49-F238E27FC236}">
              <a16:creationId xmlns:a16="http://schemas.microsoft.com/office/drawing/2014/main" id="{79F71C05-7849-4C6D-A38D-73E1E2702075}"/>
            </a:ext>
          </a:extLst>
        </xdr:cNvPr>
        <xdr:cNvSpPr/>
      </xdr:nvSpPr>
      <xdr:spPr>
        <a:xfrm>
          <a:off x="19154775" y="99891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115570</xdr:rowOff>
    </xdr:from>
    <xdr:to>
      <xdr:col>107</xdr:col>
      <xdr:colOff>101600</xdr:colOff>
      <xdr:row>62</xdr:row>
      <xdr:rowOff>45720</xdr:rowOff>
    </xdr:to>
    <xdr:sp macro="" textlink="">
      <xdr:nvSpPr>
        <xdr:cNvPr id="705" name="フローチャート: 判断 704">
          <a:extLst>
            <a:ext uri="{FF2B5EF4-FFF2-40B4-BE49-F238E27FC236}">
              <a16:creationId xmlns:a16="http://schemas.microsoft.com/office/drawing/2014/main" id="{A74FA064-482B-457A-B62F-42B9F716A141}"/>
            </a:ext>
          </a:extLst>
        </xdr:cNvPr>
        <xdr:cNvSpPr/>
      </xdr:nvSpPr>
      <xdr:spPr>
        <a:xfrm>
          <a:off x="18345150" y="100025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129540</xdr:rowOff>
    </xdr:from>
    <xdr:to>
      <xdr:col>102</xdr:col>
      <xdr:colOff>165100</xdr:colOff>
      <xdr:row>62</xdr:row>
      <xdr:rowOff>59690</xdr:rowOff>
    </xdr:to>
    <xdr:sp macro="" textlink="">
      <xdr:nvSpPr>
        <xdr:cNvPr id="706" name="フローチャート: 判断 705">
          <a:extLst>
            <a:ext uri="{FF2B5EF4-FFF2-40B4-BE49-F238E27FC236}">
              <a16:creationId xmlns:a16="http://schemas.microsoft.com/office/drawing/2014/main" id="{35AA58CE-653C-43EB-992C-79272B5E8D4B}"/>
            </a:ext>
          </a:extLst>
        </xdr:cNvPr>
        <xdr:cNvSpPr/>
      </xdr:nvSpPr>
      <xdr:spPr>
        <a:xfrm>
          <a:off x="17554575" y="100133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45720</xdr:rowOff>
    </xdr:from>
    <xdr:to>
      <xdr:col>98</xdr:col>
      <xdr:colOff>38100</xdr:colOff>
      <xdr:row>62</xdr:row>
      <xdr:rowOff>147320</xdr:rowOff>
    </xdr:to>
    <xdr:sp macro="" textlink="">
      <xdr:nvSpPr>
        <xdr:cNvPr id="707" name="フローチャート: 判断 706">
          <a:extLst>
            <a:ext uri="{FF2B5EF4-FFF2-40B4-BE49-F238E27FC236}">
              <a16:creationId xmlns:a16="http://schemas.microsoft.com/office/drawing/2014/main" id="{20D7B87F-500B-48F9-8C81-91945E4B1B66}"/>
            </a:ext>
          </a:extLst>
        </xdr:cNvPr>
        <xdr:cNvSpPr/>
      </xdr:nvSpPr>
      <xdr:spPr>
        <a:xfrm>
          <a:off x="16754475" y="100977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DC3BCA32-9BA6-4A49-B0A6-A034B2306517}"/>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19F9A8A3-F4B9-43CB-817C-540E3F3F89AE}"/>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F2EB4835-9740-4DA2-9604-361EC14902F3}"/>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6241E0F6-12C0-4A12-A8E1-AC7F592AB1B7}"/>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2" name="テキスト ボックス 711">
          <a:extLst>
            <a:ext uri="{FF2B5EF4-FFF2-40B4-BE49-F238E27FC236}">
              <a16:creationId xmlns:a16="http://schemas.microsoft.com/office/drawing/2014/main" id="{8D1D7905-1965-4BF8-9429-24DE61CB08A3}"/>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11430</xdr:rowOff>
    </xdr:from>
    <xdr:to>
      <xdr:col>116</xdr:col>
      <xdr:colOff>114300</xdr:colOff>
      <xdr:row>62</xdr:row>
      <xdr:rowOff>113030</xdr:rowOff>
    </xdr:to>
    <xdr:sp macro="" textlink="">
      <xdr:nvSpPr>
        <xdr:cNvPr id="713" name="楕円 712">
          <a:extLst>
            <a:ext uri="{FF2B5EF4-FFF2-40B4-BE49-F238E27FC236}">
              <a16:creationId xmlns:a16="http://schemas.microsoft.com/office/drawing/2014/main" id="{056B9B45-1D86-44D7-BF51-12B0EBCE82A2}"/>
            </a:ext>
          </a:extLst>
        </xdr:cNvPr>
        <xdr:cNvSpPr/>
      </xdr:nvSpPr>
      <xdr:spPr>
        <a:xfrm>
          <a:off x="19897725" y="100571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161307</xdr:rowOff>
    </xdr:from>
    <xdr:ext cx="469744" cy="259045"/>
    <xdr:sp macro="" textlink="">
      <xdr:nvSpPr>
        <xdr:cNvPr id="714" name="【学校施設】&#10;一人当たり面積該当値テキスト">
          <a:extLst>
            <a:ext uri="{FF2B5EF4-FFF2-40B4-BE49-F238E27FC236}">
              <a16:creationId xmlns:a16="http://schemas.microsoft.com/office/drawing/2014/main" id="{09C71C83-D263-4ACE-95C3-92A127642D34}"/>
            </a:ext>
          </a:extLst>
        </xdr:cNvPr>
        <xdr:cNvSpPr txBox="1"/>
      </xdr:nvSpPr>
      <xdr:spPr>
        <a:xfrm>
          <a:off x="19992975" y="1005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33020</xdr:rowOff>
    </xdr:from>
    <xdr:to>
      <xdr:col>112</xdr:col>
      <xdr:colOff>38100</xdr:colOff>
      <xdr:row>62</xdr:row>
      <xdr:rowOff>134620</xdr:rowOff>
    </xdr:to>
    <xdr:sp macro="" textlink="">
      <xdr:nvSpPr>
        <xdr:cNvPr id="715" name="楕円 714">
          <a:extLst>
            <a:ext uri="{FF2B5EF4-FFF2-40B4-BE49-F238E27FC236}">
              <a16:creationId xmlns:a16="http://schemas.microsoft.com/office/drawing/2014/main" id="{D6FD8B16-6708-4695-9120-6412FA811796}"/>
            </a:ext>
          </a:extLst>
        </xdr:cNvPr>
        <xdr:cNvSpPr/>
      </xdr:nvSpPr>
      <xdr:spPr>
        <a:xfrm>
          <a:off x="19154775" y="1007872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62230</xdr:rowOff>
    </xdr:from>
    <xdr:to>
      <xdr:col>116</xdr:col>
      <xdr:colOff>63500</xdr:colOff>
      <xdr:row>62</xdr:row>
      <xdr:rowOff>83820</xdr:rowOff>
    </xdr:to>
    <xdr:cxnSp macro="">
      <xdr:nvCxnSpPr>
        <xdr:cNvPr id="716" name="直線コネクタ 715">
          <a:extLst>
            <a:ext uri="{FF2B5EF4-FFF2-40B4-BE49-F238E27FC236}">
              <a16:creationId xmlns:a16="http://schemas.microsoft.com/office/drawing/2014/main" id="{0A9F2434-32CA-4CAB-8E8C-0559D6270BFD}"/>
            </a:ext>
          </a:extLst>
        </xdr:cNvPr>
        <xdr:cNvCxnSpPr/>
      </xdr:nvCxnSpPr>
      <xdr:spPr>
        <a:xfrm flipV="1">
          <a:off x="19202400" y="10114280"/>
          <a:ext cx="752475"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15240</xdr:rowOff>
    </xdr:from>
    <xdr:to>
      <xdr:col>107</xdr:col>
      <xdr:colOff>101600</xdr:colOff>
      <xdr:row>62</xdr:row>
      <xdr:rowOff>116840</xdr:rowOff>
    </xdr:to>
    <xdr:sp macro="" textlink="">
      <xdr:nvSpPr>
        <xdr:cNvPr id="717" name="楕円 716">
          <a:extLst>
            <a:ext uri="{FF2B5EF4-FFF2-40B4-BE49-F238E27FC236}">
              <a16:creationId xmlns:a16="http://schemas.microsoft.com/office/drawing/2014/main" id="{C4182596-B98E-45A4-8E79-D023F8369E64}"/>
            </a:ext>
          </a:extLst>
        </xdr:cNvPr>
        <xdr:cNvSpPr/>
      </xdr:nvSpPr>
      <xdr:spPr>
        <a:xfrm>
          <a:off x="18345150" y="1006094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66040</xdr:rowOff>
    </xdr:from>
    <xdr:to>
      <xdr:col>111</xdr:col>
      <xdr:colOff>177800</xdr:colOff>
      <xdr:row>62</xdr:row>
      <xdr:rowOff>83820</xdr:rowOff>
    </xdr:to>
    <xdr:cxnSp macro="">
      <xdr:nvCxnSpPr>
        <xdr:cNvPr id="718" name="直線コネクタ 717">
          <a:extLst>
            <a:ext uri="{FF2B5EF4-FFF2-40B4-BE49-F238E27FC236}">
              <a16:creationId xmlns:a16="http://schemas.microsoft.com/office/drawing/2014/main" id="{4AB9AA70-058D-4B15-8B89-522183DA86A0}"/>
            </a:ext>
          </a:extLst>
        </xdr:cNvPr>
        <xdr:cNvCxnSpPr/>
      </xdr:nvCxnSpPr>
      <xdr:spPr>
        <a:xfrm>
          <a:off x="18392775" y="10118090"/>
          <a:ext cx="809625"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36830</xdr:rowOff>
    </xdr:from>
    <xdr:to>
      <xdr:col>102</xdr:col>
      <xdr:colOff>165100</xdr:colOff>
      <xdr:row>62</xdr:row>
      <xdr:rowOff>138430</xdr:rowOff>
    </xdr:to>
    <xdr:sp macro="" textlink="">
      <xdr:nvSpPr>
        <xdr:cNvPr id="719" name="楕円 718">
          <a:extLst>
            <a:ext uri="{FF2B5EF4-FFF2-40B4-BE49-F238E27FC236}">
              <a16:creationId xmlns:a16="http://schemas.microsoft.com/office/drawing/2014/main" id="{DCC70056-2322-4BDB-B7A0-490F1E7C1FCF}"/>
            </a:ext>
          </a:extLst>
        </xdr:cNvPr>
        <xdr:cNvSpPr/>
      </xdr:nvSpPr>
      <xdr:spPr>
        <a:xfrm>
          <a:off x="17554575" y="1008570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66040</xdr:rowOff>
    </xdr:from>
    <xdr:to>
      <xdr:col>107</xdr:col>
      <xdr:colOff>50800</xdr:colOff>
      <xdr:row>62</xdr:row>
      <xdr:rowOff>87630</xdr:rowOff>
    </xdr:to>
    <xdr:cxnSp macro="">
      <xdr:nvCxnSpPr>
        <xdr:cNvPr id="720" name="直線コネクタ 719">
          <a:extLst>
            <a:ext uri="{FF2B5EF4-FFF2-40B4-BE49-F238E27FC236}">
              <a16:creationId xmlns:a16="http://schemas.microsoft.com/office/drawing/2014/main" id="{49FD5DC0-0BC6-467A-BBF8-F910BC44E56D}"/>
            </a:ext>
          </a:extLst>
        </xdr:cNvPr>
        <xdr:cNvCxnSpPr/>
      </xdr:nvCxnSpPr>
      <xdr:spPr>
        <a:xfrm flipV="1">
          <a:off x="17602200" y="10118090"/>
          <a:ext cx="790575"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55880</xdr:rowOff>
    </xdr:from>
    <xdr:to>
      <xdr:col>98</xdr:col>
      <xdr:colOff>38100</xdr:colOff>
      <xdr:row>62</xdr:row>
      <xdr:rowOff>157480</xdr:rowOff>
    </xdr:to>
    <xdr:sp macro="" textlink="">
      <xdr:nvSpPr>
        <xdr:cNvPr id="721" name="楕円 720">
          <a:extLst>
            <a:ext uri="{FF2B5EF4-FFF2-40B4-BE49-F238E27FC236}">
              <a16:creationId xmlns:a16="http://schemas.microsoft.com/office/drawing/2014/main" id="{A2E2A387-A479-4D58-9254-FF3D5EA69E35}"/>
            </a:ext>
          </a:extLst>
        </xdr:cNvPr>
        <xdr:cNvSpPr/>
      </xdr:nvSpPr>
      <xdr:spPr>
        <a:xfrm>
          <a:off x="16754475" y="101047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87630</xdr:rowOff>
    </xdr:from>
    <xdr:to>
      <xdr:col>102</xdr:col>
      <xdr:colOff>114300</xdr:colOff>
      <xdr:row>62</xdr:row>
      <xdr:rowOff>106680</xdr:rowOff>
    </xdr:to>
    <xdr:cxnSp macro="">
      <xdr:nvCxnSpPr>
        <xdr:cNvPr id="722" name="直線コネクタ 721">
          <a:extLst>
            <a:ext uri="{FF2B5EF4-FFF2-40B4-BE49-F238E27FC236}">
              <a16:creationId xmlns:a16="http://schemas.microsoft.com/office/drawing/2014/main" id="{292AC6FF-FA04-441F-B14A-C791513CF24B}"/>
            </a:ext>
          </a:extLst>
        </xdr:cNvPr>
        <xdr:cNvCxnSpPr/>
      </xdr:nvCxnSpPr>
      <xdr:spPr>
        <a:xfrm flipV="1">
          <a:off x="16802100" y="10133330"/>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52087</xdr:rowOff>
    </xdr:from>
    <xdr:ext cx="469744" cy="259045"/>
    <xdr:sp macro="" textlink="">
      <xdr:nvSpPr>
        <xdr:cNvPr id="723" name="n_1aveValue【学校施設】&#10;一人当たり面積">
          <a:extLst>
            <a:ext uri="{FF2B5EF4-FFF2-40B4-BE49-F238E27FC236}">
              <a16:creationId xmlns:a16="http://schemas.microsoft.com/office/drawing/2014/main" id="{A3D39083-7861-44BE-99D2-0069CAA773F0}"/>
            </a:ext>
          </a:extLst>
        </xdr:cNvPr>
        <xdr:cNvSpPr txBox="1"/>
      </xdr:nvSpPr>
      <xdr:spPr>
        <a:xfrm>
          <a:off x="18983402" y="9773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62247</xdr:rowOff>
    </xdr:from>
    <xdr:ext cx="469744" cy="259045"/>
    <xdr:sp macro="" textlink="">
      <xdr:nvSpPr>
        <xdr:cNvPr id="724" name="n_2aveValue【学校施設】&#10;一人当たり面積">
          <a:extLst>
            <a:ext uri="{FF2B5EF4-FFF2-40B4-BE49-F238E27FC236}">
              <a16:creationId xmlns:a16="http://schemas.microsoft.com/office/drawing/2014/main" id="{0285DC58-0635-431D-8750-9BBCF661A2DF}"/>
            </a:ext>
          </a:extLst>
        </xdr:cNvPr>
        <xdr:cNvSpPr txBox="1"/>
      </xdr:nvSpPr>
      <xdr:spPr>
        <a:xfrm>
          <a:off x="18183302" y="979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76217</xdr:rowOff>
    </xdr:from>
    <xdr:ext cx="469744" cy="259045"/>
    <xdr:sp macro="" textlink="">
      <xdr:nvSpPr>
        <xdr:cNvPr id="725" name="n_3aveValue【学校施設】&#10;一人当たり面積">
          <a:extLst>
            <a:ext uri="{FF2B5EF4-FFF2-40B4-BE49-F238E27FC236}">
              <a16:creationId xmlns:a16="http://schemas.microsoft.com/office/drawing/2014/main" id="{392CC8C1-FFDF-495A-BE78-5CE1E8044BD1}"/>
            </a:ext>
          </a:extLst>
        </xdr:cNvPr>
        <xdr:cNvSpPr txBox="1"/>
      </xdr:nvSpPr>
      <xdr:spPr>
        <a:xfrm>
          <a:off x="17383202" y="9801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163847</xdr:rowOff>
    </xdr:from>
    <xdr:ext cx="469744" cy="259045"/>
    <xdr:sp macro="" textlink="">
      <xdr:nvSpPr>
        <xdr:cNvPr id="726" name="n_4aveValue【学校施設】&#10;一人当たり面積">
          <a:extLst>
            <a:ext uri="{FF2B5EF4-FFF2-40B4-BE49-F238E27FC236}">
              <a16:creationId xmlns:a16="http://schemas.microsoft.com/office/drawing/2014/main" id="{76EFD954-4B5A-48C1-AE1A-BBD31EEAF695}"/>
            </a:ext>
          </a:extLst>
        </xdr:cNvPr>
        <xdr:cNvSpPr txBox="1"/>
      </xdr:nvSpPr>
      <xdr:spPr>
        <a:xfrm>
          <a:off x="16592627" y="988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125747</xdr:rowOff>
    </xdr:from>
    <xdr:ext cx="469744" cy="259045"/>
    <xdr:sp macro="" textlink="">
      <xdr:nvSpPr>
        <xdr:cNvPr id="727" name="n_1mainValue【学校施設】&#10;一人当たり面積">
          <a:extLst>
            <a:ext uri="{FF2B5EF4-FFF2-40B4-BE49-F238E27FC236}">
              <a16:creationId xmlns:a16="http://schemas.microsoft.com/office/drawing/2014/main" id="{3E8F5D9D-9F6C-4F37-8A98-88492515BF53}"/>
            </a:ext>
          </a:extLst>
        </xdr:cNvPr>
        <xdr:cNvSpPr txBox="1"/>
      </xdr:nvSpPr>
      <xdr:spPr>
        <a:xfrm>
          <a:off x="18983402" y="1017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107967</xdr:rowOff>
    </xdr:from>
    <xdr:ext cx="469744" cy="259045"/>
    <xdr:sp macro="" textlink="">
      <xdr:nvSpPr>
        <xdr:cNvPr id="728" name="n_2mainValue【学校施設】&#10;一人当たり面積">
          <a:extLst>
            <a:ext uri="{FF2B5EF4-FFF2-40B4-BE49-F238E27FC236}">
              <a16:creationId xmlns:a16="http://schemas.microsoft.com/office/drawing/2014/main" id="{09B945E0-78F5-4372-975F-6945C39470C5}"/>
            </a:ext>
          </a:extLst>
        </xdr:cNvPr>
        <xdr:cNvSpPr txBox="1"/>
      </xdr:nvSpPr>
      <xdr:spPr>
        <a:xfrm>
          <a:off x="18183302" y="1015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129557</xdr:rowOff>
    </xdr:from>
    <xdr:ext cx="469744" cy="259045"/>
    <xdr:sp macro="" textlink="">
      <xdr:nvSpPr>
        <xdr:cNvPr id="729" name="n_3mainValue【学校施設】&#10;一人当たり面積">
          <a:extLst>
            <a:ext uri="{FF2B5EF4-FFF2-40B4-BE49-F238E27FC236}">
              <a16:creationId xmlns:a16="http://schemas.microsoft.com/office/drawing/2014/main" id="{8AEF51A1-DA1A-49DA-BA8D-738AE1F7A234}"/>
            </a:ext>
          </a:extLst>
        </xdr:cNvPr>
        <xdr:cNvSpPr txBox="1"/>
      </xdr:nvSpPr>
      <xdr:spPr>
        <a:xfrm>
          <a:off x="17383202" y="1017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148607</xdr:rowOff>
    </xdr:from>
    <xdr:ext cx="469744" cy="259045"/>
    <xdr:sp macro="" textlink="">
      <xdr:nvSpPr>
        <xdr:cNvPr id="730" name="n_4mainValue【学校施設】&#10;一人当たり面積">
          <a:extLst>
            <a:ext uri="{FF2B5EF4-FFF2-40B4-BE49-F238E27FC236}">
              <a16:creationId xmlns:a16="http://schemas.microsoft.com/office/drawing/2014/main" id="{4D96CCB7-54FE-4889-85C7-B7FFB47AA979}"/>
            </a:ext>
          </a:extLst>
        </xdr:cNvPr>
        <xdr:cNvSpPr txBox="1"/>
      </xdr:nvSpPr>
      <xdr:spPr>
        <a:xfrm>
          <a:off x="16592627" y="1019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1" name="正方形/長方形 730">
          <a:extLst>
            <a:ext uri="{FF2B5EF4-FFF2-40B4-BE49-F238E27FC236}">
              <a16:creationId xmlns:a16="http://schemas.microsoft.com/office/drawing/2014/main" id="{D702F67C-E8A9-4C79-A513-7D06576EDE7D}"/>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2" name="正方形/長方形 731">
          <a:extLst>
            <a:ext uri="{FF2B5EF4-FFF2-40B4-BE49-F238E27FC236}">
              <a16:creationId xmlns:a16="http://schemas.microsoft.com/office/drawing/2014/main" id="{2B5FF324-49D6-4D36-BB88-436CACA65C75}"/>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3" name="正方形/長方形 732">
          <a:extLst>
            <a:ext uri="{FF2B5EF4-FFF2-40B4-BE49-F238E27FC236}">
              <a16:creationId xmlns:a16="http://schemas.microsoft.com/office/drawing/2014/main" id="{60560BEB-E234-4354-8E19-D0280524D962}"/>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4" name="正方形/長方形 733">
          <a:extLst>
            <a:ext uri="{FF2B5EF4-FFF2-40B4-BE49-F238E27FC236}">
              <a16:creationId xmlns:a16="http://schemas.microsoft.com/office/drawing/2014/main" id="{75E67650-F87C-41AC-B47F-7D5F030024F7}"/>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5" name="正方形/長方形 734">
          <a:extLst>
            <a:ext uri="{FF2B5EF4-FFF2-40B4-BE49-F238E27FC236}">
              <a16:creationId xmlns:a16="http://schemas.microsoft.com/office/drawing/2014/main" id="{DD01A6B7-2319-4D6E-B3CA-B24194678AE4}"/>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6" name="正方形/長方形 735">
          <a:extLst>
            <a:ext uri="{FF2B5EF4-FFF2-40B4-BE49-F238E27FC236}">
              <a16:creationId xmlns:a16="http://schemas.microsoft.com/office/drawing/2014/main" id="{2FA5BB8E-F212-4728-8B56-F4B2FF6AC30B}"/>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7" name="正方形/長方形 736">
          <a:extLst>
            <a:ext uri="{FF2B5EF4-FFF2-40B4-BE49-F238E27FC236}">
              <a16:creationId xmlns:a16="http://schemas.microsoft.com/office/drawing/2014/main" id="{819B5B9E-C509-4D81-A47B-77FD6C09F4B7}"/>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8" name="正方形/長方形 737">
          <a:extLst>
            <a:ext uri="{FF2B5EF4-FFF2-40B4-BE49-F238E27FC236}">
              <a16:creationId xmlns:a16="http://schemas.microsoft.com/office/drawing/2014/main" id="{DC37A345-8DCC-4BB0-8BCC-B2957737D61C}"/>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9" name="テキスト ボックス 738">
          <a:extLst>
            <a:ext uri="{FF2B5EF4-FFF2-40B4-BE49-F238E27FC236}">
              <a16:creationId xmlns:a16="http://schemas.microsoft.com/office/drawing/2014/main" id="{B5FCB485-97DA-4041-8EF8-B6EF21AF968E}"/>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40" name="直線コネクタ 739">
          <a:extLst>
            <a:ext uri="{FF2B5EF4-FFF2-40B4-BE49-F238E27FC236}">
              <a16:creationId xmlns:a16="http://schemas.microsoft.com/office/drawing/2014/main" id="{E1430C4D-E29E-40FE-BB3F-46B38297CE52}"/>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1" name="テキスト ボックス 740">
          <a:extLst>
            <a:ext uri="{FF2B5EF4-FFF2-40B4-BE49-F238E27FC236}">
              <a16:creationId xmlns:a16="http://schemas.microsoft.com/office/drawing/2014/main" id="{5C44F60B-6744-415E-9BCD-238B519C44DC}"/>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42" name="直線コネクタ 741">
          <a:extLst>
            <a:ext uri="{FF2B5EF4-FFF2-40B4-BE49-F238E27FC236}">
              <a16:creationId xmlns:a16="http://schemas.microsoft.com/office/drawing/2014/main" id="{7443F19B-8360-4F5C-A3B5-3CD0C3F4697C}"/>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43" name="テキスト ボックス 742">
          <a:extLst>
            <a:ext uri="{FF2B5EF4-FFF2-40B4-BE49-F238E27FC236}">
              <a16:creationId xmlns:a16="http://schemas.microsoft.com/office/drawing/2014/main" id="{AF03DCAB-ABAA-46D0-A53C-F12BCA3E3A8B}"/>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44" name="直線コネクタ 743">
          <a:extLst>
            <a:ext uri="{FF2B5EF4-FFF2-40B4-BE49-F238E27FC236}">
              <a16:creationId xmlns:a16="http://schemas.microsoft.com/office/drawing/2014/main" id="{07FA0901-5957-4997-BE8F-C42A9050CEA2}"/>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45" name="テキスト ボックス 744">
          <a:extLst>
            <a:ext uri="{FF2B5EF4-FFF2-40B4-BE49-F238E27FC236}">
              <a16:creationId xmlns:a16="http://schemas.microsoft.com/office/drawing/2014/main" id="{E7F2D5A4-BD59-4069-B514-658C612C3B07}"/>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6" name="直線コネクタ 745">
          <a:extLst>
            <a:ext uri="{FF2B5EF4-FFF2-40B4-BE49-F238E27FC236}">
              <a16:creationId xmlns:a16="http://schemas.microsoft.com/office/drawing/2014/main" id="{F0C4749C-F004-4A61-A68B-E88D949BEA3C}"/>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7" name="テキスト ボックス 746">
          <a:extLst>
            <a:ext uri="{FF2B5EF4-FFF2-40B4-BE49-F238E27FC236}">
              <a16:creationId xmlns:a16="http://schemas.microsoft.com/office/drawing/2014/main" id="{9FD462D0-21BE-4ECC-B6A9-D8E0275EE78E}"/>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8" name="直線コネクタ 747">
          <a:extLst>
            <a:ext uri="{FF2B5EF4-FFF2-40B4-BE49-F238E27FC236}">
              <a16:creationId xmlns:a16="http://schemas.microsoft.com/office/drawing/2014/main" id="{D79BA3D3-6E0F-4C8F-A198-39977FAF6926}"/>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9" name="テキスト ボックス 748">
          <a:extLst>
            <a:ext uri="{FF2B5EF4-FFF2-40B4-BE49-F238E27FC236}">
              <a16:creationId xmlns:a16="http://schemas.microsoft.com/office/drawing/2014/main" id="{A5DE0C04-180C-40CC-919B-18F6762597B8}"/>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50" name="直線コネクタ 749">
          <a:extLst>
            <a:ext uri="{FF2B5EF4-FFF2-40B4-BE49-F238E27FC236}">
              <a16:creationId xmlns:a16="http://schemas.microsoft.com/office/drawing/2014/main" id="{DB91EBBC-DD15-4145-A759-F78CD62F1DA3}"/>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51" name="テキスト ボックス 750">
          <a:extLst>
            <a:ext uri="{FF2B5EF4-FFF2-40B4-BE49-F238E27FC236}">
              <a16:creationId xmlns:a16="http://schemas.microsoft.com/office/drawing/2014/main" id="{4E21E4B0-C6EF-456A-953E-0577AD799CA9}"/>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52" name="直線コネクタ 751">
          <a:extLst>
            <a:ext uri="{FF2B5EF4-FFF2-40B4-BE49-F238E27FC236}">
              <a16:creationId xmlns:a16="http://schemas.microsoft.com/office/drawing/2014/main" id="{461F0A6B-96C8-411D-9D4C-6BABB2916BD7}"/>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53" name="テキスト ボックス 752">
          <a:extLst>
            <a:ext uri="{FF2B5EF4-FFF2-40B4-BE49-F238E27FC236}">
              <a16:creationId xmlns:a16="http://schemas.microsoft.com/office/drawing/2014/main" id="{524DE55F-D242-4FB6-BF89-E6F3696AF749}"/>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4" name="直線コネクタ 753">
          <a:extLst>
            <a:ext uri="{FF2B5EF4-FFF2-40B4-BE49-F238E27FC236}">
              <a16:creationId xmlns:a16="http://schemas.microsoft.com/office/drawing/2014/main" id="{8EDF31DD-1185-4FD6-9A8F-51E403C84D32}"/>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55" name="【児童館】&#10;有形固定資産減価償却率グラフ枠">
          <a:extLst>
            <a:ext uri="{FF2B5EF4-FFF2-40B4-BE49-F238E27FC236}">
              <a16:creationId xmlns:a16="http://schemas.microsoft.com/office/drawing/2014/main" id="{9D942864-4143-4A57-B7C9-EA01E6F39C13}"/>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16873</xdr:rowOff>
    </xdr:from>
    <xdr:to>
      <xdr:col>85</xdr:col>
      <xdr:colOff>126364</xdr:colOff>
      <xdr:row>86</xdr:row>
      <xdr:rowOff>168729</xdr:rowOff>
    </xdr:to>
    <xdr:cxnSp macro="">
      <xdr:nvCxnSpPr>
        <xdr:cNvPr id="756" name="直線コネクタ 755">
          <a:extLst>
            <a:ext uri="{FF2B5EF4-FFF2-40B4-BE49-F238E27FC236}">
              <a16:creationId xmlns:a16="http://schemas.microsoft.com/office/drawing/2014/main" id="{9D47CBAE-022D-47DA-8BF7-B4EEF923093C}"/>
            </a:ext>
          </a:extLst>
        </xdr:cNvPr>
        <xdr:cNvCxnSpPr/>
      </xdr:nvCxnSpPr>
      <xdr:spPr>
        <a:xfrm flipV="1">
          <a:off x="14696439" y="12656548"/>
          <a:ext cx="0" cy="1437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7" name="【児童館】&#10;有形固定資産減価償却率最小値テキスト">
          <a:extLst>
            <a:ext uri="{FF2B5EF4-FFF2-40B4-BE49-F238E27FC236}">
              <a16:creationId xmlns:a16="http://schemas.microsoft.com/office/drawing/2014/main" id="{160370FF-B986-46E3-BDA6-CA005023A562}"/>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8" name="直線コネクタ 757">
          <a:extLst>
            <a:ext uri="{FF2B5EF4-FFF2-40B4-BE49-F238E27FC236}">
              <a16:creationId xmlns:a16="http://schemas.microsoft.com/office/drawing/2014/main" id="{01EA02AB-BFCE-4849-A6B9-867225C3E2F0}"/>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135000</xdr:rowOff>
    </xdr:from>
    <xdr:ext cx="340478" cy="259045"/>
    <xdr:sp macro="" textlink="">
      <xdr:nvSpPr>
        <xdr:cNvPr id="759" name="【児童館】&#10;有形固定資産減価償却率最大値テキスト">
          <a:extLst>
            <a:ext uri="{FF2B5EF4-FFF2-40B4-BE49-F238E27FC236}">
              <a16:creationId xmlns:a16="http://schemas.microsoft.com/office/drawing/2014/main" id="{691C4F67-4A69-45AC-9FA8-2CAC548E1A82}"/>
            </a:ext>
          </a:extLst>
        </xdr:cNvPr>
        <xdr:cNvSpPr txBox="1"/>
      </xdr:nvSpPr>
      <xdr:spPr>
        <a:xfrm>
          <a:off x="14735175" y="1245082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16873</xdr:rowOff>
    </xdr:from>
    <xdr:to>
      <xdr:col>86</xdr:col>
      <xdr:colOff>25400</xdr:colOff>
      <xdr:row>78</xdr:row>
      <xdr:rowOff>16873</xdr:rowOff>
    </xdr:to>
    <xdr:cxnSp macro="">
      <xdr:nvCxnSpPr>
        <xdr:cNvPr id="760" name="直線コネクタ 759">
          <a:extLst>
            <a:ext uri="{FF2B5EF4-FFF2-40B4-BE49-F238E27FC236}">
              <a16:creationId xmlns:a16="http://schemas.microsoft.com/office/drawing/2014/main" id="{47F1D516-DA7D-4F6C-BBD7-C86D7768C6B2}"/>
            </a:ext>
          </a:extLst>
        </xdr:cNvPr>
        <xdr:cNvCxnSpPr/>
      </xdr:nvCxnSpPr>
      <xdr:spPr>
        <a:xfrm>
          <a:off x="14611350" y="1265654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153869</xdr:rowOff>
    </xdr:from>
    <xdr:ext cx="405111" cy="259045"/>
    <xdr:sp macro="" textlink="">
      <xdr:nvSpPr>
        <xdr:cNvPr id="761" name="【児童館】&#10;有形固定資産減価償却率平均値テキスト">
          <a:extLst>
            <a:ext uri="{FF2B5EF4-FFF2-40B4-BE49-F238E27FC236}">
              <a16:creationId xmlns:a16="http://schemas.microsoft.com/office/drawing/2014/main" id="{339080BB-F268-4B27-AA16-1A67A5B3A392}"/>
            </a:ext>
          </a:extLst>
        </xdr:cNvPr>
        <xdr:cNvSpPr txBox="1"/>
      </xdr:nvSpPr>
      <xdr:spPr>
        <a:xfrm>
          <a:off x="14735175" y="131173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130992</xdr:rowOff>
    </xdr:from>
    <xdr:to>
      <xdr:col>85</xdr:col>
      <xdr:colOff>177800</xdr:colOff>
      <xdr:row>82</xdr:row>
      <xdr:rowOff>61142</xdr:rowOff>
    </xdr:to>
    <xdr:sp macro="" textlink="">
      <xdr:nvSpPr>
        <xdr:cNvPr id="762" name="フローチャート: 判断 761">
          <a:extLst>
            <a:ext uri="{FF2B5EF4-FFF2-40B4-BE49-F238E27FC236}">
              <a16:creationId xmlns:a16="http://schemas.microsoft.com/office/drawing/2014/main" id="{5C9D9341-97B5-4EC9-902B-5190B2732F43}"/>
            </a:ext>
          </a:extLst>
        </xdr:cNvPr>
        <xdr:cNvSpPr/>
      </xdr:nvSpPr>
      <xdr:spPr>
        <a:xfrm>
          <a:off x="14649450" y="1325644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108131</xdr:rowOff>
    </xdr:from>
    <xdr:to>
      <xdr:col>81</xdr:col>
      <xdr:colOff>101600</xdr:colOff>
      <xdr:row>82</xdr:row>
      <xdr:rowOff>38281</xdr:rowOff>
    </xdr:to>
    <xdr:sp macro="" textlink="">
      <xdr:nvSpPr>
        <xdr:cNvPr id="763" name="フローチャート: 判断 762">
          <a:extLst>
            <a:ext uri="{FF2B5EF4-FFF2-40B4-BE49-F238E27FC236}">
              <a16:creationId xmlns:a16="http://schemas.microsoft.com/office/drawing/2014/main" id="{A27C4EA8-9C0D-41C3-8231-8437F47FE78F}"/>
            </a:ext>
          </a:extLst>
        </xdr:cNvPr>
        <xdr:cNvSpPr/>
      </xdr:nvSpPr>
      <xdr:spPr>
        <a:xfrm>
          <a:off x="13887450" y="1323040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77107</xdr:rowOff>
    </xdr:from>
    <xdr:to>
      <xdr:col>76</xdr:col>
      <xdr:colOff>165100</xdr:colOff>
      <xdr:row>82</xdr:row>
      <xdr:rowOff>7257</xdr:rowOff>
    </xdr:to>
    <xdr:sp macro="" textlink="">
      <xdr:nvSpPr>
        <xdr:cNvPr id="764" name="フローチャート: 判断 763">
          <a:extLst>
            <a:ext uri="{FF2B5EF4-FFF2-40B4-BE49-F238E27FC236}">
              <a16:creationId xmlns:a16="http://schemas.microsoft.com/office/drawing/2014/main" id="{8D59899F-EE88-485D-9AE9-EE157A69C306}"/>
            </a:ext>
          </a:extLst>
        </xdr:cNvPr>
        <xdr:cNvSpPr/>
      </xdr:nvSpPr>
      <xdr:spPr>
        <a:xfrm>
          <a:off x="13096875" y="1320255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83638</xdr:rowOff>
    </xdr:from>
    <xdr:to>
      <xdr:col>72</xdr:col>
      <xdr:colOff>38100</xdr:colOff>
      <xdr:row>82</xdr:row>
      <xdr:rowOff>13788</xdr:rowOff>
    </xdr:to>
    <xdr:sp macro="" textlink="">
      <xdr:nvSpPr>
        <xdr:cNvPr id="765" name="フローチャート: 判断 764">
          <a:extLst>
            <a:ext uri="{FF2B5EF4-FFF2-40B4-BE49-F238E27FC236}">
              <a16:creationId xmlns:a16="http://schemas.microsoft.com/office/drawing/2014/main" id="{2D9B6A92-99D2-4386-8C39-FBA98C10C19A}"/>
            </a:ext>
          </a:extLst>
        </xdr:cNvPr>
        <xdr:cNvSpPr/>
      </xdr:nvSpPr>
      <xdr:spPr>
        <a:xfrm>
          <a:off x="12296775" y="1321226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52614</xdr:rowOff>
    </xdr:from>
    <xdr:to>
      <xdr:col>67</xdr:col>
      <xdr:colOff>101600</xdr:colOff>
      <xdr:row>81</xdr:row>
      <xdr:rowOff>154214</xdr:rowOff>
    </xdr:to>
    <xdr:sp macro="" textlink="">
      <xdr:nvSpPr>
        <xdr:cNvPr id="766" name="フローチャート: 判断 765">
          <a:extLst>
            <a:ext uri="{FF2B5EF4-FFF2-40B4-BE49-F238E27FC236}">
              <a16:creationId xmlns:a16="http://schemas.microsoft.com/office/drawing/2014/main" id="{C4033DE3-FF79-43A0-9E93-97645C17E32E}"/>
            </a:ext>
          </a:extLst>
        </xdr:cNvPr>
        <xdr:cNvSpPr/>
      </xdr:nvSpPr>
      <xdr:spPr>
        <a:xfrm>
          <a:off x="11487150" y="131748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58BA0638-5355-4EA2-83AD-5D308602A84A}"/>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D9F70410-EA7C-4ADD-AF2D-A810E41CD5C6}"/>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9" name="テキスト ボックス 768">
          <a:extLst>
            <a:ext uri="{FF2B5EF4-FFF2-40B4-BE49-F238E27FC236}">
              <a16:creationId xmlns:a16="http://schemas.microsoft.com/office/drawing/2014/main" id="{853E1318-7994-44F0-8755-E4B1F9613D0A}"/>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70" name="テキスト ボックス 769">
          <a:extLst>
            <a:ext uri="{FF2B5EF4-FFF2-40B4-BE49-F238E27FC236}">
              <a16:creationId xmlns:a16="http://schemas.microsoft.com/office/drawing/2014/main" id="{1E0DF71B-3975-448C-90C7-6B0531189B26}"/>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71" name="テキスト ボックス 770">
          <a:extLst>
            <a:ext uri="{FF2B5EF4-FFF2-40B4-BE49-F238E27FC236}">
              <a16:creationId xmlns:a16="http://schemas.microsoft.com/office/drawing/2014/main" id="{C77AE49C-743E-424B-ABC9-E6C2B8DA121C}"/>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78739</xdr:rowOff>
    </xdr:from>
    <xdr:to>
      <xdr:col>85</xdr:col>
      <xdr:colOff>177800</xdr:colOff>
      <xdr:row>85</xdr:row>
      <xdr:rowOff>8889</xdr:rowOff>
    </xdr:to>
    <xdr:sp macro="" textlink="">
      <xdr:nvSpPr>
        <xdr:cNvPr id="772" name="楕円 771">
          <a:extLst>
            <a:ext uri="{FF2B5EF4-FFF2-40B4-BE49-F238E27FC236}">
              <a16:creationId xmlns:a16="http://schemas.microsoft.com/office/drawing/2014/main" id="{17EE1324-41EB-454D-AE70-D14EC1A59AA5}"/>
            </a:ext>
          </a:extLst>
        </xdr:cNvPr>
        <xdr:cNvSpPr/>
      </xdr:nvSpPr>
      <xdr:spPr>
        <a:xfrm>
          <a:off x="14649450" y="136899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57166</xdr:rowOff>
    </xdr:from>
    <xdr:ext cx="405111" cy="259045"/>
    <xdr:sp macro="" textlink="">
      <xdr:nvSpPr>
        <xdr:cNvPr id="773" name="【児童館】&#10;有形固定資産減価償却率該当値テキスト">
          <a:extLst>
            <a:ext uri="{FF2B5EF4-FFF2-40B4-BE49-F238E27FC236}">
              <a16:creationId xmlns:a16="http://schemas.microsoft.com/office/drawing/2014/main" id="{3626378B-B280-4FE2-855F-82714269394C}"/>
            </a:ext>
          </a:extLst>
        </xdr:cNvPr>
        <xdr:cNvSpPr txBox="1"/>
      </xdr:nvSpPr>
      <xdr:spPr>
        <a:xfrm>
          <a:off x="14735175" y="13668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46082</xdr:rowOff>
    </xdr:from>
    <xdr:to>
      <xdr:col>81</xdr:col>
      <xdr:colOff>101600</xdr:colOff>
      <xdr:row>84</xdr:row>
      <xdr:rowOff>147682</xdr:rowOff>
    </xdr:to>
    <xdr:sp macro="" textlink="">
      <xdr:nvSpPr>
        <xdr:cNvPr id="774" name="楕円 773">
          <a:extLst>
            <a:ext uri="{FF2B5EF4-FFF2-40B4-BE49-F238E27FC236}">
              <a16:creationId xmlns:a16="http://schemas.microsoft.com/office/drawing/2014/main" id="{D6063C57-2E01-4A91-8611-BB5BD52BAB10}"/>
            </a:ext>
          </a:extLst>
        </xdr:cNvPr>
        <xdr:cNvSpPr/>
      </xdr:nvSpPr>
      <xdr:spPr>
        <a:xfrm>
          <a:off x="13887450" y="1366048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96882</xdr:rowOff>
    </xdr:from>
    <xdr:to>
      <xdr:col>85</xdr:col>
      <xdr:colOff>127000</xdr:colOff>
      <xdr:row>84</xdr:row>
      <xdr:rowOff>129539</xdr:rowOff>
    </xdr:to>
    <xdr:cxnSp macro="">
      <xdr:nvCxnSpPr>
        <xdr:cNvPr id="775" name="直線コネクタ 774">
          <a:extLst>
            <a:ext uri="{FF2B5EF4-FFF2-40B4-BE49-F238E27FC236}">
              <a16:creationId xmlns:a16="http://schemas.microsoft.com/office/drawing/2014/main" id="{DBB355B2-28A8-4DF8-A5BF-5CF2101B8220}"/>
            </a:ext>
          </a:extLst>
        </xdr:cNvPr>
        <xdr:cNvCxnSpPr/>
      </xdr:nvCxnSpPr>
      <xdr:spPr>
        <a:xfrm>
          <a:off x="13935075" y="13708107"/>
          <a:ext cx="7620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6894</xdr:rowOff>
    </xdr:from>
    <xdr:to>
      <xdr:col>76</xdr:col>
      <xdr:colOff>165100</xdr:colOff>
      <xdr:row>84</xdr:row>
      <xdr:rowOff>108494</xdr:rowOff>
    </xdr:to>
    <xdr:sp macro="" textlink="">
      <xdr:nvSpPr>
        <xdr:cNvPr id="776" name="楕円 775">
          <a:extLst>
            <a:ext uri="{FF2B5EF4-FFF2-40B4-BE49-F238E27FC236}">
              <a16:creationId xmlns:a16="http://schemas.microsoft.com/office/drawing/2014/main" id="{C53F927E-75F2-4934-92C5-AAF8A46CD23D}"/>
            </a:ext>
          </a:extLst>
        </xdr:cNvPr>
        <xdr:cNvSpPr/>
      </xdr:nvSpPr>
      <xdr:spPr>
        <a:xfrm>
          <a:off x="13096875" y="1362129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57694</xdr:rowOff>
    </xdr:from>
    <xdr:to>
      <xdr:col>81</xdr:col>
      <xdr:colOff>50800</xdr:colOff>
      <xdr:row>84</xdr:row>
      <xdr:rowOff>96882</xdr:rowOff>
    </xdr:to>
    <xdr:cxnSp macro="">
      <xdr:nvCxnSpPr>
        <xdr:cNvPr id="777" name="直線コネクタ 776">
          <a:extLst>
            <a:ext uri="{FF2B5EF4-FFF2-40B4-BE49-F238E27FC236}">
              <a16:creationId xmlns:a16="http://schemas.microsoft.com/office/drawing/2014/main" id="{09C03B71-A858-4EFF-A081-D23E94D809FD}"/>
            </a:ext>
          </a:extLst>
        </xdr:cNvPr>
        <xdr:cNvCxnSpPr/>
      </xdr:nvCxnSpPr>
      <xdr:spPr>
        <a:xfrm>
          <a:off x="13144500" y="13668919"/>
          <a:ext cx="790575"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147320</xdr:rowOff>
    </xdr:from>
    <xdr:to>
      <xdr:col>72</xdr:col>
      <xdr:colOff>38100</xdr:colOff>
      <xdr:row>84</xdr:row>
      <xdr:rowOff>77470</xdr:rowOff>
    </xdr:to>
    <xdr:sp macro="" textlink="">
      <xdr:nvSpPr>
        <xdr:cNvPr id="778" name="楕円 777">
          <a:extLst>
            <a:ext uri="{FF2B5EF4-FFF2-40B4-BE49-F238E27FC236}">
              <a16:creationId xmlns:a16="http://schemas.microsoft.com/office/drawing/2014/main" id="{903B87E2-E958-40DA-80A3-03EB790D171E}"/>
            </a:ext>
          </a:extLst>
        </xdr:cNvPr>
        <xdr:cNvSpPr/>
      </xdr:nvSpPr>
      <xdr:spPr>
        <a:xfrm>
          <a:off x="12296775" y="135934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26670</xdr:rowOff>
    </xdr:from>
    <xdr:to>
      <xdr:col>76</xdr:col>
      <xdr:colOff>114300</xdr:colOff>
      <xdr:row>84</xdr:row>
      <xdr:rowOff>57694</xdr:rowOff>
    </xdr:to>
    <xdr:cxnSp macro="">
      <xdr:nvCxnSpPr>
        <xdr:cNvPr id="779" name="直線コネクタ 778">
          <a:extLst>
            <a:ext uri="{FF2B5EF4-FFF2-40B4-BE49-F238E27FC236}">
              <a16:creationId xmlns:a16="http://schemas.microsoft.com/office/drawing/2014/main" id="{16FC74F0-23DD-4EDD-808C-CFC88C15F970}"/>
            </a:ext>
          </a:extLst>
        </xdr:cNvPr>
        <xdr:cNvCxnSpPr/>
      </xdr:nvCxnSpPr>
      <xdr:spPr>
        <a:xfrm>
          <a:off x="12344400" y="13641070"/>
          <a:ext cx="800100" cy="2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108131</xdr:rowOff>
    </xdr:from>
    <xdr:to>
      <xdr:col>67</xdr:col>
      <xdr:colOff>101600</xdr:colOff>
      <xdr:row>84</xdr:row>
      <xdr:rowOff>38281</xdr:rowOff>
    </xdr:to>
    <xdr:sp macro="" textlink="">
      <xdr:nvSpPr>
        <xdr:cNvPr id="780" name="楕円 779">
          <a:extLst>
            <a:ext uri="{FF2B5EF4-FFF2-40B4-BE49-F238E27FC236}">
              <a16:creationId xmlns:a16="http://schemas.microsoft.com/office/drawing/2014/main" id="{B6FE1DBB-6347-491F-9F33-F411E637F3DE}"/>
            </a:ext>
          </a:extLst>
        </xdr:cNvPr>
        <xdr:cNvSpPr/>
      </xdr:nvSpPr>
      <xdr:spPr>
        <a:xfrm>
          <a:off x="11487150" y="1355425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158931</xdr:rowOff>
    </xdr:from>
    <xdr:to>
      <xdr:col>71</xdr:col>
      <xdr:colOff>177800</xdr:colOff>
      <xdr:row>84</xdr:row>
      <xdr:rowOff>26670</xdr:rowOff>
    </xdr:to>
    <xdr:cxnSp macro="">
      <xdr:nvCxnSpPr>
        <xdr:cNvPr id="781" name="直線コネクタ 780">
          <a:extLst>
            <a:ext uri="{FF2B5EF4-FFF2-40B4-BE49-F238E27FC236}">
              <a16:creationId xmlns:a16="http://schemas.microsoft.com/office/drawing/2014/main" id="{22EA6787-7131-4E35-AE14-0C832A9ACB15}"/>
            </a:ext>
          </a:extLst>
        </xdr:cNvPr>
        <xdr:cNvCxnSpPr/>
      </xdr:nvCxnSpPr>
      <xdr:spPr>
        <a:xfrm>
          <a:off x="11534775" y="13611406"/>
          <a:ext cx="809625" cy="29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54808</xdr:rowOff>
    </xdr:from>
    <xdr:ext cx="405111" cy="259045"/>
    <xdr:sp macro="" textlink="">
      <xdr:nvSpPr>
        <xdr:cNvPr id="782" name="n_1aveValue【児童館】&#10;有形固定資産減価償却率">
          <a:extLst>
            <a:ext uri="{FF2B5EF4-FFF2-40B4-BE49-F238E27FC236}">
              <a16:creationId xmlns:a16="http://schemas.microsoft.com/office/drawing/2014/main" id="{328C2FAF-5C9D-4947-8509-DDD7E7FA3F4F}"/>
            </a:ext>
          </a:extLst>
        </xdr:cNvPr>
        <xdr:cNvSpPr txBox="1"/>
      </xdr:nvSpPr>
      <xdr:spPr>
        <a:xfrm>
          <a:off x="13745219" y="13018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23784</xdr:rowOff>
    </xdr:from>
    <xdr:ext cx="405111" cy="259045"/>
    <xdr:sp macro="" textlink="">
      <xdr:nvSpPr>
        <xdr:cNvPr id="783" name="n_2aveValue【児童館】&#10;有形固定資産減価償却率">
          <a:extLst>
            <a:ext uri="{FF2B5EF4-FFF2-40B4-BE49-F238E27FC236}">
              <a16:creationId xmlns:a16="http://schemas.microsoft.com/office/drawing/2014/main" id="{A9338D45-0D38-4D59-9EA1-908C1447C8DE}"/>
            </a:ext>
          </a:extLst>
        </xdr:cNvPr>
        <xdr:cNvSpPr txBox="1"/>
      </xdr:nvSpPr>
      <xdr:spPr>
        <a:xfrm>
          <a:off x="12964169" y="12990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30315</xdr:rowOff>
    </xdr:from>
    <xdr:ext cx="405111" cy="259045"/>
    <xdr:sp macro="" textlink="">
      <xdr:nvSpPr>
        <xdr:cNvPr id="784" name="n_3aveValue【児童館】&#10;有形固定資産減価償却率">
          <a:extLst>
            <a:ext uri="{FF2B5EF4-FFF2-40B4-BE49-F238E27FC236}">
              <a16:creationId xmlns:a16="http://schemas.microsoft.com/office/drawing/2014/main" id="{9731F1CB-C4BF-42D7-8E49-4575E32F2633}"/>
            </a:ext>
          </a:extLst>
        </xdr:cNvPr>
        <xdr:cNvSpPr txBox="1"/>
      </xdr:nvSpPr>
      <xdr:spPr>
        <a:xfrm>
          <a:off x="12164069" y="12990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170741</xdr:rowOff>
    </xdr:from>
    <xdr:ext cx="405111" cy="259045"/>
    <xdr:sp macro="" textlink="">
      <xdr:nvSpPr>
        <xdr:cNvPr id="785" name="n_4aveValue【児童館】&#10;有形固定資産減価償却率">
          <a:extLst>
            <a:ext uri="{FF2B5EF4-FFF2-40B4-BE49-F238E27FC236}">
              <a16:creationId xmlns:a16="http://schemas.microsoft.com/office/drawing/2014/main" id="{8AC21438-9772-4BDF-ACF3-0B4DC182D200}"/>
            </a:ext>
          </a:extLst>
        </xdr:cNvPr>
        <xdr:cNvSpPr txBox="1"/>
      </xdr:nvSpPr>
      <xdr:spPr>
        <a:xfrm>
          <a:off x="11354444" y="1296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138809</xdr:rowOff>
    </xdr:from>
    <xdr:ext cx="405111" cy="259045"/>
    <xdr:sp macro="" textlink="">
      <xdr:nvSpPr>
        <xdr:cNvPr id="786" name="n_1mainValue【児童館】&#10;有形固定資産減価償却率">
          <a:extLst>
            <a:ext uri="{FF2B5EF4-FFF2-40B4-BE49-F238E27FC236}">
              <a16:creationId xmlns:a16="http://schemas.microsoft.com/office/drawing/2014/main" id="{FD4A56B5-36F0-45A7-BE68-3CE674E74D4D}"/>
            </a:ext>
          </a:extLst>
        </xdr:cNvPr>
        <xdr:cNvSpPr txBox="1"/>
      </xdr:nvSpPr>
      <xdr:spPr>
        <a:xfrm>
          <a:off x="13745219" y="13753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99621</xdr:rowOff>
    </xdr:from>
    <xdr:ext cx="405111" cy="259045"/>
    <xdr:sp macro="" textlink="">
      <xdr:nvSpPr>
        <xdr:cNvPr id="787" name="n_2mainValue【児童館】&#10;有形固定資産減価償却率">
          <a:extLst>
            <a:ext uri="{FF2B5EF4-FFF2-40B4-BE49-F238E27FC236}">
              <a16:creationId xmlns:a16="http://schemas.microsoft.com/office/drawing/2014/main" id="{AC6CCBC9-2C77-4AC5-9E2E-FA7CEF4B8325}"/>
            </a:ext>
          </a:extLst>
        </xdr:cNvPr>
        <xdr:cNvSpPr txBox="1"/>
      </xdr:nvSpPr>
      <xdr:spPr>
        <a:xfrm>
          <a:off x="12964169" y="13714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68597</xdr:rowOff>
    </xdr:from>
    <xdr:ext cx="405111" cy="259045"/>
    <xdr:sp macro="" textlink="">
      <xdr:nvSpPr>
        <xdr:cNvPr id="788" name="n_3mainValue【児童館】&#10;有形固定資産減価償却率">
          <a:extLst>
            <a:ext uri="{FF2B5EF4-FFF2-40B4-BE49-F238E27FC236}">
              <a16:creationId xmlns:a16="http://schemas.microsoft.com/office/drawing/2014/main" id="{072531EF-3E3A-4951-A13F-EE6351D7B19F}"/>
            </a:ext>
          </a:extLst>
        </xdr:cNvPr>
        <xdr:cNvSpPr txBox="1"/>
      </xdr:nvSpPr>
      <xdr:spPr>
        <a:xfrm>
          <a:off x="12164069" y="1367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29408</xdr:rowOff>
    </xdr:from>
    <xdr:ext cx="405111" cy="259045"/>
    <xdr:sp macro="" textlink="">
      <xdr:nvSpPr>
        <xdr:cNvPr id="789" name="n_4mainValue【児童館】&#10;有形固定資産減価償却率">
          <a:extLst>
            <a:ext uri="{FF2B5EF4-FFF2-40B4-BE49-F238E27FC236}">
              <a16:creationId xmlns:a16="http://schemas.microsoft.com/office/drawing/2014/main" id="{A75FEED2-EA28-48DE-BDC4-1EEA299AA1CD}"/>
            </a:ext>
          </a:extLst>
        </xdr:cNvPr>
        <xdr:cNvSpPr txBox="1"/>
      </xdr:nvSpPr>
      <xdr:spPr>
        <a:xfrm>
          <a:off x="11354444" y="13637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90" name="正方形/長方形 789">
          <a:extLst>
            <a:ext uri="{FF2B5EF4-FFF2-40B4-BE49-F238E27FC236}">
              <a16:creationId xmlns:a16="http://schemas.microsoft.com/office/drawing/2014/main" id="{58D54BEF-E376-472F-8159-58C3B5444E2D}"/>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91" name="正方形/長方形 790">
          <a:extLst>
            <a:ext uri="{FF2B5EF4-FFF2-40B4-BE49-F238E27FC236}">
              <a16:creationId xmlns:a16="http://schemas.microsoft.com/office/drawing/2014/main" id="{A6AFFC99-FE81-4D0C-BA4D-B0B94483A6F8}"/>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92" name="正方形/長方形 791">
          <a:extLst>
            <a:ext uri="{FF2B5EF4-FFF2-40B4-BE49-F238E27FC236}">
              <a16:creationId xmlns:a16="http://schemas.microsoft.com/office/drawing/2014/main" id="{8B891A5A-3CE3-4801-8ECE-3FC3CE48A5FD}"/>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3" name="正方形/長方形 792">
          <a:extLst>
            <a:ext uri="{FF2B5EF4-FFF2-40B4-BE49-F238E27FC236}">
              <a16:creationId xmlns:a16="http://schemas.microsoft.com/office/drawing/2014/main" id="{49A23C95-39D8-428B-9E0C-C565EB2EC31A}"/>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4" name="正方形/長方形 793">
          <a:extLst>
            <a:ext uri="{FF2B5EF4-FFF2-40B4-BE49-F238E27FC236}">
              <a16:creationId xmlns:a16="http://schemas.microsoft.com/office/drawing/2014/main" id="{3250E35B-506A-4317-8818-36E90064BEBB}"/>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5" name="正方形/長方形 794">
          <a:extLst>
            <a:ext uri="{FF2B5EF4-FFF2-40B4-BE49-F238E27FC236}">
              <a16:creationId xmlns:a16="http://schemas.microsoft.com/office/drawing/2014/main" id="{70EA16C5-06D7-4A5D-AE7E-FE4B3BE4032F}"/>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6" name="正方形/長方形 795">
          <a:extLst>
            <a:ext uri="{FF2B5EF4-FFF2-40B4-BE49-F238E27FC236}">
              <a16:creationId xmlns:a16="http://schemas.microsoft.com/office/drawing/2014/main" id="{D07E3F44-5CA5-467B-A9DB-AE7011B141B2}"/>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7" name="正方形/長方形 796">
          <a:extLst>
            <a:ext uri="{FF2B5EF4-FFF2-40B4-BE49-F238E27FC236}">
              <a16:creationId xmlns:a16="http://schemas.microsoft.com/office/drawing/2014/main" id="{0EB49613-5230-446E-AA06-C273C8AA481C}"/>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8" name="テキスト ボックス 797">
          <a:extLst>
            <a:ext uri="{FF2B5EF4-FFF2-40B4-BE49-F238E27FC236}">
              <a16:creationId xmlns:a16="http://schemas.microsoft.com/office/drawing/2014/main" id="{ACDFE87F-69DC-41D8-8B1B-419B7092183D}"/>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9" name="直線コネクタ 798">
          <a:extLst>
            <a:ext uri="{FF2B5EF4-FFF2-40B4-BE49-F238E27FC236}">
              <a16:creationId xmlns:a16="http://schemas.microsoft.com/office/drawing/2014/main" id="{550D300A-BD17-4DB0-9790-9F0D8A1673D7}"/>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800" name="直線コネクタ 799">
          <a:extLst>
            <a:ext uri="{FF2B5EF4-FFF2-40B4-BE49-F238E27FC236}">
              <a16:creationId xmlns:a16="http://schemas.microsoft.com/office/drawing/2014/main" id="{65EFAFE3-B69F-4601-935F-06D25CA8FC36}"/>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801" name="テキスト ボックス 800">
          <a:extLst>
            <a:ext uri="{FF2B5EF4-FFF2-40B4-BE49-F238E27FC236}">
              <a16:creationId xmlns:a16="http://schemas.microsoft.com/office/drawing/2014/main" id="{F793956F-ECFD-4E1C-92A7-29520A89DE06}"/>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802" name="直線コネクタ 801">
          <a:extLst>
            <a:ext uri="{FF2B5EF4-FFF2-40B4-BE49-F238E27FC236}">
              <a16:creationId xmlns:a16="http://schemas.microsoft.com/office/drawing/2014/main" id="{3C55B98B-0143-4207-9F81-0DF0D6A4D11C}"/>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803" name="テキスト ボックス 802">
          <a:extLst>
            <a:ext uri="{FF2B5EF4-FFF2-40B4-BE49-F238E27FC236}">
              <a16:creationId xmlns:a16="http://schemas.microsoft.com/office/drawing/2014/main" id="{4D17587E-8B14-4CAF-9828-801CEAEDDD53}"/>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4" name="直線コネクタ 803">
          <a:extLst>
            <a:ext uri="{FF2B5EF4-FFF2-40B4-BE49-F238E27FC236}">
              <a16:creationId xmlns:a16="http://schemas.microsoft.com/office/drawing/2014/main" id="{B03AD06D-9287-4275-A2FC-C39FAAA10571}"/>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5" name="テキスト ボックス 804">
          <a:extLst>
            <a:ext uri="{FF2B5EF4-FFF2-40B4-BE49-F238E27FC236}">
              <a16:creationId xmlns:a16="http://schemas.microsoft.com/office/drawing/2014/main" id="{222493CD-5CBB-4C2D-92AB-056032770BF0}"/>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6" name="直線コネクタ 805">
          <a:extLst>
            <a:ext uri="{FF2B5EF4-FFF2-40B4-BE49-F238E27FC236}">
              <a16:creationId xmlns:a16="http://schemas.microsoft.com/office/drawing/2014/main" id="{94A707CA-620B-4F45-98E0-B9A220DCB60A}"/>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7" name="テキスト ボックス 806">
          <a:extLst>
            <a:ext uri="{FF2B5EF4-FFF2-40B4-BE49-F238E27FC236}">
              <a16:creationId xmlns:a16="http://schemas.microsoft.com/office/drawing/2014/main" id="{50EB5B0A-C869-4FBB-8A16-2611577EB787}"/>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8" name="直線コネクタ 807">
          <a:extLst>
            <a:ext uri="{FF2B5EF4-FFF2-40B4-BE49-F238E27FC236}">
              <a16:creationId xmlns:a16="http://schemas.microsoft.com/office/drawing/2014/main" id="{F27A8496-EA23-4262-942A-8165F521ED61}"/>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9" name="テキスト ボックス 808">
          <a:extLst>
            <a:ext uri="{FF2B5EF4-FFF2-40B4-BE49-F238E27FC236}">
              <a16:creationId xmlns:a16="http://schemas.microsoft.com/office/drawing/2014/main" id="{8DC1CEC3-7BC1-4D1E-AF10-FCEEC1CC096B}"/>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10" name="【児童館】&#10;一人当たり面積グラフ枠">
          <a:extLst>
            <a:ext uri="{FF2B5EF4-FFF2-40B4-BE49-F238E27FC236}">
              <a16:creationId xmlns:a16="http://schemas.microsoft.com/office/drawing/2014/main" id="{C9E00BEB-625E-488A-B235-72029FAA3A68}"/>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85</xdr:row>
      <xdr:rowOff>163830</xdr:rowOff>
    </xdr:to>
    <xdr:cxnSp macro="">
      <xdr:nvCxnSpPr>
        <xdr:cNvPr id="811" name="直線コネクタ 810">
          <a:extLst>
            <a:ext uri="{FF2B5EF4-FFF2-40B4-BE49-F238E27FC236}">
              <a16:creationId xmlns:a16="http://schemas.microsoft.com/office/drawing/2014/main" id="{7919872A-A5F2-43B6-AA8B-5351923FDF4B}"/>
            </a:ext>
          </a:extLst>
        </xdr:cNvPr>
        <xdr:cNvCxnSpPr/>
      </xdr:nvCxnSpPr>
      <xdr:spPr>
        <a:xfrm flipV="1">
          <a:off x="19954239" y="12573000"/>
          <a:ext cx="0" cy="1360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167657</xdr:rowOff>
    </xdr:from>
    <xdr:ext cx="469744" cy="259045"/>
    <xdr:sp macro="" textlink="">
      <xdr:nvSpPr>
        <xdr:cNvPr id="812" name="【児童館】&#10;一人当たり面積最小値テキスト">
          <a:extLst>
            <a:ext uri="{FF2B5EF4-FFF2-40B4-BE49-F238E27FC236}">
              <a16:creationId xmlns:a16="http://schemas.microsoft.com/office/drawing/2014/main" id="{20319C06-6628-4084-8873-60063FF255D9}"/>
            </a:ext>
          </a:extLst>
        </xdr:cNvPr>
        <xdr:cNvSpPr txBox="1"/>
      </xdr:nvSpPr>
      <xdr:spPr>
        <a:xfrm>
          <a:off x="19992975" y="1393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163830</xdr:rowOff>
    </xdr:from>
    <xdr:to>
      <xdr:col>116</xdr:col>
      <xdr:colOff>152400</xdr:colOff>
      <xdr:row>85</xdr:row>
      <xdr:rowOff>163830</xdr:rowOff>
    </xdr:to>
    <xdr:cxnSp macro="">
      <xdr:nvCxnSpPr>
        <xdr:cNvPr id="813" name="直線コネクタ 812">
          <a:extLst>
            <a:ext uri="{FF2B5EF4-FFF2-40B4-BE49-F238E27FC236}">
              <a16:creationId xmlns:a16="http://schemas.microsoft.com/office/drawing/2014/main" id="{E3FC155B-483A-4EF4-8C9D-B1F16FFDF7EE}"/>
            </a:ext>
          </a:extLst>
        </xdr:cNvPr>
        <xdr:cNvCxnSpPr/>
      </xdr:nvCxnSpPr>
      <xdr:spPr>
        <a:xfrm>
          <a:off x="19878675" y="139338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814" name="【児童館】&#10;一人当たり面積最大値テキスト">
          <a:extLst>
            <a:ext uri="{FF2B5EF4-FFF2-40B4-BE49-F238E27FC236}">
              <a16:creationId xmlns:a16="http://schemas.microsoft.com/office/drawing/2014/main" id="{6402574B-6A6C-4C20-90EA-65B27E9E2391}"/>
            </a:ext>
          </a:extLst>
        </xdr:cNvPr>
        <xdr:cNvSpPr txBox="1"/>
      </xdr:nvSpPr>
      <xdr:spPr>
        <a:xfrm>
          <a:off x="19992975" y="1236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815" name="直線コネクタ 814">
          <a:extLst>
            <a:ext uri="{FF2B5EF4-FFF2-40B4-BE49-F238E27FC236}">
              <a16:creationId xmlns:a16="http://schemas.microsoft.com/office/drawing/2014/main" id="{12474D11-500B-4D95-B822-AF63D10A83C2}"/>
            </a:ext>
          </a:extLst>
        </xdr:cNvPr>
        <xdr:cNvCxnSpPr/>
      </xdr:nvCxnSpPr>
      <xdr:spPr>
        <a:xfrm>
          <a:off x="19878675" y="125730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67327</xdr:rowOff>
    </xdr:from>
    <xdr:ext cx="469744" cy="259045"/>
    <xdr:sp macro="" textlink="">
      <xdr:nvSpPr>
        <xdr:cNvPr id="816" name="【児童館】&#10;一人当たり面積平均値テキスト">
          <a:extLst>
            <a:ext uri="{FF2B5EF4-FFF2-40B4-BE49-F238E27FC236}">
              <a16:creationId xmlns:a16="http://schemas.microsoft.com/office/drawing/2014/main" id="{2692A932-DC7C-4611-883D-15F9F346AA18}"/>
            </a:ext>
          </a:extLst>
        </xdr:cNvPr>
        <xdr:cNvSpPr txBox="1"/>
      </xdr:nvSpPr>
      <xdr:spPr>
        <a:xfrm>
          <a:off x="19992975" y="13351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817" name="フローチャート: 判断 816">
          <a:extLst>
            <a:ext uri="{FF2B5EF4-FFF2-40B4-BE49-F238E27FC236}">
              <a16:creationId xmlns:a16="http://schemas.microsoft.com/office/drawing/2014/main" id="{7923BE15-C02C-47DB-86DD-CF655D12C4ED}"/>
            </a:ext>
          </a:extLst>
        </xdr:cNvPr>
        <xdr:cNvSpPr/>
      </xdr:nvSpPr>
      <xdr:spPr>
        <a:xfrm>
          <a:off x="19897725" y="134969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818" name="フローチャート: 判断 817">
          <a:extLst>
            <a:ext uri="{FF2B5EF4-FFF2-40B4-BE49-F238E27FC236}">
              <a16:creationId xmlns:a16="http://schemas.microsoft.com/office/drawing/2014/main" id="{76679ED5-0F74-4823-8EFF-4DA03B3592E4}"/>
            </a:ext>
          </a:extLst>
        </xdr:cNvPr>
        <xdr:cNvSpPr/>
      </xdr:nvSpPr>
      <xdr:spPr>
        <a:xfrm>
          <a:off x="19154775" y="134969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819" name="フローチャート: 判断 818">
          <a:extLst>
            <a:ext uri="{FF2B5EF4-FFF2-40B4-BE49-F238E27FC236}">
              <a16:creationId xmlns:a16="http://schemas.microsoft.com/office/drawing/2014/main" id="{FC286FF0-DD17-48F8-A1F5-9120E168948A}"/>
            </a:ext>
          </a:extLst>
        </xdr:cNvPr>
        <xdr:cNvSpPr/>
      </xdr:nvSpPr>
      <xdr:spPr>
        <a:xfrm>
          <a:off x="18345150" y="134969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820" name="フローチャート: 判断 819">
          <a:extLst>
            <a:ext uri="{FF2B5EF4-FFF2-40B4-BE49-F238E27FC236}">
              <a16:creationId xmlns:a16="http://schemas.microsoft.com/office/drawing/2014/main" id="{6E371F9D-389F-4AE8-A14E-D7DD704D7B63}"/>
            </a:ext>
          </a:extLst>
        </xdr:cNvPr>
        <xdr:cNvSpPr/>
      </xdr:nvSpPr>
      <xdr:spPr>
        <a:xfrm>
          <a:off x="17554575" y="135362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821" name="フローチャート: 判断 820">
          <a:extLst>
            <a:ext uri="{FF2B5EF4-FFF2-40B4-BE49-F238E27FC236}">
              <a16:creationId xmlns:a16="http://schemas.microsoft.com/office/drawing/2014/main" id="{911ECB30-2329-4D4A-AB67-A0DE1A87D756}"/>
            </a:ext>
          </a:extLst>
        </xdr:cNvPr>
        <xdr:cNvSpPr/>
      </xdr:nvSpPr>
      <xdr:spPr>
        <a:xfrm>
          <a:off x="16754475" y="134969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66D72B0C-D2DF-49E4-81B8-25B3A3C08024}"/>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28150C7C-67E2-49E9-8F94-B09B74C44BB0}"/>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4" name="テキスト ボックス 823">
          <a:extLst>
            <a:ext uri="{FF2B5EF4-FFF2-40B4-BE49-F238E27FC236}">
              <a16:creationId xmlns:a16="http://schemas.microsoft.com/office/drawing/2014/main" id="{F2F6E82A-2481-4AFF-BC69-CE8B1F0FA2EA}"/>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5" name="テキスト ボックス 824">
          <a:extLst>
            <a:ext uri="{FF2B5EF4-FFF2-40B4-BE49-F238E27FC236}">
              <a16:creationId xmlns:a16="http://schemas.microsoft.com/office/drawing/2014/main" id="{3561DB01-C861-4B2B-8B7D-0ADDE5710E2E}"/>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6" name="テキスト ボックス 825">
          <a:extLst>
            <a:ext uri="{FF2B5EF4-FFF2-40B4-BE49-F238E27FC236}">
              <a16:creationId xmlns:a16="http://schemas.microsoft.com/office/drawing/2014/main" id="{4BF6917F-2EED-4B3E-9181-5A508857CD79}"/>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827" name="楕円 826">
          <a:extLst>
            <a:ext uri="{FF2B5EF4-FFF2-40B4-BE49-F238E27FC236}">
              <a16:creationId xmlns:a16="http://schemas.microsoft.com/office/drawing/2014/main" id="{F269F9E2-633F-4BE1-B9B6-5BD89C141634}"/>
            </a:ext>
          </a:extLst>
        </xdr:cNvPr>
        <xdr:cNvSpPr/>
      </xdr:nvSpPr>
      <xdr:spPr>
        <a:xfrm>
          <a:off x="19897725" y="136112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137177</xdr:rowOff>
    </xdr:from>
    <xdr:ext cx="469744" cy="259045"/>
    <xdr:sp macro="" textlink="">
      <xdr:nvSpPr>
        <xdr:cNvPr id="828" name="【児童館】&#10;一人当たり面積該当値テキスト">
          <a:extLst>
            <a:ext uri="{FF2B5EF4-FFF2-40B4-BE49-F238E27FC236}">
              <a16:creationId xmlns:a16="http://schemas.microsoft.com/office/drawing/2014/main" id="{C4F93210-7BE6-4AF1-B2B7-4EE5DD8AF9AA}"/>
            </a:ext>
          </a:extLst>
        </xdr:cNvPr>
        <xdr:cNvSpPr txBox="1"/>
      </xdr:nvSpPr>
      <xdr:spPr>
        <a:xfrm>
          <a:off x="19992975" y="1358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158750</xdr:rowOff>
    </xdr:from>
    <xdr:to>
      <xdr:col>112</xdr:col>
      <xdr:colOff>38100</xdr:colOff>
      <xdr:row>84</xdr:row>
      <xdr:rowOff>88900</xdr:rowOff>
    </xdr:to>
    <xdr:sp macro="" textlink="">
      <xdr:nvSpPr>
        <xdr:cNvPr id="829" name="楕円 828">
          <a:extLst>
            <a:ext uri="{FF2B5EF4-FFF2-40B4-BE49-F238E27FC236}">
              <a16:creationId xmlns:a16="http://schemas.microsoft.com/office/drawing/2014/main" id="{58C86D04-E0E7-488F-9E77-C550793FB5A9}"/>
            </a:ext>
          </a:extLst>
        </xdr:cNvPr>
        <xdr:cNvSpPr/>
      </xdr:nvSpPr>
      <xdr:spPr>
        <a:xfrm>
          <a:off x="19154775" y="136112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38100</xdr:rowOff>
    </xdr:from>
    <xdr:to>
      <xdr:col>116</xdr:col>
      <xdr:colOff>63500</xdr:colOff>
      <xdr:row>84</xdr:row>
      <xdr:rowOff>38100</xdr:rowOff>
    </xdr:to>
    <xdr:cxnSp macro="">
      <xdr:nvCxnSpPr>
        <xdr:cNvPr id="830" name="直線コネクタ 829">
          <a:extLst>
            <a:ext uri="{FF2B5EF4-FFF2-40B4-BE49-F238E27FC236}">
              <a16:creationId xmlns:a16="http://schemas.microsoft.com/office/drawing/2014/main" id="{CAA41E94-19F6-4B04-8983-420EEF45629F}"/>
            </a:ext>
          </a:extLst>
        </xdr:cNvPr>
        <xdr:cNvCxnSpPr/>
      </xdr:nvCxnSpPr>
      <xdr:spPr>
        <a:xfrm>
          <a:off x="19202400" y="1364932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158750</xdr:rowOff>
    </xdr:from>
    <xdr:to>
      <xdr:col>107</xdr:col>
      <xdr:colOff>101600</xdr:colOff>
      <xdr:row>84</xdr:row>
      <xdr:rowOff>88900</xdr:rowOff>
    </xdr:to>
    <xdr:sp macro="" textlink="">
      <xdr:nvSpPr>
        <xdr:cNvPr id="831" name="楕円 830">
          <a:extLst>
            <a:ext uri="{FF2B5EF4-FFF2-40B4-BE49-F238E27FC236}">
              <a16:creationId xmlns:a16="http://schemas.microsoft.com/office/drawing/2014/main" id="{519A0616-8859-4881-9043-07B85C83ADAD}"/>
            </a:ext>
          </a:extLst>
        </xdr:cNvPr>
        <xdr:cNvSpPr/>
      </xdr:nvSpPr>
      <xdr:spPr>
        <a:xfrm>
          <a:off x="18345150" y="136112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38100</xdr:rowOff>
    </xdr:from>
    <xdr:to>
      <xdr:col>111</xdr:col>
      <xdr:colOff>177800</xdr:colOff>
      <xdr:row>84</xdr:row>
      <xdr:rowOff>38100</xdr:rowOff>
    </xdr:to>
    <xdr:cxnSp macro="">
      <xdr:nvCxnSpPr>
        <xdr:cNvPr id="832" name="直線コネクタ 831">
          <a:extLst>
            <a:ext uri="{FF2B5EF4-FFF2-40B4-BE49-F238E27FC236}">
              <a16:creationId xmlns:a16="http://schemas.microsoft.com/office/drawing/2014/main" id="{18161F25-D67A-457F-9098-AA80050A1D6D}"/>
            </a:ext>
          </a:extLst>
        </xdr:cNvPr>
        <xdr:cNvCxnSpPr/>
      </xdr:nvCxnSpPr>
      <xdr:spPr>
        <a:xfrm>
          <a:off x="18392775" y="1364932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158750</xdr:rowOff>
    </xdr:from>
    <xdr:to>
      <xdr:col>102</xdr:col>
      <xdr:colOff>165100</xdr:colOff>
      <xdr:row>84</xdr:row>
      <xdr:rowOff>88900</xdr:rowOff>
    </xdr:to>
    <xdr:sp macro="" textlink="">
      <xdr:nvSpPr>
        <xdr:cNvPr id="833" name="楕円 832">
          <a:extLst>
            <a:ext uri="{FF2B5EF4-FFF2-40B4-BE49-F238E27FC236}">
              <a16:creationId xmlns:a16="http://schemas.microsoft.com/office/drawing/2014/main" id="{1DBC21F6-8A01-4F9A-A084-C48C5E0C7F13}"/>
            </a:ext>
          </a:extLst>
        </xdr:cNvPr>
        <xdr:cNvSpPr/>
      </xdr:nvSpPr>
      <xdr:spPr>
        <a:xfrm>
          <a:off x="17554575" y="136112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38100</xdr:rowOff>
    </xdr:from>
    <xdr:to>
      <xdr:col>107</xdr:col>
      <xdr:colOff>50800</xdr:colOff>
      <xdr:row>84</xdr:row>
      <xdr:rowOff>38100</xdr:rowOff>
    </xdr:to>
    <xdr:cxnSp macro="">
      <xdr:nvCxnSpPr>
        <xdr:cNvPr id="834" name="直線コネクタ 833">
          <a:extLst>
            <a:ext uri="{FF2B5EF4-FFF2-40B4-BE49-F238E27FC236}">
              <a16:creationId xmlns:a16="http://schemas.microsoft.com/office/drawing/2014/main" id="{C3AA05A0-40BE-45D9-8B75-8250525CFB74}"/>
            </a:ext>
          </a:extLst>
        </xdr:cNvPr>
        <xdr:cNvCxnSpPr/>
      </xdr:nvCxnSpPr>
      <xdr:spPr>
        <a:xfrm>
          <a:off x="17602200" y="136493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10161</xdr:rowOff>
    </xdr:from>
    <xdr:to>
      <xdr:col>98</xdr:col>
      <xdr:colOff>38100</xdr:colOff>
      <xdr:row>84</xdr:row>
      <xdr:rowOff>111761</xdr:rowOff>
    </xdr:to>
    <xdr:sp macro="" textlink="">
      <xdr:nvSpPr>
        <xdr:cNvPr id="835" name="楕円 834">
          <a:extLst>
            <a:ext uri="{FF2B5EF4-FFF2-40B4-BE49-F238E27FC236}">
              <a16:creationId xmlns:a16="http://schemas.microsoft.com/office/drawing/2014/main" id="{E52A20D9-27D2-42EA-B992-7BABC5B1140D}"/>
            </a:ext>
          </a:extLst>
        </xdr:cNvPr>
        <xdr:cNvSpPr/>
      </xdr:nvSpPr>
      <xdr:spPr>
        <a:xfrm>
          <a:off x="16754475" y="1361821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38100</xdr:rowOff>
    </xdr:from>
    <xdr:to>
      <xdr:col>102</xdr:col>
      <xdr:colOff>114300</xdr:colOff>
      <xdr:row>84</xdr:row>
      <xdr:rowOff>60961</xdr:rowOff>
    </xdr:to>
    <xdr:cxnSp macro="">
      <xdr:nvCxnSpPr>
        <xdr:cNvPr id="836" name="直線コネクタ 835">
          <a:extLst>
            <a:ext uri="{FF2B5EF4-FFF2-40B4-BE49-F238E27FC236}">
              <a16:creationId xmlns:a16="http://schemas.microsoft.com/office/drawing/2014/main" id="{A89ACA02-09ED-45C8-8C46-FA31C8707A7C}"/>
            </a:ext>
          </a:extLst>
        </xdr:cNvPr>
        <xdr:cNvCxnSpPr/>
      </xdr:nvCxnSpPr>
      <xdr:spPr>
        <a:xfrm flipV="1">
          <a:off x="16802100" y="13649325"/>
          <a:ext cx="800100" cy="26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837" name="n_1aveValue【児童館】&#10;一人当たり面積">
          <a:extLst>
            <a:ext uri="{FF2B5EF4-FFF2-40B4-BE49-F238E27FC236}">
              <a16:creationId xmlns:a16="http://schemas.microsoft.com/office/drawing/2014/main" id="{7DC3DC0E-52FE-42BD-817C-A4C647B02E77}"/>
            </a:ext>
          </a:extLst>
        </xdr:cNvPr>
        <xdr:cNvSpPr txBox="1"/>
      </xdr:nvSpPr>
      <xdr:spPr>
        <a:xfrm>
          <a:off x="18983402" y="132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838" name="n_2aveValue【児童館】&#10;一人当たり面積">
          <a:extLst>
            <a:ext uri="{FF2B5EF4-FFF2-40B4-BE49-F238E27FC236}">
              <a16:creationId xmlns:a16="http://schemas.microsoft.com/office/drawing/2014/main" id="{E96D2765-23D2-4E9A-8ABA-DDE6B671DE28}"/>
            </a:ext>
          </a:extLst>
        </xdr:cNvPr>
        <xdr:cNvSpPr txBox="1"/>
      </xdr:nvSpPr>
      <xdr:spPr>
        <a:xfrm>
          <a:off x="18183302" y="132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839" name="n_3aveValue【児童館】&#10;一人当たり面積">
          <a:extLst>
            <a:ext uri="{FF2B5EF4-FFF2-40B4-BE49-F238E27FC236}">
              <a16:creationId xmlns:a16="http://schemas.microsoft.com/office/drawing/2014/main" id="{AA7EA53D-20EE-4933-A672-4FED3E575C87}"/>
            </a:ext>
          </a:extLst>
        </xdr:cNvPr>
        <xdr:cNvSpPr txBox="1"/>
      </xdr:nvSpPr>
      <xdr:spPr>
        <a:xfrm>
          <a:off x="17383202" y="13324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162577</xdr:rowOff>
    </xdr:from>
    <xdr:ext cx="469744" cy="259045"/>
    <xdr:sp macro="" textlink="">
      <xdr:nvSpPr>
        <xdr:cNvPr id="840" name="n_4aveValue【児童館】&#10;一人当たり面積">
          <a:extLst>
            <a:ext uri="{FF2B5EF4-FFF2-40B4-BE49-F238E27FC236}">
              <a16:creationId xmlns:a16="http://schemas.microsoft.com/office/drawing/2014/main" id="{15AA01C0-8AD3-44CC-8F83-77A8E6DEE4D4}"/>
            </a:ext>
          </a:extLst>
        </xdr:cNvPr>
        <xdr:cNvSpPr txBox="1"/>
      </xdr:nvSpPr>
      <xdr:spPr>
        <a:xfrm>
          <a:off x="16592627" y="132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80027</xdr:rowOff>
    </xdr:from>
    <xdr:ext cx="469744" cy="259045"/>
    <xdr:sp macro="" textlink="">
      <xdr:nvSpPr>
        <xdr:cNvPr id="841" name="n_1mainValue【児童館】&#10;一人当たり面積">
          <a:extLst>
            <a:ext uri="{FF2B5EF4-FFF2-40B4-BE49-F238E27FC236}">
              <a16:creationId xmlns:a16="http://schemas.microsoft.com/office/drawing/2014/main" id="{4F785D59-534E-4FA7-B7D7-D17B12381477}"/>
            </a:ext>
          </a:extLst>
        </xdr:cNvPr>
        <xdr:cNvSpPr txBox="1"/>
      </xdr:nvSpPr>
      <xdr:spPr>
        <a:xfrm>
          <a:off x="18983402" y="1369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80027</xdr:rowOff>
    </xdr:from>
    <xdr:ext cx="469744" cy="259045"/>
    <xdr:sp macro="" textlink="">
      <xdr:nvSpPr>
        <xdr:cNvPr id="842" name="n_2mainValue【児童館】&#10;一人当たり面積">
          <a:extLst>
            <a:ext uri="{FF2B5EF4-FFF2-40B4-BE49-F238E27FC236}">
              <a16:creationId xmlns:a16="http://schemas.microsoft.com/office/drawing/2014/main" id="{B14CDC7A-1623-46FE-B4F8-7615A9A4BF2F}"/>
            </a:ext>
          </a:extLst>
        </xdr:cNvPr>
        <xdr:cNvSpPr txBox="1"/>
      </xdr:nvSpPr>
      <xdr:spPr>
        <a:xfrm>
          <a:off x="18183302" y="1369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80027</xdr:rowOff>
    </xdr:from>
    <xdr:ext cx="469744" cy="259045"/>
    <xdr:sp macro="" textlink="">
      <xdr:nvSpPr>
        <xdr:cNvPr id="843" name="n_3mainValue【児童館】&#10;一人当たり面積">
          <a:extLst>
            <a:ext uri="{FF2B5EF4-FFF2-40B4-BE49-F238E27FC236}">
              <a16:creationId xmlns:a16="http://schemas.microsoft.com/office/drawing/2014/main" id="{F9064603-5B58-483F-8B04-4392F74F7C5E}"/>
            </a:ext>
          </a:extLst>
        </xdr:cNvPr>
        <xdr:cNvSpPr txBox="1"/>
      </xdr:nvSpPr>
      <xdr:spPr>
        <a:xfrm>
          <a:off x="17383202" y="1369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102888</xdr:rowOff>
    </xdr:from>
    <xdr:ext cx="469744" cy="259045"/>
    <xdr:sp macro="" textlink="">
      <xdr:nvSpPr>
        <xdr:cNvPr id="844" name="n_4mainValue【児童館】&#10;一人当たり面積">
          <a:extLst>
            <a:ext uri="{FF2B5EF4-FFF2-40B4-BE49-F238E27FC236}">
              <a16:creationId xmlns:a16="http://schemas.microsoft.com/office/drawing/2014/main" id="{40088669-5949-40C2-8802-A79F9274D99E}"/>
            </a:ext>
          </a:extLst>
        </xdr:cNvPr>
        <xdr:cNvSpPr txBox="1"/>
      </xdr:nvSpPr>
      <xdr:spPr>
        <a:xfrm>
          <a:off x="16592627" y="13717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5" name="正方形/長方形 844">
          <a:extLst>
            <a:ext uri="{FF2B5EF4-FFF2-40B4-BE49-F238E27FC236}">
              <a16:creationId xmlns:a16="http://schemas.microsoft.com/office/drawing/2014/main" id="{6A8EDDC2-0722-409F-BCCA-65233FD4841E}"/>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6" name="正方形/長方形 845">
          <a:extLst>
            <a:ext uri="{FF2B5EF4-FFF2-40B4-BE49-F238E27FC236}">
              <a16:creationId xmlns:a16="http://schemas.microsoft.com/office/drawing/2014/main" id="{9D622B4D-00BA-477C-93B8-316F1B07F4A1}"/>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7" name="正方形/長方形 846">
          <a:extLst>
            <a:ext uri="{FF2B5EF4-FFF2-40B4-BE49-F238E27FC236}">
              <a16:creationId xmlns:a16="http://schemas.microsoft.com/office/drawing/2014/main" id="{CDED1E7F-22D0-4528-B627-6D9369D23A61}"/>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8" name="正方形/長方形 847">
          <a:extLst>
            <a:ext uri="{FF2B5EF4-FFF2-40B4-BE49-F238E27FC236}">
              <a16:creationId xmlns:a16="http://schemas.microsoft.com/office/drawing/2014/main" id="{FA6E2C47-C3B0-4E59-997C-F66E27F8F95B}"/>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9" name="正方形/長方形 848">
          <a:extLst>
            <a:ext uri="{FF2B5EF4-FFF2-40B4-BE49-F238E27FC236}">
              <a16:creationId xmlns:a16="http://schemas.microsoft.com/office/drawing/2014/main" id="{31450E68-73DC-4000-AA23-41BB2720E1E3}"/>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50" name="正方形/長方形 849">
          <a:extLst>
            <a:ext uri="{FF2B5EF4-FFF2-40B4-BE49-F238E27FC236}">
              <a16:creationId xmlns:a16="http://schemas.microsoft.com/office/drawing/2014/main" id="{60C0265E-A93E-40DF-941F-43069E411683}"/>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1" name="正方形/長方形 850">
          <a:extLst>
            <a:ext uri="{FF2B5EF4-FFF2-40B4-BE49-F238E27FC236}">
              <a16:creationId xmlns:a16="http://schemas.microsoft.com/office/drawing/2014/main" id="{E349414A-7B92-443E-8654-44DF3AC4CD69}"/>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2" name="正方形/長方形 851">
          <a:extLst>
            <a:ext uri="{FF2B5EF4-FFF2-40B4-BE49-F238E27FC236}">
              <a16:creationId xmlns:a16="http://schemas.microsoft.com/office/drawing/2014/main" id="{647D4427-92F1-4EB0-BA80-600340726BF4}"/>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3" name="テキスト ボックス 852">
          <a:extLst>
            <a:ext uri="{FF2B5EF4-FFF2-40B4-BE49-F238E27FC236}">
              <a16:creationId xmlns:a16="http://schemas.microsoft.com/office/drawing/2014/main" id="{2EDFDE89-502F-442C-B95E-5FB9BC7DB17D}"/>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4" name="直線コネクタ 853">
          <a:extLst>
            <a:ext uri="{FF2B5EF4-FFF2-40B4-BE49-F238E27FC236}">
              <a16:creationId xmlns:a16="http://schemas.microsoft.com/office/drawing/2014/main" id="{83D8910B-6B8D-4EA5-BDD9-0C968E3480A6}"/>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855" name="テキスト ボックス 854">
          <a:extLst>
            <a:ext uri="{FF2B5EF4-FFF2-40B4-BE49-F238E27FC236}">
              <a16:creationId xmlns:a16="http://schemas.microsoft.com/office/drawing/2014/main" id="{09EACF7E-C44C-4747-8E17-3DCF7C0D9555}"/>
            </a:ext>
          </a:extLst>
        </xdr:cNvPr>
        <xdr:cNvSpPr txBox="1"/>
      </xdr:nvSpPr>
      <xdr:spPr>
        <a:xfrm>
          <a:off x="10845966" y="18047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6" name="直線コネクタ 855">
          <a:extLst>
            <a:ext uri="{FF2B5EF4-FFF2-40B4-BE49-F238E27FC236}">
              <a16:creationId xmlns:a16="http://schemas.microsoft.com/office/drawing/2014/main" id="{25D43381-457F-420D-995E-085B98ABB0D2}"/>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64606</xdr:rowOff>
    </xdr:from>
    <xdr:ext cx="403059" cy="259045"/>
    <xdr:sp macro="" textlink="">
      <xdr:nvSpPr>
        <xdr:cNvPr id="857" name="テキスト ボックス 856">
          <a:extLst>
            <a:ext uri="{FF2B5EF4-FFF2-40B4-BE49-F238E27FC236}">
              <a16:creationId xmlns:a16="http://schemas.microsoft.com/office/drawing/2014/main" id="{A427C8FB-0B30-4053-88AB-8B6202C5EBDA}"/>
            </a:ext>
          </a:extLst>
        </xdr:cNvPr>
        <xdr:cNvSpPr txBox="1"/>
      </xdr:nvSpPr>
      <xdr:spPr>
        <a:xfrm>
          <a:off x="10845966" y="1772713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8" name="直線コネクタ 857">
          <a:extLst>
            <a:ext uri="{FF2B5EF4-FFF2-40B4-BE49-F238E27FC236}">
              <a16:creationId xmlns:a16="http://schemas.microsoft.com/office/drawing/2014/main" id="{063E9584-6B0A-4FF7-930A-612D1A0E88A3}"/>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9" name="テキスト ボックス 858">
          <a:extLst>
            <a:ext uri="{FF2B5EF4-FFF2-40B4-BE49-F238E27FC236}">
              <a16:creationId xmlns:a16="http://schemas.microsoft.com/office/drawing/2014/main" id="{62FC1D3F-8DF5-4095-879A-319922CD99EC}"/>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60" name="直線コネクタ 859">
          <a:extLst>
            <a:ext uri="{FF2B5EF4-FFF2-40B4-BE49-F238E27FC236}">
              <a16:creationId xmlns:a16="http://schemas.microsoft.com/office/drawing/2014/main" id="{CC201837-11BF-47DC-8B8D-169880852956}"/>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61" name="テキスト ボックス 860">
          <a:extLst>
            <a:ext uri="{FF2B5EF4-FFF2-40B4-BE49-F238E27FC236}">
              <a16:creationId xmlns:a16="http://schemas.microsoft.com/office/drawing/2014/main" id="{E741DC29-ABCA-4235-B885-AD3A2EA18DA8}"/>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62" name="直線コネクタ 861">
          <a:extLst>
            <a:ext uri="{FF2B5EF4-FFF2-40B4-BE49-F238E27FC236}">
              <a16:creationId xmlns:a16="http://schemas.microsoft.com/office/drawing/2014/main" id="{95F95D30-BDF5-4182-9E91-73179885BD8F}"/>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3" name="テキスト ボックス 862">
          <a:extLst>
            <a:ext uri="{FF2B5EF4-FFF2-40B4-BE49-F238E27FC236}">
              <a16:creationId xmlns:a16="http://schemas.microsoft.com/office/drawing/2014/main" id="{02382E3F-BF7A-4C26-A4F5-3D37E639C134}"/>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4" name="直線コネクタ 863">
          <a:extLst>
            <a:ext uri="{FF2B5EF4-FFF2-40B4-BE49-F238E27FC236}">
              <a16:creationId xmlns:a16="http://schemas.microsoft.com/office/drawing/2014/main" id="{1A69E2C4-E71B-42DC-8D16-59013B821EBD}"/>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5" name="テキスト ボックス 864">
          <a:extLst>
            <a:ext uri="{FF2B5EF4-FFF2-40B4-BE49-F238E27FC236}">
              <a16:creationId xmlns:a16="http://schemas.microsoft.com/office/drawing/2014/main" id="{86EE6DC9-D414-4701-8E2B-11E4602C6229}"/>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6" name="直線コネクタ 865">
          <a:extLst>
            <a:ext uri="{FF2B5EF4-FFF2-40B4-BE49-F238E27FC236}">
              <a16:creationId xmlns:a16="http://schemas.microsoft.com/office/drawing/2014/main" id="{8FFAE9C7-5F2A-40DC-96DA-EDF90DE89230}"/>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867" name="テキスト ボックス 866">
          <a:extLst>
            <a:ext uri="{FF2B5EF4-FFF2-40B4-BE49-F238E27FC236}">
              <a16:creationId xmlns:a16="http://schemas.microsoft.com/office/drawing/2014/main" id="{0C5F7EF2-8172-4F68-BA8C-BF14F30BE832}"/>
            </a:ext>
          </a:extLst>
        </xdr:cNvPr>
        <xdr:cNvSpPr txBox="1"/>
      </xdr:nvSpPr>
      <xdr:spPr>
        <a:xfrm>
          <a:off x="10845966" y="160879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8" name="直線コネクタ 867">
          <a:extLst>
            <a:ext uri="{FF2B5EF4-FFF2-40B4-BE49-F238E27FC236}">
              <a16:creationId xmlns:a16="http://schemas.microsoft.com/office/drawing/2014/main" id="{9AFD567D-51F4-4DA2-B0F2-C46780F86A4A}"/>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69" name="テキスト ボックス 868">
          <a:extLst>
            <a:ext uri="{FF2B5EF4-FFF2-40B4-BE49-F238E27FC236}">
              <a16:creationId xmlns:a16="http://schemas.microsoft.com/office/drawing/2014/main" id="{417A55AF-3D5D-4CE2-A0AC-A6051C8CEAFB}"/>
            </a:ext>
          </a:extLst>
        </xdr:cNvPr>
        <xdr:cNvSpPr txBox="1"/>
      </xdr:nvSpPr>
      <xdr:spPr>
        <a:xfrm>
          <a:off x="10845966" y="15761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70" name="【公民館】&#10;有形固定資産減価償却率グラフ枠">
          <a:extLst>
            <a:ext uri="{FF2B5EF4-FFF2-40B4-BE49-F238E27FC236}">
              <a16:creationId xmlns:a16="http://schemas.microsoft.com/office/drawing/2014/main" id="{49BED855-E93C-4DB9-BA48-6ABB1D4D37C9}"/>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138249</xdr:rowOff>
    </xdr:from>
    <xdr:to>
      <xdr:col>85</xdr:col>
      <xdr:colOff>126364</xdr:colOff>
      <xdr:row>109</xdr:row>
      <xdr:rowOff>5987</xdr:rowOff>
    </xdr:to>
    <xdr:cxnSp macro="">
      <xdr:nvCxnSpPr>
        <xdr:cNvPr id="871" name="直線コネクタ 870">
          <a:extLst>
            <a:ext uri="{FF2B5EF4-FFF2-40B4-BE49-F238E27FC236}">
              <a16:creationId xmlns:a16="http://schemas.microsoft.com/office/drawing/2014/main" id="{0F35CB58-EEAF-4FB5-A552-2331813530AE}"/>
            </a:ext>
          </a:extLst>
        </xdr:cNvPr>
        <xdr:cNvCxnSpPr/>
      </xdr:nvCxnSpPr>
      <xdr:spPr>
        <a:xfrm flipV="1">
          <a:off x="14696439" y="16429174"/>
          <a:ext cx="0" cy="1410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9814</xdr:rowOff>
    </xdr:from>
    <xdr:ext cx="405111" cy="259045"/>
    <xdr:sp macro="" textlink="">
      <xdr:nvSpPr>
        <xdr:cNvPr id="872" name="【公民館】&#10;有形固定資産減価償却率最小値テキスト">
          <a:extLst>
            <a:ext uri="{FF2B5EF4-FFF2-40B4-BE49-F238E27FC236}">
              <a16:creationId xmlns:a16="http://schemas.microsoft.com/office/drawing/2014/main" id="{79CE69C5-7A15-4782-B46E-4D4233270312}"/>
            </a:ext>
          </a:extLst>
        </xdr:cNvPr>
        <xdr:cNvSpPr txBox="1"/>
      </xdr:nvSpPr>
      <xdr:spPr>
        <a:xfrm>
          <a:off x="14735175" y="17837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5987</xdr:rowOff>
    </xdr:from>
    <xdr:to>
      <xdr:col>86</xdr:col>
      <xdr:colOff>25400</xdr:colOff>
      <xdr:row>109</xdr:row>
      <xdr:rowOff>5987</xdr:rowOff>
    </xdr:to>
    <xdr:cxnSp macro="">
      <xdr:nvCxnSpPr>
        <xdr:cNvPr id="873" name="直線コネクタ 872">
          <a:extLst>
            <a:ext uri="{FF2B5EF4-FFF2-40B4-BE49-F238E27FC236}">
              <a16:creationId xmlns:a16="http://schemas.microsoft.com/office/drawing/2014/main" id="{9B428957-8987-484A-BE30-D33380B2CB8A}"/>
            </a:ext>
          </a:extLst>
        </xdr:cNvPr>
        <xdr:cNvCxnSpPr/>
      </xdr:nvCxnSpPr>
      <xdr:spPr>
        <a:xfrm>
          <a:off x="14611350" y="1783996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84926</xdr:rowOff>
    </xdr:from>
    <xdr:ext cx="405111" cy="259045"/>
    <xdr:sp macro="" textlink="">
      <xdr:nvSpPr>
        <xdr:cNvPr id="874" name="【公民館】&#10;有形固定資産減価償却率最大値テキスト">
          <a:extLst>
            <a:ext uri="{FF2B5EF4-FFF2-40B4-BE49-F238E27FC236}">
              <a16:creationId xmlns:a16="http://schemas.microsoft.com/office/drawing/2014/main" id="{76325467-BEF4-4446-ABF6-F4F370BADE47}"/>
            </a:ext>
          </a:extLst>
        </xdr:cNvPr>
        <xdr:cNvSpPr txBox="1"/>
      </xdr:nvSpPr>
      <xdr:spPr>
        <a:xfrm>
          <a:off x="14735175" y="16204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138249</xdr:rowOff>
    </xdr:from>
    <xdr:to>
      <xdr:col>86</xdr:col>
      <xdr:colOff>25400</xdr:colOff>
      <xdr:row>100</xdr:row>
      <xdr:rowOff>138249</xdr:rowOff>
    </xdr:to>
    <xdr:cxnSp macro="">
      <xdr:nvCxnSpPr>
        <xdr:cNvPr id="875" name="直線コネクタ 874">
          <a:extLst>
            <a:ext uri="{FF2B5EF4-FFF2-40B4-BE49-F238E27FC236}">
              <a16:creationId xmlns:a16="http://schemas.microsoft.com/office/drawing/2014/main" id="{401697E2-77C1-4918-B275-2D1FC82D923D}"/>
            </a:ext>
          </a:extLst>
        </xdr:cNvPr>
        <xdr:cNvCxnSpPr/>
      </xdr:nvCxnSpPr>
      <xdr:spPr>
        <a:xfrm>
          <a:off x="14611350" y="164291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98896</xdr:rowOff>
    </xdr:from>
    <xdr:ext cx="405111" cy="259045"/>
    <xdr:sp macro="" textlink="">
      <xdr:nvSpPr>
        <xdr:cNvPr id="876" name="【公民館】&#10;有形固定資産減価償却率平均値テキスト">
          <a:extLst>
            <a:ext uri="{FF2B5EF4-FFF2-40B4-BE49-F238E27FC236}">
              <a16:creationId xmlns:a16="http://schemas.microsoft.com/office/drawing/2014/main" id="{10C01F44-1EAE-46BF-A287-ED14E6B5B4A6}"/>
            </a:ext>
          </a:extLst>
        </xdr:cNvPr>
        <xdr:cNvSpPr txBox="1"/>
      </xdr:nvSpPr>
      <xdr:spPr>
        <a:xfrm>
          <a:off x="14735175" y="170756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76019</xdr:rowOff>
    </xdr:from>
    <xdr:to>
      <xdr:col>85</xdr:col>
      <xdr:colOff>177800</xdr:colOff>
      <xdr:row>106</xdr:row>
      <xdr:rowOff>6169</xdr:rowOff>
    </xdr:to>
    <xdr:sp macro="" textlink="">
      <xdr:nvSpPr>
        <xdr:cNvPr id="877" name="フローチャート: 判断 876">
          <a:extLst>
            <a:ext uri="{FF2B5EF4-FFF2-40B4-BE49-F238E27FC236}">
              <a16:creationId xmlns:a16="http://schemas.microsoft.com/office/drawing/2014/main" id="{B2CC4721-7451-439F-9954-99042FDE2E13}"/>
            </a:ext>
          </a:extLst>
        </xdr:cNvPr>
        <xdr:cNvSpPr/>
      </xdr:nvSpPr>
      <xdr:spPr>
        <a:xfrm>
          <a:off x="14649450" y="1722101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144599</xdr:rowOff>
    </xdr:from>
    <xdr:to>
      <xdr:col>81</xdr:col>
      <xdr:colOff>101600</xdr:colOff>
      <xdr:row>106</xdr:row>
      <xdr:rowOff>74749</xdr:rowOff>
    </xdr:to>
    <xdr:sp macro="" textlink="">
      <xdr:nvSpPr>
        <xdr:cNvPr id="878" name="フローチャート: 判断 877">
          <a:extLst>
            <a:ext uri="{FF2B5EF4-FFF2-40B4-BE49-F238E27FC236}">
              <a16:creationId xmlns:a16="http://schemas.microsoft.com/office/drawing/2014/main" id="{2A618EEB-FBF4-410A-92F5-666ACBB34599}"/>
            </a:ext>
          </a:extLst>
        </xdr:cNvPr>
        <xdr:cNvSpPr/>
      </xdr:nvSpPr>
      <xdr:spPr>
        <a:xfrm>
          <a:off x="13887450" y="1728642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102144</xdr:rowOff>
    </xdr:from>
    <xdr:to>
      <xdr:col>76</xdr:col>
      <xdr:colOff>165100</xdr:colOff>
      <xdr:row>106</xdr:row>
      <xdr:rowOff>32294</xdr:rowOff>
    </xdr:to>
    <xdr:sp macro="" textlink="">
      <xdr:nvSpPr>
        <xdr:cNvPr id="879" name="フローチャート: 判断 878">
          <a:extLst>
            <a:ext uri="{FF2B5EF4-FFF2-40B4-BE49-F238E27FC236}">
              <a16:creationId xmlns:a16="http://schemas.microsoft.com/office/drawing/2014/main" id="{30C488FE-A1BD-419C-891C-2A79124DCDAA}"/>
            </a:ext>
          </a:extLst>
        </xdr:cNvPr>
        <xdr:cNvSpPr/>
      </xdr:nvSpPr>
      <xdr:spPr>
        <a:xfrm>
          <a:off x="13096875" y="1725031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49893</xdr:rowOff>
    </xdr:from>
    <xdr:to>
      <xdr:col>72</xdr:col>
      <xdr:colOff>38100</xdr:colOff>
      <xdr:row>105</xdr:row>
      <xdr:rowOff>151493</xdr:rowOff>
    </xdr:to>
    <xdr:sp macro="" textlink="">
      <xdr:nvSpPr>
        <xdr:cNvPr id="880" name="フローチャート: 判断 879">
          <a:extLst>
            <a:ext uri="{FF2B5EF4-FFF2-40B4-BE49-F238E27FC236}">
              <a16:creationId xmlns:a16="http://schemas.microsoft.com/office/drawing/2014/main" id="{F5C56255-F029-41BB-9945-887A05A8A4A7}"/>
            </a:ext>
          </a:extLst>
        </xdr:cNvPr>
        <xdr:cNvSpPr/>
      </xdr:nvSpPr>
      <xdr:spPr>
        <a:xfrm>
          <a:off x="12296775" y="1719171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36830</xdr:rowOff>
    </xdr:from>
    <xdr:to>
      <xdr:col>67</xdr:col>
      <xdr:colOff>101600</xdr:colOff>
      <xdr:row>105</xdr:row>
      <xdr:rowOff>138430</xdr:rowOff>
    </xdr:to>
    <xdr:sp macro="" textlink="">
      <xdr:nvSpPr>
        <xdr:cNvPr id="881" name="フローチャート: 判断 880">
          <a:extLst>
            <a:ext uri="{FF2B5EF4-FFF2-40B4-BE49-F238E27FC236}">
              <a16:creationId xmlns:a16="http://schemas.microsoft.com/office/drawing/2014/main" id="{C35435BB-79FD-4164-8C0F-EAFC2C91EFDB}"/>
            </a:ext>
          </a:extLst>
        </xdr:cNvPr>
        <xdr:cNvSpPr/>
      </xdr:nvSpPr>
      <xdr:spPr>
        <a:xfrm>
          <a:off x="11487150" y="171818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2D14471C-AE38-4E6E-AF20-7E0AE3F9D08C}"/>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66BFD3E5-8039-4C1A-8734-A24832162620}"/>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4" name="テキスト ボックス 883">
          <a:extLst>
            <a:ext uri="{FF2B5EF4-FFF2-40B4-BE49-F238E27FC236}">
              <a16:creationId xmlns:a16="http://schemas.microsoft.com/office/drawing/2014/main" id="{4A52881F-9DCD-4B1A-8469-276CDC7A4901}"/>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5" name="テキスト ボックス 884">
          <a:extLst>
            <a:ext uri="{FF2B5EF4-FFF2-40B4-BE49-F238E27FC236}">
              <a16:creationId xmlns:a16="http://schemas.microsoft.com/office/drawing/2014/main" id="{138A6FD8-03CF-4063-8EEA-7C6E51676B5A}"/>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6" name="テキスト ボックス 885">
          <a:extLst>
            <a:ext uri="{FF2B5EF4-FFF2-40B4-BE49-F238E27FC236}">
              <a16:creationId xmlns:a16="http://schemas.microsoft.com/office/drawing/2014/main" id="{A29B0B19-F43F-4CA5-842C-525D5C72D915}"/>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46627</xdr:rowOff>
    </xdr:from>
    <xdr:to>
      <xdr:col>85</xdr:col>
      <xdr:colOff>177800</xdr:colOff>
      <xdr:row>107</xdr:row>
      <xdr:rowOff>148227</xdr:rowOff>
    </xdr:to>
    <xdr:sp macro="" textlink="">
      <xdr:nvSpPr>
        <xdr:cNvPr id="887" name="楕円 886">
          <a:extLst>
            <a:ext uri="{FF2B5EF4-FFF2-40B4-BE49-F238E27FC236}">
              <a16:creationId xmlns:a16="http://schemas.microsoft.com/office/drawing/2014/main" id="{21294052-C15A-480D-B8D4-B55E05EF7267}"/>
            </a:ext>
          </a:extLst>
        </xdr:cNvPr>
        <xdr:cNvSpPr/>
      </xdr:nvSpPr>
      <xdr:spPr>
        <a:xfrm>
          <a:off x="14649450" y="1753770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25054</xdr:rowOff>
    </xdr:from>
    <xdr:ext cx="405111" cy="259045"/>
    <xdr:sp macro="" textlink="">
      <xdr:nvSpPr>
        <xdr:cNvPr id="888" name="【公民館】&#10;有形固定資産減価償却率該当値テキスト">
          <a:extLst>
            <a:ext uri="{FF2B5EF4-FFF2-40B4-BE49-F238E27FC236}">
              <a16:creationId xmlns:a16="http://schemas.microsoft.com/office/drawing/2014/main" id="{ECB92D5B-7D69-4574-8E6F-0A5A795C6910}"/>
            </a:ext>
          </a:extLst>
        </xdr:cNvPr>
        <xdr:cNvSpPr txBox="1"/>
      </xdr:nvSpPr>
      <xdr:spPr>
        <a:xfrm>
          <a:off x="14735175" y="17516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136434</xdr:rowOff>
    </xdr:from>
    <xdr:to>
      <xdr:col>81</xdr:col>
      <xdr:colOff>101600</xdr:colOff>
      <xdr:row>107</xdr:row>
      <xdr:rowOff>66584</xdr:rowOff>
    </xdr:to>
    <xdr:sp macro="" textlink="">
      <xdr:nvSpPr>
        <xdr:cNvPr id="889" name="楕円 888">
          <a:extLst>
            <a:ext uri="{FF2B5EF4-FFF2-40B4-BE49-F238E27FC236}">
              <a16:creationId xmlns:a16="http://schemas.microsoft.com/office/drawing/2014/main" id="{52AE7DCF-936D-4FAE-9938-13BF16CFCFA5}"/>
            </a:ext>
          </a:extLst>
        </xdr:cNvPr>
        <xdr:cNvSpPr/>
      </xdr:nvSpPr>
      <xdr:spPr>
        <a:xfrm>
          <a:off x="13887450" y="1745288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15784</xdr:rowOff>
    </xdr:from>
    <xdr:to>
      <xdr:col>85</xdr:col>
      <xdr:colOff>127000</xdr:colOff>
      <xdr:row>107</xdr:row>
      <xdr:rowOff>97427</xdr:rowOff>
    </xdr:to>
    <xdr:cxnSp macro="">
      <xdr:nvCxnSpPr>
        <xdr:cNvPr id="890" name="直線コネクタ 889">
          <a:extLst>
            <a:ext uri="{FF2B5EF4-FFF2-40B4-BE49-F238E27FC236}">
              <a16:creationId xmlns:a16="http://schemas.microsoft.com/office/drawing/2014/main" id="{41F67AA5-15FB-402C-99B1-86D380196084}"/>
            </a:ext>
          </a:extLst>
        </xdr:cNvPr>
        <xdr:cNvCxnSpPr/>
      </xdr:nvCxnSpPr>
      <xdr:spPr>
        <a:xfrm>
          <a:off x="13935075" y="17500509"/>
          <a:ext cx="762000" cy="84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44994</xdr:rowOff>
    </xdr:from>
    <xdr:to>
      <xdr:col>76</xdr:col>
      <xdr:colOff>165100</xdr:colOff>
      <xdr:row>106</xdr:row>
      <xdr:rowOff>146594</xdr:rowOff>
    </xdr:to>
    <xdr:sp macro="" textlink="">
      <xdr:nvSpPr>
        <xdr:cNvPr id="891" name="楕円 890">
          <a:extLst>
            <a:ext uri="{FF2B5EF4-FFF2-40B4-BE49-F238E27FC236}">
              <a16:creationId xmlns:a16="http://schemas.microsoft.com/office/drawing/2014/main" id="{819E33E8-333B-4BB9-8C29-A2818521E40F}"/>
            </a:ext>
          </a:extLst>
        </xdr:cNvPr>
        <xdr:cNvSpPr/>
      </xdr:nvSpPr>
      <xdr:spPr>
        <a:xfrm>
          <a:off x="13096875" y="1736461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95794</xdr:rowOff>
    </xdr:from>
    <xdr:to>
      <xdr:col>81</xdr:col>
      <xdr:colOff>50800</xdr:colOff>
      <xdr:row>107</xdr:row>
      <xdr:rowOff>15784</xdr:rowOff>
    </xdr:to>
    <xdr:cxnSp macro="">
      <xdr:nvCxnSpPr>
        <xdr:cNvPr id="892" name="直線コネクタ 891">
          <a:extLst>
            <a:ext uri="{FF2B5EF4-FFF2-40B4-BE49-F238E27FC236}">
              <a16:creationId xmlns:a16="http://schemas.microsoft.com/office/drawing/2014/main" id="{50231BF2-8B7A-4536-BE6C-66F27D4AB9D6}"/>
            </a:ext>
          </a:extLst>
        </xdr:cNvPr>
        <xdr:cNvCxnSpPr/>
      </xdr:nvCxnSpPr>
      <xdr:spPr>
        <a:xfrm>
          <a:off x="13144500" y="17412244"/>
          <a:ext cx="790575" cy="88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170724</xdr:rowOff>
    </xdr:from>
    <xdr:to>
      <xdr:col>72</xdr:col>
      <xdr:colOff>38100</xdr:colOff>
      <xdr:row>106</xdr:row>
      <xdr:rowOff>100874</xdr:rowOff>
    </xdr:to>
    <xdr:sp macro="" textlink="">
      <xdr:nvSpPr>
        <xdr:cNvPr id="893" name="楕円 892">
          <a:extLst>
            <a:ext uri="{FF2B5EF4-FFF2-40B4-BE49-F238E27FC236}">
              <a16:creationId xmlns:a16="http://schemas.microsoft.com/office/drawing/2014/main" id="{DE8C4EBF-70BE-4075-A5D3-D2AD8DA05D53}"/>
            </a:ext>
          </a:extLst>
        </xdr:cNvPr>
        <xdr:cNvSpPr/>
      </xdr:nvSpPr>
      <xdr:spPr>
        <a:xfrm>
          <a:off x="12296775" y="1731572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50074</xdr:rowOff>
    </xdr:from>
    <xdr:to>
      <xdr:col>76</xdr:col>
      <xdr:colOff>114300</xdr:colOff>
      <xdr:row>106</xdr:row>
      <xdr:rowOff>95794</xdr:rowOff>
    </xdr:to>
    <xdr:cxnSp macro="">
      <xdr:nvCxnSpPr>
        <xdr:cNvPr id="894" name="直線コネクタ 893">
          <a:extLst>
            <a:ext uri="{FF2B5EF4-FFF2-40B4-BE49-F238E27FC236}">
              <a16:creationId xmlns:a16="http://schemas.microsoft.com/office/drawing/2014/main" id="{4C3708D1-1803-4AE2-B57B-161E3C1AFAD4}"/>
            </a:ext>
          </a:extLst>
        </xdr:cNvPr>
        <xdr:cNvCxnSpPr/>
      </xdr:nvCxnSpPr>
      <xdr:spPr>
        <a:xfrm>
          <a:off x="12344400" y="17363349"/>
          <a:ext cx="800100"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131536</xdr:rowOff>
    </xdr:from>
    <xdr:to>
      <xdr:col>67</xdr:col>
      <xdr:colOff>101600</xdr:colOff>
      <xdr:row>106</xdr:row>
      <xdr:rowOff>61686</xdr:rowOff>
    </xdr:to>
    <xdr:sp macro="" textlink="">
      <xdr:nvSpPr>
        <xdr:cNvPr id="895" name="楕円 894">
          <a:extLst>
            <a:ext uri="{FF2B5EF4-FFF2-40B4-BE49-F238E27FC236}">
              <a16:creationId xmlns:a16="http://schemas.microsoft.com/office/drawing/2014/main" id="{BA7DE72B-3E01-4A50-A043-1C63175E74E8}"/>
            </a:ext>
          </a:extLst>
        </xdr:cNvPr>
        <xdr:cNvSpPr/>
      </xdr:nvSpPr>
      <xdr:spPr>
        <a:xfrm>
          <a:off x="11487150" y="172765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10886</xdr:rowOff>
    </xdr:from>
    <xdr:to>
      <xdr:col>71</xdr:col>
      <xdr:colOff>177800</xdr:colOff>
      <xdr:row>106</xdr:row>
      <xdr:rowOff>50074</xdr:rowOff>
    </xdr:to>
    <xdr:cxnSp macro="">
      <xdr:nvCxnSpPr>
        <xdr:cNvPr id="896" name="直線コネクタ 895">
          <a:extLst>
            <a:ext uri="{FF2B5EF4-FFF2-40B4-BE49-F238E27FC236}">
              <a16:creationId xmlns:a16="http://schemas.microsoft.com/office/drawing/2014/main" id="{391C7B01-F9C2-46C3-A32E-43A5216E5E53}"/>
            </a:ext>
          </a:extLst>
        </xdr:cNvPr>
        <xdr:cNvCxnSpPr/>
      </xdr:nvCxnSpPr>
      <xdr:spPr>
        <a:xfrm>
          <a:off x="11534775" y="17324161"/>
          <a:ext cx="809625"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91276</xdr:rowOff>
    </xdr:from>
    <xdr:ext cx="405111" cy="259045"/>
    <xdr:sp macro="" textlink="">
      <xdr:nvSpPr>
        <xdr:cNvPr id="897" name="n_1aveValue【公民館】&#10;有形固定資産減価償却率">
          <a:extLst>
            <a:ext uri="{FF2B5EF4-FFF2-40B4-BE49-F238E27FC236}">
              <a16:creationId xmlns:a16="http://schemas.microsoft.com/office/drawing/2014/main" id="{45645866-9FD9-4920-87FD-01AAD6511318}"/>
            </a:ext>
          </a:extLst>
        </xdr:cNvPr>
        <xdr:cNvSpPr txBox="1"/>
      </xdr:nvSpPr>
      <xdr:spPr>
        <a:xfrm>
          <a:off x="13745219" y="17061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48821</xdr:rowOff>
    </xdr:from>
    <xdr:ext cx="405111" cy="259045"/>
    <xdr:sp macro="" textlink="">
      <xdr:nvSpPr>
        <xdr:cNvPr id="898" name="n_2aveValue【公民館】&#10;有形固定資産減価償却率">
          <a:extLst>
            <a:ext uri="{FF2B5EF4-FFF2-40B4-BE49-F238E27FC236}">
              <a16:creationId xmlns:a16="http://schemas.microsoft.com/office/drawing/2014/main" id="{7CE644F5-8813-495E-9401-E274B64E266A}"/>
            </a:ext>
          </a:extLst>
        </xdr:cNvPr>
        <xdr:cNvSpPr txBox="1"/>
      </xdr:nvSpPr>
      <xdr:spPr>
        <a:xfrm>
          <a:off x="12964169" y="1701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168020</xdr:rowOff>
    </xdr:from>
    <xdr:ext cx="405111" cy="259045"/>
    <xdr:sp macro="" textlink="">
      <xdr:nvSpPr>
        <xdr:cNvPr id="899" name="n_3aveValue【公民館】&#10;有形固定資産減価償却率">
          <a:extLst>
            <a:ext uri="{FF2B5EF4-FFF2-40B4-BE49-F238E27FC236}">
              <a16:creationId xmlns:a16="http://schemas.microsoft.com/office/drawing/2014/main" id="{98EE6D2A-B72F-4161-A3FC-31243C96D6E6}"/>
            </a:ext>
          </a:extLst>
        </xdr:cNvPr>
        <xdr:cNvSpPr txBox="1"/>
      </xdr:nvSpPr>
      <xdr:spPr>
        <a:xfrm>
          <a:off x="12164069" y="16966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154957</xdr:rowOff>
    </xdr:from>
    <xdr:ext cx="405111" cy="259045"/>
    <xdr:sp macro="" textlink="">
      <xdr:nvSpPr>
        <xdr:cNvPr id="900" name="n_4aveValue【公民館】&#10;有形固定資産減価償却率">
          <a:extLst>
            <a:ext uri="{FF2B5EF4-FFF2-40B4-BE49-F238E27FC236}">
              <a16:creationId xmlns:a16="http://schemas.microsoft.com/office/drawing/2014/main" id="{B49F41EB-740C-4128-BD77-8C8A1A05A2D2}"/>
            </a:ext>
          </a:extLst>
        </xdr:cNvPr>
        <xdr:cNvSpPr txBox="1"/>
      </xdr:nvSpPr>
      <xdr:spPr>
        <a:xfrm>
          <a:off x="11354444" y="1695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57711</xdr:rowOff>
    </xdr:from>
    <xdr:ext cx="405111" cy="259045"/>
    <xdr:sp macro="" textlink="">
      <xdr:nvSpPr>
        <xdr:cNvPr id="901" name="n_1mainValue【公民館】&#10;有形固定資産減価償却率">
          <a:extLst>
            <a:ext uri="{FF2B5EF4-FFF2-40B4-BE49-F238E27FC236}">
              <a16:creationId xmlns:a16="http://schemas.microsoft.com/office/drawing/2014/main" id="{002E6B99-793F-40B5-81A3-95E6847ACAC6}"/>
            </a:ext>
          </a:extLst>
        </xdr:cNvPr>
        <xdr:cNvSpPr txBox="1"/>
      </xdr:nvSpPr>
      <xdr:spPr>
        <a:xfrm>
          <a:off x="13745219" y="17545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137721</xdr:rowOff>
    </xdr:from>
    <xdr:ext cx="405111" cy="259045"/>
    <xdr:sp macro="" textlink="">
      <xdr:nvSpPr>
        <xdr:cNvPr id="902" name="n_2mainValue【公民館】&#10;有形固定資産減価償却率">
          <a:extLst>
            <a:ext uri="{FF2B5EF4-FFF2-40B4-BE49-F238E27FC236}">
              <a16:creationId xmlns:a16="http://schemas.microsoft.com/office/drawing/2014/main" id="{FF067FE4-E6FE-468F-8308-C9C9D1CA417F}"/>
            </a:ext>
          </a:extLst>
        </xdr:cNvPr>
        <xdr:cNvSpPr txBox="1"/>
      </xdr:nvSpPr>
      <xdr:spPr>
        <a:xfrm>
          <a:off x="12964169" y="17457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92001</xdr:rowOff>
    </xdr:from>
    <xdr:ext cx="405111" cy="259045"/>
    <xdr:sp macro="" textlink="">
      <xdr:nvSpPr>
        <xdr:cNvPr id="903" name="n_3mainValue【公民館】&#10;有形固定資産減価償却率">
          <a:extLst>
            <a:ext uri="{FF2B5EF4-FFF2-40B4-BE49-F238E27FC236}">
              <a16:creationId xmlns:a16="http://schemas.microsoft.com/office/drawing/2014/main" id="{41BAD9C7-A8A6-4A9D-A370-ADCC30B5CC99}"/>
            </a:ext>
          </a:extLst>
        </xdr:cNvPr>
        <xdr:cNvSpPr txBox="1"/>
      </xdr:nvSpPr>
      <xdr:spPr>
        <a:xfrm>
          <a:off x="12164069" y="1740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52813</xdr:rowOff>
    </xdr:from>
    <xdr:ext cx="405111" cy="259045"/>
    <xdr:sp macro="" textlink="">
      <xdr:nvSpPr>
        <xdr:cNvPr id="904" name="n_4mainValue【公民館】&#10;有形固定資産減価償却率">
          <a:extLst>
            <a:ext uri="{FF2B5EF4-FFF2-40B4-BE49-F238E27FC236}">
              <a16:creationId xmlns:a16="http://schemas.microsoft.com/office/drawing/2014/main" id="{A030247C-03DC-4F6C-96B0-57D8CD5F6E18}"/>
            </a:ext>
          </a:extLst>
        </xdr:cNvPr>
        <xdr:cNvSpPr txBox="1"/>
      </xdr:nvSpPr>
      <xdr:spPr>
        <a:xfrm>
          <a:off x="11354444" y="1736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5" name="正方形/長方形 904">
          <a:extLst>
            <a:ext uri="{FF2B5EF4-FFF2-40B4-BE49-F238E27FC236}">
              <a16:creationId xmlns:a16="http://schemas.microsoft.com/office/drawing/2014/main" id="{A443AD45-FB82-4C2C-B079-C6A88CAE37FF}"/>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6" name="正方形/長方形 905">
          <a:extLst>
            <a:ext uri="{FF2B5EF4-FFF2-40B4-BE49-F238E27FC236}">
              <a16:creationId xmlns:a16="http://schemas.microsoft.com/office/drawing/2014/main" id="{198305F0-FF2C-4AAE-BB51-2FA225784C4F}"/>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7" name="正方形/長方形 906">
          <a:extLst>
            <a:ext uri="{FF2B5EF4-FFF2-40B4-BE49-F238E27FC236}">
              <a16:creationId xmlns:a16="http://schemas.microsoft.com/office/drawing/2014/main" id="{AD3B6E99-8CC3-49EE-B6E4-0068647D1A1E}"/>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8" name="正方形/長方形 907">
          <a:extLst>
            <a:ext uri="{FF2B5EF4-FFF2-40B4-BE49-F238E27FC236}">
              <a16:creationId xmlns:a16="http://schemas.microsoft.com/office/drawing/2014/main" id="{46707317-CA53-424A-8609-AEB79361BAC3}"/>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9" name="正方形/長方形 908">
          <a:extLst>
            <a:ext uri="{FF2B5EF4-FFF2-40B4-BE49-F238E27FC236}">
              <a16:creationId xmlns:a16="http://schemas.microsoft.com/office/drawing/2014/main" id="{0EEA8A25-1BAC-4317-A99C-7AE63AF4FE9B}"/>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10" name="正方形/長方形 909">
          <a:extLst>
            <a:ext uri="{FF2B5EF4-FFF2-40B4-BE49-F238E27FC236}">
              <a16:creationId xmlns:a16="http://schemas.microsoft.com/office/drawing/2014/main" id="{0A89415F-D5A5-4DDE-B7B3-97F40C28796E}"/>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11" name="正方形/長方形 910">
          <a:extLst>
            <a:ext uri="{FF2B5EF4-FFF2-40B4-BE49-F238E27FC236}">
              <a16:creationId xmlns:a16="http://schemas.microsoft.com/office/drawing/2014/main" id="{7DEA3D7C-6DD7-4471-AA42-6299EA4A59F8}"/>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12" name="正方形/長方形 911">
          <a:extLst>
            <a:ext uri="{FF2B5EF4-FFF2-40B4-BE49-F238E27FC236}">
              <a16:creationId xmlns:a16="http://schemas.microsoft.com/office/drawing/2014/main" id="{D7FB7936-3F12-4C1F-A7AE-6733ED76B71C}"/>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3" name="テキスト ボックス 912">
          <a:extLst>
            <a:ext uri="{FF2B5EF4-FFF2-40B4-BE49-F238E27FC236}">
              <a16:creationId xmlns:a16="http://schemas.microsoft.com/office/drawing/2014/main" id="{FE56B7FB-38C2-4B41-9E67-BC66E0F8B336}"/>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4" name="直線コネクタ 913">
          <a:extLst>
            <a:ext uri="{FF2B5EF4-FFF2-40B4-BE49-F238E27FC236}">
              <a16:creationId xmlns:a16="http://schemas.microsoft.com/office/drawing/2014/main" id="{F28BD754-45CD-4689-84A0-0F282EE80300}"/>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15" name="直線コネクタ 914">
          <a:extLst>
            <a:ext uri="{FF2B5EF4-FFF2-40B4-BE49-F238E27FC236}">
              <a16:creationId xmlns:a16="http://schemas.microsoft.com/office/drawing/2014/main" id="{1E7402FD-1E74-4287-8C97-AAAD4CD870EE}"/>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6" name="テキスト ボックス 915">
          <a:extLst>
            <a:ext uri="{FF2B5EF4-FFF2-40B4-BE49-F238E27FC236}">
              <a16:creationId xmlns:a16="http://schemas.microsoft.com/office/drawing/2014/main" id="{1C22C3FD-615C-481E-BB28-7823D2691F91}"/>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7" name="直線コネクタ 916">
          <a:extLst>
            <a:ext uri="{FF2B5EF4-FFF2-40B4-BE49-F238E27FC236}">
              <a16:creationId xmlns:a16="http://schemas.microsoft.com/office/drawing/2014/main" id="{F5AFB30A-2BF3-49DB-84A0-116E77211A3B}"/>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8" name="テキスト ボックス 917">
          <a:extLst>
            <a:ext uri="{FF2B5EF4-FFF2-40B4-BE49-F238E27FC236}">
              <a16:creationId xmlns:a16="http://schemas.microsoft.com/office/drawing/2014/main" id="{3E758344-4F6D-42D7-B4FA-4EC61F5CB6C6}"/>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9" name="直線コネクタ 918">
          <a:extLst>
            <a:ext uri="{FF2B5EF4-FFF2-40B4-BE49-F238E27FC236}">
              <a16:creationId xmlns:a16="http://schemas.microsoft.com/office/drawing/2014/main" id="{3F43AE36-4845-4D52-BF3B-D1FE3DC0D463}"/>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20" name="テキスト ボックス 919">
          <a:extLst>
            <a:ext uri="{FF2B5EF4-FFF2-40B4-BE49-F238E27FC236}">
              <a16:creationId xmlns:a16="http://schemas.microsoft.com/office/drawing/2014/main" id="{AA6D9328-A12C-490A-BA1E-26AA992D26FA}"/>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21" name="直線コネクタ 920">
          <a:extLst>
            <a:ext uri="{FF2B5EF4-FFF2-40B4-BE49-F238E27FC236}">
              <a16:creationId xmlns:a16="http://schemas.microsoft.com/office/drawing/2014/main" id="{82DE53C4-3B95-4DD1-A278-F75A39425DCE}"/>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22" name="テキスト ボックス 921">
          <a:extLst>
            <a:ext uri="{FF2B5EF4-FFF2-40B4-BE49-F238E27FC236}">
              <a16:creationId xmlns:a16="http://schemas.microsoft.com/office/drawing/2014/main" id="{AE69172B-5529-48A8-ACF2-2D562CD1128B}"/>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CA796AA9-6AFB-4F57-AF3F-8C7CFCE4227D}"/>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AB17FF4B-26CB-433D-B932-ECDF5EACD751}"/>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公民館】&#10;一人当たり面積グラフ枠">
          <a:extLst>
            <a:ext uri="{FF2B5EF4-FFF2-40B4-BE49-F238E27FC236}">
              <a16:creationId xmlns:a16="http://schemas.microsoft.com/office/drawing/2014/main" id="{C98F11E7-36D6-4E10-94BF-11401F328B98}"/>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142494</xdr:rowOff>
    </xdr:from>
    <xdr:to>
      <xdr:col>116</xdr:col>
      <xdr:colOff>62864</xdr:colOff>
      <xdr:row>108</xdr:row>
      <xdr:rowOff>67056</xdr:rowOff>
    </xdr:to>
    <xdr:cxnSp macro="">
      <xdr:nvCxnSpPr>
        <xdr:cNvPr id="926" name="直線コネクタ 925">
          <a:extLst>
            <a:ext uri="{FF2B5EF4-FFF2-40B4-BE49-F238E27FC236}">
              <a16:creationId xmlns:a16="http://schemas.microsoft.com/office/drawing/2014/main" id="{09ECC73F-E36B-470F-AB7C-CD0527DD85AF}"/>
            </a:ext>
          </a:extLst>
        </xdr:cNvPr>
        <xdr:cNvCxnSpPr/>
      </xdr:nvCxnSpPr>
      <xdr:spPr>
        <a:xfrm flipV="1">
          <a:off x="19954239" y="16604869"/>
          <a:ext cx="0" cy="1118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927" name="【公民館】&#10;一人当たり面積最小値テキスト">
          <a:extLst>
            <a:ext uri="{FF2B5EF4-FFF2-40B4-BE49-F238E27FC236}">
              <a16:creationId xmlns:a16="http://schemas.microsoft.com/office/drawing/2014/main" id="{4464E343-96BD-4F77-AC9E-3F32CED0F385}"/>
            </a:ext>
          </a:extLst>
        </xdr:cNvPr>
        <xdr:cNvSpPr txBox="1"/>
      </xdr:nvSpPr>
      <xdr:spPr>
        <a:xfrm>
          <a:off x="19992975" y="17727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928" name="直線コネクタ 927">
          <a:extLst>
            <a:ext uri="{FF2B5EF4-FFF2-40B4-BE49-F238E27FC236}">
              <a16:creationId xmlns:a16="http://schemas.microsoft.com/office/drawing/2014/main" id="{F864147E-AE01-48BC-9840-1E1C189843DC}"/>
            </a:ext>
          </a:extLst>
        </xdr:cNvPr>
        <xdr:cNvCxnSpPr/>
      </xdr:nvCxnSpPr>
      <xdr:spPr>
        <a:xfrm>
          <a:off x="19878675" y="177232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89171</xdr:rowOff>
    </xdr:from>
    <xdr:ext cx="469744" cy="259045"/>
    <xdr:sp macro="" textlink="">
      <xdr:nvSpPr>
        <xdr:cNvPr id="929" name="【公民館】&#10;一人当たり面積最大値テキスト">
          <a:extLst>
            <a:ext uri="{FF2B5EF4-FFF2-40B4-BE49-F238E27FC236}">
              <a16:creationId xmlns:a16="http://schemas.microsoft.com/office/drawing/2014/main" id="{A38BEABB-DB64-434C-818A-821C5D06D46B}"/>
            </a:ext>
          </a:extLst>
        </xdr:cNvPr>
        <xdr:cNvSpPr txBox="1"/>
      </xdr:nvSpPr>
      <xdr:spPr>
        <a:xfrm>
          <a:off x="19992975" y="16373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142494</xdr:rowOff>
    </xdr:from>
    <xdr:to>
      <xdr:col>116</xdr:col>
      <xdr:colOff>152400</xdr:colOff>
      <xdr:row>101</xdr:row>
      <xdr:rowOff>142494</xdr:rowOff>
    </xdr:to>
    <xdr:cxnSp macro="">
      <xdr:nvCxnSpPr>
        <xdr:cNvPr id="930" name="直線コネクタ 929">
          <a:extLst>
            <a:ext uri="{FF2B5EF4-FFF2-40B4-BE49-F238E27FC236}">
              <a16:creationId xmlns:a16="http://schemas.microsoft.com/office/drawing/2014/main" id="{8F11FE92-8985-4159-A4C0-0D93E2B8CE3D}"/>
            </a:ext>
          </a:extLst>
        </xdr:cNvPr>
        <xdr:cNvCxnSpPr/>
      </xdr:nvCxnSpPr>
      <xdr:spPr>
        <a:xfrm>
          <a:off x="19878675" y="166048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120414</xdr:rowOff>
    </xdr:from>
    <xdr:ext cx="469744" cy="259045"/>
    <xdr:sp macro="" textlink="">
      <xdr:nvSpPr>
        <xdr:cNvPr id="931" name="【公民館】&#10;一人当たり面積平均値テキスト">
          <a:extLst>
            <a:ext uri="{FF2B5EF4-FFF2-40B4-BE49-F238E27FC236}">
              <a16:creationId xmlns:a16="http://schemas.microsoft.com/office/drawing/2014/main" id="{D4A83CD6-57FB-4772-9ED7-4DB6A92E242D}"/>
            </a:ext>
          </a:extLst>
        </xdr:cNvPr>
        <xdr:cNvSpPr txBox="1"/>
      </xdr:nvSpPr>
      <xdr:spPr>
        <a:xfrm>
          <a:off x="19992975" y="17268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141987</xdr:rowOff>
    </xdr:from>
    <xdr:to>
      <xdr:col>116</xdr:col>
      <xdr:colOff>114300</xdr:colOff>
      <xdr:row>106</xdr:row>
      <xdr:rowOff>72137</xdr:rowOff>
    </xdr:to>
    <xdr:sp macro="" textlink="">
      <xdr:nvSpPr>
        <xdr:cNvPr id="932" name="フローチャート: 判断 931">
          <a:extLst>
            <a:ext uri="{FF2B5EF4-FFF2-40B4-BE49-F238E27FC236}">
              <a16:creationId xmlns:a16="http://schemas.microsoft.com/office/drawing/2014/main" id="{A0618EA0-D4EF-4808-B4AC-9DB272E2FAB4}"/>
            </a:ext>
          </a:extLst>
        </xdr:cNvPr>
        <xdr:cNvSpPr/>
      </xdr:nvSpPr>
      <xdr:spPr>
        <a:xfrm>
          <a:off x="19897725" y="1729016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933" name="フローチャート: 判断 932">
          <a:extLst>
            <a:ext uri="{FF2B5EF4-FFF2-40B4-BE49-F238E27FC236}">
              <a16:creationId xmlns:a16="http://schemas.microsoft.com/office/drawing/2014/main" id="{FB25A2C4-81CA-4EA7-9D0E-1534AB4AAB57}"/>
            </a:ext>
          </a:extLst>
        </xdr:cNvPr>
        <xdr:cNvSpPr/>
      </xdr:nvSpPr>
      <xdr:spPr>
        <a:xfrm>
          <a:off x="19154775" y="1725180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114554</xdr:rowOff>
    </xdr:from>
    <xdr:to>
      <xdr:col>107</xdr:col>
      <xdr:colOff>101600</xdr:colOff>
      <xdr:row>106</xdr:row>
      <xdr:rowOff>44704</xdr:rowOff>
    </xdr:to>
    <xdr:sp macro="" textlink="">
      <xdr:nvSpPr>
        <xdr:cNvPr id="934" name="フローチャート: 判断 933">
          <a:extLst>
            <a:ext uri="{FF2B5EF4-FFF2-40B4-BE49-F238E27FC236}">
              <a16:creationId xmlns:a16="http://schemas.microsoft.com/office/drawing/2014/main" id="{F35E689D-D734-4066-9CE2-1C5CE3A240F6}"/>
            </a:ext>
          </a:extLst>
        </xdr:cNvPr>
        <xdr:cNvSpPr/>
      </xdr:nvSpPr>
      <xdr:spPr>
        <a:xfrm>
          <a:off x="18345150" y="1725955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128270</xdr:rowOff>
    </xdr:from>
    <xdr:to>
      <xdr:col>102</xdr:col>
      <xdr:colOff>165100</xdr:colOff>
      <xdr:row>106</xdr:row>
      <xdr:rowOff>58420</xdr:rowOff>
    </xdr:to>
    <xdr:sp macro="" textlink="">
      <xdr:nvSpPr>
        <xdr:cNvPr id="935" name="フローチャート: 判断 934">
          <a:extLst>
            <a:ext uri="{FF2B5EF4-FFF2-40B4-BE49-F238E27FC236}">
              <a16:creationId xmlns:a16="http://schemas.microsoft.com/office/drawing/2014/main" id="{F60CBBF9-B747-460D-8E13-A9DA7E87967E}"/>
            </a:ext>
          </a:extLst>
        </xdr:cNvPr>
        <xdr:cNvSpPr/>
      </xdr:nvSpPr>
      <xdr:spPr>
        <a:xfrm>
          <a:off x="17554575" y="172700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20828</xdr:rowOff>
    </xdr:from>
    <xdr:to>
      <xdr:col>98</xdr:col>
      <xdr:colOff>38100</xdr:colOff>
      <xdr:row>106</xdr:row>
      <xdr:rowOff>122428</xdr:rowOff>
    </xdr:to>
    <xdr:sp macro="" textlink="">
      <xdr:nvSpPr>
        <xdr:cNvPr id="936" name="フローチャート: 判断 935">
          <a:extLst>
            <a:ext uri="{FF2B5EF4-FFF2-40B4-BE49-F238E27FC236}">
              <a16:creationId xmlns:a16="http://schemas.microsoft.com/office/drawing/2014/main" id="{40224D3F-8999-42A4-95E0-617471E2FC9A}"/>
            </a:ext>
          </a:extLst>
        </xdr:cNvPr>
        <xdr:cNvSpPr/>
      </xdr:nvSpPr>
      <xdr:spPr>
        <a:xfrm>
          <a:off x="16754475" y="1733727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AF297676-71E3-4261-B184-41D3F34485EE}"/>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7B23CCB8-BC28-45B2-9DD4-52ED9E70CDE9}"/>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DF175846-1BAB-4C0D-B917-382966CB7C4F}"/>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C8A2A4B7-5A89-4B95-BB9F-85958B8B2A9D}"/>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0BA136B6-C314-4C0A-9FC3-972170303F87}"/>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96265</xdr:rowOff>
    </xdr:from>
    <xdr:to>
      <xdr:col>116</xdr:col>
      <xdr:colOff>114300</xdr:colOff>
      <xdr:row>106</xdr:row>
      <xdr:rowOff>26415</xdr:rowOff>
    </xdr:to>
    <xdr:sp macro="" textlink="">
      <xdr:nvSpPr>
        <xdr:cNvPr id="942" name="楕円 941">
          <a:extLst>
            <a:ext uri="{FF2B5EF4-FFF2-40B4-BE49-F238E27FC236}">
              <a16:creationId xmlns:a16="http://schemas.microsoft.com/office/drawing/2014/main" id="{1BF86714-37BD-43C8-9D70-1B18AFB95E81}"/>
            </a:ext>
          </a:extLst>
        </xdr:cNvPr>
        <xdr:cNvSpPr/>
      </xdr:nvSpPr>
      <xdr:spPr>
        <a:xfrm>
          <a:off x="19897725" y="172412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119142</xdr:rowOff>
    </xdr:from>
    <xdr:ext cx="469744" cy="259045"/>
    <xdr:sp macro="" textlink="">
      <xdr:nvSpPr>
        <xdr:cNvPr id="943" name="【公民館】&#10;一人当たり面積該当値テキスト">
          <a:extLst>
            <a:ext uri="{FF2B5EF4-FFF2-40B4-BE49-F238E27FC236}">
              <a16:creationId xmlns:a16="http://schemas.microsoft.com/office/drawing/2014/main" id="{C941CAD3-A9D9-4460-8BFA-BD086C193252}"/>
            </a:ext>
          </a:extLst>
        </xdr:cNvPr>
        <xdr:cNvSpPr txBox="1"/>
      </xdr:nvSpPr>
      <xdr:spPr>
        <a:xfrm>
          <a:off x="19992975" y="17095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105411</xdr:rowOff>
    </xdr:from>
    <xdr:to>
      <xdr:col>112</xdr:col>
      <xdr:colOff>38100</xdr:colOff>
      <xdr:row>106</xdr:row>
      <xdr:rowOff>35561</xdr:rowOff>
    </xdr:to>
    <xdr:sp macro="" textlink="">
      <xdr:nvSpPr>
        <xdr:cNvPr id="944" name="楕円 943">
          <a:extLst>
            <a:ext uri="{FF2B5EF4-FFF2-40B4-BE49-F238E27FC236}">
              <a16:creationId xmlns:a16="http://schemas.microsoft.com/office/drawing/2014/main" id="{1A2DAB71-A308-4751-A492-DA6D2D70ABB5}"/>
            </a:ext>
          </a:extLst>
        </xdr:cNvPr>
        <xdr:cNvSpPr/>
      </xdr:nvSpPr>
      <xdr:spPr>
        <a:xfrm>
          <a:off x="19154775" y="172472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147065</xdr:rowOff>
    </xdr:from>
    <xdr:to>
      <xdr:col>116</xdr:col>
      <xdr:colOff>63500</xdr:colOff>
      <xdr:row>105</xdr:row>
      <xdr:rowOff>156211</xdr:rowOff>
    </xdr:to>
    <xdr:cxnSp macro="">
      <xdr:nvCxnSpPr>
        <xdr:cNvPr id="945" name="直線コネクタ 944">
          <a:extLst>
            <a:ext uri="{FF2B5EF4-FFF2-40B4-BE49-F238E27FC236}">
              <a16:creationId xmlns:a16="http://schemas.microsoft.com/office/drawing/2014/main" id="{E7273F88-FEB5-48E8-902D-2202957A66BA}"/>
            </a:ext>
          </a:extLst>
        </xdr:cNvPr>
        <xdr:cNvCxnSpPr/>
      </xdr:nvCxnSpPr>
      <xdr:spPr>
        <a:xfrm flipV="1">
          <a:off x="19202400" y="17288890"/>
          <a:ext cx="752475" cy="1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100837</xdr:rowOff>
    </xdr:from>
    <xdr:to>
      <xdr:col>107</xdr:col>
      <xdr:colOff>101600</xdr:colOff>
      <xdr:row>106</xdr:row>
      <xdr:rowOff>30987</xdr:rowOff>
    </xdr:to>
    <xdr:sp macro="" textlink="">
      <xdr:nvSpPr>
        <xdr:cNvPr id="946" name="楕円 945">
          <a:extLst>
            <a:ext uri="{FF2B5EF4-FFF2-40B4-BE49-F238E27FC236}">
              <a16:creationId xmlns:a16="http://schemas.microsoft.com/office/drawing/2014/main" id="{EB9EE256-0AEE-4490-8A90-075A21E5743D}"/>
            </a:ext>
          </a:extLst>
        </xdr:cNvPr>
        <xdr:cNvSpPr/>
      </xdr:nvSpPr>
      <xdr:spPr>
        <a:xfrm>
          <a:off x="18345150" y="1724901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151637</xdr:rowOff>
    </xdr:from>
    <xdr:to>
      <xdr:col>111</xdr:col>
      <xdr:colOff>177800</xdr:colOff>
      <xdr:row>105</xdr:row>
      <xdr:rowOff>156211</xdr:rowOff>
    </xdr:to>
    <xdr:cxnSp macro="">
      <xdr:nvCxnSpPr>
        <xdr:cNvPr id="947" name="直線コネクタ 946">
          <a:extLst>
            <a:ext uri="{FF2B5EF4-FFF2-40B4-BE49-F238E27FC236}">
              <a16:creationId xmlns:a16="http://schemas.microsoft.com/office/drawing/2014/main" id="{A26D8644-0DE1-4C68-B3AD-C6F433F0C6F2}"/>
            </a:ext>
          </a:extLst>
        </xdr:cNvPr>
        <xdr:cNvCxnSpPr/>
      </xdr:nvCxnSpPr>
      <xdr:spPr>
        <a:xfrm>
          <a:off x="18392775" y="17296637"/>
          <a:ext cx="809625" cy="7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105411</xdr:rowOff>
    </xdr:from>
    <xdr:to>
      <xdr:col>102</xdr:col>
      <xdr:colOff>165100</xdr:colOff>
      <xdr:row>106</xdr:row>
      <xdr:rowOff>35561</xdr:rowOff>
    </xdr:to>
    <xdr:sp macro="" textlink="">
      <xdr:nvSpPr>
        <xdr:cNvPr id="948" name="楕円 947">
          <a:extLst>
            <a:ext uri="{FF2B5EF4-FFF2-40B4-BE49-F238E27FC236}">
              <a16:creationId xmlns:a16="http://schemas.microsoft.com/office/drawing/2014/main" id="{905924CF-F39C-4849-9BE5-56463C43C904}"/>
            </a:ext>
          </a:extLst>
        </xdr:cNvPr>
        <xdr:cNvSpPr/>
      </xdr:nvSpPr>
      <xdr:spPr>
        <a:xfrm>
          <a:off x="17554575" y="172472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151637</xdr:rowOff>
    </xdr:from>
    <xdr:to>
      <xdr:col>107</xdr:col>
      <xdr:colOff>50800</xdr:colOff>
      <xdr:row>105</xdr:row>
      <xdr:rowOff>156211</xdr:rowOff>
    </xdr:to>
    <xdr:cxnSp macro="">
      <xdr:nvCxnSpPr>
        <xdr:cNvPr id="949" name="直線コネクタ 948">
          <a:extLst>
            <a:ext uri="{FF2B5EF4-FFF2-40B4-BE49-F238E27FC236}">
              <a16:creationId xmlns:a16="http://schemas.microsoft.com/office/drawing/2014/main" id="{6F7A613C-5167-4193-92EA-708ECDEF11E9}"/>
            </a:ext>
          </a:extLst>
        </xdr:cNvPr>
        <xdr:cNvCxnSpPr/>
      </xdr:nvCxnSpPr>
      <xdr:spPr>
        <a:xfrm flipV="1">
          <a:off x="17602200" y="17296637"/>
          <a:ext cx="790575" cy="7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109982</xdr:rowOff>
    </xdr:from>
    <xdr:to>
      <xdr:col>98</xdr:col>
      <xdr:colOff>38100</xdr:colOff>
      <xdr:row>106</xdr:row>
      <xdr:rowOff>40132</xdr:rowOff>
    </xdr:to>
    <xdr:sp macro="" textlink="">
      <xdr:nvSpPr>
        <xdr:cNvPr id="950" name="楕円 949">
          <a:extLst>
            <a:ext uri="{FF2B5EF4-FFF2-40B4-BE49-F238E27FC236}">
              <a16:creationId xmlns:a16="http://schemas.microsoft.com/office/drawing/2014/main" id="{1B734939-6DFD-451F-83A5-7A455E995EAB}"/>
            </a:ext>
          </a:extLst>
        </xdr:cNvPr>
        <xdr:cNvSpPr/>
      </xdr:nvSpPr>
      <xdr:spPr>
        <a:xfrm>
          <a:off x="16754475" y="1725180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156211</xdr:rowOff>
    </xdr:from>
    <xdr:to>
      <xdr:col>102</xdr:col>
      <xdr:colOff>114300</xdr:colOff>
      <xdr:row>105</xdr:row>
      <xdr:rowOff>160782</xdr:rowOff>
    </xdr:to>
    <xdr:cxnSp macro="">
      <xdr:nvCxnSpPr>
        <xdr:cNvPr id="951" name="直線コネクタ 950">
          <a:extLst>
            <a:ext uri="{FF2B5EF4-FFF2-40B4-BE49-F238E27FC236}">
              <a16:creationId xmlns:a16="http://schemas.microsoft.com/office/drawing/2014/main" id="{E6E6B69A-A384-4569-9325-8ACFEC163113}"/>
            </a:ext>
          </a:extLst>
        </xdr:cNvPr>
        <xdr:cNvCxnSpPr/>
      </xdr:nvCxnSpPr>
      <xdr:spPr>
        <a:xfrm flipV="1">
          <a:off x="16802100" y="17304386"/>
          <a:ext cx="8001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31259</xdr:rowOff>
    </xdr:from>
    <xdr:ext cx="469744" cy="259045"/>
    <xdr:sp macro="" textlink="">
      <xdr:nvSpPr>
        <xdr:cNvPr id="952" name="n_1aveValue【公民館】&#10;一人当たり面積">
          <a:extLst>
            <a:ext uri="{FF2B5EF4-FFF2-40B4-BE49-F238E27FC236}">
              <a16:creationId xmlns:a16="http://schemas.microsoft.com/office/drawing/2014/main" id="{7B8BC03B-75ED-4BA7-BBE0-215CD1302EFE}"/>
            </a:ext>
          </a:extLst>
        </xdr:cNvPr>
        <xdr:cNvSpPr txBox="1"/>
      </xdr:nvSpPr>
      <xdr:spPr>
        <a:xfrm>
          <a:off x="18983402" y="17344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35831</xdr:rowOff>
    </xdr:from>
    <xdr:ext cx="469744" cy="259045"/>
    <xdr:sp macro="" textlink="">
      <xdr:nvSpPr>
        <xdr:cNvPr id="953" name="n_2aveValue【公民館】&#10;一人当たり面積">
          <a:extLst>
            <a:ext uri="{FF2B5EF4-FFF2-40B4-BE49-F238E27FC236}">
              <a16:creationId xmlns:a16="http://schemas.microsoft.com/office/drawing/2014/main" id="{C6C084C3-4176-48CC-B9CD-0FD63823217F}"/>
            </a:ext>
          </a:extLst>
        </xdr:cNvPr>
        <xdr:cNvSpPr txBox="1"/>
      </xdr:nvSpPr>
      <xdr:spPr>
        <a:xfrm>
          <a:off x="18183302" y="17352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49547</xdr:rowOff>
    </xdr:from>
    <xdr:ext cx="469744" cy="259045"/>
    <xdr:sp macro="" textlink="">
      <xdr:nvSpPr>
        <xdr:cNvPr id="954" name="n_3aveValue【公民館】&#10;一人当たり面積">
          <a:extLst>
            <a:ext uri="{FF2B5EF4-FFF2-40B4-BE49-F238E27FC236}">
              <a16:creationId xmlns:a16="http://schemas.microsoft.com/office/drawing/2014/main" id="{BBD6694E-64FE-4F12-8AA4-4F75FF2DEBEC}"/>
            </a:ext>
          </a:extLst>
        </xdr:cNvPr>
        <xdr:cNvSpPr txBox="1"/>
      </xdr:nvSpPr>
      <xdr:spPr>
        <a:xfrm>
          <a:off x="17383202" y="17362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113555</xdr:rowOff>
    </xdr:from>
    <xdr:ext cx="469744" cy="259045"/>
    <xdr:sp macro="" textlink="">
      <xdr:nvSpPr>
        <xdr:cNvPr id="955" name="n_4aveValue【公民館】&#10;一人当たり面積">
          <a:extLst>
            <a:ext uri="{FF2B5EF4-FFF2-40B4-BE49-F238E27FC236}">
              <a16:creationId xmlns:a16="http://schemas.microsoft.com/office/drawing/2014/main" id="{B54390CB-C554-41A8-9908-B56B77EB5479}"/>
            </a:ext>
          </a:extLst>
        </xdr:cNvPr>
        <xdr:cNvSpPr txBox="1"/>
      </xdr:nvSpPr>
      <xdr:spPr>
        <a:xfrm>
          <a:off x="16592627" y="17430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52088</xdr:rowOff>
    </xdr:from>
    <xdr:ext cx="469744" cy="259045"/>
    <xdr:sp macro="" textlink="">
      <xdr:nvSpPr>
        <xdr:cNvPr id="956" name="n_1mainValue【公民館】&#10;一人当たり面積">
          <a:extLst>
            <a:ext uri="{FF2B5EF4-FFF2-40B4-BE49-F238E27FC236}">
              <a16:creationId xmlns:a16="http://schemas.microsoft.com/office/drawing/2014/main" id="{B05C9B92-6546-4056-8685-EE3408CD6F90}"/>
            </a:ext>
          </a:extLst>
        </xdr:cNvPr>
        <xdr:cNvSpPr txBox="1"/>
      </xdr:nvSpPr>
      <xdr:spPr>
        <a:xfrm>
          <a:off x="18983402" y="17022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47514</xdr:rowOff>
    </xdr:from>
    <xdr:ext cx="469744" cy="259045"/>
    <xdr:sp macro="" textlink="">
      <xdr:nvSpPr>
        <xdr:cNvPr id="957" name="n_2mainValue【公民館】&#10;一人当たり面積">
          <a:extLst>
            <a:ext uri="{FF2B5EF4-FFF2-40B4-BE49-F238E27FC236}">
              <a16:creationId xmlns:a16="http://schemas.microsoft.com/office/drawing/2014/main" id="{77579BCE-192C-4529-97BF-EDBFDD986466}"/>
            </a:ext>
          </a:extLst>
        </xdr:cNvPr>
        <xdr:cNvSpPr txBox="1"/>
      </xdr:nvSpPr>
      <xdr:spPr>
        <a:xfrm>
          <a:off x="18183302" y="17024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52088</xdr:rowOff>
    </xdr:from>
    <xdr:ext cx="469744" cy="259045"/>
    <xdr:sp macro="" textlink="">
      <xdr:nvSpPr>
        <xdr:cNvPr id="958" name="n_3mainValue【公民館】&#10;一人当たり面積">
          <a:extLst>
            <a:ext uri="{FF2B5EF4-FFF2-40B4-BE49-F238E27FC236}">
              <a16:creationId xmlns:a16="http://schemas.microsoft.com/office/drawing/2014/main" id="{FFC43612-80B2-4BC7-A89D-3BE8E143B826}"/>
            </a:ext>
          </a:extLst>
        </xdr:cNvPr>
        <xdr:cNvSpPr txBox="1"/>
      </xdr:nvSpPr>
      <xdr:spPr>
        <a:xfrm>
          <a:off x="17383202" y="17022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56659</xdr:rowOff>
    </xdr:from>
    <xdr:ext cx="469744" cy="259045"/>
    <xdr:sp macro="" textlink="">
      <xdr:nvSpPr>
        <xdr:cNvPr id="959" name="n_4mainValue【公民館】&#10;一人当たり面積">
          <a:extLst>
            <a:ext uri="{FF2B5EF4-FFF2-40B4-BE49-F238E27FC236}">
              <a16:creationId xmlns:a16="http://schemas.microsoft.com/office/drawing/2014/main" id="{DCF266B4-EE32-4259-9FA9-D706D4317366}"/>
            </a:ext>
          </a:extLst>
        </xdr:cNvPr>
        <xdr:cNvSpPr txBox="1"/>
      </xdr:nvSpPr>
      <xdr:spPr>
        <a:xfrm>
          <a:off x="16592627" y="17030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F818E2B0-4CAA-4810-A3C9-AACAB170BC22}"/>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C12924B7-7FFC-428A-9D62-809235E153B5}"/>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D059595A-B132-4B69-9D71-E1CC868DF3AA}"/>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インフラ資産については、全国的な状況と同様、老朽化が進んでいる状況である。国庫補助などが受けられる場合は積極的に活用し、対策を進めていきたい。</a:t>
          </a:r>
          <a:endParaRPr lang="ja-JP" altLang="ja-JP" sz="1400">
            <a:effectLst/>
          </a:endParaRPr>
        </a:p>
        <a:p>
          <a:r>
            <a:rPr kumimoji="1" lang="ja-JP" altLang="ja-JP" sz="1100">
              <a:solidFill>
                <a:schemeClr val="dk1"/>
              </a:solidFill>
              <a:effectLst/>
              <a:latin typeface="+mn-lt"/>
              <a:ea typeface="+mn-ea"/>
              <a:cs typeface="+mn-cs"/>
            </a:rPr>
            <a:t>子どもの利用が多い施設である「認定こども園・幼稚園・保育所」「学校施設」「児童館」「公民館」について減価償却率が類似団体平均より高い数値となっている。</a:t>
          </a:r>
          <a:endParaRPr lang="ja-JP" altLang="ja-JP" sz="1400">
            <a:effectLst/>
          </a:endParaRPr>
        </a:p>
        <a:p>
          <a:r>
            <a:rPr kumimoji="1" lang="ja-JP" altLang="ja-JP" sz="1100">
              <a:solidFill>
                <a:schemeClr val="dk1"/>
              </a:solidFill>
              <a:effectLst/>
              <a:latin typeface="+mn-lt"/>
              <a:ea typeface="+mn-ea"/>
              <a:cs typeface="+mn-cs"/>
            </a:rPr>
            <a:t>当市の未来を担う子供たちの健全育成に寄与するためにも教育施設等の老朽化対策に積極的に取り組みたい。</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939BE8B-6625-4A52-BE7B-48C798A4DF54}"/>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730EA34-9479-4C88-A6B3-D57D7BFC0162}"/>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A77EC66-42DC-4FCF-9CD7-1E59A33082A0}"/>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9382AE2-27DA-4769-94AC-3AED8B51A584}"/>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愛媛県新居浜市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0F88777-FDB0-41F6-A96C-B61D5D2D50FA}"/>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DF0DF9B-5032-470F-A60C-FE1E052D2537}"/>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40AA19B-4A48-499D-9DA3-5F5D9A59D755}"/>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8C47E8E-B84E-4231-8D76-3DF7C1D16F6F}"/>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2AE4F24-B799-4D90-9DFF-9480C06FC7DE}"/>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FA23111-AB85-4759-BC4E-BF9AF5D92A1B}"/>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112,724
110,939
234.47
55,537,000
54,495,961
977,910
28,845,194
51,790,140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8075BBC-1F59-46FC-80A9-E7370D997B2C}"/>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3790006-0EB4-4D73-A148-7C4B366401E2}"/>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1ACA325-D779-43A7-A197-69D2336E14E3}"/>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D608222-B29E-41E7-8FAF-C367746F87F1}"/>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B383F5F-9AB6-47FB-AC6C-9B5EBB9287FD}"/>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F333066-1E26-477A-8648-C4D41368807F}"/>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8E80244-6A51-4FB5-B6A9-0D47D4F336B7}"/>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3DFA40E-3ECD-4A54-8ADF-C3D649DA7F7F}"/>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78CF53C-CC29-402D-AC92-95101961E939}"/>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CC250ED-EF62-4637-A076-07F6AE7DE673}"/>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4A1DDD0-3A5E-4B20-8CCC-FA22F78A14C5}"/>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97B35F5-DAA6-4FAD-9E7D-CE92F58029D7}"/>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14CEF35-0BF6-4A4F-B5B1-17110A9C5CEF}"/>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51AA557-FBDC-4719-9B88-C5CF51AA59C8}"/>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10C094B-DBF1-4D4D-84E8-77F3CE8E8EE8}"/>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B4E3039-43DA-4B59-9A3A-172E8D5761AC}"/>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B3ED09B-0A28-4587-9057-742A0B087FE8}"/>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B6614FF-1A24-47A2-9F01-65F3B0A6F044}"/>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6BDD4CF-BA77-4AB2-8285-4CE73A50C54F}"/>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D0F2B82-1632-4982-A4E2-6C27A33D9CC9}"/>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AE27C8F-402B-4EEA-A738-92BC6DA3B285}"/>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56427A5-056E-4F3E-B649-EFC50369E3D2}"/>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D240651-415C-4408-BD61-4283A99653CD}"/>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B65D91F-A42A-4DB1-A5FE-E69C9C2F9D5E}"/>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800AA59-A298-4876-9FC6-907B5D909F38}"/>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C928104-9D9E-44F1-B624-2EC51ABC7B9D}"/>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8AA5DFC-55C9-454C-9CD5-B1ABD7515A12}"/>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CC606F5-1890-4270-89A5-5138E85FF279}"/>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51EB0F3-902E-440A-AC5C-2395BFCB8B8A}"/>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5028601-B184-4DA3-ADA3-02F5D4059EA4}"/>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0E0F65E-0EED-4BB8-AA99-0C9725454F80}"/>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8C4F59B-2777-4753-8552-55B85D3146BC}"/>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A35C3A9D-2602-4205-99C3-DA9D2153FFA4}"/>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8FF868F-F29A-40B8-A2BF-7A08C705E30F}"/>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973A3AD3-85F6-47D7-8C25-EDBB25BC48FC}"/>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A3C2B62-5C5E-48BD-B080-47423265B9A8}"/>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67A4295-0852-4820-845F-DE1BD0A48AEF}"/>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E58AD466-1B05-42FE-A874-8CD3678FCDA5}"/>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562920E8-3327-4DDE-A55E-9A20AD16D35D}"/>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539C71E-EB8C-4237-B897-DFD7B3B9FE91}"/>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DF4DBF26-881C-4B15-9866-1897FA2E9381}"/>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0E44D3D-1EC0-46C4-B192-04E4B921B890}"/>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75E8138-FB05-41E5-8913-6A39847AFB7D}"/>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D30C3AD7-82DC-43C9-9FB6-A426CB47F7FE}"/>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269D9E6-AF1B-406D-A26A-236D279A4A4F}"/>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17905962-A500-4302-8C20-D1651EE8F575}"/>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FCBF25CB-29C4-4210-8132-5672D671F88C}"/>
            </a:ext>
          </a:extLst>
        </xdr:cNvPr>
        <xdr:cNvCxnSpPr/>
      </xdr:nvCxnSpPr>
      <xdr:spPr>
        <a:xfrm flipV="1">
          <a:off x="4180840" y="5486400"/>
          <a:ext cx="0" cy="14165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7EA9AB0F-4D9B-48E1-8D18-D3BD1F9116E7}"/>
            </a:ext>
          </a:extLst>
        </xdr:cNvPr>
        <xdr:cNvSpPr txBox="1"/>
      </xdr:nvSpPr>
      <xdr:spPr>
        <a:xfrm>
          <a:off x="42195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A714E8B4-CEB4-42B3-AFF0-5D3B47B99E77}"/>
            </a:ext>
          </a:extLst>
        </xdr:cNvPr>
        <xdr:cNvCxnSpPr/>
      </xdr:nvCxnSpPr>
      <xdr:spPr>
        <a:xfrm>
          <a:off x="4105275"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DEF65F54-FB46-45B5-8FF2-FAD796FB0953}"/>
            </a:ext>
          </a:extLst>
        </xdr:cNvPr>
        <xdr:cNvSpPr txBox="1"/>
      </xdr:nvSpPr>
      <xdr:spPr>
        <a:xfrm>
          <a:off x="4219575" y="52743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6564887E-9459-47DE-9D38-DE5E8608654A}"/>
            </a:ext>
          </a:extLst>
        </xdr:cNvPr>
        <xdr:cNvCxnSpPr/>
      </xdr:nvCxnSpPr>
      <xdr:spPr>
        <a:xfrm>
          <a:off x="4105275" y="54864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160944</xdr:rowOff>
    </xdr:from>
    <xdr:ext cx="405111" cy="259045"/>
    <xdr:sp macro="" textlink="">
      <xdr:nvSpPr>
        <xdr:cNvPr id="63" name="【図書館】&#10;有形固定資産減価償却率平均値テキスト">
          <a:extLst>
            <a:ext uri="{FF2B5EF4-FFF2-40B4-BE49-F238E27FC236}">
              <a16:creationId xmlns:a16="http://schemas.microsoft.com/office/drawing/2014/main" id="{3F3EA77E-D072-4731-9ED0-352DA5FAABAF}"/>
            </a:ext>
          </a:extLst>
        </xdr:cNvPr>
        <xdr:cNvSpPr txBox="1"/>
      </xdr:nvSpPr>
      <xdr:spPr>
        <a:xfrm>
          <a:off x="4219575" y="60029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138067</xdr:rowOff>
    </xdr:from>
    <xdr:to>
      <xdr:col>24</xdr:col>
      <xdr:colOff>114300</xdr:colOff>
      <xdr:row>38</xdr:row>
      <xdr:rowOff>68218</xdr:rowOff>
    </xdr:to>
    <xdr:sp macro="" textlink="">
      <xdr:nvSpPr>
        <xdr:cNvPr id="64" name="フローチャート: 判断 63">
          <a:extLst>
            <a:ext uri="{FF2B5EF4-FFF2-40B4-BE49-F238E27FC236}">
              <a16:creationId xmlns:a16="http://schemas.microsoft.com/office/drawing/2014/main" id="{5B946C54-CAB4-4718-9AA0-5DF2A6437C0D}"/>
            </a:ext>
          </a:extLst>
        </xdr:cNvPr>
        <xdr:cNvSpPr/>
      </xdr:nvSpPr>
      <xdr:spPr>
        <a:xfrm>
          <a:off x="4124325" y="6141992"/>
          <a:ext cx="104775" cy="857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121739</xdr:rowOff>
    </xdr:from>
    <xdr:to>
      <xdr:col>20</xdr:col>
      <xdr:colOff>38100</xdr:colOff>
      <xdr:row>38</xdr:row>
      <xdr:rowOff>51888</xdr:rowOff>
    </xdr:to>
    <xdr:sp macro="" textlink="">
      <xdr:nvSpPr>
        <xdr:cNvPr id="65" name="フローチャート: 判断 64">
          <a:extLst>
            <a:ext uri="{FF2B5EF4-FFF2-40B4-BE49-F238E27FC236}">
              <a16:creationId xmlns:a16="http://schemas.microsoft.com/office/drawing/2014/main" id="{9C89D3D9-6B66-4079-BE5C-6532DDE9DEE9}"/>
            </a:ext>
          </a:extLst>
        </xdr:cNvPr>
        <xdr:cNvSpPr/>
      </xdr:nvSpPr>
      <xdr:spPr>
        <a:xfrm>
          <a:off x="3381375" y="6125664"/>
          <a:ext cx="85725" cy="8572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90714</xdr:rowOff>
    </xdr:from>
    <xdr:to>
      <xdr:col>15</xdr:col>
      <xdr:colOff>101600</xdr:colOff>
      <xdr:row>38</xdr:row>
      <xdr:rowOff>20864</xdr:rowOff>
    </xdr:to>
    <xdr:sp macro="" textlink="">
      <xdr:nvSpPr>
        <xdr:cNvPr id="66" name="フローチャート: 判断 65">
          <a:extLst>
            <a:ext uri="{FF2B5EF4-FFF2-40B4-BE49-F238E27FC236}">
              <a16:creationId xmlns:a16="http://schemas.microsoft.com/office/drawing/2014/main" id="{C80A3D96-DCBA-4A87-B842-1763BC17612F}"/>
            </a:ext>
          </a:extLst>
        </xdr:cNvPr>
        <xdr:cNvSpPr/>
      </xdr:nvSpPr>
      <xdr:spPr>
        <a:xfrm>
          <a:off x="2571750" y="60882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62956</xdr:rowOff>
    </xdr:from>
    <xdr:to>
      <xdr:col>10</xdr:col>
      <xdr:colOff>165100</xdr:colOff>
      <xdr:row>37</xdr:row>
      <xdr:rowOff>164556</xdr:rowOff>
    </xdr:to>
    <xdr:sp macro="" textlink="">
      <xdr:nvSpPr>
        <xdr:cNvPr id="67" name="フローチャート: 判断 66">
          <a:extLst>
            <a:ext uri="{FF2B5EF4-FFF2-40B4-BE49-F238E27FC236}">
              <a16:creationId xmlns:a16="http://schemas.microsoft.com/office/drawing/2014/main" id="{2289C23A-7E2F-48AA-9EF8-AB7FF002C634}"/>
            </a:ext>
          </a:extLst>
        </xdr:cNvPr>
        <xdr:cNvSpPr/>
      </xdr:nvSpPr>
      <xdr:spPr>
        <a:xfrm>
          <a:off x="1781175" y="606688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77651</xdr:rowOff>
    </xdr:from>
    <xdr:to>
      <xdr:col>6</xdr:col>
      <xdr:colOff>38100</xdr:colOff>
      <xdr:row>38</xdr:row>
      <xdr:rowOff>7801</xdr:rowOff>
    </xdr:to>
    <xdr:sp macro="" textlink="">
      <xdr:nvSpPr>
        <xdr:cNvPr id="68" name="フローチャート: 判断 67">
          <a:extLst>
            <a:ext uri="{FF2B5EF4-FFF2-40B4-BE49-F238E27FC236}">
              <a16:creationId xmlns:a16="http://schemas.microsoft.com/office/drawing/2014/main" id="{AF3C0366-8263-427D-AA1F-3DD3A04E557C}"/>
            </a:ext>
          </a:extLst>
        </xdr:cNvPr>
        <xdr:cNvSpPr/>
      </xdr:nvSpPr>
      <xdr:spPr>
        <a:xfrm>
          <a:off x="981075" y="607840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F4E7581-6FF5-4DBF-9940-8B9C9EFF1DD0}"/>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E02FB22-2ED6-4E30-994C-CC8118B2C77C}"/>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87F3AEF-9A17-4126-911E-EEC2D902F94B}"/>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CC4344A-2B46-4EA6-B988-89FB6FDB465F}"/>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91F144BB-7682-4537-A80D-12909846A31E}"/>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144599</xdr:rowOff>
    </xdr:from>
    <xdr:to>
      <xdr:col>24</xdr:col>
      <xdr:colOff>114300</xdr:colOff>
      <xdr:row>39</xdr:row>
      <xdr:rowOff>74749</xdr:rowOff>
    </xdr:to>
    <xdr:sp macro="" textlink="">
      <xdr:nvSpPr>
        <xdr:cNvPr id="74" name="楕円 73">
          <a:extLst>
            <a:ext uri="{FF2B5EF4-FFF2-40B4-BE49-F238E27FC236}">
              <a16:creationId xmlns:a16="http://schemas.microsoft.com/office/drawing/2014/main" id="{34137AA1-DE91-4CF8-83BF-3780CF639B23}"/>
            </a:ext>
          </a:extLst>
        </xdr:cNvPr>
        <xdr:cNvSpPr/>
      </xdr:nvSpPr>
      <xdr:spPr>
        <a:xfrm>
          <a:off x="4124325" y="630409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123026</xdr:rowOff>
    </xdr:from>
    <xdr:ext cx="405111" cy="259045"/>
    <xdr:sp macro="" textlink="">
      <xdr:nvSpPr>
        <xdr:cNvPr id="75" name="【図書館】&#10;有形固定資産減価償却率該当値テキスト">
          <a:extLst>
            <a:ext uri="{FF2B5EF4-FFF2-40B4-BE49-F238E27FC236}">
              <a16:creationId xmlns:a16="http://schemas.microsoft.com/office/drawing/2014/main" id="{AF26BF1A-4656-4033-BE47-7958BBBFBF6A}"/>
            </a:ext>
          </a:extLst>
        </xdr:cNvPr>
        <xdr:cNvSpPr txBox="1"/>
      </xdr:nvSpPr>
      <xdr:spPr>
        <a:xfrm>
          <a:off x="4219575" y="6288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110309</xdr:rowOff>
    </xdr:from>
    <xdr:to>
      <xdr:col>20</xdr:col>
      <xdr:colOff>38100</xdr:colOff>
      <xdr:row>39</xdr:row>
      <xdr:rowOff>40459</xdr:rowOff>
    </xdr:to>
    <xdr:sp macro="" textlink="">
      <xdr:nvSpPr>
        <xdr:cNvPr id="76" name="楕円 75">
          <a:extLst>
            <a:ext uri="{FF2B5EF4-FFF2-40B4-BE49-F238E27FC236}">
              <a16:creationId xmlns:a16="http://schemas.microsoft.com/office/drawing/2014/main" id="{F38CE081-0CE0-41C1-97E3-A6E185A935F9}"/>
            </a:ext>
          </a:extLst>
        </xdr:cNvPr>
        <xdr:cNvSpPr/>
      </xdr:nvSpPr>
      <xdr:spPr>
        <a:xfrm>
          <a:off x="3381375" y="626980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161109</xdr:rowOff>
    </xdr:from>
    <xdr:to>
      <xdr:col>24</xdr:col>
      <xdr:colOff>63500</xdr:colOff>
      <xdr:row>39</xdr:row>
      <xdr:rowOff>23949</xdr:rowOff>
    </xdr:to>
    <xdr:cxnSp macro="">
      <xdr:nvCxnSpPr>
        <xdr:cNvPr id="77" name="直線コネクタ 76">
          <a:extLst>
            <a:ext uri="{FF2B5EF4-FFF2-40B4-BE49-F238E27FC236}">
              <a16:creationId xmlns:a16="http://schemas.microsoft.com/office/drawing/2014/main" id="{AC623214-AC6A-47B8-BC31-C9CBBBB810B4}"/>
            </a:ext>
          </a:extLst>
        </xdr:cNvPr>
        <xdr:cNvCxnSpPr/>
      </xdr:nvCxnSpPr>
      <xdr:spPr>
        <a:xfrm>
          <a:off x="3429000" y="6326959"/>
          <a:ext cx="752475"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98878</xdr:rowOff>
    </xdr:from>
    <xdr:to>
      <xdr:col>15</xdr:col>
      <xdr:colOff>101600</xdr:colOff>
      <xdr:row>39</xdr:row>
      <xdr:rowOff>29028</xdr:rowOff>
    </xdr:to>
    <xdr:sp macro="" textlink="">
      <xdr:nvSpPr>
        <xdr:cNvPr id="78" name="楕円 77">
          <a:extLst>
            <a:ext uri="{FF2B5EF4-FFF2-40B4-BE49-F238E27FC236}">
              <a16:creationId xmlns:a16="http://schemas.microsoft.com/office/drawing/2014/main" id="{3AF31A9F-7EC3-4025-9F41-31D02E21201B}"/>
            </a:ext>
          </a:extLst>
        </xdr:cNvPr>
        <xdr:cNvSpPr/>
      </xdr:nvSpPr>
      <xdr:spPr>
        <a:xfrm>
          <a:off x="2571750" y="626472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149678</xdr:rowOff>
    </xdr:from>
    <xdr:to>
      <xdr:col>19</xdr:col>
      <xdr:colOff>177800</xdr:colOff>
      <xdr:row>38</xdr:row>
      <xdr:rowOff>161109</xdr:rowOff>
    </xdr:to>
    <xdr:cxnSp macro="">
      <xdr:nvCxnSpPr>
        <xdr:cNvPr id="79" name="直線コネクタ 78">
          <a:extLst>
            <a:ext uri="{FF2B5EF4-FFF2-40B4-BE49-F238E27FC236}">
              <a16:creationId xmlns:a16="http://schemas.microsoft.com/office/drawing/2014/main" id="{C4F69073-2C4B-42D8-900C-853499489E9F}"/>
            </a:ext>
          </a:extLst>
        </xdr:cNvPr>
        <xdr:cNvCxnSpPr/>
      </xdr:nvCxnSpPr>
      <xdr:spPr>
        <a:xfrm>
          <a:off x="2619375" y="6312353"/>
          <a:ext cx="809625" cy="14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67854</xdr:rowOff>
    </xdr:from>
    <xdr:to>
      <xdr:col>10</xdr:col>
      <xdr:colOff>165100</xdr:colOff>
      <xdr:row>38</xdr:row>
      <xdr:rowOff>169454</xdr:rowOff>
    </xdr:to>
    <xdr:sp macro="" textlink="">
      <xdr:nvSpPr>
        <xdr:cNvPr id="80" name="楕円 79">
          <a:extLst>
            <a:ext uri="{FF2B5EF4-FFF2-40B4-BE49-F238E27FC236}">
              <a16:creationId xmlns:a16="http://schemas.microsoft.com/office/drawing/2014/main" id="{9EDDA3C4-C65E-408F-8F43-DD2C84E58AC7}"/>
            </a:ext>
          </a:extLst>
        </xdr:cNvPr>
        <xdr:cNvSpPr/>
      </xdr:nvSpPr>
      <xdr:spPr>
        <a:xfrm>
          <a:off x="1781175" y="622735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118654</xdr:rowOff>
    </xdr:from>
    <xdr:to>
      <xdr:col>15</xdr:col>
      <xdr:colOff>50800</xdr:colOff>
      <xdr:row>38</xdr:row>
      <xdr:rowOff>149678</xdr:rowOff>
    </xdr:to>
    <xdr:cxnSp macro="">
      <xdr:nvCxnSpPr>
        <xdr:cNvPr id="81" name="直線コネクタ 80">
          <a:extLst>
            <a:ext uri="{FF2B5EF4-FFF2-40B4-BE49-F238E27FC236}">
              <a16:creationId xmlns:a16="http://schemas.microsoft.com/office/drawing/2014/main" id="{6B90D133-E1EB-43D5-9F66-5ECCA0C9B771}"/>
            </a:ext>
          </a:extLst>
        </xdr:cNvPr>
        <xdr:cNvCxnSpPr/>
      </xdr:nvCxnSpPr>
      <xdr:spPr>
        <a:xfrm>
          <a:off x="1828800" y="6284504"/>
          <a:ext cx="790575" cy="2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33565</xdr:rowOff>
    </xdr:from>
    <xdr:to>
      <xdr:col>6</xdr:col>
      <xdr:colOff>38100</xdr:colOff>
      <xdr:row>38</xdr:row>
      <xdr:rowOff>135165</xdr:rowOff>
    </xdr:to>
    <xdr:sp macro="" textlink="">
      <xdr:nvSpPr>
        <xdr:cNvPr id="82" name="楕円 81">
          <a:extLst>
            <a:ext uri="{FF2B5EF4-FFF2-40B4-BE49-F238E27FC236}">
              <a16:creationId xmlns:a16="http://schemas.microsoft.com/office/drawing/2014/main" id="{8D11D9CD-137C-4004-9AA9-E248A668AACD}"/>
            </a:ext>
          </a:extLst>
        </xdr:cNvPr>
        <xdr:cNvSpPr/>
      </xdr:nvSpPr>
      <xdr:spPr>
        <a:xfrm>
          <a:off x="981075" y="619306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84365</xdr:rowOff>
    </xdr:from>
    <xdr:to>
      <xdr:col>10</xdr:col>
      <xdr:colOff>114300</xdr:colOff>
      <xdr:row>38</xdr:row>
      <xdr:rowOff>118654</xdr:rowOff>
    </xdr:to>
    <xdr:cxnSp macro="">
      <xdr:nvCxnSpPr>
        <xdr:cNvPr id="83" name="直線コネクタ 82">
          <a:extLst>
            <a:ext uri="{FF2B5EF4-FFF2-40B4-BE49-F238E27FC236}">
              <a16:creationId xmlns:a16="http://schemas.microsoft.com/office/drawing/2014/main" id="{7D1B792F-E782-4B00-A7E5-01BCC2B97428}"/>
            </a:ext>
          </a:extLst>
        </xdr:cNvPr>
        <xdr:cNvCxnSpPr/>
      </xdr:nvCxnSpPr>
      <xdr:spPr>
        <a:xfrm>
          <a:off x="1028700" y="6250215"/>
          <a:ext cx="8001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68416</xdr:rowOff>
    </xdr:from>
    <xdr:ext cx="405111" cy="259045"/>
    <xdr:sp macro="" textlink="">
      <xdr:nvSpPr>
        <xdr:cNvPr id="84" name="n_1aveValue【図書館】&#10;有形固定資産減価償却率">
          <a:extLst>
            <a:ext uri="{FF2B5EF4-FFF2-40B4-BE49-F238E27FC236}">
              <a16:creationId xmlns:a16="http://schemas.microsoft.com/office/drawing/2014/main" id="{3C1E4742-5095-49BB-937A-C7E337CAAA91}"/>
            </a:ext>
          </a:extLst>
        </xdr:cNvPr>
        <xdr:cNvSpPr txBox="1"/>
      </xdr:nvSpPr>
      <xdr:spPr>
        <a:xfrm>
          <a:off x="3239144" y="5904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37391</xdr:rowOff>
    </xdr:from>
    <xdr:ext cx="405111" cy="259045"/>
    <xdr:sp macro="" textlink="">
      <xdr:nvSpPr>
        <xdr:cNvPr id="85" name="n_2aveValue【図書館】&#10;有形固定資産減価償却率">
          <a:extLst>
            <a:ext uri="{FF2B5EF4-FFF2-40B4-BE49-F238E27FC236}">
              <a16:creationId xmlns:a16="http://schemas.microsoft.com/office/drawing/2014/main" id="{D1704918-E9BF-4D01-BF80-0B3E80DFADF6}"/>
            </a:ext>
          </a:extLst>
        </xdr:cNvPr>
        <xdr:cNvSpPr txBox="1"/>
      </xdr:nvSpPr>
      <xdr:spPr>
        <a:xfrm>
          <a:off x="2439044" y="5876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9633</xdr:rowOff>
    </xdr:from>
    <xdr:ext cx="405111" cy="259045"/>
    <xdr:sp macro="" textlink="">
      <xdr:nvSpPr>
        <xdr:cNvPr id="86" name="n_3aveValue【図書館】&#10;有形固定資産減価償却率">
          <a:extLst>
            <a:ext uri="{FF2B5EF4-FFF2-40B4-BE49-F238E27FC236}">
              <a16:creationId xmlns:a16="http://schemas.microsoft.com/office/drawing/2014/main" id="{840A3EC0-3C51-4A9D-90D3-30DBE92E66D1}"/>
            </a:ext>
          </a:extLst>
        </xdr:cNvPr>
        <xdr:cNvSpPr txBox="1"/>
      </xdr:nvSpPr>
      <xdr:spPr>
        <a:xfrm>
          <a:off x="1648469" y="5845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24328</xdr:rowOff>
    </xdr:from>
    <xdr:ext cx="405111" cy="259045"/>
    <xdr:sp macro="" textlink="">
      <xdr:nvSpPr>
        <xdr:cNvPr id="87" name="n_4aveValue【図書館】&#10;有形固定資産減価償却率">
          <a:extLst>
            <a:ext uri="{FF2B5EF4-FFF2-40B4-BE49-F238E27FC236}">
              <a16:creationId xmlns:a16="http://schemas.microsoft.com/office/drawing/2014/main" id="{ABF78EF5-1D38-4886-874D-52F4562EA9C0}"/>
            </a:ext>
          </a:extLst>
        </xdr:cNvPr>
        <xdr:cNvSpPr txBox="1"/>
      </xdr:nvSpPr>
      <xdr:spPr>
        <a:xfrm>
          <a:off x="848369" y="5866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31586</xdr:rowOff>
    </xdr:from>
    <xdr:ext cx="405111" cy="259045"/>
    <xdr:sp macro="" textlink="">
      <xdr:nvSpPr>
        <xdr:cNvPr id="88" name="n_1mainValue【図書館】&#10;有形固定資産減価償却率">
          <a:extLst>
            <a:ext uri="{FF2B5EF4-FFF2-40B4-BE49-F238E27FC236}">
              <a16:creationId xmlns:a16="http://schemas.microsoft.com/office/drawing/2014/main" id="{F997387B-C4A8-4CAE-9A74-FEB4579E557A}"/>
            </a:ext>
          </a:extLst>
        </xdr:cNvPr>
        <xdr:cNvSpPr txBox="1"/>
      </xdr:nvSpPr>
      <xdr:spPr>
        <a:xfrm>
          <a:off x="3239144" y="6353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20155</xdr:rowOff>
    </xdr:from>
    <xdr:ext cx="405111" cy="259045"/>
    <xdr:sp macro="" textlink="">
      <xdr:nvSpPr>
        <xdr:cNvPr id="89" name="n_2mainValue【図書館】&#10;有形固定資産減価償却率">
          <a:extLst>
            <a:ext uri="{FF2B5EF4-FFF2-40B4-BE49-F238E27FC236}">
              <a16:creationId xmlns:a16="http://schemas.microsoft.com/office/drawing/2014/main" id="{9C324E70-3D45-46C7-8C77-8FA83778D057}"/>
            </a:ext>
          </a:extLst>
        </xdr:cNvPr>
        <xdr:cNvSpPr txBox="1"/>
      </xdr:nvSpPr>
      <xdr:spPr>
        <a:xfrm>
          <a:off x="2439044" y="6344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160581</xdr:rowOff>
    </xdr:from>
    <xdr:ext cx="405111" cy="259045"/>
    <xdr:sp macro="" textlink="">
      <xdr:nvSpPr>
        <xdr:cNvPr id="90" name="n_3mainValue【図書館】&#10;有形固定資産減価償却率">
          <a:extLst>
            <a:ext uri="{FF2B5EF4-FFF2-40B4-BE49-F238E27FC236}">
              <a16:creationId xmlns:a16="http://schemas.microsoft.com/office/drawing/2014/main" id="{17F4863C-1CBF-4E99-A586-7E626F716503}"/>
            </a:ext>
          </a:extLst>
        </xdr:cNvPr>
        <xdr:cNvSpPr txBox="1"/>
      </xdr:nvSpPr>
      <xdr:spPr>
        <a:xfrm>
          <a:off x="1648469" y="6326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126292</xdr:rowOff>
    </xdr:from>
    <xdr:ext cx="405111" cy="259045"/>
    <xdr:sp macro="" textlink="">
      <xdr:nvSpPr>
        <xdr:cNvPr id="91" name="n_4mainValue【図書館】&#10;有形固定資産減価償却率">
          <a:extLst>
            <a:ext uri="{FF2B5EF4-FFF2-40B4-BE49-F238E27FC236}">
              <a16:creationId xmlns:a16="http://schemas.microsoft.com/office/drawing/2014/main" id="{8EB108CF-91E7-4C90-B337-E860543FF1EF}"/>
            </a:ext>
          </a:extLst>
        </xdr:cNvPr>
        <xdr:cNvSpPr txBox="1"/>
      </xdr:nvSpPr>
      <xdr:spPr>
        <a:xfrm>
          <a:off x="848369" y="6285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3CE4ED83-86BA-4EF1-8176-DFCFFBDE2B44}"/>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9940A745-B7F8-4497-84FD-7660B225E47E}"/>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E79874D0-E3C9-4E57-9D73-FF0A6E356492}"/>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430144A-7B9D-4EC1-8D69-2F924CA3BAB2}"/>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1A75AC7E-9214-46E4-811E-FAEEDBBADDD9}"/>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ADDF406-C6F3-4E15-AE78-587E260DFB7D}"/>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A23F1A19-1DBF-4A85-8974-1E2FC2241466}"/>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123425F4-2053-4AB7-9B93-0364B0A490C0}"/>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9D564ACC-CCD4-45EB-8CAD-1A1B853B1A80}"/>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C7415A5B-7867-42CE-BD41-3943E8BA9D48}"/>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FCEC01E6-76D2-4B96-8041-D5E1DA8098CF}"/>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C9A2AAD3-D36F-4E06-ACBA-86CA6402B329}"/>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C14BCDEF-F1B7-4FB7-9DC9-86CE41A2B04E}"/>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C870429D-AE25-4345-9DE9-76FB131298C6}"/>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2D618B46-F4C7-4A3E-8822-20A6B76086F0}"/>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ED55F81F-884C-4644-A54B-3194FE959934}"/>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EED2D944-E7F4-48DB-B19F-CB8AFBA4673E}"/>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6339FB88-0825-4892-8DEA-3F993389285C}"/>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4D9830D6-89E3-4B77-8087-E7AF0739CE58}"/>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C7921F8D-0750-4F97-B421-55339365FE9F}"/>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B1F854A-1D0B-4E0F-AEF3-39EAE6FF1D71}"/>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4D1B03FE-15D3-4828-933D-25A9CEB84821}"/>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DC43F767-F7E1-4E5D-AF27-7B8AEF108C58}"/>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120650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116F9C89-1699-42D1-9D66-4F5EBBB5E0CC}"/>
            </a:ext>
          </a:extLst>
        </xdr:cNvPr>
        <xdr:cNvCxnSpPr/>
      </xdr:nvCxnSpPr>
      <xdr:spPr>
        <a:xfrm flipV="1">
          <a:off x="9429115" y="5476875"/>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725EBF87-4F97-4FDD-8C06-EF99D715DFF3}"/>
            </a:ext>
          </a:extLst>
        </xdr:cNvPr>
        <xdr:cNvSpPr txBox="1"/>
      </xdr:nvSpPr>
      <xdr:spPr>
        <a:xfrm>
          <a:off x="9467850" y="6750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B67BC901-6BC0-4972-85A7-0F46D678F5BA}"/>
            </a:ext>
          </a:extLst>
        </xdr:cNvPr>
        <xdr:cNvCxnSpPr/>
      </xdr:nvCxnSpPr>
      <xdr:spPr>
        <a:xfrm>
          <a:off x="9363075" y="67437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67327</xdr:rowOff>
    </xdr:from>
    <xdr:ext cx="469744" cy="259045"/>
    <xdr:sp macro="" textlink="">
      <xdr:nvSpPr>
        <xdr:cNvPr id="118" name="【図書館】&#10;一人当たり面積最大値テキスト">
          <a:extLst>
            <a:ext uri="{FF2B5EF4-FFF2-40B4-BE49-F238E27FC236}">
              <a16:creationId xmlns:a16="http://schemas.microsoft.com/office/drawing/2014/main" id="{F3EB9E43-6FF8-413C-92C4-51CCE1F2D324}"/>
            </a:ext>
          </a:extLst>
        </xdr:cNvPr>
        <xdr:cNvSpPr txBox="1"/>
      </xdr:nvSpPr>
      <xdr:spPr>
        <a:xfrm>
          <a:off x="9467850" y="525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120650</xdr:rowOff>
    </xdr:from>
    <xdr:to>
      <xdr:col>55</xdr:col>
      <xdr:colOff>88900</xdr:colOff>
      <xdr:row>33</xdr:row>
      <xdr:rowOff>120650</xdr:rowOff>
    </xdr:to>
    <xdr:cxnSp macro="">
      <xdr:nvCxnSpPr>
        <xdr:cNvPr id="119" name="直線コネクタ 118">
          <a:extLst>
            <a:ext uri="{FF2B5EF4-FFF2-40B4-BE49-F238E27FC236}">
              <a16:creationId xmlns:a16="http://schemas.microsoft.com/office/drawing/2014/main" id="{A17A6797-8B5C-4610-AE62-32267CBCD6E8}"/>
            </a:ext>
          </a:extLst>
        </xdr:cNvPr>
        <xdr:cNvCxnSpPr/>
      </xdr:nvCxnSpPr>
      <xdr:spPr>
        <a:xfrm>
          <a:off x="9363075" y="547687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149877</xdr:rowOff>
    </xdr:from>
    <xdr:ext cx="469744" cy="259045"/>
    <xdr:sp macro="" textlink="">
      <xdr:nvSpPr>
        <xdr:cNvPr id="120" name="【図書館】&#10;一人当たり面積平均値テキスト">
          <a:extLst>
            <a:ext uri="{FF2B5EF4-FFF2-40B4-BE49-F238E27FC236}">
              <a16:creationId xmlns:a16="http://schemas.microsoft.com/office/drawing/2014/main" id="{BFD265D3-D4B4-4B68-B100-74BB5E13F32C}"/>
            </a:ext>
          </a:extLst>
        </xdr:cNvPr>
        <xdr:cNvSpPr txBox="1"/>
      </xdr:nvSpPr>
      <xdr:spPr>
        <a:xfrm>
          <a:off x="9467850" y="6150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21" name="フローチャート: 判断 120">
          <a:extLst>
            <a:ext uri="{FF2B5EF4-FFF2-40B4-BE49-F238E27FC236}">
              <a16:creationId xmlns:a16="http://schemas.microsoft.com/office/drawing/2014/main" id="{F49A771E-D6E1-4EE6-AFA0-C4C1688EA437}"/>
            </a:ext>
          </a:extLst>
        </xdr:cNvPr>
        <xdr:cNvSpPr/>
      </xdr:nvSpPr>
      <xdr:spPr>
        <a:xfrm>
          <a:off x="9401175" y="628650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88900</xdr:rowOff>
    </xdr:from>
    <xdr:to>
      <xdr:col>50</xdr:col>
      <xdr:colOff>165100</xdr:colOff>
      <xdr:row>39</xdr:row>
      <xdr:rowOff>19050</xdr:rowOff>
    </xdr:to>
    <xdr:sp macro="" textlink="">
      <xdr:nvSpPr>
        <xdr:cNvPr id="122" name="フローチャート: 判断 121">
          <a:extLst>
            <a:ext uri="{FF2B5EF4-FFF2-40B4-BE49-F238E27FC236}">
              <a16:creationId xmlns:a16="http://schemas.microsoft.com/office/drawing/2014/main" id="{AD8333B4-7608-426F-BFFA-D58360C55DDE}"/>
            </a:ext>
          </a:extLst>
        </xdr:cNvPr>
        <xdr:cNvSpPr/>
      </xdr:nvSpPr>
      <xdr:spPr>
        <a:xfrm>
          <a:off x="8639175" y="62484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101600</xdr:rowOff>
    </xdr:from>
    <xdr:to>
      <xdr:col>46</xdr:col>
      <xdr:colOff>38100</xdr:colOff>
      <xdr:row>39</xdr:row>
      <xdr:rowOff>31750</xdr:rowOff>
    </xdr:to>
    <xdr:sp macro="" textlink="">
      <xdr:nvSpPr>
        <xdr:cNvPr id="123" name="フローチャート: 判断 122">
          <a:extLst>
            <a:ext uri="{FF2B5EF4-FFF2-40B4-BE49-F238E27FC236}">
              <a16:creationId xmlns:a16="http://schemas.microsoft.com/office/drawing/2014/main" id="{BBF6660C-25B1-485E-9FC1-9CAF92305CBC}"/>
            </a:ext>
          </a:extLst>
        </xdr:cNvPr>
        <xdr:cNvSpPr/>
      </xdr:nvSpPr>
      <xdr:spPr>
        <a:xfrm>
          <a:off x="7839075" y="62674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101600</xdr:rowOff>
    </xdr:from>
    <xdr:to>
      <xdr:col>41</xdr:col>
      <xdr:colOff>101600</xdr:colOff>
      <xdr:row>39</xdr:row>
      <xdr:rowOff>31750</xdr:rowOff>
    </xdr:to>
    <xdr:sp macro="" textlink="">
      <xdr:nvSpPr>
        <xdr:cNvPr id="124" name="フローチャート: 判断 123">
          <a:extLst>
            <a:ext uri="{FF2B5EF4-FFF2-40B4-BE49-F238E27FC236}">
              <a16:creationId xmlns:a16="http://schemas.microsoft.com/office/drawing/2014/main" id="{65126643-2EE9-4CC4-BEC3-CB1A5C905F3E}"/>
            </a:ext>
          </a:extLst>
        </xdr:cNvPr>
        <xdr:cNvSpPr/>
      </xdr:nvSpPr>
      <xdr:spPr>
        <a:xfrm>
          <a:off x="7029450" y="62674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25" name="フローチャート: 判断 124">
          <a:extLst>
            <a:ext uri="{FF2B5EF4-FFF2-40B4-BE49-F238E27FC236}">
              <a16:creationId xmlns:a16="http://schemas.microsoft.com/office/drawing/2014/main" id="{60F5C46E-2EF5-4184-8172-32F67AA08809}"/>
            </a:ext>
          </a:extLst>
        </xdr:cNvPr>
        <xdr:cNvSpPr/>
      </xdr:nvSpPr>
      <xdr:spPr>
        <a:xfrm>
          <a:off x="6238875" y="630555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FD7A603-B221-4DCC-AE81-339B50BFD473}"/>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15FF419-E43C-4EF0-B453-B06357A53F2C}"/>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AAE93AF-4CC3-477A-ADE3-2F6647D9AC88}"/>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75809E6-1CE3-4360-B079-4D5AC115D77E}"/>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EC14BBB8-081A-4DAB-8B23-8AE9CA625EA5}"/>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133350</xdr:rowOff>
    </xdr:from>
    <xdr:to>
      <xdr:col>55</xdr:col>
      <xdr:colOff>50800</xdr:colOff>
      <xdr:row>40</xdr:row>
      <xdr:rowOff>63500</xdr:rowOff>
    </xdr:to>
    <xdr:sp macro="" textlink="">
      <xdr:nvSpPr>
        <xdr:cNvPr id="131" name="楕円 130">
          <a:extLst>
            <a:ext uri="{FF2B5EF4-FFF2-40B4-BE49-F238E27FC236}">
              <a16:creationId xmlns:a16="http://schemas.microsoft.com/office/drawing/2014/main" id="{8824657F-3078-4E20-AB80-0573AC54A306}"/>
            </a:ext>
          </a:extLst>
        </xdr:cNvPr>
        <xdr:cNvSpPr/>
      </xdr:nvSpPr>
      <xdr:spPr>
        <a:xfrm>
          <a:off x="9401175" y="645795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111777</xdr:rowOff>
    </xdr:from>
    <xdr:ext cx="469744" cy="259045"/>
    <xdr:sp macro="" textlink="">
      <xdr:nvSpPr>
        <xdr:cNvPr id="132" name="【図書館】&#10;一人当たり面積該当値テキスト">
          <a:extLst>
            <a:ext uri="{FF2B5EF4-FFF2-40B4-BE49-F238E27FC236}">
              <a16:creationId xmlns:a16="http://schemas.microsoft.com/office/drawing/2014/main" id="{8AC2CB92-0C8D-448C-B7CF-0B649AF7C737}"/>
            </a:ext>
          </a:extLst>
        </xdr:cNvPr>
        <xdr:cNvSpPr txBox="1"/>
      </xdr:nvSpPr>
      <xdr:spPr>
        <a:xfrm>
          <a:off x="9467850" y="643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133350</xdr:rowOff>
    </xdr:from>
    <xdr:to>
      <xdr:col>50</xdr:col>
      <xdr:colOff>165100</xdr:colOff>
      <xdr:row>40</xdr:row>
      <xdr:rowOff>63500</xdr:rowOff>
    </xdr:to>
    <xdr:sp macro="" textlink="">
      <xdr:nvSpPr>
        <xdr:cNvPr id="133" name="楕円 132">
          <a:extLst>
            <a:ext uri="{FF2B5EF4-FFF2-40B4-BE49-F238E27FC236}">
              <a16:creationId xmlns:a16="http://schemas.microsoft.com/office/drawing/2014/main" id="{FE6E9AC3-C938-41A3-971E-E6DB27B435AB}"/>
            </a:ext>
          </a:extLst>
        </xdr:cNvPr>
        <xdr:cNvSpPr/>
      </xdr:nvSpPr>
      <xdr:spPr>
        <a:xfrm>
          <a:off x="8639175" y="64579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12700</xdr:rowOff>
    </xdr:from>
    <xdr:to>
      <xdr:col>55</xdr:col>
      <xdr:colOff>0</xdr:colOff>
      <xdr:row>40</xdr:row>
      <xdr:rowOff>12700</xdr:rowOff>
    </xdr:to>
    <xdr:cxnSp macro="">
      <xdr:nvCxnSpPr>
        <xdr:cNvPr id="134" name="直線コネクタ 133">
          <a:extLst>
            <a:ext uri="{FF2B5EF4-FFF2-40B4-BE49-F238E27FC236}">
              <a16:creationId xmlns:a16="http://schemas.microsoft.com/office/drawing/2014/main" id="{7DAC62DF-B6B9-45EF-8F59-06331A369FBF}"/>
            </a:ext>
          </a:extLst>
        </xdr:cNvPr>
        <xdr:cNvCxnSpPr/>
      </xdr:nvCxnSpPr>
      <xdr:spPr>
        <a:xfrm>
          <a:off x="8686800" y="649605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146050</xdr:rowOff>
    </xdr:from>
    <xdr:to>
      <xdr:col>46</xdr:col>
      <xdr:colOff>38100</xdr:colOff>
      <xdr:row>40</xdr:row>
      <xdr:rowOff>76200</xdr:rowOff>
    </xdr:to>
    <xdr:sp macro="" textlink="">
      <xdr:nvSpPr>
        <xdr:cNvPr id="135" name="楕円 134">
          <a:extLst>
            <a:ext uri="{FF2B5EF4-FFF2-40B4-BE49-F238E27FC236}">
              <a16:creationId xmlns:a16="http://schemas.microsoft.com/office/drawing/2014/main" id="{606B95A8-DC88-409F-833C-51F2B64CA36A}"/>
            </a:ext>
          </a:extLst>
        </xdr:cNvPr>
        <xdr:cNvSpPr/>
      </xdr:nvSpPr>
      <xdr:spPr>
        <a:xfrm>
          <a:off x="7839075" y="64674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12700</xdr:rowOff>
    </xdr:from>
    <xdr:to>
      <xdr:col>50</xdr:col>
      <xdr:colOff>114300</xdr:colOff>
      <xdr:row>40</xdr:row>
      <xdr:rowOff>25400</xdr:rowOff>
    </xdr:to>
    <xdr:cxnSp macro="">
      <xdr:nvCxnSpPr>
        <xdr:cNvPr id="136" name="直線コネクタ 135">
          <a:extLst>
            <a:ext uri="{FF2B5EF4-FFF2-40B4-BE49-F238E27FC236}">
              <a16:creationId xmlns:a16="http://schemas.microsoft.com/office/drawing/2014/main" id="{C7EF21E5-37CF-4670-AE48-FDE67AF9ADDE}"/>
            </a:ext>
          </a:extLst>
        </xdr:cNvPr>
        <xdr:cNvCxnSpPr/>
      </xdr:nvCxnSpPr>
      <xdr:spPr>
        <a:xfrm flipV="1">
          <a:off x="7886700" y="6496050"/>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146050</xdr:rowOff>
    </xdr:from>
    <xdr:to>
      <xdr:col>41</xdr:col>
      <xdr:colOff>101600</xdr:colOff>
      <xdr:row>40</xdr:row>
      <xdr:rowOff>76200</xdr:rowOff>
    </xdr:to>
    <xdr:sp macro="" textlink="">
      <xdr:nvSpPr>
        <xdr:cNvPr id="137" name="楕円 136">
          <a:extLst>
            <a:ext uri="{FF2B5EF4-FFF2-40B4-BE49-F238E27FC236}">
              <a16:creationId xmlns:a16="http://schemas.microsoft.com/office/drawing/2014/main" id="{29E1DC8F-5D09-4355-AB53-4EA05C0A40CA}"/>
            </a:ext>
          </a:extLst>
        </xdr:cNvPr>
        <xdr:cNvSpPr/>
      </xdr:nvSpPr>
      <xdr:spPr>
        <a:xfrm>
          <a:off x="7029450" y="6467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25400</xdr:rowOff>
    </xdr:from>
    <xdr:to>
      <xdr:col>45</xdr:col>
      <xdr:colOff>177800</xdr:colOff>
      <xdr:row>40</xdr:row>
      <xdr:rowOff>25400</xdr:rowOff>
    </xdr:to>
    <xdr:cxnSp macro="">
      <xdr:nvCxnSpPr>
        <xdr:cNvPr id="138" name="直線コネクタ 137">
          <a:extLst>
            <a:ext uri="{FF2B5EF4-FFF2-40B4-BE49-F238E27FC236}">
              <a16:creationId xmlns:a16="http://schemas.microsoft.com/office/drawing/2014/main" id="{90DB18FD-84C7-4CFC-8733-B7BE854E366C}"/>
            </a:ext>
          </a:extLst>
        </xdr:cNvPr>
        <xdr:cNvCxnSpPr/>
      </xdr:nvCxnSpPr>
      <xdr:spPr>
        <a:xfrm>
          <a:off x="7077075" y="651510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146050</xdr:rowOff>
    </xdr:from>
    <xdr:to>
      <xdr:col>36</xdr:col>
      <xdr:colOff>165100</xdr:colOff>
      <xdr:row>40</xdr:row>
      <xdr:rowOff>76200</xdr:rowOff>
    </xdr:to>
    <xdr:sp macro="" textlink="">
      <xdr:nvSpPr>
        <xdr:cNvPr id="139" name="楕円 138">
          <a:extLst>
            <a:ext uri="{FF2B5EF4-FFF2-40B4-BE49-F238E27FC236}">
              <a16:creationId xmlns:a16="http://schemas.microsoft.com/office/drawing/2014/main" id="{9CEA80A2-EF98-4618-BD0E-AB755181D1B1}"/>
            </a:ext>
          </a:extLst>
        </xdr:cNvPr>
        <xdr:cNvSpPr/>
      </xdr:nvSpPr>
      <xdr:spPr>
        <a:xfrm>
          <a:off x="6238875" y="64674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25400</xdr:rowOff>
    </xdr:from>
    <xdr:to>
      <xdr:col>41</xdr:col>
      <xdr:colOff>50800</xdr:colOff>
      <xdr:row>40</xdr:row>
      <xdr:rowOff>25400</xdr:rowOff>
    </xdr:to>
    <xdr:cxnSp macro="">
      <xdr:nvCxnSpPr>
        <xdr:cNvPr id="140" name="直線コネクタ 139">
          <a:extLst>
            <a:ext uri="{FF2B5EF4-FFF2-40B4-BE49-F238E27FC236}">
              <a16:creationId xmlns:a16="http://schemas.microsoft.com/office/drawing/2014/main" id="{54B0E5B5-5F07-4A07-A0D0-D423A1A366C1}"/>
            </a:ext>
          </a:extLst>
        </xdr:cNvPr>
        <xdr:cNvCxnSpPr/>
      </xdr:nvCxnSpPr>
      <xdr:spPr>
        <a:xfrm>
          <a:off x="6286500" y="651510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35577</xdr:rowOff>
    </xdr:from>
    <xdr:ext cx="469744" cy="259045"/>
    <xdr:sp macro="" textlink="">
      <xdr:nvSpPr>
        <xdr:cNvPr id="141" name="n_1aveValue【図書館】&#10;一人当たり面積">
          <a:extLst>
            <a:ext uri="{FF2B5EF4-FFF2-40B4-BE49-F238E27FC236}">
              <a16:creationId xmlns:a16="http://schemas.microsoft.com/office/drawing/2014/main" id="{2FF112B3-A565-4EB3-9AB0-EA9B52F35A01}"/>
            </a:ext>
          </a:extLst>
        </xdr:cNvPr>
        <xdr:cNvSpPr txBox="1"/>
      </xdr:nvSpPr>
      <xdr:spPr>
        <a:xfrm>
          <a:off x="8458277" y="6036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48277</xdr:rowOff>
    </xdr:from>
    <xdr:ext cx="469744" cy="259045"/>
    <xdr:sp macro="" textlink="">
      <xdr:nvSpPr>
        <xdr:cNvPr id="142" name="n_2aveValue【図書館】&#10;一人当たり面積">
          <a:extLst>
            <a:ext uri="{FF2B5EF4-FFF2-40B4-BE49-F238E27FC236}">
              <a16:creationId xmlns:a16="http://schemas.microsoft.com/office/drawing/2014/main" id="{4598025E-B457-41DD-90F3-FB8FFA0F292F}"/>
            </a:ext>
          </a:extLst>
        </xdr:cNvPr>
        <xdr:cNvSpPr txBox="1"/>
      </xdr:nvSpPr>
      <xdr:spPr>
        <a:xfrm>
          <a:off x="7677227" y="604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48277</xdr:rowOff>
    </xdr:from>
    <xdr:ext cx="469744" cy="259045"/>
    <xdr:sp macro="" textlink="">
      <xdr:nvSpPr>
        <xdr:cNvPr id="143" name="n_3aveValue【図書館】&#10;一人当たり面積">
          <a:extLst>
            <a:ext uri="{FF2B5EF4-FFF2-40B4-BE49-F238E27FC236}">
              <a16:creationId xmlns:a16="http://schemas.microsoft.com/office/drawing/2014/main" id="{3F85F3DF-BB2A-49E6-9E93-BD9B0BFF4CEC}"/>
            </a:ext>
          </a:extLst>
        </xdr:cNvPr>
        <xdr:cNvSpPr txBox="1"/>
      </xdr:nvSpPr>
      <xdr:spPr>
        <a:xfrm>
          <a:off x="6867602" y="604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86377</xdr:rowOff>
    </xdr:from>
    <xdr:ext cx="469744" cy="259045"/>
    <xdr:sp macro="" textlink="">
      <xdr:nvSpPr>
        <xdr:cNvPr id="144" name="n_4aveValue【図書館】&#10;一人当たり面積">
          <a:extLst>
            <a:ext uri="{FF2B5EF4-FFF2-40B4-BE49-F238E27FC236}">
              <a16:creationId xmlns:a16="http://schemas.microsoft.com/office/drawing/2014/main" id="{9B95C345-E886-43C4-9A07-EE7228B9F1E4}"/>
            </a:ext>
          </a:extLst>
        </xdr:cNvPr>
        <xdr:cNvSpPr txBox="1"/>
      </xdr:nvSpPr>
      <xdr:spPr>
        <a:xfrm>
          <a:off x="6067502" y="608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54627</xdr:rowOff>
    </xdr:from>
    <xdr:ext cx="469744" cy="259045"/>
    <xdr:sp macro="" textlink="">
      <xdr:nvSpPr>
        <xdr:cNvPr id="145" name="n_1mainValue【図書館】&#10;一人当たり面積">
          <a:extLst>
            <a:ext uri="{FF2B5EF4-FFF2-40B4-BE49-F238E27FC236}">
              <a16:creationId xmlns:a16="http://schemas.microsoft.com/office/drawing/2014/main" id="{B5F19E0F-3A32-4DA7-B428-9B20D8AE66C4}"/>
            </a:ext>
          </a:extLst>
        </xdr:cNvPr>
        <xdr:cNvSpPr txBox="1"/>
      </xdr:nvSpPr>
      <xdr:spPr>
        <a:xfrm>
          <a:off x="8458277" y="6541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67327</xdr:rowOff>
    </xdr:from>
    <xdr:ext cx="469744" cy="259045"/>
    <xdr:sp macro="" textlink="">
      <xdr:nvSpPr>
        <xdr:cNvPr id="146" name="n_2mainValue【図書館】&#10;一人当たり面積">
          <a:extLst>
            <a:ext uri="{FF2B5EF4-FFF2-40B4-BE49-F238E27FC236}">
              <a16:creationId xmlns:a16="http://schemas.microsoft.com/office/drawing/2014/main" id="{7BA27619-FBFF-47A4-9ADF-628BEDC527ED}"/>
            </a:ext>
          </a:extLst>
        </xdr:cNvPr>
        <xdr:cNvSpPr txBox="1"/>
      </xdr:nvSpPr>
      <xdr:spPr>
        <a:xfrm>
          <a:off x="7677227" y="6550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67327</xdr:rowOff>
    </xdr:from>
    <xdr:ext cx="469744" cy="259045"/>
    <xdr:sp macro="" textlink="">
      <xdr:nvSpPr>
        <xdr:cNvPr id="147" name="n_3mainValue【図書館】&#10;一人当たり面積">
          <a:extLst>
            <a:ext uri="{FF2B5EF4-FFF2-40B4-BE49-F238E27FC236}">
              <a16:creationId xmlns:a16="http://schemas.microsoft.com/office/drawing/2014/main" id="{100DA74A-BD65-4734-87C8-B499A80F8068}"/>
            </a:ext>
          </a:extLst>
        </xdr:cNvPr>
        <xdr:cNvSpPr txBox="1"/>
      </xdr:nvSpPr>
      <xdr:spPr>
        <a:xfrm>
          <a:off x="6867602" y="6550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67327</xdr:rowOff>
    </xdr:from>
    <xdr:ext cx="469744" cy="259045"/>
    <xdr:sp macro="" textlink="">
      <xdr:nvSpPr>
        <xdr:cNvPr id="148" name="n_4mainValue【図書館】&#10;一人当たり面積">
          <a:extLst>
            <a:ext uri="{FF2B5EF4-FFF2-40B4-BE49-F238E27FC236}">
              <a16:creationId xmlns:a16="http://schemas.microsoft.com/office/drawing/2014/main" id="{7D55E20A-78F1-44C4-99E3-1C9168E53733}"/>
            </a:ext>
          </a:extLst>
        </xdr:cNvPr>
        <xdr:cNvSpPr txBox="1"/>
      </xdr:nvSpPr>
      <xdr:spPr>
        <a:xfrm>
          <a:off x="6067502" y="6550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26DCF3AB-32A2-42A4-8095-A637DAF03E4F}"/>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BB02EC71-2CD0-4CA9-AD6D-A9FAD5839D1A}"/>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5DE2A9DF-2CD1-4007-B0D3-7E599989678D}"/>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1EE60467-FE66-4D4B-9791-116A4562AFF6}"/>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FA511DEC-3C01-4079-AFDF-50230BCBE253}"/>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9E52DEDB-2539-49BC-9C95-99FD912B8169}"/>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2A79AB46-6234-42ED-BF4C-47E36D4E46C2}"/>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C9924557-DA3E-4A41-BCA8-B41D7FDF3A83}"/>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6B139769-6B42-4F3C-B557-062E38F7D21D}"/>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33F51341-CE8C-4408-8D9F-BF561674A014}"/>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2ED4C414-DD6D-489C-94E1-BDD79F579CF0}"/>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a:extLst>
            <a:ext uri="{FF2B5EF4-FFF2-40B4-BE49-F238E27FC236}">
              <a16:creationId xmlns:a16="http://schemas.microsoft.com/office/drawing/2014/main" id="{75A99B5F-5C99-47EE-BA4C-88182B0ECEBE}"/>
            </a:ext>
          </a:extLst>
        </xdr:cNvPr>
        <xdr:cNvCxnSpPr/>
      </xdr:nvCxnSpPr>
      <xdr:spPr>
        <a:xfrm>
          <a:off x="6858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1" name="テキスト ボックス 160">
          <a:extLst>
            <a:ext uri="{FF2B5EF4-FFF2-40B4-BE49-F238E27FC236}">
              <a16:creationId xmlns:a16="http://schemas.microsoft.com/office/drawing/2014/main" id="{21D081EE-4447-4D8C-9148-47A5FA925327}"/>
            </a:ext>
          </a:extLst>
        </xdr:cNvPr>
        <xdr:cNvSpPr txBox="1"/>
      </xdr:nvSpPr>
      <xdr:spPr>
        <a:xfrm>
          <a:off x="2789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a:extLst>
            <a:ext uri="{FF2B5EF4-FFF2-40B4-BE49-F238E27FC236}">
              <a16:creationId xmlns:a16="http://schemas.microsoft.com/office/drawing/2014/main" id="{88956F81-D02A-4233-909D-66411481CC17}"/>
            </a:ext>
          </a:extLst>
        </xdr:cNvPr>
        <xdr:cNvCxnSpPr/>
      </xdr:nvCxnSpPr>
      <xdr:spPr>
        <a:xfrm>
          <a:off x="6858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3" name="テキスト ボックス 162">
          <a:extLst>
            <a:ext uri="{FF2B5EF4-FFF2-40B4-BE49-F238E27FC236}">
              <a16:creationId xmlns:a16="http://schemas.microsoft.com/office/drawing/2014/main" id="{F12D05F4-B02C-4FCD-9D30-19D45DB70D20}"/>
            </a:ext>
          </a:extLst>
        </xdr:cNvPr>
        <xdr:cNvSpPr txBox="1"/>
      </xdr:nvSpPr>
      <xdr:spPr>
        <a:xfrm>
          <a:off x="339891"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a:extLst>
            <a:ext uri="{FF2B5EF4-FFF2-40B4-BE49-F238E27FC236}">
              <a16:creationId xmlns:a16="http://schemas.microsoft.com/office/drawing/2014/main" id="{FF1A4E75-47F4-4267-AA60-B1C88B40EC70}"/>
            </a:ext>
          </a:extLst>
        </xdr:cNvPr>
        <xdr:cNvCxnSpPr/>
      </xdr:nvCxnSpPr>
      <xdr:spPr>
        <a:xfrm>
          <a:off x="6858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5" name="テキスト ボックス 164">
          <a:extLst>
            <a:ext uri="{FF2B5EF4-FFF2-40B4-BE49-F238E27FC236}">
              <a16:creationId xmlns:a16="http://schemas.microsoft.com/office/drawing/2014/main" id="{6705B480-F71E-43B7-B0DD-6B169BDF99E2}"/>
            </a:ext>
          </a:extLst>
        </xdr:cNvPr>
        <xdr:cNvSpPr txBox="1"/>
      </xdr:nvSpPr>
      <xdr:spPr>
        <a:xfrm>
          <a:off x="339891"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a:extLst>
            <a:ext uri="{FF2B5EF4-FFF2-40B4-BE49-F238E27FC236}">
              <a16:creationId xmlns:a16="http://schemas.microsoft.com/office/drawing/2014/main" id="{5ED97CDB-24D1-47A3-8B1A-76DDB5F00211}"/>
            </a:ext>
          </a:extLst>
        </xdr:cNvPr>
        <xdr:cNvCxnSpPr/>
      </xdr:nvCxnSpPr>
      <xdr:spPr>
        <a:xfrm>
          <a:off x="6858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7" name="テキスト ボックス 166">
          <a:extLst>
            <a:ext uri="{FF2B5EF4-FFF2-40B4-BE49-F238E27FC236}">
              <a16:creationId xmlns:a16="http://schemas.microsoft.com/office/drawing/2014/main" id="{257A1649-98F5-4AED-9AEE-6BB3F3967358}"/>
            </a:ext>
          </a:extLst>
        </xdr:cNvPr>
        <xdr:cNvSpPr txBox="1"/>
      </xdr:nvSpPr>
      <xdr:spPr>
        <a:xfrm>
          <a:off x="339891"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781383CC-38AE-41AC-9675-66FF0C7F6B2F}"/>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a:extLst>
            <a:ext uri="{FF2B5EF4-FFF2-40B4-BE49-F238E27FC236}">
              <a16:creationId xmlns:a16="http://schemas.microsoft.com/office/drawing/2014/main" id="{6C8173C0-12E2-47A0-80B7-97BD0DD2442C}"/>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D3E24059-ABDD-471A-9A5D-EE1C40A501CF}"/>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50292</xdr:rowOff>
    </xdr:from>
    <xdr:to>
      <xdr:col>24</xdr:col>
      <xdr:colOff>62865</xdr:colOff>
      <xdr:row>63</xdr:row>
      <xdr:rowOff>6858</xdr:rowOff>
    </xdr:to>
    <xdr:cxnSp macro="">
      <xdr:nvCxnSpPr>
        <xdr:cNvPr id="171" name="直線コネクタ 170">
          <a:extLst>
            <a:ext uri="{FF2B5EF4-FFF2-40B4-BE49-F238E27FC236}">
              <a16:creationId xmlns:a16="http://schemas.microsoft.com/office/drawing/2014/main" id="{E957E8BC-7F7D-45EA-BEDE-27C8B0AF56BE}"/>
            </a:ext>
          </a:extLst>
        </xdr:cNvPr>
        <xdr:cNvCxnSpPr/>
      </xdr:nvCxnSpPr>
      <xdr:spPr>
        <a:xfrm flipV="1">
          <a:off x="4180840" y="8962517"/>
          <a:ext cx="0" cy="12583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10685</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3DF1C027-E9A1-42F1-A794-C0406271E5E7}"/>
            </a:ext>
          </a:extLst>
        </xdr:cNvPr>
        <xdr:cNvSpPr txBox="1"/>
      </xdr:nvSpPr>
      <xdr:spPr>
        <a:xfrm>
          <a:off x="4219575" y="10218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6858</xdr:rowOff>
    </xdr:from>
    <xdr:to>
      <xdr:col>24</xdr:col>
      <xdr:colOff>152400</xdr:colOff>
      <xdr:row>63</xdr:row>
      <xdr:rowOff>6858</xdr:rowOff>
    </xdr:to>
    <xdr:cxnSp macro="">
      <xdr:nvCxnSpPr>
        <xdr:cNvPr id="173" name="直線コネクタ 172">
          <a:extLst>
            <a:ext uri="{FF2B5EF4-FFF2-40B4-BE49-F238E27FC236}">
              <a16:creationId xmlns:a16="http://schemas.microsoft.com/office/drawing/2014/main" id="{91127C36-A308-4906-A9C0-494EADB1C33A}"/>
            </a:ext>
          </a:extLst>
        </xdr:cNvPr>
        <xdr:cNvCxnSpPr/>
      </xdr:nvCxnSpPr>
      <xdr:spPr>
        <a:xfrm>
          <a:off x="4105275" y="1022083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168419</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481E607E-AA08-46EC-89CB-70041A7ABD82}"/>
            </a:ext>
          </a:extLst>
        </xdr:cNvPr>
        <xdr:cNvSpPr txBox="1"/>
      </xdr:nvSpPr>
      <xdr:spPr>
        <a:xfrm>
          <a:off x="4219575" y="8750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50292</xdr:rowOff>
    </xdr:from>
    <xdr:to>
      <xdr:col>24</xdr:col>
      <xdr:colOff>152400</xdr:colOff>
      <xdr:row>55</xdr:row>
      <xdr:rowOff>50292</xdr:rowOff>
    </xdr:to>
    <xdr:cxnSp macro="">
      <xdr:nvCxnSpPr>
        <xdr:cNvPr id="175" name="直線コネクタ 174">
          <a:extLst>
            <a:ext uri="{FF2B5EF4-FFF2-40B4-BE49-F238E27FC236}">
              <a16:creationId xmlns:a16="http://schemas.microsoft.com/office/drawing/2014/main" id="{EB982492-07D2-403F-BEA8-961A4011AA10}"/>
            </a:ext>
          </a:extLst>
        </xdr:cNvPr>
        <xdr:cNvCxnSpPr/>
      </xdr:nvCxnSpPr>
      <xdr:spPr>
        <a:xfrm>
          <a:off x="4105275" y="896251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48785</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11E86534-020B-4BA5-B686-1E1CFD2D90A5}"/>
            </a:ext>
          </a:extLst>
        </xdr:cNvPr>
        <xdr:cNvSpPr txBox="1"/>
      </xdr:nvSpPr>
      <xdr:spPr>
        <a:xfrm>
          <a:off x="4219575" y="96087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70358</xdr:rowOff>
    </xdr:from>
    <xdr:to>
      <xdr:col>24</xdr:col>
      <xdr:colOff>114300</xdr:colOff>
      <xdr:row>60</xdr:row>
      <xdr:rowOff>508</xdr:rowOff>
    </xdr:to>
    <xdr:sp macro="" textlink="">
      <xdr:nvSpPr>
        <xdr:cNvPr id="177" name="フローチャート: 判断 176">
          <a:extLst>
            <a:ext uri="{FF2B5EF4-FFF2-40B4-BE49-F238E27FC236}">
              <a16:creationId xmlns:a16="http://schemas.microsoft.com/office/drawing/2014/main" id="{321FF695-E920-4DD3-88CC-1B8EEC81476A}"/>
            </a:ext>
          </a:extLst>
        </xdr:cNvPr>
        <xdr:cNvSpPr/>
      </xdr:nvSpPr>
      <xdr:spPr>
        <a:xfrm>
          <a:off x="4124325" y="963028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13208</xdr:rowOff>
    </xdr:from>
    <xdr:to>
      <xdr:col>20</xdr:col>
      <xdr:colOff>38100</xdr:colOff>
      <xdr:row>59</xdr:row>
      <xdr:rowOff>114808</xdr:rowOff>
    </xdr:to>
    <xdr:sp macro="" textlink="">
      <xdr:nvSpPr>
        <xdr:cNvPr id="178" name="フローチャート: 判断 177">
          <a:extLst>
            <a:ext uri="{FF2B5EF4-FFF2-40B4-BE49-F238E27FC236}">
              <a16:creationId xmlns:a16="http://schemas.microsoft.com/office/drawing/2014/main" id="{1C1E0643-C589-40D5-9342-CBAEB37F6918}"/>
            </a:ext>
          </a:extLst>
        </xdr:cNvPr>
        <xdr:cNvSpPr/>
      </xdr:nvSpPr>
      <xdr:spPr>
        <a:xfrm>
          <a:off x="3381375" y="957313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145796</xdr:rowOff>
    </xdr:from>
    <xdr:to>
      <xdr:col>15</xdr:col>
      <xdr:colOff>101600</xdr:colOff>
      <xdr:row>59</xdr:row>
      <xdr:rowOff>75946</xdr:rowOff>
    </xdr:to>
    <xdr:sp macro="" textlink="">
      <xdr:nvSpPr>
        <xdr:cNvPr id="179" name="フローチャート: 判断 178">
          <a:extLst>
            <a:ext uri="{FF2B5EF4-FFF2-40B4-BE49-F238E27FC236}">
              <a16:creationId xmlns:a16="http://schemas.microsoft.com/office/drawing/2014/main" id="{289B566C-6E46-4B2C-AF44-37F6744D0A1E}"/>
            </a:ext>
          </a:extLst>
        </xdr:cNvPr>
        <xdr:cNvSpPr/>
      </xdr:nvSpPr>
      <xdr:spPr>
        <a:xfrm>
          <a:off x="2571750" y="95437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106934</xdr:rowOff>
    </xdr:from>
    <xdr:to>
      <xdr:col>10</xdr:col>
      <xdr:colOff>165100</xdr:colOff>
      <xdr:row>59</xdr:row>
      <xdr:rowOff>37084</xdr:rowOff>
    </xdr:to>
    <xdr:sp macro="" textlink="">
      <xdr:nvSpPr>
        <xdr:cNvPr id="180" name="フローチャート: 判断 179">
          <a:extLst>
            <a:ext uri="{FF2B5EF4-FFF2-40B4-BE49-F238E27FC236}">
              <a16:creationId xmlns:a16="http://schemas.microsoft.com/office/drawing/2014/main" id="{BA5D269B-E193-4763-8C11-54FAD2CC5D18}"/>
            </a:ext>
          </a:extLst>
        </xdr:cNvPr>
        <xdr:cNvSpPr/>
      </xdr:nvSpPr>
      <xdr:spPr>
        <a:xfrm>
          <a:off x="1781175" y="950493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118364</xdr:rowOff>
    </xdr:from>
    <xdr:to>
      <xdr:col>6</xdr:col>
      <xdr:colOff>38100</xdr:colOff>
      <xdr:row>59</xdr:row>
      <xdr:rowOff>48514</xdr:rowOff>
    </xdr:to>
    <xdr:sp macro="" textlink="">
      <xdr:nvSpPr>
        <xdr:cNvPr id="181" name="フローチャート: 判断 180">
          <a:extLst>
            <a:ext uri="{FF2B5EF4-FFF2-40B4-BE49-F238E27FC236}">
              <a16:creationId xmlns:a16="http://schemas.microsoft.com/office/drawing/2014/main" id="{6970815E-42A3-49C7-BDF7-3D3B4546CCA8}"/>
            </a:ext>
          </a:extLst>
        </xdr:cNvPr>
        <xdr:cNvSpPr/>
      </xdr:nvSpPr>
      <xdr:spPr>
        <a:xfrm>
          <a:off x="981075" y="952271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F634F0B-297F-47C7-9FDE-87CAFADCD2DA}"/>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AE685AB-3B60-4BFC-BC08-2DC428169E85}"/>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24AFAC0-C70D-49E3-ABD9-CF473B76908C}"/>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BD7E66E-8A21-49EB-BA9A-022006BB9720}"/>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145AFFD-8D0A-403A-97DA-875B3DC0C67E}"/>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56642</xdr:rowOff>
    </xdr:from>
    <xdr:to>
      <xdr:col>24</xdr:col>
      <xdr:colOff>114300</xdr:colOff>
      <xdr:row>59</xdr:row>
      <xdr:rowOff>158242</xdr:rowOff>
    </xdr:to>
    <xdr:sp macro="" textlink="">
      <xdr:nvSpPr>
        <xdr:cNvPr id="187" name="楕円 186">
          <a:extLst>
            <a:ext uri="{FF2B5EF4-FFF2-40B4-BE49-F238E27FC236}">
              <a16:creationId xmlns:a16="http://schemas.microsoft.com/office/drawing/2014/main" id="{3E44AD12-9683-4B6C-B415-F9EE4765BAFA}"/>
            </a:ext>
          </a:extLst>
        </xdr:cNvPr>
        <xdr:cNvSpPr/>
      </xdr:nvSpPr>
      <xdr:spPr>
        <a:xfrm>
          <a:off x="4124325" y="961974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79519</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F31E0A16-2BE8-49E4-8FD5-E460BC55F493}"/>
            </a:ext>
          </a:extLst>
        </xdr:cNvPr>
        <xdr:cNvSpPr txBox="1"/>
      </xdr:nvSpPr>
      <xdr:spPr>
        <a:xfrm>
          <a:off x="4219575" y="9483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125222</xdr:rowOff>
    </xdr:from>
    <xdr:to>
      <xdr:col>20</xdr:col>
      <xdr:colOff>38100</xdr:colOff>
      <xdr:row>59</xdr:row>
      <xdr:rowOff>55372</xdr:rowOff>
    </xdr:to>
    <xdr:sp macro="" textlink="">
      <xdr:nvSpPr>
        <xdr:cNvPr id="189" name="楕円 188">
          <a:extLst>
            <a:ext uri="{FF2B5EF4-FFF2-40B4-BE49-F238E27FC236}">
              <a16:creationId xmlns:a16="http://schemas.microsoft.com/office/drawing/2014/main" id="{592A9F83-258E-41D1-BA59-B03AC77D5681}"/>
            </a:ext>
          </a:extLst>
        </xdr:cNvPr>
        <xdr:cNvSpPr/>
      </xdr:nvSpPr>
      <xdr:spPr>
        <a:xfrm>
          <a:off x="3381375" y="952322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4572</xdr:rowOff>
    </xdr:from>
    <xdr:to>
      <xdr:col>24</xdr:col>
      <xdr:colOff>63500</xdr:colOff>
      <xdr:row>59</xdr:row>
      <xdr:rowOff>107442</xdr:rowOff>
    </xdr:to>
    <xdr:cxnSp macro="">
      <xdr:nvCxnSpPr>
        <xdr:cNvPr id="190" name="直線コネクタ 189">
          <a:extLst>
            <a:ext uri="{FF2B5EF4-FFF2-40B4-BE49-F238E27FC236}">
              <a16:creationId xmlns:a16="http://schemas.microsoft.com/office/drawing/2014/main" id="{5220AED3-AE63-4FC9-B965-887377A17736}"/>
            </a:ext>
          </a:extLst>
        </xdr:cNvPr>
        <xdr:cNvCxnSpPr/>
      </xdr:nvCxnSpPr>
      <xdr:spPr>
        <a:xfrm>
          <a:off x="3429000" y="9570847"/>
          <a:ext cx="752475"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136652</xdr:rowOff>
    </xdr:from>
    <xdr:to>
      <xdr:col>15</xdr:col>
      <xdr:colOff>101600</xdr:colOff>
      <xdr:row>59</xdr:row>
      <xdr:rowOff>66802</xdr:rowOff>
    </xdr:to>
    <xdr:sp macro="" textlink="">
      <xdr:nvSpPr>
        <xdr:cNvPr id="191" name="楕円 190">
          <a:extLst>
            <a:ext uri="{FF2B5EF4-FFF2-40B4-BE49-F238E27FC236}">
              <a16:creationId xmlns:a16="http://schemas.microsoft.com/office/drawing/2014/main" id="{C402C5D2-EF4D-4D3E-88C2-6B6D81610EB5}"/>
            </a:ext>
          </a:extLst>
        </xdr:cNvPr>
        <xdr:cNvSpPr/>
      </xdr:nvSpPr>
      <xdr:spPr>
        <a:xfrm>
          <a:off x="2571750" y="954100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4572</xdr:rowOff>
    </xdr:from>
    <xdr:to>
      <xdr:col>19</xdr:col>
      <xdr:colOff>177800</xdr:colOff>
      <xdr:row>59</xdr:row>
      <xdr:rowOff>16002</xdr:rowOff>
    </xdr:to>
    <xdr:cxnSp macro="">
      <xdr:nvCxnSpPr>
        <xdr:cNvPr id="192" name="直線コネクタ 191">
          <a:extLst>
            <a:ext uri="{FF2B5EF4-FFF2-40B4-BE49-F238E27FC236}">
              <a16:creationId xmlns:a16="http://schemas.microsoft.com/office/drawing/2014/main" id="{D50EBC60-0E36-4A46-BAF8-A2D12E8F7D63}"/>
            </a:ext>
          </a:extLst>
        </xdr:cNvPr>
        <xdr:cNvCxnSpPr/>
      </xdr:nvCxnSpPr>
      <xdr:spPr>
        <a:xfrm flipV="1">
          <a:off x="2619375" y="9570847"/>
          <a:ext cx="80962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74930</xdr:rowOff>
    </xdr:from>
    <xdr:to>
      <xdr:col>10</xdr:col>
      <xdr:colOff>165100</xdr:colOff>
      <xdr:row>59</xdr:row>
      <xdr:rowOff>5080</xdr:rowOff>
    </xdr:to>
    <xdr:sp macro="" textlink="">
      <xdr:nvSpPr>
        <xdr:cNvPr id="193" name="楕円 192">
          <a:extLst>
            <a:ext uri="{FF2B5EF4-FFF2-40B4-BE49-F238E27FC236}">
              <a16:creationId xmlns:a16="http://schemas.microsoft.com/office/drawing/2014/main" id="{5620F4A6-CB5D-4B3F-947D-F6AB77CA73AE}"/>
            </a:ext>
          </a:extLst>
        </xdr:cNvPr>
        <xdr:cNvSpPr/>
      </xdr:nvSpPr>
      <xdr:spPr>
        <a:xfrm>
          <a:off x="1781175" y="94761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125730</xdr:rowOff>
    </xdr:from>
    <xdr:to>
      <xdr:col>15</xdr:col>
      <xdr:colOff>50800</xdr:colOff>
      <xdr:row>59</xdr:row>
      <xdr:rowOff>16002</xdr:rowOff>
    </xdr:to>
    <xdr:cxnSp macro="">
      <xdr:nvCxnSpPr>
        <xdr:cNvPr id="194" name="直線コネクタ 193">
          <a:extLst>
            <a:ext uri="{FF2B5EF4-FFF2-40B4-BE49-F238E27FC236}">
              <a16:creationId xmlns:a16="http://schemas.microsoft.com/office/drawing/2014/main" id="{5A49F88C-2093-4F17-9DA7-AFF5482DF54F}"/>
            </a:ext>
          </a:extLst>
        </xdr:cNvPr>
        <xdr:cNvCxnSpPr/>
      </xdr:nvCxnSpPr>
      <xdr:spPr>
        <a:xfrm>
          <a:off x="1828800" y="9523730"/>
          <a:ext cx="790575" cy="5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20066</xdr:rowOff>
    </xdr:from>
    <xdr:to>
      <xdr:col>6</xdr:col>
      <xdr:colOff>38100</xdr:colOff>
      <xdr:row>58</xdr:row>
      <xdr:rowOff>121666</xdr:rowOff>
    </xdr:to>
    <xdr:sp macro="" textlink="">
      <xdr:nvSpPr>
        <xdr:cNvPr id="195" name="楕円 194">
          <a:extLst>
            <a:ext uri="{FF2B5EF4-FFF2-40B4-BE49-F238E27FC236}">
              <a16:creationId xmlns:a16="http://schemas.microsoft.com/office/drawing/2014/main" id="{77ED7240-F545-4811-841D-B709945B1F63}"/>
            </a:ext>
          </a:extLst>
        </xdr:cNvPr>
        <xdr:cNvSpPr/>
      </xdr:nvSpPr>
      <xdr:spPr>
        <a:xfrm>
          <a:off x="981075" y="942124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70866</xdr:rowOff>
    </xdr:from>
    <xdr:to>
      <xdr:col>10</xdr:col>
      <xdr:colOff>114300</xdr:colOff>
      <xdr:row>58</xdr:row>
      <xdr:rowOff>125730</xdr:rowOff>
    </xdr:to>
    <xdr:cxnSp macro="">
      <xdr:nvCxnSpPr>
        <xdr:cNvPr id="196" name="直線コネクタ 195">
          <a:extLst>
            <a:ext uri="{FF2B5EF4-FFF2-40B4-BE49-F238E27FC236}">
              <a16:creationId xmlns:a16="http://schemas.microsoft.com/office/drawing/2014/main" id="{D253C01B-CA1C-4D4E-BB3A-309480FECD88}"/>
            </a:ext>
          </a:extLst>
        </xdr:cNvPr>
        <xdr:cNvCxnSpPr/>
      </xdr:nvCxnSpPr>
      <xdr:spPr>
        <a:xfrm>
          <a:off x="1028700" y="9468866"/>
          <a:ext cx="8001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105935</xdr:rowOff>
    </xdr:from>
    <xdr:ext cx="405111" cy="259045"/>
    <xdr:sp macro="" textlink="">
      <xdr:nvSpPr>
        <xdr:cNvPr id="197" name="n_1aveValue【体育館・プール】&#10;有形固定資産減価償却率">
          <a:extLst>
            <a:ext uri="{FF2B5EF4-FFF2-40B4-BE49-F238E27FC236}">
              <a16:creationId xmlns:a16="http://schemas.microsoft.com/office/drawing/2014/main" id="{1B2F0AF6-6851-4977-AD76-39DBCE3AB42F}"/>
            </a:ext>
          </a:extLst>
        </xdr:cNvPr>
        <xdr:cNvSpPr txBox="1"/>
      </xdr:nvSpPr>
      <xdr:spPr>
        <a:xfrm>
          <a:off x="3239144" y="9665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67073</xdr:rowOff>
    </xdr:from>
    <xdr:ext cx="405111" cy="259045"/>
    <xdr:sp macro="" textlink="">
      <xdr:nvSpPr>
        <xdr:cNvPr id="198" name="n_2aveValue【体育館・プール】&#10;有形固定資産減価償却率">
          <a:extLst>
            <a:ext uri="{FF2B5EF4-FFF2-40B4-BE49-F238E27FC236}">
              <a16:creationId xmlns:a16="http://schemas.microsoft.com/office/drawing/2014/main" id="{A6F84D7A-9383-4DA2-92FF-38FEEE58D5C3}"/>
            </a:ext>
          </a:extLst>
        </xdr:cNvPr>
        <xdr:cNvSpPr txBox="1"/>
      </xdr:nvSpPr>
      <xdr:spPr>
        <a:xfrm>
          <a:off x="2439044" y="9626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28211</xdr:rowOff>
    </xdr:from>
    <xdr:ext cx="405111" cy="259045"/>
    <xdr:sp macro="" textlink="">
      <xdr:nvSpPr>
        <xdr:cNvPr id="199" name="n_3aveValue【体育館・プール】&#10;有形固定資産減価償却率">
          <a:extLst>
            <a:ext uri="{FF2B5EF4-FFF2-40B4-BE49-F238E27FC236}">
              <a16:creationId xmlns:a16="http://schemas.microsoft.com/office/drawing/2014/main" id="{C864B2BA-2687-451D-B863-077C7054F559}"/>
            </a:ext>
          </a:extLst>
        </xdr:cNvPr>
        <xdr:cNvSpPr txBox="1"/>
      </xdr:nvSpPr>
      <xdr:spPr>
        <a:xfrm>
          <a:off x="1648469" y="9594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39641</xdr:rowOff>
    </xdr:from>
    <xdr:ext cx="405111" cy="259045"/>
    <xdr:sp macro="" textlink="">
      <xdr:nvSpPr>
        <xdr:cNvPr id="200" name="n_4aveValue【体育館・プール】&#10;有形固定資産減価償却率">
          <a:extLst>
            <a:ext uri="{FF2B5EF4-FFF2-40B4-BE49-F238E27FC236}">
              <a16:creationId xmlns:a16="http://schemas.microsoft.com/office/drawing/2014/main" id="{B616DBF6-F896-42C3-8188-F5BED9AC5D63}"/>
            </a:ext>
          </a:extLst>
        </xdr:cNvPr>
        <xdr:cNvSpPr txBox="1"/>
      </xdr:nvSpPr>
      <xdr:spPr>
        <a:xfrm>
          <a:off x="848369" y="9602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71899</xdr:rowOff>
    </xdr:from>
    <xdr:ext cx="405111" cy="259045"/>
    <xdr:sp macro="" textlink="">
      <xdr:nvSpPr>
        <xdr:cNvPr id="201" name="n_1mainValue【体育館・プール】&#10;有形固定資産減価償却率">
          <a:extLst>
            <a:ext uri="{FF2B5EF4-FFF2-40B4-BE49-F238E27FC236}">
              <a16:creationId xmlns:a16="http://schemas.microsoft.com/office/drawing/2014/main" id="{F93ED3E6-B69E-4D3F-92E5-49AB1F926C6A}"/>
            </a:ext>
          </a:extLst>
        </xdr:cNvPr>
        <xdr:cNvSpPr txBox="1"/>
      </xdr:nvSpPr>
      <xdr:spPr>
        <a:xfrm>
          <a:off x="3239144" y="9307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83329</xdr:rowOff>
    </xdr:from>
    <xdr:ext cx="405111" cy="259045"/>
    <xdr:sp macro="" textlink="">
      <xdr:nvSpPr>
        <xdr:cNvPr id="202" name="n_2mainValue【体育館・プール】&#10;有形固定資産減価償却率">
          <a:extLst>
            <a:ext uri="{FF2B5EF4-FFF2-40B4-BE49-F238E27FC236}">
              <a16:creationId xmlns:a16="http://schemas.microsoft.com/office/drawing/2014/main" id="{D1031AB9-0FF2-4B1E-B395-250C70F503A4}"/>
            </a:ext>
          </a:extLst>
        </xdr:cNvPr>
        <xdr:cNvSpPr txBox="1"/>
      </xdr:nvSpPr>
      <xdr:spPr>
        <a:xfrm>
          <a:off x="2439044" y="9325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21607</xdr:rowOff>
    </xdr:from>
    <xdr:ext cx="405111" cy="259045"/>
    <xdr:sp macro="" textlink="">
      <xdr:nvSpPr>
        <xdr:cNvPr id="203" name="n_3mainValue【体育館・プール】&#10;有形固定資産減価償却率">
          <a:extLst>
            <a:ext uri="{FF2B5EF4-FFF2-40B4-BE49-F238E27FC236}">
              <a16:creationId xmlns:a16="http://schemas.microsoft.com/office/drawing/2014/main" id="{0C80CCAF-8F92-49BE-963A-50E658E5AC5F}"/>
            </a:ext>
          </a:extLst>
        </xdr:cNvPr>
        <xdr:cNvSpPr txBox="1"/>
      </xdr:nvSpPr>
      <xdr:spPr>
        <a:xfrm>
          <a:off x="1648469" y="926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138193</xdr:rowOff>
    </xdr:from>
    <xdr:ext cx="405111" cy="259045"/>
    <xdr:sp macro="" textlink="">
      <xdr:nvSpPr>
        <xdr:cNvPr id="204" name="n_4mainValue【体育館・プール】&#10;有形固定資産減価償却率">
          <a:extLst>
            <a:ext uri="{FF2B5EF4-FFF2-40B4-BE49-F238E27FC236}">
              <a16:creationId xmlns:a16="http://schemas.microsoft.com/office/drawing/2014/main" id="{3089018A-0DC5-4674-BE12-5F62460D2C14}"/>
            </a:ext>
          </a:extLst>
        </xdr:cNvPr>
        <xdr:cNvSpPr txBox="1"/>
      </xdr:nvSpPr>
      <xdr:spPr>
        <a:xfrm>
          <a:off x="848369" y="9218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E74ACE0-FABE-4B7C-BC5A-366BE443AF01}"/>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AECF5487-5420-47DD-92C6-5CF68D5AB554}"/>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3B4020CA-CA82-4B6E-ACE4-E5568E397EA8}"/>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EB7D1595-C970-4477-AB8A-5DD96E9B6B35}"/>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7DA96C7A-0A75-446A-A4E3-38DC74E9B80A}"/>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3A2F7F97-57C9-4D0A-8370-DF55AB9957E5}"/>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70E85823-2545-4C3C-8FA8-F05BC5AA64B4}"/>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41DD19C3-AAD3-4CCF-8EFC-E71262DBA815}"/>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48D8004F-D8F6-4B3D-9B32-89164E508337}"/>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337F6572-8BD5-46E3-9255-7C5D604AED3B}"/>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3375FC98-BBE2-4946-90B5-2C96B61339AA}"/>
            </a:ext>
          </a:extLst>
        </xdr:cNvPr>
        <xdr:cNvCxnSpPr/>
      </xdr:nvCxnSpPr>
      <xdr:spPr>
        <a:xfrm>
          <a:off x="5953125" y="105033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E7D13970-E17E-494F-B4E3-49FBBFD7EF42}"/>
            </a:ext>
          </a:extLst>
        </xdr:cNvPr>
        <xdr:cNvSpPr txBox="1"/>
      </xdr:nvSpPr>
      <xdr:spPr>
        <a:xfrm>
          <a:off x="5527221"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47F35BAA-7381-4FD4-9676-6C5346C6DB12}"/>
            </a:ext>
          </a:extLst>
        </xdr:cNvPr>
        <xdr:cNvCxnSpPr/>
      </xdr:nvCxnSpPr>
      <xdr:spPr>
        <a:xfrm>
          <a:off x="5953125" y="101926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C06D1160-5196-4481-B64F-7F311E9E2EA5}"/>
            </a:ext>
          </a:extLst>
        </xdr:cNvPr>
        <xdr:cNvSpPr txBox="1"/>
      </xdr:nvSpPr>
      <xdr:spPr>
        <a:xfrm>
          <a:off x="5527221"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879E1661-80B3-4BB8-BA61-3E55697C20C1}"/>
            </a:ext>
          </a:extLst>
        </xdr:cNvPr>
        <xdr:cNvCxnSpPr/>
      </xdr:nvCxnSpPr>
      <xdr:spPr>
        <a:xfrm>
          <a:off x="5953125" y="98851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3067D134-A8D7-4DBD-B5BE-52B6EAD174C1}"/>
            </a:ext>
          </a:extLst>
        </xdr:cNvPr>
        <xdr:cNvSpPr txBox="1"/>
      </xdr:nvSpPr>
      <xdr:spPr>
        <a:xfrm>
          <a:off x="5527221"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D3990AE6-863C-4423-8C89-8482E2C2952C}"/>
            </a:ext>
          </a:extLst>
        </xdr:cNvPr>
        <xdr:cNvCxnSpPr/>
      </xdr:nvCxnSpPr>
      <xdr:spPr>
        <a:xfrm>
          <a:off x="5953125" y="95744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9FCB35E4-2BC0-46B2-881E-AF21ED9362B4}"/>
            </a:ext>
          </a:extLst>
        </xdr:cNvPr>
        <xdr:cNvSpPr txBox="1"/>
      </xdr:nvSpPr>
      <xdr:spPr>
        <a:xfrm>
          <a:off x="5527221"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4D1B2E16-6A66-4648-A2A5-E0F908ED2AA0}"/>
            </a:ext>
          </a:extLst>
        </xdr:cNvPr>
        <xdr:cNvCxnSpPr/>
      </xdr:nvCxnSpPr>
      <xdr:spPr>
        <a:xfrm>
          <a:off x="5953125" y="92669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32FB745F-436B-4C9B-A440-D04F60F9D091}"/>
            </a:ext>
          </a:extLst>
        </xdr:cNvPr>
        <xdr:cNvSpPr txBox="1"/>
      </xdr:nvSpPr>
      <xdr:spPr>
        <a:xfrm>
          <a:off x="5527221"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D244FAE6-7985-4AA2-8038-977CC87A8323}"/>
            </a:ext>
          </a:extLst>
        </xdr:cNvPr>
        <xdr:cNvCxnSpPr/>
      </xdr:nvCxnSpPr>
      <xdr:spPr>
        <a:xfrm>
          <a:off x="5953125" y="89562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23232E6A-CBAF-4F5F-8C5A-62CD7BF78BDF}"/>
            </a:ext>
          </a:extLst>
        </xdr:cNvPr>
        <xdr:cNvSpPr txBox="1"/>
      </xdr:nvSpPr>
      <xdr:spPr>
        <a:xfrm>
          <a:off x="5527221"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3E130E9D-2EDB-4545-94B8-70E3E1117160}"/>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7554BA1D-05EF-407C-BB80-5ED189667F7D}"/>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8873B23D-5B39-46CA-AE5F-CF788B16A7AC}"/>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0</xdr:rowOff>
    </xdr:from>
    <xdr:to>
      <xdr:col>54</xdr:col>
      <xdr:colOff>189865</xdr:colOff>
      <xdr:row>63</xdr:row>
      <xdr:rowOff>115933</xdr:rowOff>
    </xdr:to>
    <xdr:cxnSp macro="">
      <xdr:nvCxnSpPr>
        <xdr:cNvPr id="230" name="直線コネクタ 229">
          <a:extLst>
            <a:ext uri="{FF2B5EF4-FFF2-40B4-BE49-F238E27FC236}">
              <a16:creationId xmlns:a16="http://schemas.microsoft.com/office/drawing/2014/main" id="{4F8EE2BF-C1A7-4A3D-B7DF-0190D8999283}"/>
            </a:ext>
          </a:extLst>
        </xdr:cNvPr>
        <xdr:cNvCxnSpPr/>
      </xdr:nvCxnSpPr>
      <xdr:spPr>
        <a:xfrm flipV="1">
          <a:off x="9429115" y="9077325"/>
          <a:ext cx="0" cy="124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119760</xdr:rowOff>
    </xdr:from>
    <xdr:ext cx="469744" cy="259045"/>
    <xdr:sp macro="" textlink="">
      <xdr:nvSpPr>
        <xdr:cNvPr id="231" name="【体育館・プール】&#10;一人当たり面積最小値テキスト">
          <a:extLst>
            <a:ext uri="{FF2B5EF4-FFF2-40B4-BE49-F238E27FC236}">
              <a16:creationId xmlns:a16="http://schemas.microsoft.com/office/drawing/2014/main" id="{BB7B013C-8B01-48B1-91F8-5456BCA9EA58}"/>
            </a:ext>
          </a:extLst>
        </xdr:cNvPr>
        <xdr:cNvSpPr txBox="1"/>
      </xdr:nvSpPr>
      <xdr:spPr>
        <a:xfrm>
          <a:off x="9467850" y="10333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115933</xdr:rowOff>
    </xdr:from>
    <xdr:to>
      <xdr:col>55</xdr:col>
      <xdr:colOff>88900</xdr:colOff>
      <xdr:row>63</xdr:row>
      <xdr:rowOff>115933</xdr:rowOff>
    </xdr:to>
    <xdr:cxnSp macro="">
      <xdr:nvCxnSpPr>
        <xdr:cNvPr id="232" name="直線コネクタ 231">
          <a:extLst>
            <a:ext uri="{FF2B5EF4-FFF2-40B4-BE49-F238E27FC236}">
              <a16:creationId xmlns:a16="http://schemas.microsoft.com/office/drawing/2014/main" id="{D2C9C72F-6489-4DA3-8EAE-E1BACD41C4C6}"/>
            </a:ext>
          </a:extLst>
        </xdr:cNvPr>
        <xdr:cNvCxnSpPr/>
      </xdr:nvCxnSpPr>
      <xdr:spPr>
        <a:xfrm>
          <a:off x="9363075" y="1032673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118127</xdr:rowOff>
    </xdr:from>
    <xdr:ext cx="469744" cy="259045"/>
    <xdr:sp macro="" textlink="">
      <xdr:nvSpPr>
        <xdr:cNvPr id="233" name="【体育館・プール】&#10;一人当たり面積最大値テキスト">
          <a:extLst>
            <a:ext uri="{FF2B5EF4-FFF2-40B4-BE49-F238E27FC236}">
              <a16:creationId xmlns:a16="http://schemas.microsoft.com/office/drawing/2014/main" id="{6357DE47-7C5C-4930-824F-A914B47EEE7D}"/>
            </a:ext>
          </a:extLst>
        </xdr:cNvPr>
        <xdr:cNvSpPr txBox="1"/>
      </xdr:nvSpPr>
      <xdr:spPr>
        <a:xfrm>
          <a:off x="9467850" y="887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0</xdr:rowOff>
    </xdr:from>
    <xdr:to>
      <xdr:col>55</xdr:col>
      <xdr:colOff>88900</xdr:colOff>
      <xdr:row>56</xdr:row>
      <xdr:rowOff>0</xdr:rowOff>
    </xdr:to>
    <xdr:cxnSp macro="">
      <xdr:nvCxnSpPr>
        <xdr:cNvPr id="234" name="直線コネクタ 233">
          <a:extLst>
            <a:ext uri="{FF2B5EF4-FFF2-40B4-BE49-F238E27FC236}">
              <a16:creationId xmlns:a16="http://schemas.microsoft.com/office/drawing/2014/main" id="{7864F2C4-6779-4420-A44D-5D8CB656B215}"/>
            </a:ext>
          </a:extLst>
        </xdr:cNvPr>
        <xdr:cNvCxnSpPr/>
      </xdr:nvCxnSpPr>
      <xdr:spPr>
        <a:xfrm>
          <a:off x="9363075" y="907732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104339</xdr:rowOff>
    </xdr:from>
    <xdr:ext cx="469744" cy="259045"/>
    <xdr:sp macro="" textlink="">
      <xdr:nvSpPr>
        <xdr:cNvPr id="235" name="【体育館・プール】&#10;一人当たり面積平均値テキスト">
          <a:extLst>
            <a:ext uri="{FF2B5EF4-FFF2-40B4-BE49-F238E27FC236}">
              <a16:creationId xmlns:a16="http://schemas.microsoft.com/office/drawing/2014/main" id="{3226128D-9522-4B16-B4EE-AEE805194853}"/>
            </a:ext>
          </a:extLst>
        </xdr:cNvPr>
        <xdr:cNvSpPr txBox="1"/>
      </xdr:nvSpPr>
      <xdr:spPr>
        <a:xfrm>
          <a:off x="9467850" y="98325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81462</xdr:rowOff>
    </xdr:from>
    <xdr:to>
      <xdr:col>55</xdr:col>
      <xdr:colOff>50800</xdr:colOff>
      <xdr:row>62</xdr:row>
      <xdr:rowOff>11612</xdr:rowOff>
    </xdr:to>
    <xdr:sp macro="" textlink="">
      <xdr:nvSpPr>
        <xdr:cNvPr id="236" name="フローチャート: 判断 235">
          <a:extLst>
            <a:ext uri="{FF2B5EF4-FFF2-40B4-BE49-F238E27FC236}">
              <a16:creationId xmlns:a16="http://schemas.microsoft.com/office/drawing/2014/main" id="{1D65D3EA-7FF1-4A6B-8B85-40BA02103DE3}"/>
            </a:ext>
          </a:extLst>
        </xdr:cNvPr>
        <xdr:cNvSpPr/>
      </xdr:nvSpPr>
      <xdr:spPr>
        <a:xfrm>
          <a:off x="9401175" y="9971587"/>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68399</xdr:rowOff>
    </xdr:from>
    <xdr:to>
      <xdr:col>50</xdr:col>
      <xdr:colOff>165100</xdr:colOff>
      <xdr:row>61</xdr:row>
      <xdr:rowOff>169999</xdr:rowOff>
    </xdr:to>
    <xdr:sp macro="" textlink="">
      <xdr:nvSpPr>
        <xdr:cNvPr id="237" name="フローチャート: 判断 236">
          <a:extLst>
            <a:ext uri="{FF2B5EF4-FFF2-40B4-BE49-F238E27FC236}">
              <a16:creationId xmlns:a16="http://schemas.microsoft.com/office/drawing/2014/main" id="{55E4E378-6616-44CE-95BB-6DB99DC9F917}"/>
            </a:ext>
          </a:extLst>
        </xdr:cNvPr>
        <xdr:cNvSpPr/>
      </xdr:nvSpPr>
      <xdr:spPr>
        <a:xfrm>
          <a:off x="8639175" y="995217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68399</xdr:rowOff>
    </xdr:from>
    <xdr:to>
      <xdr:col>46</xdr:col>
      <xdr:colOff>38100</xdr:colOff>
      <xdr:row>61</xdr:row>
      <xdr:rowOff>169999</xdr:rowOff>
    </xdr:to>
    <xdr:sp macro="" textlink="">
      <xdr:nvSpPr>
        <xdr:cNvPr id="238" name="フローチャート: 判断 237">
          <a:extLst>
            <a:ext uri="{FF2B5EF4-FFF2-40B4-BE49-F238E27FC236}">
              <a16:creationId xmlns:a16="http://schemas.microsoft.com/office/drawing/2014/main" id="{3D498A7F-F694-4522-9E6B-6548875EA2BE}"/>
            </a:ext>
          </a:extLst>
        </xdr:cNvPr>
        <xdr:cNvSpPr/>
      </xdr:nvSpPr>
      <xdr:spPr>
        <a:xfrm>
          <a:off x="7839075" y="995217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84727</xdr:rowOff>
    </xdr:from>
    <xdr:to>
      <xdr:col>41</xdr:col>
      <xdr:colOff>101600</xdr:colOff>
      <xdr:row>62</xdr:row>
      <xdr:rowOff>14877</xdr:rowOff>
    </xdr:to>
    <xdr:sp macro="" textlink="">
      <xdr:nvSpPr>
        <xdr:cNvPr id="239" name="フローチャート: 判断 238">
          <a:extLst>
            <a:ext uri="{FF2B5EF4-FFF2-40B4-BE49-F238E27FC236}">
              <a16:creationId xmlns:a16="http://schemas.microsoft.com/office/drawing/2014/main" id="{78E2AFC5-FC18-436F-BE5B-BB4BED7C25D0}"/>
            </a:ext>
          </a:extLst>
        </xdr:cNvPr>
        <xdr:cNvSpPr/>
      </xdr:nvSpPr>
      <xdr:spPr>
        <a:xfrm>
          <a:off x="7029450" y="997485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127181</xdr:rowOff>
    </xdr:from>
    <xdr:to>
      <xdr:col>36</xdr:col>
      <xdr:colOff>165100</xdr:colOff>
      <xdr:row>62</xdr:row>
      <xdr:rowOff>57331</xdr:rowOff>
    </xdr:to>
    <xdr:sp macro="" textlink="">
      <xdr:nvSpPr>
        <xdr:cNvPr id="240" name="フローチャート: 判断 239">
          <a:extLst>
            <a:ext uri="{FF2B5EF4-FFF2-40B4-BE49-F238E27FC236}">
              <a16:creationId xmlns:a16="http://schemas.microsoft.com/office/drawing/2014/main" id="{E80CC30A-6ACA-4313-B2E2-E96FDED22D21}"/>
            </a:ext>
          </a:extLst>
        </xdr:cNvPr>
        <xdr:cNvSpPr/>
      </xdr:nvSpPr>
      <xdr:spPr>
        <a:xfrm>
          <a:off x="6238875" y="1001095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723E042-BFA1-423D-B544-87BC0E71DBC3}"/>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CE11BEA-2BF7-406D-84F2-F0DAB354BD31}"/>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941537C-33B0-4544-8F7A-AAC6B5A58A4B}"/>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48DC452-4099-4BDE-919D-DA435D24DBE6}"/>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B7374DE-E81A-4243-83E2-D2060BD932C9}"/>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37374</xdr:rowOff>
    </xdr:from>
    <xdr:to>
      <xdr:col>55</xdr:col>
      <xdr:colOff>50800</xdr:colOff>
      <xdr:row>62</xdr:row>
      <xdr:rowOff>138974</xdr:rowOff>
    </xdr:to>
    <xdr:sp macro="" textlink="">
      <xdr:nvSpPr>
        <xdr:cNvPr id="246" name="楕円 245">
          <a:extLst>
            <a:ext uri="{FF2B5EF4-FFF2-40B4-BE49-F238E27FC236}">
              <a16:creationId xmlns:a16="http://schemas.microsoft.com/office/drawing/2014/main" id="{E27FB197-0BE6-4868-9004-4B48317FA20E}"/>
            </a:ext>
          </a:extLst>
        </xdr:cNvPr>
        <xdr:cNvSpPr/>
      </xdr:nvSpPr>
      <xdr:spPr>
        <a:xfrm>
          <a:off x="9401175" y="10086249"/>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15801</xdr:rowOff>
    </xdr:from>
    <xdr:ext cx="469744" cy="259045"/>
    <xdr:sp macro="" textlink="">
      <xdr:nvSpPr>
        <xdr:cNvPr id="247" name="【体育館・プール】&#10;一人当たり面積該当値テキスト">
          <a:extLst>
            <a:ext uri="{FF2B5EF4-FFF2-40B4-BE49-F238E27FC236}">
              <a16:creationId xmlns:a16="http://schemas.microsoft.com/office/drawing/2014/main" id="{5A274D9C-9E07-4641-AC2C-2D9FB5F60A1B}"/>
            </a:ext>
          </a:extLst>
        </xdr:cNvPr>
        <xdr:cNvSpPr txBox="1"/>
      </xdr:nvSpPr>
      <xdr:spPr>
        <a:xfrm>
          <a:off x="9467850" y="1006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47172</xdr:rowOff>
    </xdr:from>
    <xdr:to>
      <xdr:col>50</xdr:col>
      <xdr:colOff>165100</xdr:colOff>
      <xdr:row>62</xdr:row>
      <xdr:rowOff>148772</xdr:rowOff>
    </xdr:to>
    <xdr:sp macro="" textlink="">
      <xdr:nvSpPr>
        <xdr:cNvPr id="248" name="楕円 247">
          <a:extLst>
            <a:ext uri="{FF2B5EF4-FFF2-40B4-BE49-F238E27FC236}">
              <a16:creationId xmlns:a16="http://schemas.microsoft.com/office/drawing/2014/main" id="{DF375349-F7AD-4598-9967-BA3D653834F2}"/>
            </a:ext>
          </a:extLst>
        </xdr:cNvPr>
        <xdr:cNvSpPr/>
      </xdr:nvSpPr>
      <xdr:spPr>
        <a:xfrm>
          <a:off x="8639175" y="1009922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88174</xdr:rowOff>
    </xdr:from>
    <xdr:to>
      <xdr:col>55</xdr:col>
      <xdr:colOff>0</xdr:colOff>
      <xdr:row>62</xdr:row>
      <xdr:rowOff>97972</xdr:rowOff>
    </xdr:to>
    <xdr:cxnSp macro="">
      <xdr:nvCxnSpPr>
        <xdr:cNvPr id="249" name="直線コネクタ 248">
          <a:extLst>
            <a:ext uri="{FF2B5EF4-FFF2-40B4-BE49-F238E27FC236}">
              <a16:creationId xmlns:a16="http://schemas.microsoft.com/office/drawing/2014/main" id="{C5708F0A-4F5E-4678-95E1-DC745EBC4A05}"/>
            </a:ext>
          </a:extLst>
        </xdr:cNvPr>
        <xdr:cNvCxnSpPr/>
      </xdr:nvCxnSpPr>
      <xdr:spPr>
        <a:xfrm flipV="1">
          <a:off x="8686800" y="10133874"/>
          <a:ext cx="742950" cy="12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53703</xdr:rowOff>
    </xdr:from>
    <xdr:to>
      <xdr:col>46</xdr:col>
      <xdr:colOff>38100</xdr:colOff>
      <xdr:row>62</xdr:row>
      <xdr:rowOff>155303</xdr:rowOff>
    </xdr:to>
    <xdr:sp macro="" textlink="">
      <xdr:nvSpPr>
        <xdr:cNvPr id="250" name="楕円 249">
          <a:extLst>
            <a:ext uri="{FF2B5EF4-FFF2-40B4-BE49-F238E27FC236}">
              <a16:creationId xmlns:a16="http://schemas.microsoft.com/office/drawing/2014/main" id="{3B54725D-1A8E-4B45-B637-FA9E8F9799BA}"/>
            </a:ext>
          </a:extLst>
        </xdr:cNvPr>
        <xdr:cNvSpPr/>
      </xdr:nvSpPr>
      <xdr:spPr>
        <a:xfrm>
          <a:off x="7839075" y="1009940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97972</xdr:rowOff>
    </xdr:from>
    <xdr:to>
      <xdr:col>50</xdr:col>
      <xdr:colOff>114300</xdr:colOff>
      <xdr:row>62</xdr:row>
      <xdr:rowOff>104503</xdr:rowOff>
    </xdr:to>
    <xdr:cxnSp macro="">
      <xdr:nvCxnSpPr>
        <xdr:cNvPr id="251" name="直線コネクタ 250">
          <a:extLst>
            <a:ext uri="{FF2B5EF4-FFF2-40B4-BE49-F238E27FC236}">
              <a16:creationId xmlns:a16="http://schemas.microsoft.com/office/drawing/2014/main" id="{A8BB6D75-8E4B-4287-BD64-3FFBB48FF24A}"/>
            </a:ext>
          </a:extLst>
        </xdr:cNvPr>
        <xdr:cNvCxnSpPr/>
      </xdr:nvCxnSpPr>
      <xdr:spPr>
        <a:xfrm flipV="1">
          <a:off x="7886700" y="10146847"/>
          <a:ext cx="800100" cy="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60234</xdr:rowOff>
    </xdr:from>
    <xdr:to>
      <xdr:col>41</xdr:col>
      <xdr:colOff>101600</xdr:colOff>
      <xdr:row>62</xdr:row>
      <xdr:rowOff>161834</xdr:rowOff>
    </xdr:to>
    <xdr:sp macro="" textlink="">
      <xdr:nvSpPr>
        <xdr:cNvPr id="252" name="楕円 251">
          <a:extLst>
            <a:ext uri="{FF2B5EF4-FFF2-40B4-BE49-F238E27FC236}">
              <a16:creationId xmlns:a16="http://schemas.microsoft.com/office/drawing/2014/main" id="{84FBF4B6-0F11-4EC5-895D-84DCE9D741D0}"/>
            </a:ext>
          </a:extLst>
        </xdr:cNvPr>
        <xdr:cNvSpPr/>
      </xdr:nvSpPr>
      <xdr:spPr>
        <a:xfrm>
          <a:off x="7029450" y="1010910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104503</xdr:rowOff>
    </xdr:from>
    <xdr:to>
      <xdr:col>45</xdr:col>
      <xdr:colOff>177800</xdr:colOff>
      <xdr:row>62</xdr:row>
      <xdr:rowOff>111034</xdr:rowOff>
    </xdr:to>
    <xdr:cxnSp macro="">
      <xdr:nvCxnSpPr>
        <xdr:cNvPr id="253" name="直線コネクタ 252">
          <a:extLst>
            <a:ext uri="{FF2B5EF4-FFF2-40B4-BE49-F238E27FC236}">
              <a16:creationId xmlns:a16="http://schemas.microsoft.com/office/drawing/2014/main" id="{C3784B11-AB3C-4721-98F0-6EB90A6B692F}"/>
            </a:ext>
          </a:extLst>
        </xdr:cNvPr>
        <xdr:cNvCxnSpPr/>
      </xdr:nvCxnSpPr>
      <xdr:spPr>
        <a:xfrm flipV="1">
          <a:off x="7077075" y="10156553"/>
          <a:ext cx="809625" cy="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63500</xdr:rowOff>
    </xdr:from>
    <xdr:to>
      <xdr:col>36</xdr:col>
      <xdr:colOff>165100</xdr:colOff>
      <xdr:row>62</xdr:row>
      <xdr:rowOff>165100</xdr:rowOff>
    </xdr:to>
    <xdr:sp macro="" textlink="">
      <xdr:nvSpPr>
        <xdr:cNvPr id="254" name="楕円 253">
          <a:extLst>
            <a:ext uri="{FF2B5EF4-FFF2-40B4-BE49-F238E27FC236}">
              <a16:creationId xmlns:a16="http://schemas.microsoft.com/office/drawing/2014/main" id="{0DA9C7D2-9ED4-4A61-8959-450BB0CE5A3A}"/>
            </a:ext>
          </a:extLst>
        </xdr:cNvPr>
        <xdr:cNvSpPr/>
      </xdr:nvSpPr>
      <xdr:spPr>
        <a:xfrm>
          <a:off x="6238875" y="101155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111034</xdr:rowOff>
    </xdr:from>
    <xdr:to>
      <xdr:col>41</xdr:col>
      <xdr:colOff>50800</xdr:colOff>
      <xdr:row>62</xdr:row>
      <xdr:rowOff>114300</xdr:rowOff>
    </xdr:to>
    <xdr:cxnSp macro="">
      <xdr:nvCxnSpPr>
        <xdr:cNvPr id="255" name="直線コネクタ 254">
          <a:extLst>
            <a:ext uri="{FF2B5EF4-FFF2-40B4-BE49-F238E27FC236}">
              <a16:creationId xmlns:a16="http://schemas.microsoft.com/office/drawing/2014/main" id="{F6C3789D-FB8A-4A6C-AE6C-A236CA9DD67D}"/>
            </a:ext>
          </a:extLst>
        </xdr:cNvPr>
        <xdr:cNvCxnSpPr/>
      </xdr:nvCxnSpPr>
      <xdr:spPr>
        <a:xfrm flipV="1">
          <a:off x="6286500" y="10156734"/>
          <a:ext cx="790575"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15076</xdr:rowOff>
    </xdr:from>
    <xdr:ext cx="469744" cy="259045"/>
    <xdr:sp macro="" textlink="">
      <xdr:nvSpPr>
        <xdr:cNvPr id="256" name="n_1aveValue【体育館・プール】&#10;一人当たり面積">
          <a:extLst>
            <a:ext uri="{FF2B5EF4-FFF2-40B4-BE49-F238E27FC236}">
              <a16:creationId xmlns:a16="http://schemas.microsoft.com/office/drawing/2014/main" id="{F37C9948-47C7-41D4-B076-78D6A9AB2661}"/>
            </a:ext>
          </a:extLst>
        </xdr:cNvPr>
        <xdr:cNvSpPr txBox="1"/>
      </xdr:nvSpPr>
      <xdr:spPr>
        <a:xfrm>
          <a:off x="8458277" y="9736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15076</xdr:rowOff>
    </xdr:from>
    <xdr:ext cx="469744" cy="259045"/>
    <xdr:sp macro="" textlink="">
      <xdr:nvSpPr>
        <xdr:cNvPr id="257" name="n_2aveValue【体育館・プール】&#10;一人当たり面積">
          <a:extLst>
            <a:ext uri="{FF2B5EF4-FFF2-40B4-BE49-F238E27FC236}">
              <a16:creationId xmlns:a16="http://schemas.microsoft.com/office/drawing/2014/main" id="{F15513F3-0AC1-43BF-9BD5-8353CC2DED8C}"/>
            </a:ext>
          </a:extLst>
        </xdr:cNvPr>
        <xdr:cNvSpPr txBox="1"/>
      </xdr:nvSpPr>
      <xdr:spPr>
        <a:xfrm>
          <a:off x="7677227" y="9736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31404</xdr:rowOff>
    </xdr:from>
    <xdr:ext cx="469744" cy="259045"/>
    <xdr:sp macro="" textlink="">
      <xdr:nvSpPr>
        <xdr:cNvPr id="258" name="n_3aveValue【体育館・プール】&#10;一人当たり面積">
          <a:extLst>
            <a:ext uri="{FF2B5EF4-FFF2-40B4-BE49-F238E27FC236}">
              <a16:creationId xmlns:a16="http://schemas.microsoft.com/office/drawing/2014/main" id="{8F66545F-F713-4CA9-AE7B-54BB5B11038B}"/>
            </a:ext>
          </a:extLst>
        </xdr:cNvPr>
        <xdr:cNvSpPr txBox="1"/>
      </xdr:nvSpPr>
      <xdr:spPr>
        <a:xfrm>
          <a:off x="6867602" y="9753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73858</xdr:rowOff>
    </xdr:from>
    <xdr:ext cx="469744" cy="259045"/>
    <xdr:sp macro="" textlink="">
      <xdr:nvSpPr>
        <xdr:cNvPr id="259" name="n_4aveValue【体育館・プール】&#10;一人当たり面積">
          <a:extLst>
            <a:ext uri="{FF2B5EF4-FFF2-40B4-BE49-F238E27FC236}">
              <a16:creationId xmlns:a16="http://schemas.microsoft.com/office/drawing/2014/main" id="{E4C10B2B-7E2C-420B-9247-CBB3F10652C7}"/>
            </a:ext>
          </a:extLst>
        </xdr:cNvPr>
        <xdr:cNvSpPr txBox="1"/>
      </xdr:nvSpPr>
      <xdr:spPr>
        <a:xfrm>
          <a:off x="6067502" y="9798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139899</xdr:rowOff>
    </xdr:from>
    <xdr:ext cx="469744" cy="259045"/>
    <xdr:sp macro="" textlink="">
      <xdr:nvSpPr>
        <xdr:cNvPr id="260" name="n_1mainValue【体育館・プール】&#10;一人当たり面積">
          <a:extLst>
            <a:ext uri="{FF2B5EF4-FFF2-40B4-BE49-F238E27FC236}">
              <a16:creationId xmlns:a16="http://schemas.microsoft.com/office/drawing/2014/main" id="{EA057E7C-A477-4007-BA37-44E4F3C8FC3E}"/>
            </a:ext>
          </a:extLst>
        </xdr:cNvPr>
        <xdr:cNvSpPr txBox="1"/>
      </xdr:nvSpPr>
      <xdr:spPr>
        <a:xfrm>
          <a:off x="8458277" y="10191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146430</xdr:rowOff>
    </xdr:from>
    <xdr:ext cx="469744" cy="259045"/>
    <xdr:sp macro="" textlink="">
      <xdr:nvSpPr>
        <xdr:cNvPr id="261" name="n_2mainValue【体育館・プール】&#10;一人当たり面積">
          <a:extLst>
            <a:ext uri="{FF2B5EF4-FFF2-40B4-BE49-F238E27FC236}">
              <a16:creationId xmlns:a16="http://schemas.microsoft.com/office/drawing/2014/main" id="{95E2AB9A-49E3-4810-827B-14633D8ADB7C}"/>
            </a:ext>
          </a:extLst>
        </xdr:cNvPr>
        <xdr:cNvSpPr txBox="1"/>
      </xdr:nvSpPr>
      <xdr:spPr>
        <a:xfrm>
          <a:off x="7677227" y="10192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152961</xdr:rowOff>
    </xdr:from>
    <xdr:ext cx="469744" cy="259045"/>
    <xdr:sp macro="" textlink="">
      <xdr:nvSpPr>
        <xdr:cNvPr id="262" name="n_3mainValue【体育館・プール】&#10;一人当たり面積">
          <a:extLst>
            <a:ext uri="{FF2B5EF4-FFF2-40B4-BE49-F238E27FC236}">
              <a16:creationId xmlns:a16="http://schemas.microsoft.com/office/drawing/2014/main" id="{751AB420-2D68-4872-B206-96F9C5EB378C}"/>
            </a:ext>
          </a:extLst>
        </xdr:cNvPr>
        <xdr:cNvSpPr txBox="1"/>
      </xdr:nvSpPr>
      <xdr:spPr>
        <a:xfrm>
          <a:off x="6867602" y="1020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156227</xdr:rowOff>
    </xdr:from>
    <xdr:ext cx="469744" cy="259045"/>
    <xdr:sp macro="" textlink="">
      <xdr:nvSpPr>
        <xdr:cNvPr id="263" name="n_4mainValue【体育館・プール】&#10;一人当たり面積">
          <a:extLst>
            <a:ext uri="{FF2B5EF4-FFF2-40B4-BE49-F238E27FC236}">
              <a16:creationId xmlns:a16="http://schemas.microsoft.com/office/drawing/2014/main" id="{DD0ED993-84CF-4E26-951A-74D0006E37D9}"/>
            </a:ext>
          </a:extLst>
        </xdr:cNvPr>
        <xdr:cNvSpPr txBox="1"/>
      </xdr:nvSpPr>
      <xdr:spPr>
        <a:xfrm>
          <a:off x="6067502" y="1020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9A5A034D-9404-4F41-9196-BA01E6C739BD}"/>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D9E5606-F447-4BF7-B1F8-2E76B56636C9}"/>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9E6F4196-4C40-4C1D-8C21-09DBA6DAB195}"/>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23D58645-6B53-48FD-BFB9-AA7640C69E36}"/>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EE1124A6-ADE3-453F-A9E0-F415ED02EFF3}"/>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37D15047-94E8-489E-B610-F05BD1F0F18E}"/>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BAA10F50-5C59-4B76-B794-842757378B8B}"/>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84E11C72-28E9-420F-B898-D28FAD9A95F7}"/>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9123333A-5690-4F47-9D84-19B260794A00}"/>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BBEEAC09-AC95-47FA-80EF-6BCC02E5B8B0}"/>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BCE7DAEE-DB96-4C86-B185-51A36D14F3B1}"/>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5" name="直線コネクタ 274">
          <a:extLst>
            <a:ext uri="{FF2B5EF4-FFF2-40B4-BE49-F238E27FC236}">
              <a16:creationId xmlns:a16="http://schemas.microsoft.com/office/drawing/2014/main" id="{69161473-4CEE-4742-BB80-CD99905E6967}"/>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6" name="テキスト ボックス 275">
          <a:extLst>
            <a:ext uri="{FF2B5EF4-FFF2-40B4-BE49-F238E27FC236}">
              <a16:creationId xmlns:a16="http://schemas.microsoft.com/office/drawing/2014/main" id="{E1EA9407-0456-430D-839F-1AA9BC0BE0E2}"/>
            </a:ext>
          </a:extLst>
        </xdr:cNvPr>
        <xdr:cNvSpPr txBox="1"/>
      </xdr:nvSpPr>
      <xdr:spPr>
        <a:xfrm>
          <a:off x="2789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7" name="直線コネクタ 276">
          <a:extLst>
            <a:ext uri="{FF2B5EF4-FFF2-40B4-BE49-F238E27FC236}">
              <a16:creationId xmlns:a16="http://schemas.microsoft.com/office/drawing/2014/main" id="{A97C1FCF-A474-4FC8-93A2-CF0A7713D3EC}"/>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8" name="テキスト ボックス 277">
          <a:extLst>
            <a:ext uri="{FF2B5EF4-FFF2-40B4-BE49-F238E27FC236}">
              <a16:creationId xmlns:a16="http://schemas.microsoft.com/office/drawing/2014/main" id="{63F6FB51-6083-4E63-B5D6-34D86CDD938E}"/>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9" name="直線コネクタ 278">
          <a:extLst>
            <a:ext uri="{FF2B5EF4-FFF2-40B4-BE49-F238E27FC236}">
              <a16:creationId xmlns:a16="http://schemas.microsoft.com/office/drawing/2014/main" id="{88A9D2DA-DEEC-4ADF-91EC-2F45F5479145}"/>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0" name="テキスト ボックス 279">
          <a:extLst>
            <a:ext uri="{FF2B5EF4-FFF2-40B4-BE49-F238E27FC236}">
              <a16:creationId xmlns:a16="http://schemas.microsoft.com/office/drawing/2014/main" id="{186BF54B-2094-4BFD-A42F-097CC43B3F07}"/>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1" name="直線コネクタ 280">
          <a:extLst>
            <a:ext uri="{FF2B5EF4-FFF2-40B4-BE49-F238E27FC236}">
              <a16:creationId xmlns:a16="http://schemas.microsoft.com/office/drawing/2014/main" id="{43FB506E-F002-4E48-88A9-9652195119A5}"/>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2" name="テキスト ボックス 281">
          <a:extLst>
            <a:ext uri="{FF2B5EF4-FFF2-40B4-BE49-F238E27FC236}">
              <a16:creationId xmlns:a16="http://schemas.microsoft.com/office/drawing/2014/main" id="{C90793E7-ED23-4A34-B3BE-FD0364331747}"/>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109BCFC6-5C63-4E20-9B66-2B7F5D218D17}"/>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2A8FB24E-C65A-4B15-BE20-40C690F61582}"/>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AD74B983-0840-41EB-ABE0-CC3F6E3E67D7}"/>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140970</xdr:rowOff>
    </xdr:from>
    <xdr:to>
      <xdr:col>24</xdr:col>
      <xdr:colOff>62865</xdr:colOff>
      <xdr:row>84</xdr:row>
      <xdr:rowOff>140970</xdr:rowOff>
    </xdr:to>
    <xdr:cxnSp macro="">
      <xdr:nvCxnSpPr>
        <xdr:cNvPr id="286" name="直線コネクタ 285">
          <a:extLst>
            <a:ext uri="{FF2B5EF4-FFF2-40B4-BE49-F238E27FC236}">
              <a16:creationId xmlns:a16="http://schemas.microsoft.com/office/drawing/2014/main" id="{D8F9EB01-8274-453D-8AFE-9926DDD3F5A7}"/>
            </a:ext>
          </a:extLst>
        </xdr:cNvPr>
        <xdr:cNvCxnSpPr/>
      </xdr:nvCxnSpPr>
      <xdr:spPr>
        <a:xfrm flipV="1">
          <a:off x="4180840" y="12621895"/>
          <a:ext cx="0" cy="1133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84</xdr:row>
      <xdr:rowOff>144797</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6A319BF7-CA57-4BB1-B96B-20F02CC8C195}"/>
            </a:ext>
          </a:extLst>
        </xdr:cNvPr>
        <xdr:cNvSpPr txBox="1"/>
      </xdr:nvSpPr>
      <xdr:spPr>
        <a:xfrm>
          <a:off x="4219575" y="1375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84</xdr:row>
      <xdr:rowOff>140970</xdr:rowOff>
    </xdr:from>
    <xdr:to>
      <xdr:col>24</xdr:col>
      <xdr:colOff>152400</xdr:colOff>
      <xdr:row>84</xdr:row>
      <xdr:rowOff>140970</xdr:rowOff>
    </xdr:to>
    <xdr:cxnSp macro="">
      <xdr:nvCxnSpPr>
        <xdr:cNvPr id="288" name="直線コネクタ 287">
          <a:extLst>
            <a:ext uri="{FF2B5EF4-FFF2-40B4-BE49-F238E27FC236}">
              <a16:creationId xmlns:a16="http://schemas.microsoft.com/office/drawing/2014/main" id="{B3CF3F55-CDB6-481B-860A-9894D7DF5EC8}"/>
            </a:ext>
          </a:extLst>
        </xdr:cNvPr>
        <xdr:cNvCxnSpPr/>
      </xdr:nvCxnSpPr>
      <xdr:spPr>
        <a:xfrm>
          <a:off x="4105275" y="137553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87647</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98703A8D-DCD0-43C1-86F5-47C58D0FC905}"/>
            </a:ext>
          </a:extLst>
        </xdr:cNvPr>
        <xdr:cNvSpPr txBox="1"/>
      </xdr:nvSpPr>
      <xdr:spPr>
        <a:xfrm>
          <a:off x="4219575" y="12400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140970</xdr:rowOff>
    </xdr:from>
    <xdr:to>
      <xdr:col>24</xdr:col>
      <xdr:colOff>152400</xdr:colOff>
      <xdr:row>77</xdr:row>
      <xdr:rowOff>140970</xdr:rowOff>
    </xdr:to>
    <xdr:cxnSp macro="">
      <xdr:nvCxnSpPr>
        <xdr:cNvPr id="290" name="直線コネクタ 289">
          <a:extLst>
            <a:ext uri="{FF2B5EF4-FFF2-40B4-BE49-F238E27FC236}">
              <a16:creationId xmlns:a16="http://schemas.microsoft.com/office/drawing/2014/main" id="{732AF91D-98BC-427B-9726-9E90960A86A5}"/>
            </a:ext>
          </a:extLst>
        </xdr:cNvPr>
        <xdr:cNvCxnSpPr/>
      </xdr:nvCxnSpPr>
      <xdr:spPr>
        <a:xfrm>
          <a:off x="4105275" y="126218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118890</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08389132-163A-4990-BA25-39B59A53695E}"/>
            </a:ext>
          </a:extLst>
        </xdr:cNvPr>
        <xdr:cNvSpPr txBox="1"/>
      </xdr:nvSpPr>
      <xdr:spPr>
        <a:xfrm>
          <a:off x="4219575" y="130855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140463</xdr:rowOff>
    </xdr:from>
    <xdr:to>
      <xdr:col>24</xdr:col>
      <xdr:colOff>114300</xdr:colOff>
      <xdr:row>81</xdr:row>
      <xdr:rowOff>70613</xdr:rowOff>
    </xdr:to>
    <xdr:sp macro="" textlink="">
      <xdr:nvSpPr>
        <xdr:cNvPr id="292" name="フローチャート: 判断 291">
          <a:extLst>
            <a:ext uri="{FF2B5EF4-FFF2-40B4-BE49-F238E27FC236}">
              <a16:creationId xmlns:a16="http://schemas.microsoft.com/office/drawing/2014/main" id="{386C0273-BCB6-4B9A-8D11-6403C8F3ABDC}"/>
            </a:ext>
          </a:extLst>
        </xdr:cNvPr>
        <xdr:cNvSpPr/>
      </xdr:nvSpPr>
      <xdr:spPr>
        <a:xfrm>
          <a:off x="4124325" y="1310716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131318</xdr:rowOff>
    </xdr:from>
    <xdr:to>
      <xdr:col>20</xdr:col>
      <xdr:colOff>38100</xdr:colOff>
      <xdr:row>81</xdr:row>
      <xdr:rowOff>61468</xdr:rowOff>
    </xdr:to>
    <xdr:sp macro="" textlink="">
      <xdr:nvSpPr>
        <xdr:cNvPr id="293" name="フローチャート: 判断 292">
          <a:extLst>
            <a:ext uri="{FF2B5EF4-FFF2-40B4-BE49-F238E27FC236}">
              <a16:creationId xmlns:a16="http://schemas.microsoft.com/office/drawing/2014/main" id="{B70EA451-7DBE-4A07-BC4F-096EA9277682}"/>
            </a:ext>
          </a:extLst>
        </xdr:cNvPr>
        <xdr:cNvSpPr/>
      </xdr:nvSpPr>
      <xdr:spPr>
        <a:xfrm>
          <a:off x="3381375" y="1309484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83313</xdr:rowOff>
    </xdr:from>
    <xdr:to>
      <xdr:col>15</xdr:col>
      <xdr:colOff>101600</xdr:colOff>
      <xdr:row>81</xdr:row>
      <xdr:rowOff>13463</xdr:rowOff>
    </xdr:to>
    <xdr:sp macro="" textlink="">
      <xdr:nvSpPr>
        <xdr:cNvPr id="294" name="フローチャート: 判断 293">
          <a:extLst>
            <a:ext uri="{FF2B5EF4-FFF2-40B4-BE49-F238E27FC236}">
              <a16:creationId xmlns:a16="http://schemas.microsoft.com/office/drawing/2014/main" id="{3F685454-3D18-4C58-A24A-5DC5B028CC52}"/>
            </a:ext>
          </a:extLst>
        </xdr:cNvPr>
        <xdr:cNvSpPr/>
      </xdr:nvSpPr>
      <xdr:spPr>
        <a:xfrm>
          <a:off x="2571750" y="1305001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71882</xdr:rowOff>
    </xdr:from>
    <xdr:to>
      <xdr:col>10</xdr:col>
      <xdr:colOff>165100</xdr:colOff>
      <xdr:row>81</xdr:row>
      <xdr:rowOff>2032</xdr:rowOff>
    </xdr:to>
    <xdr:sp macro="" textlink="">
      <xdr:nvSpPr>
        <xdr:cNvPr id="295" name="フローチャート: 判断 294">
          <a:extLst>
            <a:ext uri="{FF2B5EF4-FFF2-40B4-BE49-F238E27FC236}">
              <a16:creationId xmlns:a16="http://schemas.microsoft.com/office/drawing/2014/main" id="{557A8098-BCD5-42E0-B026-756DA0A2D56A}"/>
            </a:ext>
          </a:extLst>
        </xdr:cNvPr>
        <xdr:cNvSpPr/>
      </xdr:nvSpPr>
      <xdr:spPr>
        <a:xfrm>
          <a:off x="1781175" y="130322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51308</xdr:rowOff>
    </xdr:from>
    <xdr:to>
      <xdr:col>6</xdr:col>
      <xdr:colOff>38100</xdr:colOff>
      <xdr:row>80</xdr:row>
      <xdr:rowOff>152908</xdr:rowOff>
    </xdr:to>
    <xdr:sp macro="" textlink="">
      <xdr:nvSpPr>
        <xdr:cNvPr id="296" name="フローチャート: 判断 295">
          <a:extLst>
            <a:ext uri="{FF2B5EF4-FFF2-40B4-BE49-F238E27FC236}">
              <a16:creationId xmlns:a16="http://schemas.microsoft.com/office/drawing/2014/main" id="{8EA11C6F-870F-4025-863C-E3770298B588}"/>
            </a:ext>
          </a:extLst>
        </xdr:cNvPr>
        <xdr:cNvSpPr/>
      </xdr:nvSpPr>
      <xdr:spPr>
        <a:xfrm>
          <a:off x="981075" y="1301165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42E505D5-5D03-46BB-89A0-D3FF7944FAFD}"/>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9EECB45B-BF51-40FB-A5F5-17A984F69E9D}"/>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8EE6D39-CDD5-4001-9442-79B8009E5A53}"/>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50B1F5A-3F26-41B7-AF41-48F249B83881}"/>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609C17F-18CA-43D8-A9BA-A4021DCF91FE}"/>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33020</xdr:rowOff>
    </xdr:from>
    <xdr:to>
      <xdr:col>24</xdr:col>
      <xdr:colOff>114300</xdr:colOff>
      <xdr:row>80</xdr:row>
      <xdr:rowOff>134620</xdr:rowOff>
    </xdr:to>
    <xdr:sp macro="" textlink="">
      <xdr:nvSpPr>
        <xdr:cNvPr id="302" name="楕円 301">
          <a:extLst>
            <a:ext uri="{FF2B5EF4-FFF2-40B4-BE49-F238E27FC236}">
              <a16:creationId xmlns:a16="http://schemas.microsoft.com/office/drawing/2014/main" id="{FFFF3E71-F71B-4B77-BE4E-6B22737BFFA9}"/>
            </a:ext>
          </a:extLst>
        </xdr:cNvPr>
        <xdr:cNvSpPr/>
      </xdr:nvSpPr>
      <xdr:spPr>
        <a:xfrm>
          <a:off x="4124325" y="1299337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55897</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B9C147EE-55E6-4C62-8D39-037DFB84F418}"/>
            </a:ext>
          </a:extLst>
        </xdr:cNvPr>
        <xdr:cNvSpPr txBox="1"/>
      </xdr:nvSpPr>
      <xdr:spPr>
        <a:xfrm>
          <a:off x="4219575" y="1285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142748</xdr:rowOff>
    </xdr:from>
    <xdr:to>
      <xdr:col>20</xdr:col>
      <xdr:colOff>38100</xdr:colOff>
      <xdr:row>80</xdr:row>
      <xdr:rowOff>72898</xdr:rowOff>
    </xdr:to>
    <xdr:sp macro="" textlink="">
      <xdr:nvSpPr>
        <xdr:cNvPr id="304" name="楕円 303">
          <a:extLst>
            <a:ext uri="{FF2B5EF4-FFF2-40B4-BE49-F238E27FC236}">
              <a16:creationId xmlns:a16="http://schemas.microsoft.com/office/drawing/2014/main" id="{089D0C4E-3FC3-47A7-A071-2D6C8B4F75D4}"/>
            </a:ext>
          </a:extLst>
        </xdr:cNvPr>
        <xdr:cNvSpPr/>
      </xdr:nvSpPr>
      <xdr:spPr>
        <a:xfrm>
          <a:off x="3381375" y="1294752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22098</xdr:rowOff>
    </xdr:from>
    <xdr:to>
      <xdr:col>24</xdr:col>
      <xdr:colOff>63500</xdr:colOff>
      <xdr:row>80</xdr:row>
      <xdr:rowOff>83820</xdr:rowOff>
    </xdr:to>
    <xdr:cxnSp macro="">
      <xdr:nvCxnSpPr>
        <xdr:cNvPr id="305" name="直線コネクタ 304">
          <a:extLst>
            <a:ext uri="{FF2B5EF4-FFF2-40B4-BE49-F238E27FC236}">
              <a16:creationId xmlns:a16="http://schemas.microsoft.com/office/drawing/2014/main" id="{BED671FB-48BC-4811-9C2F-10646E9860E2}"/>
            </a:ext>
          </a:extLst>
        </xdr:cNvPr>
        <xdr:cNvCxnSpPr/>
      </xdr:nvCxnSpPr>
      <xdr:spPr>
        <a:xfrm>
          <a:off x="3429000" y="12985623"/>
          <a:ext cx="752475" cy="6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92456</xdr:rowOff>
    </xdr:from>
    <xdr:to>
      <xdr:col>15</xdr:col>
      <xdr:colOff>101600</xdr:colOff>
      <xdr:row>80</xdr:row>
      <xdr:rowOff>22606</xdr:rowOff>
    </xdr:to>
    <xdr:sp macro="" textlink="">
      <xdr:nvSpPr>
        <xdr:cNvPr id="306" name="楕円 305">
          <a:extLst>
            <a:ext uri="{FF2B5EF4-FFF2-40B4-BE49-F238E27FC236}">
              <a16:creationId xmlns:a16="http://schemas.microsoft.com/office/drawing/2014/main" id="{E3A1267C-B92A-46E5-965C-95A3175F3A53}"/>
            </a:ext>
          </a:extLst>
        </xdr:cNvPr>
        <xdr:cNvSpPr/>
      </xdr:nvSpPr>
      <xdr:spPr>
        <a:xfrm>
          <a:off x="2571750" y="1289405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143256</xdr:rowOff>
    </xdr:from>
    <xdr:to>
      <xdr:col>19</xdr:col>
      <xdr:colOff>177800</xdr:colOff>
      <xdr:row>80</xdr:row>
      <xdr:rowOff>22098</xdr:rowOff>
    </xdr:to>
    <xdr:cxnSp macro="">
      <xdr:nvCxnSpPr>
        <xdr:cNvPr id="307" name="直線コネクタ 306">
          <a:extLst>
            <a:ext uri="{FF2B5EF4-FFF2-40B4-BE49-F238E27FC236}">
              <a16:creationId xmlns:a16="http://schemas.microsoft.com/office/drawing/2014/main" id="{A1981498-EF87-4325-8559-7CCC036FFD0F}"/>
            </a:ext>
          </a:extLst>
        </xdr:cNvPr>
        <xdr:cNvCxnSpPr/>
      </xdr:nvCxnSpPr>
      <xdr:spPr>
        <a:xfrm>
          <a:off x="2619375" y="12941681"/>
          <a:ext cx="809625" cy="43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42163</xdr:rowOff>
    </xdr:from>
    <xdr:to>
      <xdr:col>10</xdr:col>
      <xdr:colOff>165100</xdr:colOff>
      <xdr:row>79</xdr:row>
      <xdr:rowOff>143763</xdr:rowOff>
    </xdr:to>
    <xdr:sp macro="" textlink="">
      <xdr:nvSpPr>
        <xdr:cNvPr id="308" name="楕円 307">
          <a:extLst>
            <a:ext uri="{FF2B5EF4-FFF2-40B4-BE49-F238E27FC236}">
              <a16:creationId xmlns:a16="http://schemas.microsoft.com/office/drawing/2014/main" id="{F09BAA2D-D05C-42A4-875D-0177DE4CD45E}"/>
            </a:ext>
          </a:extLst>
        </xdr:cNvPr>
        <xdr:cNvSpPr/>
      </xdr:nvSpPr>
      <xdr:spPr>
        <a:xfrm>
          <a:off x="1781175" y="1284693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92963</xdr:rowOff>
    </xdr:from>
    <xdr:to>
      <xdr:col>15</xdr:col>
      <xdr:colOff>50800</xdr:colOff>
      <xdr:row>79</xdr:row>
      <xdr:rowOff>143256</xdr:rowOff>
    </xdr:to>
    <xdr:cxnSp macro="">
      <xdr:nvCxnSpPr>
        <xdr:cNvPr id="309" name="直線コネクタ 308">
          <a:extLst>
            <a:ext uri="{FF2B5EF4-FFF2-40B4-BE49-F238E27FC236}">
              <a16:creationId xmlns:a16="http://schemas.microsoft.com/office/drawing/2014/main" id="{2D3918F9-78D2-4B3D-BCD8-699D3707D7EE}"/>
            </a:ext>
          </a:extLst>
        </xdr:cNvPr>
        <xdr:cNvCxnSpPr/>
      </xdr:nvCxnSpPr>
      <xdr:spPr>
        <a:xfrm>
          <a:off x="1828800" y="12894563"/>
          <a:ext cx="790575" cy="47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42163</xdr:rowOff>
    </xdr:from>
    <xdr:to>
      <xdr:col>6</xdr:col>
      <xdr:colOff>38100</xdr:colOff>
      <xdr:row>79</xdr:row>
      <xdr:rowOff>143763</xdr:rowOff>
    </xdr:to>
    <xdr:sp macro="" textlink="">
      <xdr:nvSpPr>
        <xdr:cNvPr id="310" name="楕円 309">
          <a:extLst>
            <a:ext uri="{FF2B5EF4-FFF2-40B4-BE49-F238E27FC236}">
              <a16:creationId xmlns:a16="http://schemas.microsoft.com/office/drawing/2014/main" id="{F923970F-559A-4F3D-BAD3-C42E47F54CFD}"/>
            </a:ext>
          </a:extLst>
        </xdr:cNvPr>
        <xdr:cNvSpPr/>
      </xdr:nvSpPr>
      <xdr:spPr>
        <a:xfrm>
          <a:off x="981075" y="1284693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92963</xdr:rowOff>
    </xdr:from>
    <xdr:to>
      <xdr:col>10</xdr:col>
      <xdr:colOff>114300</xdr:colOff>
      <xdr:row>79</xdr:row>
      <xdr:rowOff>92963</xdr:rowOff>
    </xdr:to>
    <xdr:cxnSp macro="">
      <xdr:nvCxnSpPr>
        <xdr:cNvPr id="311" name="直線コネクタ 310">
          <a:extLst>
            <a:ext uri="{FF2B5EF4-FFF2-40B4-BE49-F238E27FC236}">
              <a16:creationId xmlns:a16="http://schemas.microsoft.com/office/drawing/2014/main" id="{7B47C7B1-569F-4E94-A765-2C01854BE14D}"/>
            </a:ext>
          </a:extLst>
        </xdr:cNvPr>
        <xdr:cNvCxnSpPr/>
      </xdr:nvCxnSpPr>
      <xdr:spPr>
        <a:xfrm>
          <a:off x="1028700" y="12894563"/>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52595</xdr:rowOff>
    </xdr:from>
    <xdr:ext cx="405111" cy="259045"/>
    <xdr:sp macro="" textlink="">
      <xdr:nvSpPr>
        <xdr:cNvPr id="312" name="n_1aveValue【福祉施設】&#10;有形固定資産減価償却率">
          <a:extLst>
            <a:ext uri="{FF2B5EF4-FFF2-40B4-BE49-F238E27FC236}">
              <a16:creationId xmlns:a16="http://schemas.microsoft.com/office/drawing/2014/main" id="{63B133AD-C1A7-4BD4-B5FA-C4817585F300}"/>
            </a:ext>
          </a:extLst>
        </xdr:cNvPr>
        <xdr:cNvSpPr txBox="1"/>
      </xdr:nvSpPr>
      <xdr:spPr>
        <a:xfrm>
          <a:off x="3239144" y="1317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4590</xdr:rowOff>
    </xdr:from>
    <xdr:ext cx="405111" cy="259045"/>
    <xdr:sp macro="" textlink="">
      <xdr:nvSpPr>
        <xdr:cNvPr id="313" name="n_2aveValue【福祉施設】&#10;有形固定資産減価償却率">
          <a:extLst>
            <a:ext uri="{FF2B5EF4-FFF2-40B4-BE49-F238E27FC236}">
              <a16:creationId xmlns:a16="http://schemas.microsoft.com/office/drawing/2014/main" id="{277DB0B0-0684-46F4-BBE2-9343EAB0FA44}"/>
            </a:ext>
          </a:extLst>
        </xdr:cNvPr>
        <xdr:cNvSpPr txBox="1"/>
      </xdr:nvSpPr>
      <xdr:spPr>
        <a:xfrm>
          <a:off x="2439044" y="13133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164609</xdr:rowOff>
    </xdr:from>
    <xdr:ext cx="405111" cy="259045"/>
    <xdr:sp macro="" textlink="">
      <xdr:nvSpPr>
        <xdr:cNvPr id="314" name="n_3aveValue【福祉施設】&#10;有形固定資産減価償却率">
          <a:extLst>
            <a:ext uri="{FF2B5EF4-FFF2-40B4-BE49-F238E27FC236}">
              <a16:creationId xmlns:a16="http://schemas.microsoft.com/office/drawing/2014/main" id="{4826C35F-FDDF-4CF8-B88E-60D248E4B5DA}"/>
            </a:ext>
          </a:extLst>
        </xdr:cNvPr>
        <xdr:cNvSpPr txBox="1"/>
      </xdr:nvSpPr>
      <xdr:spPr>
        <a:xfrm>
          <a:off x="1648469" y="13124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144035</xdr:rowOff>
    </xdr:from>
    <xdr:ext cx="405111" cy="259045"/>
    <xdr:sp macro="" textlink="">
      <xdr:nvSpPr>
        <xdr:cNvPr id="315" name="n_4aveValue【福祉施設】&#10;有形固定資産減価償却率">
          <a:extLst>
            <a:ext uri="{FF2B5EF4-FFF2-40B4-BE49-F238E27FC236}">
              <a16:creationId xmlns:a16="http://schemas.microsoft.com/office/drawing/2014/main" id="{BF049DEE-9E28-4B79-BEFF-C5F0062CD610}"/>
            </a:ext>
          </a:extLst>
        </xdr:cNvPr>
        <xdr:cNvSpPr txBox="1"/>
      </xdr:nvSpPr>
      <xdr:spPr>
        <a:xfrm>
          <a:off x="848369" y="13104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89425</xdr:rowOff>
    </xdr:from>
    <xdr:ext cx="405111" cy="259045"/>
    <xdr:sp macro="" textlink="">
      <xdr:nvSpPr>
        <xdr:cNvPr id="316" name="n_1mainValue【福祉施設】&#10;有形固定資産減価償却率">
          <a:extLst>
            <a:ext uri="{FF2B5EF4-FFF2-40B4-BE49-F238E27FC236}">
              <a16:creationId xmlns:a16="http://schemas.microsoft.com/office/drawing/2014/main" id="{3571F429-3731-477D-8C1C-C707DD1AA210}"/>
            </a:ext>
          </a:extLst>
        </xdr:cNvPr>
        <xdr:cNvSpPr txBox="1"/>
      </xdr:nvSpPr>
      <xdr:spPr>
        <a:xfrm>
          <a:off x="3239144" y="12725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39133</xdr:rowOff>
    </xdr:from>
    <xdr:ext cx="405111" cy="259045"/>
    <xdr:sp macro="" textlink="">
      <xdr:nvSpPr>
        <xdr:cNvPr id="317" name="n_2mainValue【福祉施設】&#10;有形固定資産減価償却率">
          <a:extLst>
            <a:ext uri="{FF2B5EF4-FFF2-40B4-BE49-F238E27FC236}">
              <a16:creationId xmlns:a16="http://schemas.microsoft.com/office/drawing/2014/main" id="{502A1395-CCF5-4D3F-A446-C9047168FD6C}"/>
            </a:ext>
          </a:extLst>
        </xdr:cNvPr>
        <xdr:cNvSpPr txBox="1"/>
      </xdr:nvSpPr>
      <xdr:spPr>
        <a:xfrm>
          <a:off x="2439044" y="12678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160290</xdr:rowOff>
    </xdr:from>
    <xdr:ext cx="405111" cy="259045"/>
    <xdr:sp macro="" textlink="">
      <xdr:nvSpPr>
        <xdr:cNvPr id="318" name="n_3mainValue【福祉施設】&#10;有形固定資産減価償却率">
          <a:extLst>
            <a:ext uri="{FF2B5EF4-FFF2-40B4-BE49-F238E27FC236}">
              <a16:creationId xmlns:a16="http://schemas.microsoft.com/office/drawing/2014/main" id="{C5DAE3DF-4386-4224-8F17-D1114B74FB3C}"/>
            </a:ext>
          </a:extLst>
        </xdr:cNvPr>
        <xdr:cNvSpPr txBox="1"/>
      </xdr:nvSpPr>
      <xdr:spPr>
        <a:xfrm>
          <a:off x="1648469" y="12641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160290</xdr:rowOff>
    </xdr:from>
    <xdr:ext cx="405111" cy="259045"/>
    <xdr:sp macro="" textlink="">
      <xdr:nvSpPr>
        <xdr:cNvPr id="319" name="n_4mainValue【福祉施設】&#10;有形固定資産減価償却率">
          <a:extLst>
            <a:ext uri="{FF2B5EF4-FFF2-40B4-BE49-F238E27FC236}">
              <a16:creationId xmlns:a16="http://schemas.microsoft.com/office/drawing/2014/main" id="{84755F50-FE05-48FA-A6A8-BD2391F5431E}"/>
            </a:ext>
          </a:extLst>
        </xdr:cNvPr>
        <xdr:cNvSpPr txBox="1"/>
      </xdr:nvSpPr>
      <xdr:spPr>
        <a:xfrm>
          <a:off x="848369" y="12641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082756B2-47CE-4F31-9425-363E3D1F2C33}"/>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83D68BB5-4AD5-4CBC-ADEE-CBB26BCEB425}"/>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04BB8F39-9C03-419E-9C2F-F18780D4C4C5}"/>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62248BE3-79DD-4E26-8E13-29F326961475}"/>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9BDFA440-02A5-432E-A124-7D070065F884}"/>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D1BCBBA2-3376-4934-9848-3796A01C3E67}"/>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7245CCFF-8B5D-4C38-8D5E-2CBDC4A15A47}"/>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0C1E667A-177D-4AB8-BBB4-A389F9CB2A4E}"/>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17654912-107C-4804-A03C-9A89A04BA1EF}"/>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8AD3B4B7-7F9A-4A73-A1A7-5A188E6FD841}"/>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185BB2AA-3496-4010-9B85-A143EDEC9E1B}"/>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B26ED539-428B-4899-AE00-7DC0830AEC6D}"/>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3FC4FA24-0D3C-4C05-B035-6992B9AE40A6}"/>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4570F58D-4AF6-4462-9386-5D083C718354}"/>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DF19FF63-425B-45DF-8B9A-77FCAA99AA55}"/>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B0CC0691-90EC-478F-A6A1-53F94A984BCF}"/>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776738A2-3282-4CE2-989D-D309A8C53033}"/>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DFBDD05E-36B5-4D1C-B07A-9EB69AF3D1E8}"/>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8ABE01F7-7077-479D-A75C-7DBC0262AF62}"/>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1F4AB9D5-3DA0-42B5-B795-C77085CA5850}"/>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福祉施設】&#10;一人当たり面積グラフ枠">
          <a:extLst>
            <a:ext uri="{FF2B5EF4-FFF2-40B4-BE49-F238E27FC236}">
              <a16:creationId xmlns:a16="http://schemas.microsoft.com/office/drawing/2014/main" id="{B48F006D-9E60-45C5-BD86-371B540CBE1F}"/>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108965</xdr:rowOff>
    </xdr:from>
    <xdr:to>
      <xdr:col>54</xdr:col>
      <xdr:colOff>189865</xdr:colOff>
      <xdr:row>85</xdr:row>
      <xdr:rowOff>145542</xdr:rowOff>
    </xdr:to>
    <xdr:cxnSp macro="">
      <xdr:nvCxnSpPr>
        <xdr:cNvPr id="341" name="直線コネクタ 340">
          <a:extLst>
            <a:ext uri="{FF2B5EF4-FFF2-40B4-BE49-F238E27FC236}">
              <a16:creationId xmlns:a16="http://schemas.microsoft.com/office/drawing/2014/main" id="{1220A067-3E15-4AC1-8EB5-C06F2DA8B468}"/>
            </a:ext>
          </a:extLst>
        </xdr:cNvPr>
        <xdr:cNvCxnSpPr/>
      </xdr:nvCxnSpPr>
      <xdr:spPr>
        <a:xfrm flipV="1">
          <a:off x="9429115" y="12583540"/>
          <a:ext cx="0" cy="1331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149369</xdr:rowOff>
    </xdr:from>
    <xdr:ext cx="469744" cy="259045"/>
    <xdr:sp macro="" textlink="">
      <xdr:nvSpPr>
        <xdr:cNvPr id="342" name="【福祉施設】&#10;一人当たり面積最小値テキスト">
          <a:extLst>
            <a:ext uri="{FF2B5EF4-FFF2-40B4-BE49-F238E27FC236}">
              <a16:creationId xmlns:a16="http://schemas.microsoft.com/office/drawing/2014/main" id="{CF814AC2-CAB9-4509-AE61-CD0F4D6AA5C1}"/>
            </a:ext>
          </a:extLst>
        </xdr:cNvPr>
        <xdr:cNvSpPr txBox="1"/>
      </xdr:nvSpPr>
      <xdr:spPr>
        <a:xfrm>
          <a:off x="9467850" y="13922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145542</xdr:rowOff>
    </xdr:from>
    <xdr:to>
      <xdr:col>55</xdr:col>
      <xdr:colOff>88900</xdr:colOff>
      <xdr:row>85</xdr:row>
      <xdr:rowOff>145542</xdr:rowOff>
    </xdr:to>
    <xdr:cxnSp macro="">
      <xdr:nvCxnSpPr>
        <xdr:cNvPr id="343" name="直線コネクタ 342">
          <a:extLst>
            <a:ext uri="{FF2B5EF4-FFF2-40B4-BE49-F238E27FC236}">
              <a16:creationId xmlns:a16="http://schemas.microsoft.com/office/drawing/2014/main" id="{84D32AAD-0ED9-4934-AD27-7574C9D1C11B}"/>
            </a:ext>
          </a:extLst>
        </xdr:cNvPr>
        <xdr:cNvCxnSpPr/>
      </xdr:nvCxnSpPr>
      <xdr:spPr>
        <a:xfrm>
          <a:off x="9363075" y="1391551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55642</xdr:rowOff>
    </xdr:from>
    <xdr:ext cx="469744" cy="259045"/>
    <xdr:sp macro="" textlink="">
      <xdr:nvSpPr>
        <xdr:cNvPr id="344" name="【福祉施設】&#10;一人当たり面積最大値テキスト">
          <a:extLst>
            <a:ext uri="{FF2B5EF4-FFF2-40B4-BE49-F238E27FC236}">
              <a16:creationId xmlns:a16="http://schemas.microsoft.com/office/drawing/2014/main" id="{36007034-D6F1-4E25-95FC-9FBBA7DF1916}"/>
            </a:ext>
          </a:extLst>
        </xdr:cNvPr>
        <xdr:cNvSpPr txBox="1"/>
      </xdr:nvSpPr>
      <xdr:spPr>
        <a:xfrm>
          <a:off x="9467850" y="1237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108965</xdr:rowOff>
    </xdr:from>
    <xdr:to>
      <xdr:col>55</xdr:col>
      <xdr:colOff>88900</xdr:colOff>
      <xdr:row>77</xdr:row>
      <xdr:rowOff>108965</xdr:rowOff>
    </xdr:to>
    <xdr:cxnSp macro="">
      <xdr:nvCxnSpPr>
        <xdr:cNvPr id="345" name="直線コネクタ 344">
          <a:extLst>
            <a:ext uri="{FF2B5EF4-FFF2-40B4-BE49-F238E27FC236}">
              <a16:creationId xmlns:a16="http://schemas.microsoft.com/office/drawing/2014/main" id="{758FA211-953E-4B4F-9B3C-E0DDE765C013}"/>
            </a:ext>
          </a:extLst>
        </xdr:cNvPr>
        <xdr:cNvCxnSpPr/>
      </xdr:nvCxnSpPr>
      <xdr:spPr>
        <a:xfrm>
          <a:off x="9363075" y="1258354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2303</xdr:rowOff>
    </xdr:from>
    <xdr:ext cx="469744" cy="259045"/>
    <xdr:sp macro="" textlink="">
      <xdr:nvSpPr>
        <xdr:cNvPr id="346" name="【福祉施設】&#10;一人当たり面積平均値テキスト">
          <a:extLst>
            <a:ext uri="{FF2B5EF4-FFF2-40B4-BE49-F238E27FC236}">
              <a16:creationId xmlns:a16="http://schemas.microsoft.com/office/drawing/2014/main" id="{7AE535CA-37DA-4086-90E9-3FE80D01A437}"/>
            </a:ext>
          </a:extLst>
        </xdr:cNvPr>
        <xdr:cNvSpPr txBox="1"/>
      </xdr:nvSpPr>
      <xdr:spPr>
        <a:xfrm>
          <a:off x="9467850" y="132896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23876</xdr:rowOff>
    </xdr:from>
    <xdr:to>
      <xdr:col>55</xdr:col>
      <xdr:colOff>50800</xdr:colOff>
      <xdr:row>82</xdr:row>
      <xdr:rowOff>125476</xdr:rowOff>
    </xdr:to>
    <xdr:sp macro="" textlink="">
      <xdr:nvSpPr>
        <xdr:cNvPr id="347" name="フローチャート: 判断 346">
          <a:extLst>
            <a:ext uri="{FF2B5EF4-FFF2-40B4-BE49-F238E27FC236}">
              <a16:creationId xmlns:a16="http://schemas.microsoft.com/office/drawing/2014/main" id="{6F8C6A2E-F1E7-4A02-8CF1-B7AC1947F6DE}"/>
            </a:ext>
          </a:extLst>
        </xdr:cNvPr>
        <xdr:cNvSpPr/>
      </xdr:nvSpPr>
      <xdr:spPr>
        <a:xfrm>
          <a:off x="9401175" y="13314426"/>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81</xdr:row>
      <xdr:rowOff>167894</xdr:rowOff>
    </xdr:from>
    <xdr:to>
      <xdr:col>50</xdr:col>
      <xdr:colOff>165100</xdr:colOff>
      <xdr:row>82</xdr:row>
      <xdr:rowOff>98044</xdr:rowOff>
    </xdr:to>
    <xdr:sp macro="" textlink="">
      <xdr:nvSpPr>
        <xdr:cNvPr id="348" name="フローチャート: 判断 347">
          <a:extLst>
            <a:ext uri="{FF2B5EF4-FFF2-40B4-BE49-F238E27FC236}">
              <a16:creationId xmlns:a16="http://schemas.microsoft.com/office/drawing/2014/main" id="{1D890B9E-D854-4BC3-9625-67E25220076E}"/>
            </a:ext>
          </a:extLst>
        </xdr:cNvPr>
        <xdr:cNvSpPr/>
      </xdr:nvSpPr>
      <xdr:spPr>
        <a:xfrm>
          <a:off x="8639175" y="1329016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81</xdr:row>
      <xdr:rowOff>158750</xdr:rowOff>
    </xdr:from>
    <xdr:to>
      <xdr:col>46</xdr:col>
      <xdr:colOff>38100</xdr:colOff>
      <xdr:row>82</xdr:row>
      <xdr:rowOff>88900</xdr:rowOff>
    </xdr:to>
    <xdr:sp macro="" textlink="">
      <xdr:nvSpPr>
        <xdr:cNvPr id="349" name="フローチャート: 判断 348">
          <a:extLst>
            <a:ext uri="{FF2B5EF4-FFF2-40B4-BE49-F238E27FC236}">
              <a16:creationId xmlns:a16="http://schemas.microsoft.com/office/drawing/2014/main" id="{28F0F8A2-D402-4CA4-AC6A-91F589F6A081}"/>
            </a:ext>
          </a:extLst>
        </xdr:cNvPr>
        <xdr:cNvSpPr/>
      </xdr:nvSpPr>
      <xdr:spPr>
        <a:xfrm>
          <a:off x="7839075" y="1328737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81</xdr:row>
      <xdr:rowOff>158750</xdr:rowOff>
    </xdr:from>
    <xdr:to>
      <xdr:col>41</xdr:col>
      <xdr:colOff>101600</xdr:colOff>
      <xdr:row>82</xdr:row>
      <xdr:rowOff>88900</xdr:rowOff>
    </xdr:to>
    <xdr:sp macro="" textlink="">
      <xdr:nvSpPr>
        <xdr:cNvPr id="350" name="フローチャート: 判断 349">
          <a:extLst>
            <a:ext uri="{FF2B5EF4-FFF2-40B4-BE49-F238E27FC236}">
              <a16:creationId xmlns:a16="http://schemas.microsoft.com/office/drawing/2014/main" id="{69650750-B494-44F2-8700-83F322AF4D65}"/>
            </a:ext>
          </a:extLst>
        </xdr:cNvPr>
        <xdr:cNvSpPr/>
      </xdr:nvSpPr>
      <xdr:spPr>
        <a:xfrm>
          <a:off x="7029450" y="132873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103887</xdr:rowOff>
    </xdr:from>
    <xdr:to>
      <xdr:col>36</xdr:col>
      <xdr:colOff>165100</xdr:colOff>
      <xdr:row>82</xdr:row>
      <xdr:rowOff>34037</xdr:rowOff>
    </xdr:to>
    <xdr:sp macro="" textlink="">
      <xdr:nvSpPr>
        <xdr:cNvPr id="351" name="フローチャート: 判断 350">
          <a:extLst>
            <a:ext uri="{FF2B5EF4-FFF2-40B4-BE49-F238E27FC236}">
              <a16:creationId xmlns:a16="http://schemas.microsoft.com/office/drawing/2014/main" id="{6343A7F0-D26B-46EB-A6E7-3527D91C4F73}"/>
            </a:ext>
          </a:extLst>
        </xdr:cNvPr>
        <xdr:cNvSpPr/>
      </xdr:nvSpPr>
      <xdr:spPr>
        <a:xfrm>
          <a:off x="6238875" y="1323251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E929EA1F-C075-473B-958D-BDF667ADDA84}"/>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D77924C-C6CE-4785-A73C-EBAF20B1B2BB}"/>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23D3F3DC-95C3-4A5B-822C-EF88562DADCF}"/>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AAB048D-5FAC-4775-AC7A-7A61F3C3DF2D}"/>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8684082-EE6B-4714-A2F9-405E78F70EF4}"/>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87885</xdr:rowOff>
    </xdr:from>
    <xdr:to>
      <xdr:col>55</xdr:col>
      <xdr:colOff>50800</xdr:colOff>
      <xdr:row>79</xdr:row>
      <xdr:rowOff>18035</xdr:rowOff>
    </xdr:to>
    <xdr:sp macro="" textlink="">
      <xdr:nvSpPr>
        <xdr:cNvPr id="357" name="楕円 356">
          <a:extLst>
            <a:ext uri="{FF2B5EF4-FFF2-40B4-BE49-F238E27FC236}">
              <a16:creationId xmlns:a16="http://schemas.microsoft.com/office/drawing/2014/main" id="{250F482E-FC5A-4407-A8F5-71A97559071F}"/>
            </a:ext>
          </a:extLst>
        </xdr:cNvPr>
        <xdr:cNvSpPr/>
      </xdr:nvSpPr>
      <xdr:spPr>
        <a:xfrm>
          <a:off x="9401175" y="1272438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110762</xdr:rowOff>
    </xdr:from>
    <xdr:ext cx="469744" cy="259045"/>
    <xdr:sp macro="" textlink="">
      <xdr:nvSpPr>
        <xdr:cNvPr id="358" name="【福祉施設】&#10;一人当たり面積該当値テキスト">
          <a:extLst>
            <a:ext uri="{FF2B5EF4-FFF2-40B4-BE49-F238E27FC236}">
              <a16:creationId xmlns:a16="http://schemas.microsoft.com/office/drawing/2014/main" id="{4E849B5E-E93E-4700-B280-DFFA851A69C4}"/>
            </a:ext>
          </a:extLst>
        </xdr:cNvPr>
        <xdr:cNvSpPr txBox="1"/>
      </xdr:nvSpPr>
      <xdr:spPr>
        <a:xfrm>
          <a:off x="9467850" y="12585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106172</xdr:rowOff>
    </xdr:from>
    <xdr:to>
      <xdr:col>50</xdr:col>
      <xdr:colOff>165100</xdr:colOff>
      <xdr:row>79</xdr:row>
      <xdr:rowOff>36322</xdr:rowOff>
    </xdr:to>
    <xdr:sp macro="" textlink="">
      <xdr:nvSpPr>
        <xdr:cNvPr id="359" name="楕円 358">
          <a:extLst>
            <a:ext uri="{FF2B5EF4-FFF2-40B4-BE49-F238E27FC236}">
              <a16:creationId xmlns:a16="http://schemas.microsoft.com/office/drawing/2014/main" id="{989A6BEB-F82B-4C2D-93D1-CEE2677D081B}"/>
            </a:ext>
          </a:extLst>
        </xdr:cNvPr>
        <xdr:cNvSpPr/>
      </xdr:nvSpPr>
      <xdr:spPr>
        <a:xfrm>
          <a:off x="8639175" y="1274267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138685</xdr:rowOff>
    </xdr:from>
    <xdr:to>
      <xdr:col>55</xdr:col>
      <xdr:colOff>0</xdr:colOff>
      <xdr:row>78</xdr:row>
      <xdr:rowOff>156972</xdr:rowOff>
    </xdr:to>
    <xdr:cxnSp macro="">
      <xdr:nvCxnSpPr>
        <xdr:cNvPr id="360" name="直線コネクタ 359">
          <a:extLst>
            <a:ext uri="{FF2B5EF4-FFF2-40B4-BE49-F238E27FC236}">
              <a16:creationId xmlns:a16="http://schemas.microsoft.com/office/drawing/2014/main" id="{4A440EED-7088-4175-B5BE-4F3897788B98}"/>
            </a:ext>
          </a:extLst>
        </xdr:cNvPr>
        <xdr:cNvCxnSpPr/>
      </xdr:nvCxnSpPr>
      <xdr:spPr>
        <a:xfrm flipV="1">
          <a:off x="8686800" y="12781535"/>
          <a:ext cx="74295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76454</xdr:rowOff>
    </xdr:from>
    <xdr:to>
      <xdr:col>46</xdr:col>
      <xdr:colOff>38100</xdr:colOff>
      <xdr:row>78</xdr:row>
      <xdr:rowOff>6604</xdr:rowOff>
    </xdr:to>
    <xdr:sp macro="" textlink="">
      <xdr:nvSpPr>
        <xdr:cNvPr id="361" name="楕円 360">
          <a:extLst>
            <a:ext uri="{FF2B5EF4-FFF2-40B4-BE49-F238E27FC236}">
              <a16:creationId xmlns:a16="http://schemas.microsoft.com/office/drawing/2014/main" id="{20B764DF-18ED-4FE8-9DBD-773F997B70B8}"/>
            </a:ext>
          </a:extLst>
        </xdr:cNvPr>
        <xdr:cNvSpPr/>
      </xdr:nvSpPr>
      <xdr:spPr>
        <a:xfrm>
          <a:off x="7839075" y="1255420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127254</xdr:rowOff>
    </xdr:from>
    <xdr:to>
      <xdr:col>50</xdr:col>
      <xdr:colOff>114300</xdr:colOff>
      <xdr:row>78</xdr:row>
      <xdr:rowOff>156972</xdr:rowOff>
    </xdr:to>
    <xdr:cxnSp macro="">
      <xdr:nvCxnSpPr>
        <xdr:cNvPr id="362" name="直線コネクタ 361">
          <a:extLst>
            <a:ext uri="{FF2B5EF4-FFF2-40B4-BE49-F238E27FC236}">
              <a16:creationId xmlns:a16="http://schemas.microsoft.com/office/drawing/2014/main" id="{830086DF-9830-445C-8802-2763C138D515}"/>
            </a:ext>
          </a:extLst>
        </xdr:cNvPr>
        <xdr:cNvCxnSpPr/>
      </xdr:nvCxnSpPr>
      <xdr:spPr>
        <a:xfrm>
          <a:off x="7886700" y="12601829"/>
          <a:ext cx="800100" cy="197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94742</xdr:rowOff>
    </xdr:from>
    <xdr:to>
      <xdr:col>41</xdr:col>
      <xdr:colOff>101600</xdr:colOff>
      <xdr:row>78</xdr:row>
      <xdr:rowOff>24892</xdr:rowOff>
    </xdr:to>
    <xdr:sp macro="" textlink="">
      <xdr:nvSpPr>
        <xdr:cNvPr id="363" name="楕円 362">
          <a:extLst>
            <a:ext uri="{FF2B5EF4-FFF2-40B4-BE49-F238E27FC236}">
              <a16:creationId xmlns:a16="http://schemas.microsoft.com/office/drawing/2014/main" id="{CE037376-0B1E-4B3F-9E75-249B2A98E3C8}"/>
            </a:ext>
          </a:extLst>
        </xdr:cNvPr>
        <xdr:cNvSpPr/>
      </xdr:nvSpPr>
      <xdr:spPr>
        <a:xfrm>
          <a:off x="7029450" y="1257249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77</xdr:row>
      <xdr:rowOff>127254</xdr:rowOff>
    </xdr:from>
    <xdr:to>
      <xdr:col>45</xdr:col>
      <xdr:colOff>177800</xdr:colOff>
      <xdr:row>77</xdr:row>
      <xdr:rowOff>145542</xdr:rowOff>
    </xdr:to>
    <xdr:cxnSp macro="">
      <xdr:nvCxnSpPr>
        <xdr:cNvPr id="364" name="直線コネクタ 363">
          <a:extLst>
            <a:ext uri="{FF2B5EF4-FFF2-40B4-BE49-F238E27FC236}">
              <a16:creationId xmlns:a16="http://schemas.microsoft.com/office/drawing/2014/main" id="{F3BFF95C-E38F-4815-BED6-C4C238082567}"/>
            </a:ext>
          </a:extLst>
        </xdr:cNvPr>
        <xdr:cNvCxnSpPr/>
      </xdr:nvCxnSpPr>
      <xdr:spPr>
        <a:xfrm flipV="1">
          <a:off x="7077075" y="12601829"/>
          <a:ext cx="809625"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77</xdr:row>
      <xdr:rowOff>103887</xdr:rowOff>
    </xdr:from>
    <xdr:to>
      <xdr:col>36</xdr:col>
      <xdr:colOff>165100</xdr:colOff>
      <xdr:row>78</xdr:row>
      <xdr:rowOff>34037</xdr:rowOff>
    </xdr:to>
    <xdr:sp macro="" textlink="">
      <xdr:nvSpPr>
        <xdr:cNvPr id="365" name="楕円 364">
          <a:extLst>
            <a:ext uri="{FF2B5EF4-FFF2-40B4-BE49-F238E27FC236}">
              <a16:creationId xmlns:a16="http://schemas.microsoft.com/office/drawing/2014/main" id="{9DE0B397-5BC5-444C-B86A-B3FE2208CE5C}"/>
            </a:ext>
          </a:extLst>
        </xdr:cNvPr>
        <xdr:cNvSpPr/>
      </xdr:nvSpPr>
      <xdr:spPr>
        <a:xfrm>
          <a:off x="6238875" y="1258481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77</xdr:row>
      <xdr:rowOff>145542</xdr:rowOff>
    </xdr:from>
    <xdr:to>
      <xdr:col>41</xdr:col>
      <xdr:colOff>50800</xdr:colOff>
      <xdr:row>77</xdr:row>
      <xdr:rowOff>154687</xdr:rowOff>
    </xdr:to>
    <xdr:cxnSp macro="">
      <xdr:nvCxnSpPr>
        <xdr:cNvPr id="366" name="直線コネクタ 365">
          <a:extLst>
            <a:ext uri="{FF2B5EF4-FFF2-40B4-BE49-F238E27FC236}">
              <a16:creationId xmlns:a16="http://schemas.microsoft.com/office/drawing/2014/main" id="{117CA25C-4A88-4AF0-BA2E-E92108184FD2}"/>
            </a:ext>
          </a:extLst>
        </xdr:cNvPr>
        <xdr:cNvCxnSpPr/>
      </xdr:nvCxnSpPr>
      <xdr:spPr>
        <a:xfrm flipV="1">
          <a:off x="6286500" y="12620117"/>
          <a:ext cx="790575" cy="12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89171</xdr:rowOff>
    </xdr:from>
    <xdr:ext cx="469744" cy="259045"/>
    <xdr:sp macro="" textlink="">
      <xdr:nvSpPr>
        <xdr:cNvPr id="367" name="n_1aveValue【福祉施設】&#10;一人当たり面積">
          <a:extLst>
            <a:ext uri="{FF2B5EF4-FFF2-40B4-BE49-F238E27FC236}">
              <a16:creationId xmlns:a16="http://schemas.microsoft.com/office/drawing/2014/main" id="{F1B92662-80E3-4591-9981-60F089FB104B}"/>
            </a:ext>
          </a:extLst>
        </xdr:cNvPr>
        <xdr:cNvSpPr txBox="1"/>
      </xdr:nvSpPr>
      <xdr:spPr>
        <a:xfrm>
          <a:off x="8458277" y="1337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80027</xdr:rowOff>
    </xdr:from>
    <xdr:ext cx="469744" cy="259045"/>
    <xdr:sp macro="" textlink="">
      <xdr:nvSpPr>
        <xdr:cNvPr id="368" name="n_2aveValue【福祉施設】&#10;一人当たり面積">
          <a:extLst>
            <a:ext uri="{FF2B5EF4-FFF2-40B4-BE49-F238E27FC236}">
              <a16:creationId xmlns:a16="http://schemas.microsoft.com/office/drawing/2014/main" id="{A908B455-04D1-4052-8E43-1DB5ED9BC52C}"/>
            </a:ext>
          </a:extLst>
        </xdr:cNvPr>
        <xdr:cNvSpPr txBox="1"/>
      </xdr:nvSpPr>
      <xdr:spPr>
        <a:xfrm>
          <a:off x="7677227" y="1337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80027</xdr:rowOff>
    </xdr:from>
    <xdr:ext cx="469744" cy="259045"/>
    <xdr:sp macro="" textlink="">
      <xdr:nvSpPr>
        <xdr:cNvPr id="369" name="n_3aveValue【福祉施設】&#10;一人当たり面積">
          <a:extLst>
            <a:ext uri="{FF2B5EF4-FFF2-40B4-BE49-F238E27FC236}">
              <a16:creationId xmlns:a16="http://schemas.microsoft.com/office/drawing/2014/main" id="{DDF148D9-B958-4C32-9622-F4F0F8C10834}"/>
            </a:ext>
          </a:extLst>
        </xdr:cNvPr>
        <xdr:cNvSpPr txBox="1"/>
      </xdr:nvSpPr>
      <xdr:spPr>
        <a:xfrm>
          <a:off x="6867602" y="1337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25164</xdr:rowOff>
    </xdr:from>
    <xdr:ext cx="469744" cy="259045"/>
    <xdr:sp macro="" textlink="">
      <xdr:nvSpPr>
        <xdr:cNvPr id="370" name="n_4aveValue【福祉施設】&#10;一人当たり面積">
          <a:extLst>
            <a:ext uri="{FF2B5EF4-FFF2-40B4-BE49-F238E27FC236}">
              <a16:creationId xmlns:a16="http://schemas.microsoft.com/office/drawing/2014/main" id="{031DC96C-1720-4EE4-BA68-3F14C7424D0D}"/>
            </a:ext>
          </a:extLst>
        </xdr:cNvPr>
        <xdr:cNvSpPr txBox="1"/>
      </xdr:nvSpPr>
      <xdr:spPr>
        <a:xfrm>
          <a:off x="6067502" y="13315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52849</xdr:rowOff>
    </xdr:from>
    <xdr:ext cx="469744" cy="259045"/>
    <xdr:sp macro="" textlink="">
      <xdr:nvSpPr>
        <xdr:cNvPr id="371" name="n_1mainValue【福祉施設】&#10;一人当たり面積">
          <a:extLst>
            <a:ext uri="{FF2B5EF4-FFF2-40B4-BE49-F238E27FC236}">
              <a16:creationId xmlns:a16="http://schemas.microsoft.com/office/drawing/2014/main" id="{7934CE9A-D9DC-4F50-B10F-CE24B7B63D8B}"/>
            </a:ext>
          </a:extLst>
        </xdr:cNvPr>
        <xdr:cNvSpPr txBox="1"/>
      </xdr:nvSpPr>
      <xdr:spPr>
        <a:xfrm>
          <a:off x="8458277" y="1252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76</xdr:row>
      <xdr:rowOff>23131</xdr:rowOff>
    </xdr:from>
    <xdr:ext cx="469744" cy="259045"/>
    <xdr:sp macro="" textlink="">
      <xdr:nvSpPr>
        <xdr:cNvPr id="372" name="n_2mainValue【福祉施設】&#10;一人当たり面積">
          <a:extLst>
            <a:ext uri="{FF2B5EF4-FFF2-40B4-BE49-F238E27FC236}">
              <a16:creationId xmlns:a16="http://schemas.microsoft.com/office/drawing/2014/main" id="{2207BF89-59A0-460C-A319-DE087EFD6505}"/>
            </a:ext>
          </a:extLst>
        </xdr:cNvPr>
        <xdr:cNvSpPr txBox="1"/>
      </xdr:nvSpPr>
      <xdr:spPr>
        <a:xfrm>
          <a:off x="7677227" y="12342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76</xdr:row>
      <xdr:rowOff>41419</xdr:rowOff>
    </xdr:from>
    <xdr:ext cx="469744" cy="259045"/>
    <xdr:sp macro="" textlink="">
      <xdr:nvSpPr>
        <xdr:cNvPr id="373" name="n_3mainValue【福祉施設】&#10;一人当たり面積">
          <a:extLst>
            <a:ext uri="{FF2B5EF4-FFF2-40B4-BE49-F238E27FC236}">
              <a16:creationId xmlns:a16="http://schemas.microsoft.com/office/drawing/2014/main" id="{E80EBB72-0A61-40B7-8008-39B560E47A0D}"/>
            </a:ext>
          </a:extLst>
        </xdr:cNvPr>
        <xdr:cNvSpPr txBox="1"/>
      </xdr:nvSpPr>
      <xdr:spPr>
        <a:xfrm>
          <a:off x="6867602" y="12360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76</xdr:row>
      <xdr:rowOff>50564</xdr:rowOff>
    </xdr:from>
    <xdr:ext cx="469744" cy="259045"/>
    <xdr:sp macro="" textlink="">
      <xdr:nvSpPr>
        <xdr:cNvPr id="374" name="n_4mainValue【福祉施設】&#10;一人当たり面積">
          <a:extLst>
            <a:ext uri="{FF2B5EF4-FFF2-40B4-BE49-F238E27FC236}">
              <a16:creationId xmlns:a16="http://schemas.microsoft.com/office/drawing/2014/main" id="{0CAC1036-74B5-4EDD-B62B-939F8ADF0266}"/>
            </a:ext>
          </a:extLst>
        </xdr:cNvPr>
        <xdr:cNvSpPr txBox="1"/>
      </xdr:nvSpPr>
      <xdr:spPr>
        <a:xfrm>
          <a:off x="6067502" y="12363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BC1C6CE9-C842-41CC-8ACB-80AAE8987F53}"/>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156D3CC1-0253-476C-BF4E-D60EC55E98B2}"/>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C5457C16-BFBD-4179-A70F-609E163AB975}"/>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4E2458D9-83FB-4219-AA22-E62434AFAEAC}"/>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89087BF6-6D59-4560-B783-F278125439DD}"/>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59F87628-6107-4506-B43F-03F50E6738D6}"/>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D70E3B5F-8309-43FD-851F-C650E8D436D7}"/>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2C90835C-B553-43CA-971C-B5111D0573FC}"/>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4B7A1F73-5590-42DF-B8FC-D05E273F9F33}"/>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36EFFBAB-64E6-4FBD-8E41-FD56213E867B}"/>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98D94861-D5E8-4FE9-B3D7-A96C28CC05F1}"/>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6" name="直線コネクタ 385">
          <a:extLst>
            <a:ext uri="{FF2B5EF4-FFF2-40B4-BE49-F238E27FC236}">
              <a16:creationId xmlns:a16="http://schemas.microsoft.com/office/drawing/2014/main" id="{383A65F3-E872-4CD8-8917-5419990B3C3D}"/>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7" name="テキスト ボックス 386">
          <a:extLst>
            <a:ext uri="{FF2B5EF4-FFF2-40B4-BE49-F238E27FC236}">
              <a16:creationId xmlns:a16="http://schemas.microsoft.com/office/drawing/2014/main" id="{AD6358C1-A4AF-4676-B6F1-D1DF9C17D27B}"/>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8" name="直線コネクタ 387">
          <a:extLst>
            <a:ext uri="{FF2B5EF4-FFF2-40B4-BE49-F238E27FC236}">
              <a16:creationId xmlns:a16="http://schemas.microsoft.com/office/drawing/2014/main" id="{3D6A13C9-9ECC-4D76-BAA0-21A9433F05B2}"/>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9" name="テキスト ボックス 388">
          <a:extLst>
            <a:ext uri="{FF2B5EF4-FFF2-40B4-BE49-F238E27FC236}">
              <a16:creationId xmlns:a16="http://schemas.microsoft.com/office/drawing/2014/main" id="{F066F5DF-05CA-4CCE-88DF-F46C60201A2D}"/>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0" name="直線コネクタ 389">
          <a:extLst>
            <a:ext uri="{FF2B5EF4-FFF2-40B4-BE49-F238E27FC236}">
              <a16:creationId xmlns:a16="http://schemas.microsoft.com/office/drawing/2014/main" id="{2E14A018-31C0-4C17-A05E-C1EB8BA428E4}"/>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1" name="テキスト ボックス 390">
          <a:extLst>
            <a:ext uri="{FF2B5EF4-FFF2-40B4-BE49-F238E27FC236}">
              <a16:creationId xmlns:a16="http://schemas.microsoft.com/office/drawing/2014/main" id="{B3753E65-793C-4064-879D-D8FDFBC8D5D3}"/>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2" name="直線コネクタ 391">
          <a:extLst>
            <a:ext uri="{FF2B5EF4-FFF2-40B4-BE49-F238E27FC236}">
              <a16:creationId xmlns:a16="http://schemas.microsoft.com/office/drawing/2014/main" id="{A441BF63-21DD-4436-A4CF-ACDC18766258}"/>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3" name="テキスト ボックス 392">
          <a:extLst>
            <a:ext uri="{FF2B5EF4-FFF2-40B4-BE49-F238E27FC236}">
              <a16:creationId xmlns:a16="http://schemas.microsoft.com/office/drawing/2014/main" id="{2FCB3657-5376-4585-8AC7-0E8F81C68865}"/>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4" name="直線コネクタ 393">
          <a:extLst>
            <a:ext uri="{FF2B5EF4-FFF2-40B4-BE49-F238E27FC236}">
              <a16:creationId xmlns:a16="http://schemas.microsoft.com/office/drawing/2014/main" id="{82DDEFAF-EB5F-4B65-86DD-7D05C06A6CDE}"/>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5" name="テキスト ボックス 394">
          <a:extLst>
            <a:ext uri="{FF2B5EF4-FFF2-40B4-BE49-F238E27FC236}">
              <a16:creationId xmlns:a16="http://schemas.microsoft.com/office/drawing/2014/main" id="{F800CD99-3241-4DCE-95EB-C24DB07FF188}"/>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6" name="直線コネクタ 395">
          <a:extLst>
            <a:ext uri="{FF2B5EF4-FFF2-40B4-BE49-F238E27FC236}">
              <a16:creationId xmlns:a16="http://schemas.microsoft.com/office/drawing/2014/main" id="{D24C36FD-05B2-48D5-97B3-6B2C41F5C017}"/>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7" name="テキスト ボックス 396">
          <a:extLst>
            <a:ext uri="{FF2B5EF4-FFF2-40B4-BE49-F238E27FC236}">
              <a16:creationId xmlns:a16="http://schemas.microsoft.com/office/drawing/2014/main" id="{38FF8533-9EA7-459B-A5D1-D8E6DE1777EE}"/>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8" name="【市民会館】&#10;有形固定資産減価償却率グラフ枠">
          <a:extLst>
            <a:ext uri="{FF2B5EF4-FFF2-40B4-BE49-F238E27FC236}">
              <a16:creationId xmlns:a16="http://schemas.microsoft.com/office/drawing/2014/main" id="{77914F35-9901-49F2-A764-F28ABC1727B5}"/>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57150</xdr:rowOff>
    </xdr:from>
    <xdr:to>
      <xdr:col>24</xdr:col>
      <xdr:colOff>62865</xdr:colOff>
      <xdr:row>108</xdr:row>
      <xdr:rowOff>5714</xdr:rowOff>
    </xdr:to>
    <xdr:cxnSp macro="">
      <xdr:nvCxnSpPr>
        <xdr:cNvPr id="399" name="直線コネクタ 398">
          <a:extLst>
            <a:ext uri="{FF2B5EF4-FFF2-40B4-BE49-F238E27FC236}">
              <a16:creationId xmlns:a16="http://schemas.microsoft.com/office/drawing/2014/main" id="{2B19C3E8-0511-4CFC-BA4E-9E0A928F56EC}"/>
            </a:ext>
          </a:extLst>
        </xdr:cNvPr>
        <xdr:cNvCxnSpPr/>
      </xdr:nvCxnSpPr>
      <xdr:spPr>
        <a:xfrm flipV="1">
          <a:off x="4180840" y="16173450"/>
          <a:ext cx="0" cy="1494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9541</xdr:rowOff>
    </xdr:from>
    <xdr:ext cx="405111" cy="259045"/>
    <xdr:sp macro="" textlink="">
      <xdr:nvSpPr>
        <xdr:cNvPr id="400" name="【市民会館】&#10;有形固定資産減価償却率最小値テキスト">
          <a:extLst>
            <a:ext uri="{FF2B5EF4-FFF2-40B4-BE49-F238E27FC236}">
              <a16:creationId xmlns:a16="http://schemas.microsoft.com/office/drawing/2014/main" id="{16409485-05BC-479F-B801-ADE7EA2CC447}"/>
            </a:ext>
          </a:extLst>
        </xdr:cNvPr>
        <xdr:cNvSpPr txBox="1"/>
      </xdr:nvSpPr>
      <xdr:spPr>
        <a:xfrm>
          <a:off x="4219575"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5714</xdr:rowOff>
    </xdr:from>
    <xdr:to>
      <xdr:col>24</xdr:col>
      <xdr:colOff>152400</xdr:colOff>
      <xdr:row>108</xdr:row>
      <xdr:rowOff>5714</xdr:rowOff>
    </xdr:to>
    <xdr:cxnSp macro="">
      <xdr:nvCxnSpPr>
        <xdr:cNvPr id="401" name="直線コネクタ 400">
          <a:extLst>
            <a:ext uri="{FF2B5EF4-FFF2-40B4-BE49-F238E27FC236}">
              <a16:creationId xmlns:a16="http://schemas.microsoft.com/office/drawing/2014/main" id="{D31F1F09-9057-4239-89B5-62D81F6B05DA}"/>
            </a:ext>
          </a:extLst>
        </xdr:cNvPr>
        <xdr:cNvCxnSpPr/>
      </xdr:nvCxnSpPr>
      <xdr:spPr>
        <a:xfrm>
          <a:off x="4105275" y="176682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3827</xdr:rowOff>
    </xdr:from>
    <xdr:ext cx="405111" cy="259045"/>
    <xdr:sp macro="" textlink="">
      <xdr:nvSpPr>
        <xdr:cNvPr id="402" name="【市民会館】&#10;有形固定資産減価償却率最大値テキスト">
          <a:extLst>
            <a:ext uri="{FF2B5EF4-FFF2-40B4-BE49-F238E27FC236}">
              <a16:creationId xmlns:a16="http://schemas.microsoft.com/office/drawing/2014/main" id="{02C17B3E-A271-4770-8A0E-3F0AEB62D368}"/>
            </a:ext>
          </a:extLst>
        </xdr:cNvPr>
        <xdr:cNvSpPr txBox="1"/>
      </xdr:nvSpPr>
      <xdr:spPr>
        <a:xfrm>
          <a:off x="4219575" y="1595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57150</xdr:rowOff>
    </xdr:from>
    <xdr:to>
      <xdr:col>24</xdr:col>
      <xdr:colOff>152400</xdr:colOff>
      <xdr:row>99</xdr:row>
      <xdr:rowOff>57150</xdr:rowOff>
    </xdr:to>
    <xdr:cxnSp macro="">
      <xdr:nvCxnSpPr>
        <xdr:cNvPr id="403" name="直線コネクタ 402">
          <a:extLst>
            <a:ext uri="{FF2B5EF4-FFF2-40B4-BE49-F238E27FC236}">
              <a16:creationId xmlns:a16="http://schemas.microsoft.com/office/drawing/2014/main" id="{003E7F98-0BA2-4DBE-9DAE-8C9FCD72E3EC}"/>
            </a:ext>
          </a:extLst>
        </xdr:cNvPr>
        <xdr:cNvCxnSpPr/>
      </xdr:nvCxnSpPr>
      <xdr:spPr>
        <a:xfrm>
          <a:off x="4105275" y="161734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63516</xdr:rowOff>
    </xdr:from>
    <xdr:ext cx="405111" cy="259045"/>
    <xdr:sp macro="" textlink="">
      <xdr:nvSpPr>
        <xdr:cNvPr id="404" name="【市民会館】&#10;有形固定資産減価償却率平均値テキスト">
          <a:extLst>
            <a:ext uri="{FF2B5EF4-FFF2-40B4-BE49-F238E27FC236}">
              <a16:creationId xmlns:a16="http://schemas.microsoft.com/office/drawing/2014/main" id="{426DB253-414C-4FA4-A124-E0C41176C8DA}"/>
            </a:ext>
          </a:extLst>
        </xdr:cNvPr>
        <xdr:cNvSpPr txBox="1"/>
      </xdr:nvSpPr>
      <xdr:spPr>
        <a:xfrm>
          <a:off x="4219575" y="16697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40639</xdr:rowOff>
    </xdr:from>
    <xdr:to>
      <xdr:col>24</xdr:col>
      <xdr:colOff>114300</xdr:colOff>
      <xdr:row>103</xdr:row>
      <xdr:rowOff>142239</xdr:rowOff>
    </xdr:to>
    <xdr:sp macro="" textlink="">
      <xdr:nvSpPr>
        <xdr:cNvPr id="405" name="フローチャート: 判断 404">
          <a:extLst>
            <a:ext uri="{FF2B5EF4-FFF2-40B4-BE49-F238E27FC236}">
              <a16:creationId xmlns:a16="http://schemas.microsoft.com/office/drawing/2014/main" id="{322B3690-3E63-4665-81D8-30F780673F46}"/>
            </a:ext>
          </a:extLst>
        </xdr:cNvPr>
        <xdr:cNvSpPr/>
      </xdr:nvSpPr>
      <xdr:spPr>
        <a:xfrm>
          <a:off x="4124325" y="168427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147320</xdr:rowOff>
    </xdr:from>
    <xdr:to>
      <xdr:col>20</xdr:col>
      <xdr:colOff>38100</xdr:colOff>
      <xdr:row>104</xdr:row>
      <xdr:rowOff>77470</xdr:rowOff>
    </xdr:to>
    <xdr:sp macro="" textlink="">
      <xdr:nvSpPr>
        <xdr:cNvPr id="406" name="フローチャート: 判断 405">
          <a:extLst>
            <a:ext uri="{FF2B5EF4-FFF2-40B4-BE49-F238E27FC236}">
              <a16:creationId xmlns:a16="http://schemas.microsoft.com/office/drawing/2014/main" id="{60E71C48-49A6-4207-9A08-EB7A20D4A7BB}"/>
            </a:ext>
          </a:extLst>
        </xdr:cNvPr>
        <xdr:cNvSpPr/>
      </xdr:nvSpPr>
      <xdr:spPr>
        <a:xfrm>
          <a:off x="3381375" y="169462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109220</xdr:rowOff>
    </xdr:from>
    <xdr:to>
      <xdr:col>15</xdr:col>
      <xdr:colOff>101600</xdr:colOff>
      <xdr:row>104</xdr:row>
      <xdr:rowOff>39370</xdr:rowOff>
    </xdr:to>
    <xdr:sp macro="" textlink="">
      <xdr:nvSpPr>
        <xdr:cNvPr id="407" name="フローチャート: 判断 406">
          <a:extLst>
            <a:ext uri="{FF2B5EF4-FFF2-40B4-BE49-F238E27FC236}">
              <a16:creationId xmlns:a16="http://schemas.microsoft.com/office/drawing/2014/main" id="{8C1560F6-695C-4887-B503-BE24B8139CC1}"/>
            </a:ext>
          </a:extLst>
        </xdr:cNvPr>
        <xdr:cNvSpPr/>
      </xdr:nvSpPr>
      <xdr:spPr>
        <a:xfrm>
          <a:off x="2571750" y="169081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71120</xdr:rowOff>
    </xdr:from>
    <xdr:to>
      <xdr:col>10</xdr:col>
      <xdr:colOff>165100</xdr:colOff>
      <xdr:row>104</xdr:row>
      <xdr:rowOff>1270</xdr:rowOff>
    </xdr:to>
    <xdr:sp macro="" textlink="">
      <xdr:nvSpPr>
        <xdr:cNvPr id="408" name="フローチャート: 判断 407">
          <a:extLst>
            <a:ext uri="{FF2B5EF4-FFF2-40B4-BE49-F238E27FC236}">
              <a16:creationId xmlns:a16="http://schemas.microsoft.com/office/drawing/2014/main" id="{CE02DD7F-44CC-4C1C-89A3-8F131787100D}"/>
            </a:ext>
          </a:extLst>
        </xdr:cNvPr>
        <xdr:cNvSpPr/>
      </xdr:nvSpPr>
      <xdr:spPr>
        <a:xfrm>
          <a:off x="1781175" y="168700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44450</xdr:rowOff>
    </xdr:from>
    <xdr:to>
      <xdr:col>6</xdr:col>
      <xdr:colOff>38100</xdr:colOff>
      <xdr:row>103</xdr:row>
      <xdr:rowOff>146050</xdr:rowOff>
    </xdr:to>
    <xdr:sp macro="" textlink="">
      <xdr:nvSpPr>
        <xdr:cNvPr id="409" name="フローチャート: 判断 408">
          <a:extLst>
            <a:ext uri="{FF2B5EF4-FFF2-40B4-BE49-F238E27FC236}">
              <a16:creationId xmlns:a16="http://schemas.microsoft.com/office/drawing/2014/main" id="{95F78032-B089-48F3-9511-DC93E219BF91}"/>
            </a:ext>
          </a:extLst>
        </xdr:cNvPr>
        <xdr:cNvSpPr/>
      </xdr:nvSpPr>
      <xdr:spPr>
        <a:xfrm>
          <a:off x="981075" y="168497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829EF6E3-F52B-4AED-8845-F30E512DAA5C}"/>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5C226CAA-21E6-4909-ADFF-D26FE5317969}"/>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3A9A958B-91C4-455A-A900-42663039A5C2}"/>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9C8E133E-2CBC-4D9B-A3FC-810B3A591477}"/>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CB8B960E-36F5-4F27-8D00-E452FB322989}"/>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113030</xdr:rowOff>
    </xdr:from>
    <xdr:to>
      <xdr:col>24</xdr:col>
      <xdr:colOff>114300</xdr:colOff>
      <xdr:row>108</xdr:row>
      <xdr:rowOff>43180</xdr:rowOff>
    </xdr:to>
    <xdr:sp macro="" textlink="">
      <xdr:nvSpPr>
        <xdr:cNvPr id="415" name="楕円 414">
          <a:extLst>
            <a:ext uri="{FF2B5EF4-FFF2-40B4-BE49-F238E27FC236}">
              <a16:creationId xmlns:a16="http://schemas.microsoft.com/office/drawing/2014/main" id="{293F2043-CF1A-4B55-B3D5-92B72C6DF11B}"/>
            </a:ext>
          </a:extLst>
        </xdr:cNvPr>
        <xdr:cNvSpPr/>
      </xdr:nvSpPr>
      <xdr:spPr>
        <a:xfrm>
          <a:off x="4124325" y="176009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27957</xdr:rowOff>
    </xdr:from>
    <xdr:ext cx="405111" cy="259045"/>
    <xdr:sp macro="" textlink="">
      <xdr:nvSpPr>
        <xdr:cNvPr id="416" name="【市民会館】&#10;有形固定資産減価償却率該当値テキスト">
          <a:extLst>
            <a:ext uri="{FF2B5EF4-FFF2-40B4-BE49-F238E27FC236}">
              <a16:creationId xmlns:a16="http://schemas.microsoft.com/office/drawing/2014/main" id="{D87A6769-D731-41EA-B2FD-4EF8C68B0048}"/>
            </a:ext>
          </a:extLst>
        </xdr:cNvPr>
        <xdr:cNvSpPr txBox="1"/>
      </xdr:nvSpPr>
      <xdr:spPr>
        <a:xfrm>
          <a:off x="4219575" y="1751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93980</xdr:rowOff>
    </xdr:from>
    <xdr:to>
      <xdr:col>20</xdr:col>
      <xdr:colOff>38100</xdr:colOff>
      <xdr:row>108</xdr:row>
      <xdr:rowOff>24130</xdr:rowOff>
    </xdr:to>
    <xdr:sp macro="" textlink="">
      <xdr:nvSpPr>
        <xdr:cNvPr id="417" name="楕円 416">
          <a:extLst>
            <a:ext uri="{FF2B5EF4-FFF2-40B4-BE49-F238E27FC236}">
              <a16:creationId xmlns:a16="http://schemas.microsoft.com/office/drawing/2014/main" id="{E3126782-68AF-4476-8D70-28C7BE232595}"/>
            </a:ext>
          </a:extLst>
        </xdr:cNvPr>
        <xdr:cNvSpPr/>
      </xdr:nvSpPr>
      <xdr:spPr>
        <a:xfrm>
          <a:off x="3381375" y="175818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144780</xdr:rowOff>
    </xdr:from>
    <xdr:to>
      <xdr:col>24</xdr:col>
      <xdr:colOff>63500</xdr:colOff>
      <xdr:row>107</xdr:row>
      <xdr:rowOff>163830</xdr:rowOff>
    </xdr:to>
    <xdr:cxnSp macro="">
      <xdr:nvCxnSpPr>
        <xdr:cNvPr id="418" name="直線コネクタ 417">
          <a:extLst>
            <a:ext uri="{FF2B5EF4-FFF2-40B4-BE49-F238E27FC236}">
              <a16:creationId xmlns:a16="http://schemas.microsoft.com/office/drawing/2014/main" id="{4766C4FE-C45F-4A0E-9BBC-24D33AAD0C6B}"/>
            </a:ext>
          </a:extLst>
        </xdr:cNvPr>
        <xdr:cNvCxnSpPr/>
      </xdr:nvCxnSpPr>
      <xdr:spPr>
        <a:xfrm>
          <a:off x="3429000" y="17629505"/>
          <a:ext cx="7524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73025</xdr:rowOff>
    </xdr:from>
    <xdr:to>
      <xdr:col>15</xdr:col>
      <xdr:colOff>101600</xdr:colOff>
      <xdr:row>108</xdr:row>
      <xdr:rowOff>3175</xdr:rowOff>
    </xdr:to>
    <xdr:sp macro="" textlink="">
      <xdr:nvSpPr>
        <xdr:cNvPr id="419" name="楕円 418">
          <a:extLst>
            <a:ext uri="{FF2B5EF4-FFF2-40B4-BE49-F238E27FC236}">
              <a16:creationId xmlns:a16="http://schemas.microsoft.com/office/drawing/2014/main" id="{71982505-E436-407E-AF79-7C1FF950C73D}"/>
            </a:ext>
          </a:extLst>
        </xdr:cNvPr>
        <xdr:cNvSpPr/>
      </xdr:nvSpPr>
      <xdr:spPr>
        <a:xfrm>
          <a:off x="2571750" y="175609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123825</xdr:rowOff>
    </xdr:from>
    <xdr:to>
      <xdr:col>19</xdr:col>
      <xdr:colOff>177800</xdr:colOff>
      <xdr:row>107</xdr:row>
      <xdr:rowOff>144780</xdr:rowOff>
    </xdr:to>
    <xdr:cxnSp macro="">
      <xdr:nvCxnSpPr>
        <xdr:cNvPr id="420" name="直線コネクタ 419">
          <a:extLst>
            <a:ext uri="{FF2B5EF4-FFF2-40B4-BE49-F238E27FC236}">
              <a16:creationId xmlns:a16="http://schemas.microsoft.com/office/drawing/2014/main" id="{8DEDBCF0-E6A4-4D71-AE9D-9C397D384939}"/>
            </a:ext>
          </a:extLst>
        </xdr:cNvPr>
        <xdr:cNvCxnSpPr/>
      </xdr:nvCxnSpPr>
      <xdr:spPr>
        <a:xfrm>
          <a:off x="2619375" y="17608550"/>
          <a:ext cx="809625"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59689</xdr:rowOff>
    </xdr:from>
    <xdr:to>
      <xdr:col>10</xdr:col>
      <xdr:colOff>165100</xdr:colOff>
      <xdr:row>107</xdr:row>
      <xdr:rowOff>161289</xdr:rowOff>
    </xdr:to>
    <xdr:sp macro="" textlink="">
      <xdr:nvSpPr>
        <xdr:cNvPr id="421" name="楕円 420">
          <a:extLst>
            <a:ext uri="{FF2B5EF4-FFF2-40B4-BE49-F238E27FC236}">
              <a16:creationId xmlns:a16="http://schemas.microsoft.com/office/drawing/2014/main" id="{05919072-4C26-4949-BF63-49990257EFC7}"/>
            </a:ext>
          </a:extLst>
        </xdr:cNvPr>
        <xdr:cNvSpPr/>
      </xdr:nvSpPr>
      <xdr:spPr>
        <a:xfrm>
          <a:off x="1781175" y="175475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110489</xdr:rowOff>
    </xdr:from>
    <xdr:to>
      <xdr:col>15</xdr:col>
      <xdr:colOff>50800</xdr:colOff>
      <xdr:row>107</xdr:row>
      <xdr:rowOff>123825</xdr:rowOff>
    </xdr:to>
    <xdr:cxnSp macro="">
      <xdr:nvCxnSpPr>
        <xdr:cNvPr id="422" name="直線コネクタ 421">
          <a:extLst>
            <a:ext uri="{FF2B5EF4-FFF2-40B4-BE49-F238E27FC236}">
              <a16:creationId xmlns:a16="http://schemas.microsoft.com/office/drawing/2014/main" id="{7A09B680-4551-44F3-A873-03DB3B2C52A4}"/>
            </a:ext>
          </a:extLst>
        </xdr:cNvPr>
        <xdr:cNvCxnSpPr/>
      </xdr:nvCxnSpPr>
      <xdr:spPr>
        <a:xfrm>
          <a:off x="1828800" y="17595214"/>
          <a:ext cx="790575"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52070</xdr:rowOff>
    </xdr:from>
    <xdr:to>
      <xdr:col>6</xdr:col>
      <xdr:colOff>38100</xdr:colOff>
      <xdr:row>107</xdr:row>
      <xdr:rowOff>153670</xdr:rowOff>
    </xdr:to>
    <xdr:sp macro="" textlink="">
      <xdr:nvSpPr>
        <xdr:cNvPr id="423" name="楕円 422">
          <a:extLst>
            <a:ext uri="{FF2B5EF4-FFF2-40B4-BE49-F238E27FC236}">
              <a16:creationId xmlns:a16="http://schemas.microsoft.com/office/drawing/2014/main" id="{2636ABF8-89BD-4541-84DB-88959750F097}"/>
            </a:ext>
          </a:extLst>
        </xdr:cNvPr>
        <xdr:cNvSpPr/>
      </xdr:nvSpPr>
      <xdr:spPr>
        <a:xfrm>
          <a:off x="981075" y="175367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102870</xdr:rowOff>
    </xdr:from>
    <xdr:to>
      <xdr:col>10</xdr:col>
      <xdr:colOff>114300</xdr:colOff>
      <xdr:row>107</xdr:row>
      <xdr:rowOff>110489</xdr:rowOff>
    </xdr:to>
    <xdr:cxnSp macro="">
      <xdr:nvCxnSpPr>
        <xdr:cNvPr id="424" name="直線コネクタ 423">
          <a:extLst>
            <a:ext uri="{FF2B5EF4-FFF2-40B4-BE49-F238E27FC236}">
              <a16:creationId xmlns:a16="http://schemas.microsoft.com/office/drawing/2014/main" id="{555ACDE8-6868-4DB3-9B39-D172B8906A42}"/>
            </a:ext>
          </a:extLst>
        </xdr:cNvPr>
        <xdr:cNvCxnSpPr/>
      </xdr:nvCxnSpPr>
      <xdr:spPr>
        <a:xfrm>
          <a:off x="1028700" y="17593945"/>
          <a:ext cx="8001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93997</xdr:rowOff>
    </xdr:from>
    <xdr:ext cx="405111" cy="259045"/>
    <xdr:sp macro="" textlink="">
      <xdr:nvSpPr>
        <xdr:cNvPr id="425" name="n_1aveValue【市民会館】&#10;有形固定資産減価償却率">
          <a:extLst>
            <a:ext uri="{FF2B5EF4-FFF2-40B4-BE49-F238E27FC236}">
              <a16:creationId xmlns:a16="http://schemas.microsoft.com/office/drawing/2014/main" id="{1A1FE000-5D62-4D40-9194-0DF9C2DD98B1}"/>
            </a:ext>
          </a:extLst>
        </xdr:cNvPr>
        <xdr:cNvSpPr txBox="1"/>
      </xdr:nvSpPr>
      <xdr:spPr>
        <a:xfrm>
          <a:off x="3239144" y="1672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55897</xdr:rowOff>
    </xdr:from>
    <xdr:ext cx="405111" cy="259045"/>
    <xdr:sp macro="" textlink="">
      <xdr:nvSpPr>
        <xdr:cNvPr id="426" name="n_2aveValue【市民会館】&#10;有形固定資産減価償却率">
          <a:extLst>
            <a:ext uri="{FF2B5EF4-FFF2-40B4-BE49-F238E27FC236}">
              <a16:creationId xmlns:a16="http://schemas.microsoft.com/office/drawing/2014/main" id="{9B08F54B-82A1-4D6E-93D7-0014535351F7}"/>
            </a:ext>
          </a:extLst>
        </xdr:cNvPr>
        <xdr:cNvSpPr txBox="1"/>
      </xdr:nvSpPr>
      <xdr:spPr>
        <a:xfrm>
          <a:off x="2439044" y="1668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17797</xdr:rowOff>
    </xdr:from>
    <xdr:ext cx="405111" cy="259045"/>
    <xdr:sp macro="" textlink="">
      <xdr:nvSpPr>
        <xdr:cNvPr id="427" name="n_3aveValue【市民会館】&#10;有形固定資産減価償却率">
          <a:extLst>
            <a:ext uri="{FF2B5EF4-FFF2-40B4-BE49-F238E27FC236}">
              <a16:creationId xmlns:a16="http://schemas.microsoft.com/office/drawing/2014/main" id="{EE197E2A-652E-4E3E-B728-3A0ED5A35FB0}"/>
            </a:ext>
          </a:extLst>
        </xdr:cNvPr>
        <xdr:cNvSpPr txBox="1"/>
      </xdr:nvSpPr>
      <xdr:spPr>
        <a:xfrm>
          <a:off x="1648469" y="1664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162577</xdr:rowOff>
    </xdr:from>
    <xdr:ext cx="405111" cy="259045"/>
    <xdr:sp macro="" textlink="">
      <xdr:nvSpPr>
        <xdr:cNvPr id="428" name="n_4aveValue【市民会館】&#10;有形固定資産減価償却率">
          <a:extLst>
            <a:ext uri="{FF2B5EF4-FFF2-40B4-BE49-F238E27FC236}">
              <a16:creationId xmlns:a16="http://schemas.microsoft.com/office/drawing/2014/main" id="{0AC8D05F-FCCE-4648-A7F4-48DC436358DB}"/>
            </a:ext>
          </a:extLst>
        </xdr:cNvPr>
        <xdr:cNvSpPr txBox="1"/>
      </xdr:nvSpPr>
      <xdr:spPr>
        <a:xfrm>
          <a:off x="848369" y="16618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15257</xdr:rowOff>
    </xdr:from>
    <xdr:ext cx="405111" cy="259045"/>
    <xdr:sp macro="" textlink="">
      <xdr:nvSpPr>
        <xdr:cNvPr id="429" name="n_1mainValue【市民会館】&#10;有形固定資産減価償却率">
          <a:extLst>
            <a:ext uri="{FF2B5EF4-FFF2-40B4-BE49-F238E27FC236}">
              <a16:creationId xmlns:a16="http://schemas.microsoft.com/office/drawing/2014/main" id="{0308A17A-A080-479B-9FD0-119B8ACCA5F6}"/>
            </a:ext>
          </a:extLst>
        </xdr:cNvPr>
        <xdr:cNvSpPr txBox="1"/>
      </xdr:nvSpPr>
      <xdr:spPr>
        <a:xfrm>
          <a:off x="323914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165752</xdr:rowOff>
    </xdr:from>
    <xdr:ext cx="405111" cy="259045"/>
    <xdr:sp macro="" textlink="">
      <xdr:nvSpPr>
        <xdr:cNvPr id="430" name="n_2mainValue【市民会館】&#10;有形固定資産減価償却率">
          <a:extLst>
            <a:ext uri="{FF2B5EF4-FFF2-40B4-BE49-F238E27FC236}">
              <a16:creationId xmlns:a16="http://schemas.microsoft.com/office/drawing/2014/main" id="{AE63C43F-432E-4FAE-A766-CBD5D6934DEF}"/>
            </a:ext>
          </a:extLst>
        </xdr:cNvPr>
        <xdr:cNvSpPr txBox="1"/>
      </xdr:nvSpPr>
      <xdr:spPr>
        <a:xfrm>
          <a:off x="2439044" y="1765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152416</xdr:rowOff>
    </xdr:from>
    <xdr:ext cx="405111" cy="259045"/>
    <xdr:sp macro="" textlink="">
      <xdr:nvSpPr>
        <xdr:cNvPr id="431" name="n_3mainValue【市民会館】&#10;有形固定資産減価償却率">
          <a:extLst>
            <a:ext uri="{FF2B5EF4-FFF2-40B4-BE49-F238E27FC236}">
              <a16:creationId xmlns:a16="http://schemas.microsoft.com/office/drawing/2014/main" id="{72BDE5B3-EBFE-4FBB-BF36-4CA3EA8C5F68}"/>
            </a:ext>
          </a:extLst>
        </xdr:cNvPr>
        <xdr:cNvSpPr txBox="1"/>
      </xdr:nvSpPr>
      <xdr:spPr>
        <a:xfrm>
          <a:off x="1648469" y="17640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144797</xdr:rowOff>
    </xdr:from>
    <xdr:ext cx="405111" cy="259045"/>
    <xdr:sp macro="" textlink="">
      <xdr:nvSpPr>
        <xdr:cNvPr id="432" name="n_4mainValue【市民会館】&#10;有形固定資産減価償却率">
          <a:extLst>
            <a:ext uri="{FF2B5EF4-FFF2-40B4-BE49-F238E27FC236}">
              <a16:creationId xmlns:a16="http://schemas.microsoft.com/office/drawing/2014/main" id="{B6F0398C-9B48-43B9-B464-B4E38754D100}"/>
            </a:ext>
          </a:extLst>
        </xdr:cNvPr>
        <xdr:cNvSpPr txBox="1"/>
      </xdr:nvSpPr>
      <xdr:spPr>
        <a:xfrm>
          <a:off x="848369" y="1762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3" name="正方形/長方形 432">
          <a:extLst>
            <a:ext uri="{FF2B5EF4-FFF2-40B4-BE49-F238E27FC236}">
              <a16:creationId xmlns:a16="http://schemas.microsoft.com/office/drawing/2014/main" id="{74C5B6A8-358A-4992-93A2-9EA544DB12DA}"/>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4" name="正方形/長方形 433">
          <a:extLst>
            <a:ext uri="{FF2B5EF4-FFF2-40B4-BE49-F238E27FC236}">
              <a16:creationId xmlns:a16="http://schemas.microsoft.com/office/drawing/2014/main" id="{A0800537-DDCF-4471-A93A-92C265AFEF03}"/>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5" name="正方形/長方形 434">
          <a:extLst>
            <a:ext uri="{FF2B5EF4-FFF2-40B4-BE49-F238E27FC236}">
              <a16:creationId xmlns:a16="http://schemas.microsoft.com/office/drawing/2014/main" id="{4C23DC96-4D75-4824-A881-BDA2B6BCA076}"/>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6" name="正方形/長方形 435">
          <a:extLst>
            <a:ext uri="{FF2B5EF4-FFF2-40B4-BE49-F238E27FC236}">
              <a16:creationId xmlns:a16="http://schemas.microsoft.com/office/drawing/2014/main" id="{C836EA61-E3C9-4CB3-B002-496A4DF56F3B}"/>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7" name="正方形/長方形 436">
          <a:extLst>
            <a:ext uri="{FF2B5EF4-FFF2-40B4-BE49-F238E27FC236}">
              <a16:creationId xmlns:a16="http://schemas.microsoft.com/office/drawing/2014/main" id="{041327A9-993E-446F-9A11-C05D7DBDB393}"/>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8" name="正方形/長方形 437">
          <a:extLst>
            <a:ext uri="{FF2B5EF4-FFF2-40B4-BE49-F238E27FC236}">
              <a16:creationId xmlns:a16="http://schemas.microsoft.com/office/drawing/2014/main" id="{99B3F756-778D-4ABF-9EF2-77E177BCD60A}"/>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9" name="正方形/長方形 438">
          <a:extLst>
            <a:ext uri="{FF2B5EF4-FFF2-40B4-BE49-F238E27FC236}">
              <a16:creationId xmlns:a16="http://schemas.microsoft.com/office/drawing/2014/main" id="{70CAAE4B-A0DD-4C34-B7CB-2539277F3295}"/>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0" name="正方形/長方形 439">
          <a:extLst>
            <a:ext uri="{FF2B5EF4-FFF2-40B4-BE49-F238E27FC236}">
              <a16:creationId xmlns:a16="http://schemas.microsoft.com/office/drawing/2014/main" id="{FE6FE57A-E83D-4DE4-B954-6690112C02EB}"/>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1" name="テキスト ボックス 440">
          <a:extLst>
            <a:ext uri="{FF2B5EF4-FFF2-40B4-BE49-F238E27FC236}">
              <a16:creationId xmlns:a16="http://schemas.microsoft.com/office/drawing/2014/main" id="{6465AF95-C17F-4354-8D36-A2CFCB7BAA4A}"/>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2" name="直線コネクタ 441">
          <a:extLst>
            <a:ext uri="{FF2B5EF4-FFF2-40B4-BE49-F238E27FC236}">
              <a16:creationId xmlns:a16="http://schemas.microsoft.com/office/drawing/2014/main" id="{0E094EA4-06B9-4E02-955D-0C1161FB1ABB}"/>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3" name="直線コネクタ 442">
          <a:extLst>
            <a:ext uri="{FF2B5EF4-FFF2-40B4-BE49-F238E27FC236}">
              <a16:creationId xmlns:a16="http://schemas.microsoft.com/office/drawing/2014/main" id="{434A4F49-837E-439E-96CF-7A373DC3DF21}"/>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4" name="テキスト ボックス 443">
          <a:extLst>
            <a:ext uri="{FF2B5EF4-FFF2-40B4-BE49-F238E27FC236}">
              <a16:creationId xmlns:a16="http://schemas.microsoft.com/office/drawing/2014/main" id="{87871D22-96F0-42A7-9AFA-E1F12CDF8277}"/>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5" name="直線コネクタ 444">
          <a:extLst>
            <a:ext uri="{FF2B5EF4-FFF2-40B4-BE49-F238E27FC236}">
              <a16:creationId xmlns:a16="http://schemas.microsoft.com/office/drawing/2014/main" id="{A65C63D4-C40A-415F-8446-62FE0065B6AB}"/>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6" name="テキスト ボックス 445">
          <a:extLst>
            <a:ext uri="{FF2B5EF4-FFF2-40B4-BE49-F238E27FC236}">
              <a16:creationId xmlns:a16="http://schemas.microsoft.com/office/drawing/2014/main" id="{BC6BA695-B262-42E4-81C0-EA09E084B5F8}"/>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7" name="直線コネクタ 446">
          <a:extLst>
            <a:ext uri="{FF2B5EF4-FFF2-40B4-BE49-F238E27FC236}">
              <a16:creationId xmlns:a16="http://schemas.microsoft.com/office/drawing/2014/main" id="{2E5FAA06-2CDE-4EC9-A804-B488BB29D4EC}"/>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8" name="テキスト ボックス 447">
          <a:extLst>
            <a:ext uri="{FF2B5EF4-FFF2-40B4-BE49-F238E27FC236}">
              <a16:creationId xmlns:a16="http://schemas.microsoft.com/office/drawing/2014/main" id="{1CB4C7F1-27D2-4B88-9CCE-DCA096451A1E}"/>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9" name="直線コネクタ 448">
          <a:extLst>
            <a:ext uri="{FF2B5EF4-FFF2-40B4-BE49-F238E27FC236}">
              <a16:creationId xmlns:a16="http://schemas.microsoft.com/office/drawing/2014/main" id="{3CD40541-57DE-4B86-802C-2A633055CCEF}"/>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0" name="テキスト ボックス 449">
          <a:extLst>
            <a:ext uri="{FF2B5EF4-FFF2-40B4-BE49-F238E27FC236}">
              <a16:creationId xmlns:a16="http://schemas.microsoft.com/office/drawing/2014/main" id="{E2BC71D0-ADC9-4A18-9B34-85D08705C3C9}"/>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1" name="直線コネクタ 450">
          <a:extLst>
            <a:ext uri="{FF2B5EF4-FFF2-40B4-BE49-F238E27FC236}">
              <a16:creationId xmlns:a16="http://schemas.microsoft.com/office/drawing/2014/main" id="{2F975163-CA8D-446F-86C3-CF0A9BA60F47}"/>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2" name="テキスト ボックス 451">
          <a:extLst>
            <a:ext uri="{FF2B5EF4-FFF2-40B4-BE49-F238E27FC236}">
              <a16:creationId xmlns:a16="http://schemas.microsoft.com/office/drawing/2014/main" id="{ABA9147A-E3A9-4D7E-931A-6161D587B612}"/>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4EB758E8-485A-4E69-9E7A-C1F98B143F92}"/>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E71E3C1B-7484-4CE5-B329-F339A65587BE}"/>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94205987-D960-4607-B055-4E192AD28344}"/>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99061</xdr:rowOff>
    </xdr:from>
    <xdr:to>
      <xdr:col>54</xdr:col>
      <xdr:colOff>189865</xdr:colOff>
      <xdr:row>108</xdr:row>
      <xdr:rowOff>99061</xdr:rowOff>
    </xdr:to>
    <xdr:cxnSp macro="">
      <xdr:nvCxnSpPr>
        <xdr:cNvPr id="456" name="直線コネクタ 455">
          <a:extLst>
            <a:ext uri="{FF2B5EF4-FFF2-40B4-BE49-F238E27FC236}">
              <a16:creationId xmlns:a16="http://schemas.microsoft.com/office/drawing/2014/main" id="{EE2F009A-F684-4374-A753-96DCC62C7EF9}"/>
            </a:ext>
          </a:extLst>
        </xdr:cNvPr>
        <xdr:cNvCxnSpPr/>
      </xdr:nvCxnSpPr>
      <xdr:spPr>
        <a:xfrm flipV="1">
          <a:off x="9429115" y="16218536"/>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102888</xdr:rowOff>
    </xdr:from>
    <xdr:ext cx="469744" cy="259045"/>
    <xdr:sp macro="" textlink="">
      <xdr:nvSpPr>
        <xdr:cNvPr id="457" name="【市民会館】&#10;一人当たり面積最小値テキスト">
          <a:extLst>
            <a:ext uri="{FF2B5EF4-FFF2-40B4-BE49-F238E27FC236}">
              <a16:creationId xmlns:a16="http://schemas.microsoft.com/office/drawing/2014/main" id="{04D4859C-FCEE-4776-AA70-04634D3778CA}"/>
            </a:ext>
          </a:extLst>
        </xdr:cNvPr>
        <xdr:cNvSpPr txBox="1"/>
      </xdr:nvSpPr>
      <xdr:spPr>
        <a:xfrm>
          <a:off x="9467850" y="1776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99061</xdr:rowOff>
    </xdr:from>
    <xdr:to>
      <xdr:col>55</xdr:col>
      <xdr:colOff>88900</xdr:colOff>
      <xdr:row>108</xdr:row>
      <xdr:rowOff>99061</xdr:rowOff>
    </xdr:to>
    <xdr:cxnSp macro="">
      <xdr:nvCxnSpPr>
        <xdr:cNvPr id="458" name="直線コネクタ 457">
          <a:extLst>
            <a:ext uri="{FF2B5EF4-FFF2-40B4-BE49-F238E27FC236}">
              <a16:creationId xmlns:a16="http://schemas.microsoft.com/office/drawing/2014/main" id="{8A00E86C-8E81-48B1-9422-DDA08BD92180}"/>
            </a:ext>
          </a:extLst>
        </xdr:cNvPr>
        <xdr:cNvCxnSpPr/>
      </xdr:nvCxnSpPr>
      <xdr:spPr>
        <a:xfrm>
          <a:off x="9363075" y="1776158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45738</xdr:rowOff>
    </xdr:from>
    <xdr:ext cx="469744" cy="259045"/>
    <xdr:sp macro="" textlink="">
      <xdr:nvSpPr>
        <xdr:cNvPr id="459" name="【市民会館】&#10;一人当たり面積最大値テキスト">
          <a:extLst>
            <a:ext uri="{FF2B5EF4-FFF2-40B4-BE49-F238E27FC236}">
              <a16:creationId xmlns:a16="http://schemas.microsoft.com/office/drawing/2014/main" id="{502EB718-FAB4-4F73-88B2-C334D94AEF56}"/>
            </a:ext>
          </a:extLst>
        </xdr:cNvPr>
        <xdr:cNvSpPr txBox="1"/>
      </xdr:nvSpPr>
      <xdr:spPr>
        <a:xfrm>
          <a:off x="9467850" y="1599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99061</xdr:rowOff>
    </xdr:from>
    <xdr:to>
      <xdr:col>55</xdr:col>
      <xdr:colOff>88900</xdr:colOff>
      <xdr:row>99</xdr:row>
      <xdr:rowOff>99061</xdr:rowOff>
    </xdr:to>
    <xdr:cxnSp macro="">
      <xdr:nvCxnSpPr>
        <xdr:cNvPr id="460" name="直線コネクタ 459">
          <a:extLst>
            <a:ext uri="{FF2B5EF4-FFF2-40B4-BE49-F238E27FC236}">
              <a16:creationId xmlns:a16="http://schemas.microsoft.com/office/drawing/2014/main" id="{65DBADC0-D9EC-473E-B1C0-7E62D33E7DBD}"/>
            </a:ext>
          </a:extLst>
        </xdr:cNvPr>
        <xdr:cNvCxnSpPr/>
      </xdr:nvCxnSpPr>
      <xdr:spPr>
        <a:xfrm>
          <a:off x="9363075" y="162185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166388</xdr:rowOff>
    </xdr:from>
    <xdr:ext cx="469744" cy="259045"/>
    <xdr:sp macro="" textlink="">
      <xdr:nvSpPr>
        <xdr:cNvPr id="461" name="【市民会館】&#10;一人当たり面積平均値テキスト">
          <a:extLst>
            <a:ext uri="{FF2B5EF4-FFF2-40B4-BE49-F238E27FC236}">
              <a16:creationId xmlns:a16="http://schemas.microsoft.com/office/drawing/2014/main" id="{4B9E44A1-F002-4188-AAC7-669627242545}"/>
            </a:ext>
          </a:extLst>
        </xdr:cNvPr>
        <xdr:cNvSpPr txBox="1"/>
      </xdr:nvSpPr>
      <xdr:spPr>
        <a:xfrm>
          <a:off x="9467850" y="171367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143511</xdr:rowOff>
    </xdr:from>
    <xdr:to>
      <xdr:col>55</xdr:col>
      <xdr:colOff>50800</xdr:colOff>
      <xdr:row>106</xdr:row>
      <xdr:rowOff>73661</xdr:rowOff>
    </xdr:to>
    <xdr:sp macro="" textlink="">
      <xdr:nvSpPr>
        <xdr:cNvPr id="462" name="フローチャート: 判断 461">
          <a:extLst>
            <a:ext uri="{FF2B5EF4-FFF2-40B4-BE49-F238E27FC236}">
              <a16:creationId xmlns:a16="http://schemas.microsoft.com/office/drawing/2014/main" id="{921DC253-54A1-490C-A015-F75EE2289D90}"/>
            </a:ext>
          </a:extLst>
        </xdr:cNvPr>
        <xdr:cNvSpPr/>
      </xdr:nvSpPr>
      <xdr:spPr>
        <a:xfrm>
          <a:off x="9401175" y="1728533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158750</xdr:rowOff>
    </xdr:from>
    <xdr:to>
      <xdr:col>50</xdr:col>
      <xdr:colOff>165100</xdr:colOff>
      <xdr:row>106</xdr:row>
      <xdr:rowOff>88900</xdr:rowOff>
    </xdr:to>
    <xdr:sp macro="" textlink="">
      <xdr:nvSpPr>
        <xdr:cNvPr id="463" name="フローチャート: 判断 462">
          <a:extLst>
            <a:ext uri="{FF2B5EF4-FFF2-40B4-BE49-F238E27FC236}">
              <a16:creationId xmlns:a16="http://schemas.microsoft.com/office/drawing/2014/main" id="{A7E46783-10B7-4411-AB7B-CEF93E7665BF}"/>
            </a:ext>
          </a:extLst>
        </xdr:cNvPr>
        <xdr:cNvSpPr/>
      </xdr:nvSpPr>
      <xdr:spPr>
        <a:xfrm>
          <a:off x="8639175" y="173069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162561</xdr:rowOff>
    </xdr:from>
    <xdr:to>
      <xdr:col>46</xdr:col>
      <xdr:colOff>38100</xdr:colOff>
      <xdr:row>106</xdr:row>
      <xdr:rowOff>92711</xdr:rowOff>
    </xdr:to>
    <xdr:sp macro="" textlink="">
      <xdr:nvSpPr>
        <xdr:cNvPr id="464" name="フローチャート: 判断 463">
          <a:extLst>
            <a:ext uri="{FF2B5EF4-FFF2-40B4-BE49-F238E27FC236}">
              <a16:creationId xmlns:a16="http://schemas.microsoft.com/office/drawing/2014/main" id="{CA0F366F-A0A5-4FC9-830C-E29E24B62ABA}"/>
            </a:ext>
          </a:extLst>
        </xdr:cNvPr>
        <xdr:cNvSpPr/>
      </xdr:nvSpPr>
      <xdr:spPr>
        <a:xfrm>
          <a:off x="7839075" y="173043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166370</xdr:rowOff>
    </xdr:from>
    <xdr:to>
      <xdr:col>41</xdr:col>
      <xdr:colOff>101600</xdr:colOff>
      <xdr:row>106</xdr:row>
      <xdr:rowOff>96520</xdr:rowOff>
    </xdr:to>
    <xdr:sp macro="" textlink="">
      <xdr:nvSpPr>
        <xdr:cNvPr id="465" name="フローチャート: 判断 464">
          <a:extLst>
            <a:ext uri="{FF2B5EF4-FFF2-40B4-BE49-F238E27FC236}">
              <a16:creationId xmlns:a16="http://schemas.microsoft.com/office/drawing/2014/main" id="{14BDF93B-72E9-4A36-8D99-6AF12F49F850}"/>
            </a:ext>
          </a:extLst>
        </xdr:cNvPr>
        <xdr:cNvSpPr/>
      </xdr:nvSpPr>
      <xdr:spPr>
        <a:xfrm>
          <a:off x="7029450" y="173081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143511</xdr:rowOff>
    </xdr:from>
    <xdr:to>
      <xdr:col>36</xdr:col>
      <xdr:colOff>165100</xdr:colOff>
      <xdr:row>106</xdr:row>
      <xdr:rowOff>73661</xdr:rowOff>
    </xdr:to>
    <xdr:sp macro="" textlink="">
      <xdr:nvSpPr>
        <xdr:cNvPr id="466" name="フローチャート: 判断 465">
          <a:extLst>
            <a:ext uri="{FF2B5EF4-FFF2-40B4-BE49-F238E27FC236}">
              <a16:creationId xmlns:a16="http://schemas.microsoft.com/office/drawing/2014/main" id="{37E08097-7ED2-4DC1-B06C-64DCE093E182}"/>
            </a:ext>
          </a:extLst>
        </xdr:cNvPr>
        <xdr:cNvSpPr/>
      </xdr:nvSpPr>
      <xdr:spPr>
        <a:xfrm>
          <a:off x="6238875" y="172853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58778A04-9E85-4A1C-B153-0D707FEE5AAE}"/>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5ECAB136-E85B-44F1-9EA4-9E421B59C439}"/>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F8CB4EEB-A31C-496E-87F9-CFAA7689D38B}"/>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EA1844D1-B653-460C-BA3A-E852F3BF3C50}"/>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5A3CC6EE-B1C5-48E9-BF30-CFE538F0B66D}"/>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113030</xdr:rowOff>
    </xdr:from>
    <xdr:to>
      <xdr:col>55</xdr:col>
      <xdr:colOff>50800</xdr:colOff>
      <xdr:row>107</xdr:row>
      <xdr:rowOff>43180</xdr:rowOff>
    </xdr:to>
    <xdr:sp macro="" textlink="">
      <xdr:nvSpPr>
        <xdr:cNvPr id="472" name="楕円 471">
          <a:extLst>
            <a:ext uri="{FF2B5EF4-FFF2-40B4-BE49-F238E27FC236}">
              <a16:creationId xmlns:a16="http://schemas.microsoft.com/office/drawing/2014/main" id="{687ABDA5-28F8-44D8-9C2E-B7C4AC488811}"/>
            </a:ext>
          </a:extLst>
        </xdr:cNvPr>
        <xdr:cNvSpPr/>
      </xdr:nvSpPr>
      <xdr:spPr>
        <a:xfrm>
          <a:off x="9401175" y="1742948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91457</xdr:rowOff>
    </xdr:from>
    <xdr:ext cx="469744" cy="259045"/>
    <xdr:sp macro="" textlink="">
      <xdr:nvSpPr>
        <xdr:cNvPr id="473" name="【市民会館】&#10;一人当たり面積該当値テキスト">
          <a:extLst>
            <a:ext uri="{FF2B5EF4-FFF2-40B4-BE49-F238E27FC236}">
              <a16:creationId xmlns:a16="http://schemas.microsoft.com/office/drawing/2014/main" id="{592905E9-AAC7-4545-AEA2-2E258FC8FBC4}"/>
            </a:ext>
          </a:extLst>
        </xdr:cNvPr>
        <xdr:cNvSpPr txBox="1"/>
      </xdr:nvSpPr>
      <xdr:spPr>
        <a:xfrm>
          <a:off x="9467850" y="1740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132080</xdr:rowOff>
    </xdr:from>
    <xdr:to>
      <xdr:col>50</xdr:col>
      <xdr:colOff>165100</xdr:colOff>
      <xdr:row>107</xdr:row>
      <xdr:rowOff>62230</xdr:rowOff>
    </xdr:to>
    <xdr:sp macro="" textlink="">
      <xdr:nvSpPr>
        <xdr:cNvPr id="474" name="楕円 473">
          <a:extLst>
            <a:ext uri="{FF2B5EF4-FFF2-40B4-BE49-F238E27FC236}">
              <a16:creationId xmlns:a16="http://schemas.microsoft.com/office/drawing/2014/main" id="{D9F318CB-007E-48B9-AC62-DDFF8479AE54}"/>
            </a:ext>
          </a:extLst>
        </xdr:cNvPr>
        <xdr:cNvSpPr/>
      </xdr:nvSpPr>
      <xdr:spPr>
        <a:xfrm>
          <a:off x="8639175" y="174485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163830</xdr:rowOff>
    </xdr:from>
    <xdr:to>
      <xdr:col>55</xdr:col>
      <xdr:colOff>0</xdr:colOff>
      <xdr:row>107</xdr:row>
      <xdr:rowOff>11430</xdr:rowOff>
    </xdr:to>
    <xdr:cxnSp macro="">
      <xdr:nvCxnSpPr>
        <xdr:cNvPr id="475" name="直線コネクタ 474">
          <a:extLst>
            <a:ext uri="{FF2B5EF4-FFF2-40B4-BE49-F238E27FC236}">
              <a16:creationId xmlns:a16="http://schemas.microsoft.com/office/drawing/2014/main" id="{7592E052-F28D-4E80-9E9F-7849C871E573}"/>
            </a:ext>
          </a:extLst>
        </xdr:cNvPr>
        <xdr:cNvCxnSpPr/>
      </xdr:nvCxnSpPr>
      <xdr:spPr>
        <a:xfrm flipV="1">
          <a:off x="8686800" y="17477105"/>
          <a:ext cx="7429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120650</xdr:rowOff>
    </xdr:from>
    <xdr:to>
      <xdr:col>46</xdr:col>
      <xdr:colOff>38100</xdr:colOff>
      <xdr:row>107</xdr:row>
      <xdr:rowOff>50800</xdr:rowOff>
    </xdr:to>
    <xdr:sp macro="" textlink="">
      <xdr:nvSpPr>
        <xdr:cNvPr id="476" name="楕円 475">
          <a:extLst>
            <a:ext uri="{FF2B5EF4-FFF2-40B4-BE49-F238E27FC236}">
              <a16:creationId xmlns:a16="http://schemas.microsoft.com/office/drawing/2014/main" id="{E7407DC2-9021-41DE-B7FA-5261EFC7C287}"/>
            </a:ext>
          </a:extLst>
        </xdr:cNvPr>
        <xdr:cNvSpPr/>
      </xdr:nvSpPr>
      <xdr:spPr>
        <a:xfrm>
          <a:off x="7839075" y="174402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0</xdr:rowOff>
    </xdr:from>
    <xdr:to>
      <xdr:col>50</xdr:col>
      <xdr:colOff>114300</xdr:colOff>
      <xdr:row>107</xdr:row>
      <xdr:rowOff>11430</xdr:rowOff>
    </xdr:to>
    <xdr:cxnSp macro="">
      <xdr:nvCxnSpPr>
        <xdr:cNvPr id="477" name="直線コネクタ 476">
          <a:extLst>
            <a:ext uri="{FF2B5EF4-FFF2-40B4-BE49-F238E27FC236}">
              <a16:creationId xmlns:a16="http://schemas.microsoft.com/office/drawing/2014/main" id="{D86345ED-BEC6-44B5-9608-2ED2A20497EB}"/>
            </a:ext>
          </a:extLst>
        </xdr:cNvPr>
        <xdr:cNvCxnSpPr/>
      </xdr:nvCxnSpPr>
      <xdr:spPr>
        <a:xfrm>
          <a:off x="7886700" y="17487900"/>
          <a:ext cx="80010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124461</xdr:rowOff>
    </xdr:from>
    <xdr:to>
      <xdr:col>41</xdr:col>
      <xdr:colOff>101600</xdr:colOff>
      <xdr:row>107</xdr:row>
      <xdr:rowOff>54611</xdr:rowOff>
    </xdr:to>
    <xdr:sp macro="" textlink="">
      <xdr:nvSpPr>
        <xdr:cNvPr id="478" name="楕円 477">
          <a:extLst>
            <a:ext uri="{FF2B5EF4-FFF2-40B4-BE49-F238E27FC236}">
              <a16:creationId xmlns:a16="http://schemas.microsoft.com/office/drawing/2014/main" id="{51907349-262F-45B0-BB7E-76D12C871098}"/>
            </a:ext>
          </a:extLst>
        </xdr:cNvPr>
        <xdr:cNvSpPr/>
      </xdr:nvSpPr>
      <xdr:spPr>
        <a:xfrm>
          <a:off x="7029450" y="174377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0</xdr:rowOff>
    </xdr:from>
    <xdr:to>
      <xdr:col>45</xdr:col>
      <xdr:colOff>177800</xdr:colOff>
      <xdr:row>107</xdr:row>
      <xdr:rowOff>3811</xdr:rowOff>
    </xdr:to>
    <xdr:cxnSp macro="">
      <xdr:nvCxnSpPr>
        <xdr:cNvPr id="479" name="直線コネクタ 478">
          <a:extLst>
            <a:ext uri="{FF2B5EF4-FFF2-40B4-BE49-F238E27FC236}">
              <a16:creationId xmlns:a16="http://schemas.microsoft.com/office/drawing/2014/main" id="{E13F1127-1F89-4493-B318-CBC2170680E8}"/>
            </a:ext>
          </a:extLst>
        </xdr:cNvPr>
        <xdr:cNvCxnSpPr/>
      </xdr:nvCxnSpPr>
      <xdr:spPr>
        <a:xfrm flipV="1">
          <a:off x="7077075" y="17487900"/>
          <a:ext cx="809625"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128270</xdr:rowOff>
    </xdr:from>
    <xdr:to>
      <xdr:col>36</xdr:col>
      <xdr:colOff>165100</xdr:colOff>
      <xdr:row>107</xdr:row>
      <xdr:rowOff>58420</xdr:rowOff>
    </xdr:to>
    <xdr:sp macro="" textlink="">
      <xdr:nvSpPr>
        <xdr:cNvPr id="480" name="楕円 479">
          <a:extLst>
            <a:ext uri="{FF2B5EF4-FFF2-40B4-BE49-F238E27FC236}">
              <a16:creationId xmlns:a16="http://schemas.microsoft.com/office/drawing/2014/main" id="{F5957D99-2A2F-487D-BC63-C8A0DBE9A47F}"/>
            </a:ext>
          </a:extLst>
        </xdr:cNvPr>
        <xdr:cNvSpPr/>
      </xdr:nvSpPr>
      <xdr:spPr>
        <a:xfrm>
          <a:off x="6238875" y="174415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3811</xdr:rowOff>
    </xdr:from>
    <xdr:to>
      <xdr:col>41</xdr:col>
      <xdr:colOff>50800</xdr:colOff>
      <xdr:row>107</xdr:row>
      <xdr:rowOff>7620</xdr:rowOff>
    </xdr:to>
    <xdr:cxnSp macro="">
      <xdr:nvCxnSpPr>
        <xdr:cNvPr id="481" name="直線コネクタ 480">
          <a:extLst>
            <a:ext uri="{FF2B5EF4-FFF2-40B4-BE49-F238E27FC236}">
              <a16:creationId xmlns:a16="http://schemas.microsoft.com/office/drawing/2014/main" id="{81331472-EB25-45E6-B33F-06350CDF4E19}"/>
            </a:ext>
          </a:extLst>
        </xdr:cNvPr>
        <xdr:cNvCxnSpPr/>
      </xdr:nvCxnSpPr>
      <xdr:spPr>
        <a:xfrm flipV="1">
          <a:off x="6286500" y="17494886"/>
          <a:ext cx="790575"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105427</xdr:rowOff>
    </xdr:from>
    <xdr:ext cx="469744" cy="259045"/>
    <xdr:sp macro="" textlink="">
      <xdr:nvSpPr>
        <xdr:cNvPr id="482" name="n_1aveValue【市民会館】&#10;一人当たり面積">
          <a:extLst>
            <a:ext uri="{FF2B5EF4-FFF2-40B4-BE49-F238E27FC236}">
              <a16:creationId xmlns:a16="http://schemas.microsoft.com/office/drawing/2014/main" id="{541AB818-F1DF-4AD0-8F87-7EDA6AE25E0F}"/>
            </a:ext>
          </a:extLst>
        </xdr:cNvPr>
        <xdr:cNvSpPr txBox="1"/>
      </xdr:nvSpPr>
      <xdr:spPr>
        <a:xfrm>
          <a:off x="8458277" y="17075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109238</xdr:rowOff>
    </xdr:from>
    <xdr:ext cx="469744" cy="259045"/>
    <xdr:sp macro="" textlink="">
      <xdr:nvSpPr>
        <xdr:cNvPr id="483" name="n_2aveValue【市民会館】&#10;一人当たり面積">
          <a:extLst>
            <a:ext uri="{FF2B5EF4-FFF2-40B4-BE49-F238E27FC236}">
              <a16:creationId xmlns:a16="http://schemas.microsoft.com/office/drawing/2014/main" id="{179FC5D2-65B6-43E0-8F95-20A208088456}"/>
            </a:ext>
          </a:extLst>
        </xdr:cNvPr>
        <xdr:cNvSpPr txBox="1"/>
      </xdr:nvSpPr>
      <xdr:spPr>
        <a:xfrm>
          <a:off x="7677227" y="17079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113047</xdr:rowOff>
    </xdr:from>
    <xdr:ext cx="469744" cy="259045"/>
    <xdr:sp macro="" textlink="">
      <xdr:nvSpPr>
        <xdr:cNvPr id="484" name="n_3aveValue【市民会館】&#10;一人当たり面積">
          <a:extLst>
            <a:ext uri="{FF2B5EF4-FFF2-40B4-BE49-F238E27FC236}">
              <a16:creationId xmlns:a16="http://schemas.microsoft.com/office/drawing/2014/main" id="{F6DD86F8-2926-4889-8F3C-DF1B73D943A6}"/>
            </a:ext>
          </a:extLst>
        </xdr:cNvPr>
        <xdr:cNvSpPr txBox="1"/>
      </xdr:nvSpPr>
      <xdr:spPr>
        <a:xfrm>
          <a:off x="6867602" y="1708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90188</xdr:rowOff>
    </xdr:from>
    <xdr:ext cx="469744" cy="259045"/>
    <xdr:sp macro="" textlink="">
      <xdr:nvSpPr>
        <xdr:cNvPr id="485" name="n_4aveValue【市民会館】&#10;一人当たり面積">
          <a:extLst>
            <a:ext uri="{FF2B5EF4-FFF2-40B4-BE49-F238E27FC236}">
              <a16:creationId xmlns:a16="http://schemas.microsoft.com/office/drawing/2014/main" id="{2A4A6936-D8AD-496E-8A58-9F93402364E6}"/>
            </a:ext>
          </a:extLst>
        </xdr:cNvPr>
        <xdr:cNvSpPr txBox="1"/>
      </xdr:nvSpPr>
      <xdr:spPr>
        <a:xfrm>
          <a:off x="6067502" y="17060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53357</xdr:rowOff>
    </xdr:from>
    <xdr:ext cx="469744" cy="259045"/>
    <xdr:sp macro="" textlink="">
      <xdr:nvSpPr>
        <xdr:cNvPr id="486" name="n_1mainValue【市民会館】&#10;一人当たり面積">
          <a:extLst>
            <a:ext uri="{FF2B5EF4-FFF2-40B4-BE49-F238E27FC236}">
              <a16:creationId xmlns:a16="http://schemas.microsoft.com/office/drawing/2014/main" id="{9C601753-C34C-4FAE-BD9C-E52EFB475824}"/>
            </a:ext>
          </a:extLst>
        </xdr:cNvPr>
        <xdr:cNvSpPr txBox="1"/>
      </xdr:nvSpPr>
      <xdr:spPr>
        <a:xfrm>
          <a:off x="8458277" y="17538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41927</xdr:rowOff>
    </xdr:from>
    <xdr:ext cx="469744" cy="259045"/>
    <xdr:sp macro="" textlink="">
      <xdr:nvSpPr>
        <xdr:cNvPr id="487" name="n_2mainValue【市民会館】&#10;一人当たり面積">
          <a:extLst>
            <a:ext uri="{FF2B5EF4-FFF2-40B4-BE49-F238E27FC236}">
              <a16:creationId xmlns:a16="http://schemas.microsoft.com/office/drawing/2014/main" id="{2B27FCB7-334E-4908-B54F-319D93EB872B}"/>
            </a:ext>
          </a:extLst>
        </xdr:cNvPr>
        <xdr:cNvSpPr txBox="1"/>
      </xdr:nvSpPr>
      <xdr:spPr>
        <a:xfrm>
          <a:off x="7677227" y="1753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45738</xdr:rowOff>
    </xdr:from>
    <xdr:ext cx="469744" cy="259045"/>
    <xdr:sp macro="" textlink="">
      <xdr:nvSpPr>
        <xdr:cNvPr id="488" name="n_3mainValue【市民会館】&#10;一人当たり面積">
          <a:extLst>
            <a:ext uri="{FF2B5EF4-FFF2-40B4-BE49-F238E27FC236}">
              <a16:creationId xmlns:a16="http://schemas.microsoft.com/office/drawing/2014/main" id="{259C44D6-D62F-49C9-9828-2C256C3DED1D}"/>
            </a:ext>
          </a:extLst>
        </xdr:cNvPr>
        <xdr:cNvSpPr txBox="1"/>
      </xdr:nvSpPr>
      <xdr:spPr>
        <a:xfrm>
          <a:off x="6867602" y="17536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49547</xdr:rowOff>
    </xdr:from>
    <xdr:ext cx="469744" cy="259045"/>
    <xdr:sp macro="" textlink="">
      <xdr:nvSpPr>
        <xdr:cNvPr id="489" name="n_4mainValue【市民会館】&#10;一人当たり面積">
          <a:extLst>
            <a:ext uri="{FF2B5EF4-FFF2-40B4-BE49-F238E27FC236}">
              <a16:creationId xmlns:a16="http://schemas.microsoft.com/office/drawing/2014/main" id="{6BEF30F4-452E-4AEF-BEAB-6291B2601177}"/>
            </a:ext>
          </a:extLst>
        </xdr:cNvPr>
        <xdr:cNvSpPr txBox="1"/>
      </xdr:nvSpPr>
      <xdr:spPr>
        <a:xfrm>
          <a:off x="6067502" y="17534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CAC081FF-E205-45DA-B6F9-282F4F517F29}"/>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47A2210A-2B37-4D5E-925C-D4458F4B89F9}"/>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7408F01C-1607-454B-9A40-4D0EAE27FF82}"/>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DFF20FB7-701F-472C-9C6E-4CE170A84951}"/>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D81E3931-E243-43CB-93CC-1D170C3AE06A}"/>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368093B5-8495-4D13-9324-367F8D341DD2}"/>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98196AB2-60DE-4DD3-9C06-494FE3AC35CF}"/>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128A1261-1C77-4D51-94C6-E43F4BB5E1B4}"/>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871B44C7-04EF-4A17-9DBC-E1666B0D9152}"/>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15B11491-90BE-4DF7-BC70-A413904DC1FE}"/>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B5143274-B713-4E23-BC66-B09240BD76EA}"/>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25AD8A5A-91A0-4FA8-AD54-F414A83B8C79}"/>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F22B51EF-38FA-4C5C-9CB8-87B2E8AB77A3}"/>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4D02B367-8704-4736-B260-16F3375568E3}"/>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FD46A518-1BB3-4103-96EA-4F4C613E0C5A}"/>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2DE9A8F9-AA1D-4262-BF46-3EA5EE9806E5}"/>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61AB60EE-D541-4A11-84B7-5C852D645B9A}"/>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99DF6BFE-89E1-4BAB-9F25-6C1A19A450CE}"/>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21F5C517-7DF7-47E5-860D-C6D8C0E20923}"/>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09FBF834-F9DF-497A-86C5-08EC4197E759}"/>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6AB0C830-DA0B-464A-87EF-F68082755018}"/>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20EB7DF8-E481-40C3-AC2E-3A26D9E3271C}"/>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3DCB1C99-1AB4-41A9-8865-63720C1B5A0C}"/>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8A958D77-EC46-46E7-888D-503ABE4C1D67}"/>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20451FCF-C170-4309-9553-E5612FFAC0EA}"/>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20683</xdr:rowOff>
    </xdr:from>
    <xdr:to>
      <xdr:col>85</xdr:col>
      <xdr:colOff>126364</xdr:colOff>
      <xdr:row>41</xdr:row>
      <xdr:rowOff>50074</xdr:rowOff>
    </xdr:to>
    <xdr:cxnSp macro="">
      <xdr:nvCxnSpPr>
        <xdr:cNvPr id="515" name="直線コネクタ 514">
          <a:extLst>
            <a:ext uri="{FF2B5EF4-FFF2-40B4-BE49-F238E27FC236}">
              <a16:creationId xmlns:a16="http://schemas.microsoft.com/office/drawing/2014/main" id="{487D5539-9EEE-4D15-8605-A410D5E6D31F}"/>
            </a:ext>
          </a:extLst>
        </xdr:cNvPr>
        <xdr:cNvCxnSpPr/>
      </xdr:nvCxnSpPr>
      <xdr:spPr>
        <a:xfrm flipV="1">
          <a:off x="14696439" y="5535658"/>
          <a:ext cx="0" cy="1159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53901</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1FFD34F6-832A-4008-9BD6-862EF0227321}"/>
            </a:ext>
          </a:extLst>
        </xdr:cNvPr>
        <xdr:cNvSpPr txBox="1"/>
      </xdr:nvSpPr>
      <xdr:spPr>
        <a:xfrm>
          <a:off x="14735175" y="669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50074</xdr:rowOff>
    </xdr:from>
    <xdr:to>
      <xdr:col>86</xdr:col>
      <xdr:colOff>25400</xdr:colOff>
      <xdr:row>41</xdr:row>
      <xdr:rowOff>50074</xdr:rowOff>
    </xdr:to>
    <xdr:cxnSp macro="">
      <xdr:nvCxnSpPr>
        <xdr:cNvPr id="517" name="直線コネクタ 516">
          <a:extLst>
            <a:ext uri="{FF2B5EF4-FFF2-40B4-BE49-F238E27FC236}">
              <a16:creationId xmlns:a16="http://schemas.microsoft.com/office/drawing/2014/main" id="{8C3E695F-161A-4FA3-B42A-AA729A727C3E}"/>
            </a:ext>
          </a:extLst>
        </xdr:cNvPr>
        <xdr:cNvCxnSpPr/>
      </xdr:nvCxnSpPr>
      <xdr:spPr>
        <a:xfrm>
          <a:off x="14611350" y="66953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138810</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AB64D4B6-039B-414C-BADB-8B6E363375E4}"/>
            </a:ext>
          </a:extLst>
        </xdr:cNvPr>
        <xdr:cNvSpPr txBox="1"/>
      </xdr:nvSpPr>
      <xdr:spPr>
        <a:xfrm>
          <a:off x="14735175" y="5333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20683</xdr:rowOff>
    </xdr:from>
    <xdr:to>
      <xdr:col>86</xdr:col>
      <xdr:colOff>25400</xdr:colOff>
      <xdr:row>34</xdr:row>
      <xdr:rowOff>20683</xdr:rowOff>
    </xdr:to>
    <xdr:cxnSp macro="">
      <xdr:nvCxnSpPr>
        <xdr:cNvPr id="519" name="直線コネクタ 518">
          <a:extLst>
            <a:ext uri="{FF2B5EF4-FFF2-40B4-BE49-F238E27FC236}">
              <a16:creationId xmlns:a16="http://schemas.microsoft.com/office/drawing/2014/main" id="{3F6F692F-30AA-4938-8CE9-0F812DB3816E}"/>
            </a:ext>
          </a:extLst>
        </xdr:cNvPr>
        <xdr:cNvCxnSpPr/>
      </xdr:nvCxnSpPr>
      <xdr:spPr>
        <a:xfrm>
          <a:off x="14611350" y="553565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57711</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9009DB68-20DD-4F79-8102-F978D45E6CA9}"/>
            </a:ext>
          </a:extLst>
        </xdr:cNvPr>
        <xdr:cNvSpPr txBox="1"/>
      </xdr:nvSpPr>
      <xdr:spPr>
        <a:xfrm>
          <a:off x="14735175" y="62203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79284</xdr:rowOff>
    </xdr:from>
    <xdr:to>
      <xdr:col>85</xdr:col>
      <xdr:colOff>177800</xdr:colOff>
      <xdr:row>39</xdr:row>
      <xdr:rowOff>9434</xdr:rowOff>
    </xdr:to>
    <xdr:sp macro="" textlink="">
      <xdr:nvSpPr>
        <xdr:cNvPr id="521" name="フローチャート: 判断 520">
          <a:extLst>
            <a:ext uri="{FF2B5EF4-FFF2-40B4-BE49-F238E27FC236}">
              <a16:creationId xmlns:a16="http://schemas.microsoft.com/office/drawing/2014/main" id="{CF231F26-3EB9-409A-86F5-9EDE4F57D3B7}"/>
            </a:ext>
          </a:extLst>
        </xdr:cNvPr>
        <xdr:cNvSpPr/>
      </xdr:nvSpPr>
      <xdr:spPr>
        <a:xfrm>
          <a:off x="14649450" y="624195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134801</xdr:rowOff>
    </xdr:from>
    <xdr:to>
      <xdr:col>81</xdr:col>
      <xdr:colOff>101600</xdr:colOff>
      <xdr:row>39</xdr:row>
      <xdr:rowOff>64951</xdr:rowOff>
    </xdr:to>
    <xdr:sp macro="" textlink="">
      <xdr:nvSpPr>
        <xdr:cNvPr id="522" name="フローチャート: 判断 521">
          <a:extLst>
            <a:ext uri="{FF2B5EF4-FFF2-40B4-BE49-F238E27FC236}">
              <a16:creationId xmlns:a16="http://schemas.microsoft.com/office/drawing/2014/main" id="{3790A4FF-46BD-430E-938D-7B659B4E3816}"/>
            </a:ext>
          </a:extLst>
        </xdr:cNvPr>
        <xdr:cNvSpPr/>
      </xdr:nvSpPr>
      <xdr:spPr>
        <a:xfrm>
          <a:off x="13887450" y="629747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92347</xdr:rowOff>
    </xdr:from>
    <xdr:to>
      <xdr:col>76</xdr:col>
      <xdr:colOff>165100</xdr:colOff>
      <xdr:row>39</xdr:row>
      <xdr:rowOff>22497</xdr:rowOff>
    </xdr:to>
    <xdr:sp macro="" textlink="">
      <xdr:nvSpPr>
        <xdr:cNvPr id="523" name="フローチャート: 判断 522">
          <a:extLst>
            <a:ext uri="{FF2B5EF4-FFF2-40B4-BE49-F238E27FC236}">
              <a16:creationId xmlns:a16="http://schemas.microsoft.com/office/drawing/2014/main" id="{D277A188-0A62-44A3-B46B-E78E2B8132A9}"/>
            </a:ext>
          </a:extLst>
        </xdr:cNvPr>
        <xdr:cNvSpPr/>
      </xdr:nvSpPr>
      <xdr:spPr>
        <a:xfrm>
          <a:off x="13096875" y="625502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41728</xdr:rowOff>
    </xdr:from>
    <xdr:to>
      <xdr:col>72</xdr:col>
      <xdr:colOff>38100</xdr:colOff>
      <xdr:row>38</xdr:row>
      <xdr:rowOff>143328</xdr:rowOff>
    </xdr:to>
    <xdr:sp macro="" textlink="">
      <xdr:nvSpPr>
        <xdr:cNvPr id="524" name="フローチャート: 判断 523">
          <a:extLst>
            <a:ext uri="{FF2B5EF4-FFF2-40B4-BE49-F238E27FC236}">
              <a16:creationId xmlns:a16="http://schemas.microsoft.com/office/drawing/2014/main" id="{E8DD6E14-CB24-4F05-ACCB-8E68C7CB60BA}"/>
            </a:ext>
          </a:extLst>
        </xdr:cNvPr>
        <xdr:cNvSpPr/>
      </xdr:nvSpPr>
      <xdr:spPr>
        <a:xfrm>
          <a:off x="12296775" y="620757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139700</xdr:rowOff>
    </xdr:from>
    <xdr:to>
      <xdr:col>67</xdr:col>
      <xdr:colOff>101600</xdr:colOff>
      <xdr:row>38</xdr:row>
      <xdr:rowOff>69850</xdr:rowOff>
    </xdr:to>
    <xdr:sp macro="" textlink="">
      <xdr:nvSpPr>
        <xdr:cNvPr id="525" name="フローチャート: 判断 524">
          <a:extLst>
            <a:ext uri="{FF2B5EF4-FFF2-40B4-BE49-F238E27FC236}">
              <a16:creationId xmlns:a16="http://schemas.microsoft.com/office/drawing/2014/main" id="{45DADF5E-EB28-46AB-A85E-8B050833E156}"/>
            </a:ext>
          </a:extLst>
        </xdr:cNvPr>
        <xdr:cNvSpPr/>
      </xdr:nvSpPr>
      <xdr:spPr>
        <a:xfrm>
          <a:off x="11487150" y="61436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6980EBF8-72CC-48CE-B6B9-2CF22074A1ED}"/>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40537AE0-603F-49F8-B086-AF74510DB42B}"/>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CB88A9AC-1922-4734-A28A-E33A8EDA322E}"/>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7BF0DF5E-DDA8-4997-96A7-6D9145AE0A36}"/>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58F7409C-4BCA-4E68-BBBA-743D8D490C12}"/>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67854</xdr:rowOff>
    </xdr:from>
    <xdr:to>
      <xdr:col>85</xdr:col>
      <xdr:colOff>177800</xdr:colOff>
      <xdr:row>37</xdr:row>
      <xdr:rowOff>169455</xdr:rowOff>
    </xdr:to>
    <xdr:sp macro="" textlink="">
      <xdr:nvSpPr>
        <xdr:cNvPr id="531" name="楕円 530">
          <a:extLst>
            <a:ext uri="{FF2B5EF4-FFF2-40B4-BE49-F238E27FC236}">
              <a16:creationId xmlns:a16="http://schemas.microsoft.com/office/drawing/2014/main" id="{C9D098F3-E714-46F6-922A-B68E3BA3FE3F}"/>
            </a:ext>
          </a:extLst>
        </xdr:cNvPr>
        <xdr:cNvSpPr/>
      </xdr:nvSpPr>
      <xdr:spPr>
        <a:xfrm>
          <a:off x="14649450" y="6065429"/>
          <a:ext cx="95250" cy="952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90731</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5C512A78-6493-4C2E-93B1-812A5CAC4017}"/>
            </a:ext>
          </a:extLst>
        </xdr:cNvPr>
        <xdr:cNvSpPr txBox="1"/>
      </xdr:nvSpPr>
      <xdr:spPr>
        <a:xfrm>
          <a:off x="14735175" y="5926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61323</xdr:rowOff>
    </xdr:from>
    <xdr:to>
      <xdr:col>81</xdr:col>
      <xdr:colOff>101600</xdr:colOff>
      <xdr:row>37</xdr:row>
      <xdr:rowOff>162923</xdr:rowOff>
    </xdr:to>
    <xdr:sp macro="" textlink="">
      <xdr:nvSpPr>
        <xdr:cNvPr id="533" name="楕円 532">
          <a:extLst>
            <a:ext uri="{FF2B5EF4-FFF2-40B4-BE49-F238E27FC236}">
              <a16:creationId xmlns:a16="http://schemas.microsoft.com/office/drawing/2014/main" id="{7226EDE4-51D8-4449-919B-ECF7D45E8540}"/>
            </a:ext>
          </a:extLst>
        </xdr:cNvPr>
        <xdr:cNvSpPr/>
      </xdr:nvSpPr>
      <xdr:spPr>
        <a:xfrm>
          <a:off x="13887450" y="606524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112123</xdr:rowOff>
    </xdr:from>
    <xdr:to>
      <xdr:col>85</xdr:col>
      <xdr:colOff>127000</xdr:colOff>
      <xdr:row>37</xdr:row>
      <xdr:rowOff>118654</xdr:rowOff>
    </xdr:to>
    <xdr:cxnSp macro="">
      <xdr:nvCxnSpPr>
        <xdr:cNvPr id="534" name="直線コネクタ 533">
          <a:extLst>
            <a:ext uri="{FF2B5EF4-FFF2-40B4-BE49-F238E27FC236}">
              <a16:creationId xmlns:a16="http://schemas.microsoft.com/office/drawing/2014/main" id="{618A6A02-2DB1-4C7A-825A-FDE9CB79A711}"/>
            </a:ext>
          </a:extLst>
        </xdr:cNvPr>
        <xdr:cNvCxnSpPr/>
      </xdr:nvCxnSpPr>
      <xdr:spPr>
        <a:xfrm>
          <a:off x="13935075" y="6112873"/>
          <a:ext cx="762000" cy="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5806</xdr:rowOff>
    </xdr:from>
    <xdr:to>
      <xdr:col>76</xdr:col>
      <xdr:colOff>165100</xdr:colOff>
      <xdr:row>37</xdr:row>
      <xdr:rowOff>107406</xdr:rowOff>
    </xdr:to>
    <xdr:sp macro="" textlink="">
      <xdr:nvSpPr>
        <xdr:cNvPr id="535" name="楕円 534">
          <a:extLst>
            <a:ext uri="{FF2B5EF4-FFF2-40B4-BE49-F238E27FC236}">
              <a16:creationId xmlns:a16="http://schemas.microsoft.com/office/drawing/2014/main" id="{717EB1E0-F013-4633-B7F5-040204BEC8D7}"/>
            </a:ext>
          </a:extLst>
        </xdr:cNvPr>
        <xdr:cNvSpPr/>
      </xdr:nvSpPr>
      <xdr:spPr>
        <a:xfrm>
          <a:off x="13096875" y="600973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56606</xdr:rowOff>
    </xdr:from>
    <xdr:to>
      <xdr:col>81</xdr:col>
      <xdr:colOff>50800</xdr:colOff>
      <xdr:row>37</xdr:row>
      <xdr:rowOff>112123</xdr:rowOff>
    </xdr:to>
    <xdr:cxnSp macro="">
      <xdr:nvCxnSpPr>
        <xdr:cNvPr id="536" name="直線コネクタ 535">
          <a:extLst>
            <a:ext uri="{FF2B5EF4-FFF2-40B4-BE49-F238E27FC236}">
              <a16:creationId xmlns:a16="http://schemas.microsoft.com/office/drawing/2014/main" id="{53187876-5856-4FEA-AA95-12F2AF2D4247}"/>
            </a:ext>
          </a:extLst>
        </xdr:cNvPr>
        <xdr:cNvCxnSpPr/>
      </xdr:nvCxnSpPr>
      <xdr:spPr>
        <a:xfrm>
          <a:off x="13144500" y="6057356"/>
          <a:ext cx="790575"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139700</xdr:rowOff>
    </xdr:from>
    <xdr:to>
      <xdr:col>72</xdr:col>
      <xdr:colOff>38100</xdr:colOff>
      <xdr:row>37</xdr:row>
      <xdr:rowOff>69850</xdr:rowOff>
    </xdr:to>
    <xdr:sp macro="" textlink="">
      <xdr:nvSpPr>
        <xdr:cNvPr id="537" name="楕円 536">
          <a:extLst>
            <a:ext uri="{FF2B5EF4-FFF2-40B4-BE49-F238E27FC236}">
              <a16:creationId xmlns:a16="http://schemas.microsoft.com/office/drawing/2014/main" id="{5F446656-0E27-4179-800B-1A3E4D3AA241}"/>
            </a:ext>
          </a:extLst>
        </xdr:cNvPr>
        <xdr:cNvSpPr/>
      </xdr:nvSpPr>
      <xdr:spPr>
        <a:xfrm>
          <a:off x="12296775" y="59817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19050</xdr:rowOff>
    </xdr:from>
    <xdr:to>
      <xdr:col>76</xdr:col>
      <xdr:colOff>114300</xdr:colOff>
      <xdr:row>37</xdr:row>
      <xdr:rowOff>56606</xdr:rowOff>
    </xdr:to>
    <xdr:cxnSp macro="">
      <xdr:nvCxnSpPr>
        <xdr:cNvPr id="538" name="直線コネクタ 537">
          <a:extLst>
            <a:ext uri="{FF2B5EF4-FFF2-40B4-BE49-F238E27FC236}">
              <a16:creationId xmlns:a16="http://schemas.microsoft.com/office/drawing/2014/main" id="{4AA9EC01-D2D0-450F-A43D-51B8295347F7}"/>
            </a:ext>
          </a:extLst>
        </xdr:cNvPr>
        <xdr:cNvCxnSpPr/>
      </xdr:nvCxnSpPr>
      <xdr:spPr>
        <a:xfrm>
          <a:off x="12344400" y="6019800"/>
          <a:ext cx="8001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136434</xdr:rowOff>
    </xdr:from>
    <xdr:to>
      <xdr:col>67</xdr:col>
      <xdr:colOff>101600</xdr:colOff>
      <xdr:row>37</xdr:row>
      <xdr:rowOff>66584</xdr:rowOff>
    </xdr:to>
    <xdr:sp macro="" textlink="">
      <xdr:nvSpPr>
        <xdr:cNvPr id="539" name="楕円 538">
          <a:extLst>
            <a:ext uri="{FF2B5EF4-FFF2-40B4-BE49-F238E27FC236}">
              <a16:creationId xmlns:a16="http://schemas.microsoft.com/office/drawing/2014/main" id="{B44B9ADA-6985-4AF0-83CC-FB5BDE703E62}"/>
            </a:ext>
          </a:extLst>
        </xdr:cNvPr>
        <xdr:cNvSpPr/>
      </xdr:nvSpPr>
      <xdr:spPr>
        <a:xfrm>
          <a:off x="11487150" y="597525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15784</xdr:rowOff>
    </xdr:from>
    <xdr:to>
      <xdr:col>71</xdr:col>
      <xdr:colOff>177800</xdr:colOff>
      <xdr:row>37</xdr:row>
      <xdr:rowOff>19050</xdr:rowOff>
    </xdr:to>
    <xdr:cxnSp macro="">
      <xdr:nvCxnSpPr>
        <xdr:cNvPr id="540" name="直線コネクタ 539">
          <a:extLst>
            <a:ext uri="{FF2B5EF4-FFF2-40B4-BE49-F238E27FC236}">
              <a16:creationId xmlns:a16="http://schemas.microsoft.com/office/drawing/2014/main" id="{CAB7BB10-5DD5-46BC-98F5-056CDA7CBB41}"/>
            </a:ext>
          </a:extLst>
        </xdr:cNvPr>
        <xdr:cNvCxnSpPr/>
      </xdr:nvCxnSpPr>
      <xdr:spPr>
        <a:xfrm>
          <a:off x="11534775" y="6013359"/>
          <a:ext cx="809625"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56078</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5CB6D016-411E-444E-8F80-C7A31985DF0C}"/>
            </a:ext>
          </a:extLst>
        </xdr:cNvPr>
        <xdr:cNvSpPr txBox="1"/>
      </xdr:nvSpPr>
      <xdr:spPr>
        <a:xfrm>
          <a:off x="13745219" y="6380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13624</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6A082D53-9748-4801-B1D5-ACE8EEB099C1}"/>
            </a:ext>
          </a:extLst>
        </xdr:cNvPr>
        <xdr:cNvSpPr txBox="1"/>
      </xdr:nvSpPr>
      <xdr:spPr>
        <a:xfrm>
          <a:off x="12964169" y="6335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134455</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AC522337-78F6-4F0A-81BA-6C01BAF42BD8}"/>
            </a:ext>
          </a:extLst>
        </xdr:cNvPr>
        <xdr:cNvSpPr txBox="1"/>
      </xdr:nvSpPr>
      <xdr:spPr>
        <a:xfrm>
          <a:off x="12164069" y="6297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60977</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42C61F49-23EC-4EBC-901B-4AA59A7DFCE8}"/>
            </a:ext>
          </a:extLst>
        </xdr:cNvPr>
        <xdr:cNvSpPr txBox="1"/>
      </xdr:nvSpPr>
      <xdr:spPr>
        <a:xfrm>
          <a:off x="11354444" y="6226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8000</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C282668F-0A47-42BA-9A45-B5FB7CBEF421}"/>
            </a:ext>
          </a:extLst>
        </xdr:cNvPr>
        <xdr:cNvSpPr txBox="1"/>
      </xdr:nvSpPr>
      <xdr:spPr>
        <a:xfrm>
          <a:off x="13745219" y="5850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123933</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2BCCE4FE-5151-455F-A3B3-015FCE5A8F1A}"/>
            </a:ext>
          </a:extLst>
        </xdr:cNvPr>
        <xdr:cNvSpPr txBox="1"/>
      </xdr:nvSpPr>
      <xdr:spPr>
        <a:xfrm>
          <a:off x="12964169" y="5797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86377</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75582BE7-31A3-43DD-AE98-8E79DD8B65DB}"/>
            </a:ext>
          </a:extLst>
        </xdr:cNvPr>
        <xdr:cNvSpPr txBox="1"/>
      </xdr:nvSpPr>
      <xdr:spPr>
        <a:xfrm>
          <a:off x="12164069" y="5760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83111</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735BED1C-C4D9-4989-8A27-6BB12979C9E9}"/>
            </a:ext>
          </a:extLst>
        </xdr:cNvPr>
        <xdr:cNvSpPr txBox="1"/>
      </xdr:nvSpPr>
      <xdr:spPr>
        <a:xfrm>
          <a:off x="11354444" y="5763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D666F823-B12A-4ADC-BA93-C105C9B846FD}"/>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913EDE63-3E2D-4A0A-A5CE-25C11FF237D0}"/>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B8C22F10-729F-4217-B452-30C3B5C2189D}"/>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DABA934D-B53D-465D-BD7D-50D67B3E4CD2}"/>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239F9CE6-92FD-480C-B4B6-EA2839A4B260}"/>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A8C8044C-3722-408B-B597-EDEAEE3E3CEF}"/>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DC6F84CA-B122-4495-933F-D811C70AA19D}"/>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5281EABE-F972-43BF-BB4F-DDC4193012F2}"/>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8D2002B5-F451-4F10-BA6F-BAB66FCA787D}"/>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2CAE9AD3-586D-4BB0-AB23-B707ACCB0AF6}"/>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4A018A66-1003-42B2-BE58-5696AB02889A}"/>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B85D1758-ED9D-4060-A575-55CF3C4D0E19}"/>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CBB3333B-9D71-405D-8D27-3493946D5A70}"/>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62" name="テキスト ボックス 561">
          <a:extLst>
            <a:ext uri="{FF2B5EF4-FFF2-40B4-BE49-F238E27FC236}">
              <a16:creationId xmlns:a16="http://schemas.microsoft.com/office/drawing/2014/main" id="{A3136A75-6B7E-48C0-913F-7B804D2B9F8A}"/>
            </a:ext>
          </a:extLst>
        </xdr:cNvPr>
        <xdr:cNvSpPr txBox="1"/>
      </xdr:nvSpPr>
      <xdr:spPr>
        <a:xfrm>
          <a:off x="1598505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874A7F67-68D5-4605-B576-C1904339A073}"/>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F33D252E-CAB7-48B3-B709-F86667EF4B44}"/>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2136993B-1939-411A-8357-819D02BC954B}"/>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D86E41A0-0FCE-49C2-BC96-7A0D0FA0C50C}"/>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805C3606-7B24-45BE-A5B1-32ADD9C02AA9}"/>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F80E863F-763C-404B-BF51-F879A859B884}"/>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D03C99EF-3677-433D-8571-D070486F6CD1}"/>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33900</xdr:rowOff>
    </xdr:from>
    <xdr:to>
      <xdr:col>116</xdr:col>
      <xdr:colOff>62864</xdr:colOff>
      <xdr:row>41</xdr:row>
      <xdr:rowOff>129857</xdr:rowOff>
    </xdr:to>
    <xdr:cxnSp macro="">
      <xdr:nvCxnSpPr>
        <xdr:cNvPr id="570" name="直線コネクタ 569">
          <a:extLst>
            <a:ext uri="{FF2B5EF4-FFF2-40B4-BE49-F238E27FC236}">
              <a16:creationId xmlns:a16="http://schemas.microsoft.com/office/drawing/2014/main" id="{8F073FA2-DD66-480F-A870-CA9996FC7A9E}"/>
            </a:ext>
          </a:extLst>
        </xdr:cNvPr>
        <xdr:cNvCxnSpPr/>
      </xdr:nvCxnSpPr>
      <xdr:spPr>
        <a:xfrm flipV="1">
          <a:off x="19954239" y="5383775"/>
          <a:ext cx="0" cy="13913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133684</xdr:rowOff>
    </xdr:from>
    <xdr:ext cx="378565" cy="259045"/>
    <xdr:sp macro="" textlink="">
      <xdr:nvSpPr>
        <xdr:cNvPr id="571" name="【一般廃棄物処理施設】&#10;一人当たり有形固定資産（償却資産）額最小値テキスト">
          <a:extLst>
            <a:ext uri="{FF2B5EF4-FFF2-40B4-BE49-F238E27FC236}">
              <a16:creationId xmlns:a16="http://schemas.microsoft.com/office/drawing/2014/main" id="{60520483-E59E-4578-B902-8D66CF20FCF6}"/>
            </a:ext>
          </a:extLst>
        </xdr:cNvPr>
        <xdr:cNvSpPr txBox="1"/>
      </xdr:nvSpPr>
      <xdr:spPr>
        <a:xfrm>
          <a:off x="19992975" y="6782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129857</xdr:rowOff>
    </xdr:from>
    <xdr:to>
      <xdr:col>116</xdr:col>
      <xdr:colOff>152400</xdr:colOff>
      <xdr:row>41</xdr:row>
      <xdr:rowOff>129857</xdr:rowOff>
    </xdr:to>
    <xdr:cxnSp macro="">
      <xdr:nvCxnSpPr>
        <xdr:cNvPr id="572" name="直線コネクタ 571">
          <a:extLst>
            <a:ext uri="{FF2B5EF4-FFF2-40B4-BE49-F238E27FC236}">
              <a16:creationId xmlns:a16="http://schemas.microsoft.com/office/drawing/2014/main" id="{CC1D5927-C219-421C-A25D-F08A0EA955B7}"/>
            </a:ext>
          </a:extLst>
        </xdr:cNvPr>
        <xdr:cNvCxnSpPr/>
      </xdr:nvCxnSpPr>
      <xdr:spPr>
        <a:xfrm>
          <a:off x="19878675" y="67751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152027</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FDAC3CD3-7EE6-4001-B6AA-6FB31B28E23A}"/>
            </a:ext>
          </a:extLst>
        </xdr:cNvPr>
        <xdr:cNvSpPr txBox="1"/>
      </xdr:nvSpPr>
      <xdr:spPr>
        <a:xfrm>
          <a:off x="19992975" y="5181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33900</xdr:rowOff>
    </xdr:from>
    <xdr:to>
      <xdr:col>116</xdr:col>
      <xdr:colOff>152400</xdr:colOff>
      <xdr:row>33</xdr:row>
      <xdr:rowOff>33900</xdr:rowOff>
    </xdr:to>
    <xdr:cxnSp macro="">
      <xdr:nvCxnSpPr>
        <xdr:cNvPr id="574" name="直線コネクタ 573">
          <a:extLst>
            <a:ext uri="{FF2B5EF4-FFF2-40B4-BE49-F238E27FC236}">
              <a16:creationId xmlns:a16="http://schemas.microsoft.com/office/drawing/2014/main" id="{87E0628A-194C-4713-A574-531764912C9C}"/>
            </a:ext>
          </a:extLst>
        </xdr:cNvPr>
        <xdr:cNvCxnSpPr/>
      </xdr:nvCxnSpPr>
      <xdr:spPr>
        <a:xfrm>
          <a:off x="19878675" y="53837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115347</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DAB96EE9-E496-45E3-882A-0EB1153FCA8F}"/>
            </a:ext>
          </a:extLst>
        </xdr:cNvPr>
        <xdr:cNvSpPr txBox="1"/>
      </xdr:nvSpPr>
      <xdr:spPr>
        <a:xfrm>
          <a:off x="19992975" y="61160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136920</xdr:rowOff>
    </xdr:from>
    <xdr:to>
      <xdr:col>116</xdr:col>
      <xdr:colOff>114300</xdr:colOff>
      <xdr:row>38</xdr:row>
      <xdr:rowOff>67070</xdr:rowOff>
    </xdr:to>
    <xdr:sp macro="" textlink="">
      <xdr:nvSpPr>
        <xdr:cNvPr id="576" name="フローチャート: 判断 575">
          <a:extLst>
            <a:ext uri="{FF2B5EF4-FFF2-40B4-BE49-F238E27FC236}">
              <a16:creationId xmlns:a16="http://schemas.microsoft.com/office/drawing/2014/main" id="{1F021519-2F5F-4D95-AD58-B0162A27830E}"/>
            </a:ext>
          </a:extLst>
        </xdr:cNvPr>
        <xdr:cNvSpPr/>
      </xdr:nvSpPr>
      <xdr:spPr>
        <a:xfrm>
          <a:off x="19897725" y="614084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123469</xdr:rowOff>
    </xdr:from>
    <xdr:to>
      <xdr:col>112</xdr:col>
      <xdr:colOff>38100</xdr:colOff>
      <xdr:row>38</xdr:row>
      <xdr:rowOff>53619</xdr:rowOff>
    </xdr:to>
    <xdr:sp macro="" textlink="">
      <xdr:nvSpPr>
        <xdr:cNvPr id="577" name="フローチャート: 判断 576">
          <a:extLst>
            <a:ext uri="{FF2B5EF4-FFF2-40B4-BE49-F238E27FC236}">
              <a16:creationId xmlns:a16="http://schemas.microsoft.com/office/drawing/2014/main" id="{5E342989-D60A-4F7A-933E-5EF4C476B858}"/>
            </a:ext>
          </a:extLst>
        </xdr:cNvPr>
        <xdr:cNvSpPr/>
      </xdr:nvSpPr>
      <xdr:spPr>
        <a:xfrm>
          <a:off x="19154775" y="612739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130885</xdr:rowOff>
    </xdr:from>
    <xdr:to>
      <xdr:col>107</xdr:col>
      <xdr:colOff>101600</xdr:colOff>
      <xdr:row>38</xdr:row>
      <xdr:rowOff>61035</xdr:rowOff>
    </xdr:to>
    <xdr:sp macro="" textlink="">
      <xdr:nvSpPr>
        <xdr:cNvPr id="578" name="フローチャート: 判断 577">
          <a:extLst>
            <a:ext uri="{FF2B5EF4-FFF2-40B4-BE49-F238E27FC236}">
              <a16:creationId xmlns:a16="http://schemas.microsoft.com/office/drawing/2014/main" id="{D10FEB22-1C9E-4A57-AAD0-8531B83B7726}"/>
            </a:ext>
          </a:extLst>
        </xdr:cNvPr>
        <xdr:cNvSpPr/>
      </xdr:nvSpPr>
      <xdr:spPr>
        <a:xfrm>
          <a:off x="18345150" y="61316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132897</xdr:rowOff>
    </xdr:from>
    <xdr:to>
      <xdr:col>102</xdr:col>
      <xdr:colOff>165100</xdr:colOff>
      <xdr:row>38</xdr:row>
      <xdr:rowOff>63047</xdr:rowOff>
    </xdr:to>
    <xdr:sp macro="" textlink="">
      <xdr:nvSpPr>
        <xdr:cNvPr id="579" name="フローチャート: 判断 578">
          <a:extLst>
            <a:ext uri="{FF2B5EF4-FFF2-40B4-BE49-F238E27FC236}">
              <a16:creationId xmlns:a16="http://schemas.microsoft.com/office/drawing/2014/main" id="{6D088662-555D-4C9D-9120-FCCD20BE8D05}"/>
            </a:ext>
          </a:extLst>
        </xdr:cNvPr>
        <xdr:cNvSpPr/>
      </xdr:nvSpPr>
      <xdr:spPr>
        <a:xfrm>
          <a:off x="17554575" y="613364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133464</xdr:rowOff>
    </xdr:from>
    <xdr:to>
      <xdr:col>98</xdr:col>
      <xdr:colOff>38100</xdr:colOff>
      <xdr:row>38</xdr:row>
      <xdr:rowOff>63614</xdr:rowOff>
    </xdr:to>
    <xdr:sp macro="" textlink="">
      <xdr:nvSpPr>
        <xdr:cNvPr id="580" name="フローチャート: 判断 579">
          <a:extLst>
            <a:ext uri="{FF2B5EF4-FFF2-40B4-BE49-F238E27FC236}">
              <a16:creationId xmlns:a16="http://schemas.microsoft.com/office/drawing/2014/main" id="{AD727934-D1FD-4F13-B268-B008265F5A34}"/>
            </a:ext>
          </a:extLst>
        </xdr:cNvPr>
        <xdr:cNvSpPr/>
      </xdr:nvSpPr>
      <xdr:spPr>
        <a:xfrm>
          <a:off x="16754475" y="613421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72D6B2AC-CAD3-4053-8FD2-68A01BA2FA11}"/>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58F240E-B75C-4C05-B37F-E6CB91E8A4AA}"/>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6C830FE0-3108-4AA5-B44D-368B6D21EC16}"/>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B929D9FA-1A6F-434C-B954-8C0750F4C440}"/>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7FF2EEA2-3DE9-4513-86EC-668DC7732CE6}"/>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48223</xdr:rowOff>
    </xdr:from>
    <xdr:to>
      <xdr:col>116</xdr:col>
      <xdr:colOff>114300</xdr:colOff>
      <xdr:row>36</xdr:row>
      <xdr:rowOff>149823</xdr:rowOff>
    </xdr:to>
    <xdr:sp macro="" textlink="">
      <xdr:nvSpPr>
        <xdr:cNvPr id="586" name="楕円 585">
          <a:extLst>
            <a:ext uri="{FF2B5EF4-FFF2-40B4-BE49-F238E27FC236}">
              <a16:creationId xmlns:a16="http://schemas.microsoft.com/office/drawing/2014/main" id="{6157246D-EB3F-4D1B-B29A-EEAC876D47C8}"/>
            </a:ext>
          </a:extLst>
        </xdr:cNvPr>
        <xdr:cNvSpPr/>
      </xdr:nvSpPr>
      <xdr:spPr>
        <a:xfrm>
          <a:off x="19897725" y="588387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71100</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831867FC-9A35-4756-ABA4-4F393CF23A55}"/>
            </a:ext>
          </a:extLst>
        </xdr:cNvPr>
        <xdr:cNvSpPr txBox="1"/>
      </xdr:nvSpPr>
      <xdr:spPr>
        <a:xfrm>
          <a:off x="19992975" y="5744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108775</xdr:rowOff>
    </xdr:from>
    <xdr:to>
      <xdr:col>112</xdr:col>
      <xdr:colOff>38100</xdr:colOff>
      <xdr:row>37</xdr:row>
      <xdr:rowOff>38925</xdr:rowOff>
    </xdr:to>
    <xdr:sp macro="" textlink="">
      <xdr:nvSpPr>
        <xdr:cNvPr id="588" name="楕円 587">
          <a:extLst>
            <a:ext uri="{FF2B5EF4-FFF2-40B4-BE49-F238E27FC236}">
              <a16:creationId xmlns:a16="http://schemas.microsoft.com/office/drawing/2014/main" id="{BE1C5826-3D44-4CC5-B390-96A4E51F9BAD}"/>
            </a:ext>
          </a:extLst>
        </xdr:cNvPr>
        <xdr:cNvSpPr/>
      </xdr:nvSpPr>
      <xdr:spPr>
        <a:xfrm>
          <a:off x="19154775" y="59444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99023</xdr:rowOff>
    </xdr:from>
    <xdr:to>
      <xdr:col>116</xdr:col>
      <xdr:colOff>63500</xdr:colOff>
      <xdr:row>36</xdr:row>
      <xdr:rowOff>159575</xdr:rowOff>
    </xdr:to>
    <xdr:cxnSp macro="">
      <xdr:nvCxnSpPr>
        <xdr:cNvPr id="589" name="直線コネクタ 588">
          <a:extLst>
            <a:ext uri="{FF2B5EF4-FFF2-40B4-BE49-F238E27FC236}">
              <a16:creationId xmlns:a16="http://schemas.microsoft.com/office/drawing/2014/main" id="{1B2E393C-0C6A-4978-8928-13665D9133EB}"/>
            </a:ext>
          </a:extLst>
        </xdr:cNvPr>
        <xdr:cNvCxnSpPr/>
      </xdr:nvCxnSpPr>
      <xdr:spPr>
        <a:xfrm flipV="1">
          <a:off x="19202400" y="5941023"/>
          <a:ext cx="752475" cy="60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124494</xdr:rowOff>
    </xdr:from>
    <xdr:to>
      <xdr:col>107</xdr:col>
      <xdr:colOff>101600</xdr:colOff>
      <xdr:row>37</xdr:row>
      <xdr:rowOff>54644</xdr:rowOff>
    </xdr:to>
    <xdr:sp macro="" textlink="">
      <xdr:nvSpPr>
        <xdr:cNvPr id="590" name="楕円 589">
          <a:extLst>
            <a:ext uri="{FF2B5EF4-FFF2-40B4-BE49-F238E27FC236}">
              <a16:creationId xmlns:a16="http://schemas.microsoft.com/office/drawing/2014/main" id="{B14357B7-E217-4E90-B0E5-8CE8FCF6FC84}"/>
            </a:ext>
          </a:extLst>
        </xdr:cNvPr>
        <xdr:cNvSpPr/>
      </xdr:nvSpPr>
      <xdr:spPr>
        <a:xfrm>
          <a:off x="18345150" y="596014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159575</xdr:rowOff>
    </xdr:from>
    <xdr:to>
      <xdr:col>111</xdr:col>
      <xdr:colOff>177800</xdr:colOff>
      <xdr:row>37</xdr:row>
      <xdr:rowOff>3844</xdr:rowOff>
    </xdr:to>
    <xdr:cxnSp macro="">
      <xdr:nvCxnSpPr>
        <xdr:cNvPr id="591" name="直線コネクタ 590">
          <a:extLst>
            <a:ext uri="{FF2B5EF4-FFF2-40B4-BE49-F238E27FC236}">
              <a16:creationId xmlns:a16="http://schemas.microsoft.com/office/drawing/2014/main" id="{4EEA495C-0D93-4BEE-A0A5-45E7AF64794E}"/>
            </a:ext>
          </a:extLst>
        </xdr:cNvPr>
        <xdr:cNvCxnSpPr/>
      </xdr:nvCxnSpPr>
      <xdr:spPr>
        <a:xfrm flipV="1">
          <a:off x="18392775" y="6001575"/>
          <a:ext cx="809625" cy="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147326</xdr:rowOff>
    </xdr:from>
    <xdr:to>
      <xdr:col>102</xdr:col>
      <xdr:colOff>165100</xdr:colOff>
      <xdr:row>37</xdr:row>
      <xdr:rowOff>77476</xdr:rowOff>
    </xdr:to>
    <xdr:sp macro="" textlink="">
      <xdr:nvSpPr>
        <xdr:cNvPr id="592" name="楕円 591">
          <a:extLst>
            <a:ext uri="{FF2B5EF4-FFF2-40B4-BE49-F238E27FC236}">
              <a16:creationId xmlns:a16="http://schemas.microsoft.com/office/drawing/2014/main" id="{92F880CC-15AB-4DDA-9239-100941224FC8}"/>
            </a:ext>
          </a:extLst>
        </xdr:cNvPr>
        <xdr:cNvSpPr/>
      </xdr:nvSpPr>
      <xdr:spPr>
        <a:xfrm>
          <a:off x="17554575" y="598297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3844</xdr:rowOff>
    </xdr:from>
    <xdr:to>
      <xdr:col>107</xdr:col>
      <xdr:colOff>50800</xdr:colOff>
      <xdr:row>37</xdr:row>
      <xdr:rowOff>26676</xdr:rowOff>
    </xdr:to>
    <xdr:cxnSp macro="">
      <xdr:nvCxnSpPr>
        <xdr:cNvPr id="593" name="直線コネクタ 592">
          <a:extLst>
            <a:ext uri="{FF2B5EF4-FFF2-40B4-BE49-F238E27FC236}">
              <a16:creationId xmlns:a16="http://schemas.microsoft.com/office/drawing/2014/main" id="{BC583A17-C63E-4464-A156-E58FDE3541A6}"/>
            </a:ext>
          </a:extLst>
        </xdr:cNvPr>
        <xdr:cNvCxnSpPr/>
      </xdr:nvCxnSpPr>
      <xdr:spPr>
        <a:xfrm flipV="1">
          <a:off x="17602200" y="6007769"/>
          <a:ext cx="790575" cy="22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31636</xdr:rowOff>
    </xdr:from>
    <xdr:to>
      <xdr:col>98</xdr:col>
      <xdr:colOff>38100</xdr:colOff>
      <xdr:row>37</xdr:row>
      <xdr:rowOff>133236</xdr:rowOff>
    </xdr:to>
    <xdr:sp macro="" textlink="">
      <xdr:nvSpPr>
        <xdr:cNvPr id="594" name="楕円 593">
          <a:extLst>
            <a:ext uri="{FF2B5EF4-FFF2-40B4-BE49-F238E27FC236}">
              <a16:creationId xmlns:a16="http://schemas.microsoft.com/office/drawing/2014/main" id="{CBAAB0A8-3AEC-4C00-92D0-5F492071A63A}"/>
            </a:ext>
          </a:extLst>
        </xdr:cNvPr>
        <xdr:cNvSpPr/>
      </xdr:nvSpPr>
      <xdr:spPr>
        <a:xfrm>
          <a:off x="16754475" y="602921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26676</xdr:rowOff>
    </xdr:from>
    <xdr:to>
      <xdr:col>102</xdr:col>
      <xdr:colOff>114300</xdr:colOff>
      <xdr:row>37</xdr:row>
      <xdr:rowOff>82436</xdr:rowOff>
    </xdr:to>
    <xdr:cxnSp macro="">
      <xdr:nvCxnSpPr>
        <xdr:cNvPr id="595" name="直線コネクタ 594">
          <a:extLst>
            <a:ext uri="{FF2B5EF4-FFF2-40B4-BE49-F238E27FC236}">
              <a16:creationId xmlns:a16="http://schemas.microsoft.com/office/drawing/2014/main" id="{43163E2E-8017-4D03-BFB0-3716729BD27A}"/>
            </a:ext>
          </a:extLst>
        </xdr:cNvPr>
        <xdr:cNvCxnSpPr/>
      </xdr:nvCxnSpPr>
      <xdr:spPr>
        <a:xfrm flipV="1">
          <a:off x="16802100" y="6030601"/>
          <a:ext cx="800100" cy="5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44746</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0996F07B-8C24-47B1-A7BD-2F6FF6F8A8A0}"/>
            </a:ext>
          </a:extLst>
        </xdr:cNvPr>
        <xdr:cNvSpPr txBox="1"/>
      </xdr:nvSpPr>
      <xdr:spPr>
        <a:xfrm>
          <a:off x="18944736" y="6210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52162</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ED3D7D6F-B8C3-42E1-9544-32D7DB8ABA80}"/>
            </a:ext>
          </a:extLst>
        </xdr:cNvPr>
        <xdr:cNvSpPr txBox="1"/>
      </xdr:nvSpPr>
      <xdr:spPr>
        <a:xfrm>
          <a:off x="18163686" y="6211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54174</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F226D863-490C-41AF-AA76-D23B906292FC}"/>
            </a:ext>
          </a:extLst>
        </xdr:cNvPr>
        <xdr:cNvSpPr txBox="1"/>
      </xdr:nvSpPr>
      <xdr:spPr>
        <a:xfrm>
          <a:off x="17354061" y="621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54741</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4DD10AC2-649B-4188-BFB8-C80F3F6FCF04}"/>
            </a:ext>
          </a:extLst>
        </xdr:cNvPr>
        <xdr:cNvSpPr txBox="1"/>
      </xdr:nvSpPr>
      <xdr:spPr>
        <a:xfrm>
          <a:off x="16563486" y="6217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35</xdr:row>
      <xdr:rowOff>55452</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280521C3-EA96-49D1-99A3-D8EA5AB091A1}"/>
            </a:ext>
          </a:extLst>
        </xdr:cNvPr>
        <xdr:cNvSpPr txBox="1"/>
      </xdr:nvSpPr>
      <xdr:spPr>
        <a:xfrm>
          <a:off x="18944736" y="5732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35</xdr:row>
      <xdr:rowOff>71171</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3DE8C443-591F-456A-81D9-1C8103A6E86F}"/>
            </a:ext>
          </a:extLst>
        </xdr:cNvPr>
        <xdr:cNvSpPr txBox="1"/>
      </xdr:nvSpPr>
      <xdr:spPr>
        <a:xfrm>
          <a:off x="18163686" y="5744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35</xdr:row>
      <xdr:rowOff>94003</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66D481F9-3297-4EBA-A375-B779BEE641D3}"/>
            </a:ext>
          </a:extLst>
        </xdr:cNvPr>
        <xdr:cNvSpPr txBox="1"/>
      </xdr:nvSpPr>
      <xdr:spPr>
        <a:xfrm>
          <a:off x="17354061" y="5770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35</xdr:row>
      <xdr:rowOff>149763</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485C7692-D8BE-4575-9A71-1EB6E0129113}"/>
            </a:ext>
          </a:extLst>
        </xdr:cNvPr>
        <xdr:cNvSpPr txBox="1"/>
      </xdr:nvSpPr>
      <xdr:spPr>
        <a:xfrm>
          <a:off x="16563486" y="5826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099EA55D-37A9-4E6C-B764-8C76EB47D5EF}"/>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D089C397-AC03-419E-B108-E7A14A00B6E8}"/>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817C63C0-1174-469C-970D-023ACE357150}"/>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61D6731A-972C-4D7E-9920-9E38BDB19911}"/>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C619E2C6-F752-459F-B69B-FB93C5143222}"/>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4711DA87-BB7F-4727-91D9-0E850D49B3D2}"/>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6E6F4F57-0836-4261-9E59-E3ADFAAB270D}"/>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05632556-279D-411D-A221-762C5F7BA3C2}"/>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7A8A7642-8C50-4087-9D82-2016AE42CDBE}"/>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E927A73C-B2AA-405A-AB9C-046EA00FCDB9}"/>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4" name="テキスト ボックス 613">
          <a:extLst>
            <a:ext uri="{FF2B5EF4-FFF2-40B4-BE49-F238E27FC236}">
              <a16:creationId xmlns:a16="http://schemas.microsoft.com/office/drawing/2014/main" id="{A9EABFB3-CD3B-4AE3-B782-932CFB40AF60}"/>
            </a:ext>
          </a:extLst>
        </xdr:cNvPr>
        <xdr:cNvSpPr txBox="1"/>
      </xdr:nvSpPr>
      <xdr:spPr>
        <a:xfrm>
          <a:off x="10845966"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5" name="直線コネクタ 614">
          <a:extLst>
            <a:ext uri="{FF2B5EF4-FFF2-40B4-BE49-F238E27FC236}">
              <a16:creationId xmlns:a16="http://schemas.microsoft.com/office/drawing/2014/main" id="{D2C2627F-49BC-4C7F-8987-768258EF83DA}"/>
            </a:ext>
          </a:extLst>
        </xdr:cNvPr>
        <xdr:cNvCxnSpPr/>
      </xdr:nvCxnSpPr>
      <xdr:spPr>
        <a:xfrm>
          <a:off x="11210925" y="1037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6" name="テキスト ボックス 615">
          <a:extLst>
            <a:ext uri="{FF2B5EF4-FFF2-40B4-BE49-F238E27FC236}">
              <a16:creationId xmlns:a16="http://schemas.microsoft.com/office/drawing/2014/main" id="{751A9C6E-8EAA-489E-82A3-F21C2D44B47C}"/>
            </a:ext>
          </a:extLst>
        </xdr:cNvPr>
        <xdr:cNvSpPr txBox="1"/>
      </xdr:nvSpPr>
      <xdr:spPr>
        <a:xfrm>
          <a:off x="10845966" y="102368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7" name="直線コネクタ 616">
          <a:extLst>
            <a:ext uri="{FF2B5EF4-FFF2-40B4-BE49-F238E27FC236}">
              <a16:creationId xmlns:a16="http://schemas.microsoft.com/office/drawing/2014/main" id="{A18ECE5B-52EB-48DC-9608-214CA5F2D8EE}"/>
            </a:ext>
          </a:extLst>
        </xdr:cNvPr>
        <xdr:cNvCxnSpPr/>
      </xdr:nvCxnSpPr>
      <xdr:spPr>
        <a:xfrm>
          <a:off x="11210925" y="994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8" name="テキスト ボックス 617">
          <a:extLst>
            <a:ext uri="{FF2B5EF4-FFF2-40B4-BE49-F238E27FC236}">
              <a16:creationId xmlns:a16="http://schemas.microsoft.com/office/drawing/2014/main" id="{324E1C85-0837-4C62-AEF0-CD8BE58462E4}"/>
            </a:ext>
          </a:extLst>
        </xdr:cNvPr>
        <xdr:cNvSpPr txBox="1"/>
      </xdr:nvSpPr>
      <xdr:spPr>
        <a:xfrm>
          <a:off x="10845966"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9" name="直線コネクタ 618">
          <a:extLst>
            <a:ext uri="{FF2B5EF4-FFF2-40B4-BE49-F238E27FC236}">
              <a16:creationId xmlns:a16="http://schemas.microsoft.com/office/drawing/2014/main" id="{C7178BF8-F345-47F3-A607-A28636AEC1B9}"/>
            </a:ext>
          </a:extLst>
        </xdr:cNvPr>
        <xdr:cNvCxnSpPr/>
      </xdr:nvCxnSpPr>
      <xdr:spPr>
        <a:xfrm>
          <a:off x="11210925" y="951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20" name="テキスト ボックス 619">
          <a:extLst>
            <a:ext uri="{FF2B5EF4-FFF2-40B4-BE49-F238E27FC236}">
              <a16:creationId xmlns:a16="http://schemas.microsoft.com/office/drawing/2014/main" id="{1887C7B6-F86D-41B4-9231-B9DCC6EDD4F2}"/>
            </a:ext>
          </a:extLst>
        </xdr:cNvPr>
        <xdr:cNvSpPr txBox="1"/>
      </xdr:nvSpPr>
      <xdr:spPr>
        <a:xfrm>
          <a:off x="10845966"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1" name="直線コネクタ 620">
          <a:extLst>
            <a:ext uri="{FF2B5EF4-FFF2-40B4-BE49-F238E27FC236}">
              <a16:creationId xmlns:a16="http://schemas.microsoft.com/office/drawing/2014/main" id="{ED8AD8D7-F58F-4DAB-9F8F-D7F79471BF2D}"/>
            </a:ext>
          </a:extLst>
        </xdr:cNvPr>
        <xdr:cNvCxnSpPr/>
      </xdr:nvCxnSpPr>
      <xdr:spPr>
        <a:xfrm>
          <a:off x="11210925" y="9077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2" name="テキスト ボックス 621">
          <a:extLst>
            <a:ext uri="{FF2B5EF4-FFF2-40B4-BE49-F238E27FC236}">
              <a16:creationId xmlns:a16="http://schemas.microsoft.com/office/drawing/2014/main" id="{B76B9E34-8355-459F-88B8-2115EC2E44EB}"/>
            </a:ext>
          </a:extLst>
        </xdr:cNvPr>
        <xdr:cNvSpPr txBox="1"/>
      </xdr:nvSpPr>
      <xdr:spPr>
        <a:xfrm>
          <a:off x="10845966"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3" name="直線コネクタ 622">
          <a:extLst>
            <a:ext uri="{FF2B5EF4-FFF2-40B4-BE49-F238E27FC236}">
              <a16:creationId xmlns:a16="http://schemas.microsoft.com/office/drawing/2014/main" id="{BCC86B5A-FA8A-4F93-A2FB-77ED704A4B9F}"/>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4" name="テキスト ボックス 623">
          <a:extLst>
            <a:ext uri="{FF2B5EF4-FFF2-40B4-BE49-F238E27FC236}">
              <a16:creationId xmlns:a16="http://schemas.microsoft.com/office/drawing/2014/main" id="{393F169C-C609-4B5E-A58C-E4D311D6C06B}"/>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5" name="【保健センター・保健所】&#10;有形固定資産減価償却率グラフ枠">
          <a:extLst>
            <a:ext uri="{FF2B5EF4-FFF2-40B4-BE49-F238E27FC236}">
              <a16:creationId xmlns:a16="http://schemas.microsoft.com/office/drawing/2014/main" id="{37E1832D-EAA1-4C5C-BE17-2987164DCE6B}"/>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43434</xdr:rowOff>
    </xdr:from>
    <xdr:to>
      <xdr:col>85</xdr:col>
      <xdr:colOff>126364</xdr:colOff>
      <xdr:row>64</xdr:row>
      <xdr:rowOff>96012</xdr:rowOff>
    </xdr:to>
    <xdr:cxnSp macro="">
      <xdr:nvCxnSpPr>
        <xdr:cNvPr id="626" name="直線コネクタ 625">
          <a:extLst>
            <a:ext uri="{FF2B5EF4-FFF2-40B4-BE49-F238E27FC236}">
              <a16:creationId xmlns:a16="http://schemas.microsoft.com/office/drawing/2014/main" id="{73AF0F0B-09AD-40E6-B247-4BFAD090F281}"/>
            </a:ext>
          </a:extLst>
        </xdr:cNvPr>
        <xdr:cNvCxnSpPr/>
      </xdr:nvCxnSpPr>
      <xdr:spPr>
        <a:xfrm flipV="1">
          <a:off x="14696439" y="8962009"/>
          <a:ext cx="0" cy="1506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99839</xdr:rowOff>
    </xdr:from>
    <xdr:ext cx="405111" cy="259045"/>
    <xdr:sp macro="" textlink="">
      <xdr:nvSpPr>
        <xdr:cNvPr id="627" name="【保健センター・保健所】&#10;有形固定資産減価償却率最小値テキスト">
          <a:extLst>
            <a:ext uri="{FF2B5EF4-FFF2-40B4-BE49-F238E27FC236}">
              <a16:creationId xmlns:a16="http://schemas.microsoft.com/office/drawing/2014/main" id="{2E4AE08E-1CE6-4DB6-A7D8-F1C758538997}"/>
            </a:ext>
          </a:extLst>
        </xdr:cNvPr>
        <xdr:cNvSpPr txBox="1"/>
      </xdr:nvSpPr>
      <xdr:spPr>
        <a:xfrm>
          <a:off x="14735175" y="10475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96012</xdr:rowOff>
    </xdr:from>
    <xdr:to>
      <xdr:col>86</xdr:col>
      <xdr:colOff>25400</xdr:colOff>
      <xdr:row>64</xdr:row>
      <xdr:rowOff>96012</xdr:rowOff>
    </xdr:to>
    <xdr:cxnSp macro="">
      <xdr:nvCxnSpPr>
        <xdr:cNvPr id="628" name="直線コネクタ 627">
          <a:extLst>
            <a:ext uri="{FF2B5EF4-FFF2-40B4-BE49-F238E27FC236}">
              <a16:creationId xmlns:a16="http://schemas.microsoft.com/office/drawing/2014/main" id="{90D29A40-35D9-4C4F-B721-19D380DD3A0C}"/>
            </a:ext>
          </a:extLst>
        </xdr:cNvPr>
        <xdr:cNvCxnSpPr/>
      </xdr:nvCxnSpPr>
      <xdr:spPr>
        <a:xfrm>
          <a:off x="14611350" y="1046873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161561</xdr:rowOff>
    </xdr:from>
    <xdr:ext cx="405111" cy="259045"/>
    <xdr:sp macro="" textlink="">
      <xdr:nvSpPr>
        <xdr:cNvPr id="629" name="【保健センター・保健所】&#10;有形固定資産減価償却率最大値テキスト">
          <a:extLst>
            <a:ext uri="{FF2B5EF4-FFF2-40B4-BE49-F238E27FC236}">
              <a16:creationId xmlns:a16="http://schemas.microsoft.com/office/drawing/2014/main" id="{8D095F14-CAD3-4AD2-91E7-4353C4794976}"/>
            </a:ext>
          </a:extLst>
        </xdr:cNvPr>
        <xdr:cNvSpPr txBox="1"/>
      </xdr:nvSpPr>
      <xdr:spPr>
        <a:xfrm>
          <a:off x="14735175" y="8756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43434</xdr:rowOff>
    </xdr:from>
    <xdr:to>
      <xdr:col>86</xdr:col>
      <xdr:colOff>25400</xdr:colOff>
      <xdr:row>55</xdr:row>
      <xdr:rowOff>43434</xdr:rowOff>
    </xdr:to>
    <xdr:cxnSp macro="">
      <xdr:nvCxnSpPr>
        <xdr:cNvPr id="630" name="直線コネクタ 629">
          <a:extLst>
            <a:ext uri="{FF2B5EF4-FFF2-40B4-BE49-F238E27FC236}">
              <a16:creationId xmlns:a16="http://schemas.microsoft.com/office/drawing/2014/main" id="{7F19E6FD-5A35-44FA-BED3-37559C20EF76}"/>
            </a:ext>
          </a:extLst>
        </xdr:cNvPr>
        <xdr:cNvCxnSpPr/>
      </xdr:nvCxnSpPr>
      <xdr:spPr>
        <a:xfrm>
          <a:off x="14611350" y="89620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13225</xdr:rowOff>
    </xdr:from>
    <xdr:ext cx="405111" cy="259045"/>
    <xdr:sp macro="" textlink="">
      <xdr:nvSpPr>
        <xdr:cNvPr id="631" name="【保健センター・保健所】&#10;有形固定資産減価償却率平均値テキスト">
          <a:extLst>
            <a:ext uri="{FF2B5EF4-FFF2-40B4-BE49-F238E27FC236}">
              <a16:creationId xmlns:a16="http://schemas.microsoft.com/office/drawing/2014/main" id="{42F07A96-3933-45EC-AA06-D0266DEA35B3}"/>
            </a:ext>
          </a:extLst>
        </xdr:cNvPr>
        <xdr:cNvSpPr txBox="1"/>
      </xdr:nvSpPr>
      <xdr:spPr>
        <a:xfrm>
          <a:off x="14735175" y="92493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161798</xdr:rowOff>
    </xdr:from>
    <xdr:to>
      <xdr:col>85</xdr:col>
      <xdr:colOff>177800</xdr:colOff>
      <xdr:row>58</xdr:row>
      <xdr:rowOff>91948</xdr:rowOff>
    </xdr:to>
    <xdr:sp macro="" textlink="">
      <xdr:nvSpPr>
        <xdr:cNvPr id="632" name="フローチャート: 判断 631">
          <a:extLst>
            <a:ext uri="{FF2B5EF4-FFF2-40B4-BE49-F238E27FC236}">
              <a16:creationId xmlns:a16="http://schemas.microsoft.com/office/drawing/2014/main" id="{DC4FB069-51CE-4901-A7D9-15835D0528C9}"/>
            </a:ext>
          </a:extLst>
        </xdr:cNvPr>
        <xdr:cNvSpPr/>
      </xdr:nvSpPr>
      <xdr:spPr>
        <a:xfrm>
          <a:off x="14649450" y="940422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74930</xdr:rowOff>
    </xdr:from>
    <xdr:to>
      <xdr:col>81</xdr:col>
      <xdr:colOff>101600</xdr:colOff>
      <xdr:row>58</xdr:row>
      <xdr:rowOff>5080</xdr:rowOff>
    </xdr:to>
    <xdr:sp macro="" textlink="">
      <xdr:nvSpPr>
        <xdr:cNvPr id="633" name="フローチャート: 判断 632">
          <a:extLst>
            <a:ext uri="{FF2B5EF4-FFF2-40B4-BE49-F238E27FC236}">
              <a16:creationId xmlns:a16="http://schemas.microsoft.com/office/drawing/2014/main" id="{EE981C34-9B72-41E3-B9DB-577A13D34FD7}"/>
            </a:ext>
          </a:extLst>
        </xdr:cNvPr>
        <xdr:cNvSpPr/>
      </xdr:nvSpPr>
      <xdr:spPr>
        <a:xfrm>
          <a:off x="13887450" y="93141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56</xdr:row>
      <xdr:rowOff>168656</xdr:rowOff>
    </xdr:from>
    <xdr:to>
      <xdr:col>76</xdr:col>
      <xdr:colOff>165100</xdr:colOff>
      <xdr:row>57</xdr:row>
      <xdr:rowOff>98806</xdr:rowOff>
    </xdr:to>
    <xdr:sp macro="" textlink="">
      <xdr:nvSpPr>
        <xdr:cNvPr id="634" name="フローチャート: 判断 633">
          <a:extLst>
            <a:ext uri="{FF2B5EF4-FFF2-40B4-BE49-F238E27FC236}">
              <a16:creationId xmlns:a16="http://schemas.microsoft.com/office/drawing/2014/main" id="{95D3A024-AC25-46C9-8219-19569245EC58}"/>
            </a:ext>
          </a:extLst>
        </xdr:cNvPr>
        <xdr:cNvSpPr/>
      </xdr:nvSpPr>
      <xdr:spPr>
        <a:xfrm>
          <a:off x="13096875" y="923645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56</xdr:row>
      <xdr:rowOff>127508</xdr:rowOff>
    </xdr:from>
    <xdr:to>
      <xdr:col>72</xdr:col>
      <xdr:colOff>38100</xdr:colOff>
      <xdr:row>57</xdr:row>
      <xdr:rowOff>57658</xdr:rowOff>
    </xdr:to>
    <xdr:sp macro="" textlink="">
      <xdr:nvSpPr>
        <xdr:cNvPr id="635" name="フローチャート: 判断 634">
          <a:extLst>
            <a:ext uri="{FF2B5EF4-FFF2-40B4-BE49-F238E27FC236}">
              <a16:creationId xmlns:a16="http://schemas.microsoft.com/office/drawing/2014/main" id="{7BA791FB-DF65-4010-8F56-28723080DAB5}"/>
            </a:ext>
          </a:extLst>
        </xdr:cNvPr>
        <xdr:cNvSpPr/>
      </xdr:nvSpPr>
      <xdr:spPr>
        <a:xfrm>
          <a:off x="12296775" y="920165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127508</xdr:rowOff>
    </xdr:from>
    <xdr:to>
      <xdr:col>67</xdr:col>
      <xdr:colOff>101600</xdr:colOff>
      <xdr:row>57</xdr:row>
      <xdr:rowOff>57658</xdr:rowOff>
    </xdr:to>
    <xdr:sp macro="" textlink="">
      <xdr:nvSpPr>
        <xdr:cNvPr id="636" name="フローチャート: 判断 635">
          <a:extLst>
            <a:ext uri="{FF2B5EF4-FFF2-40B4-BE49-F238E27FC236}">
              <a16:creationId xmlns:a16="http://schemas.microsoft.com/office/drawing/2014/main" id="{BF2882A2-A41C-44F4-AC39-A2F95D223D3D}"/>
            </a:ext>
          </a:extLst>
        </xdr:cNvPr>
        <xdr:cNvSpPr/>
      </xdr:nvSpPr>
      <xdr:spPr>
        <a:xfrm>
          <a:off x="11487150" y="920165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61807D99-4992-409E-AC10-7694DA06594E}"/>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B549117C-0453-45BF-B096-BE3314821621}"/>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BB100DA4-D870-490C-A65C-D160575762BD}"/>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7B6CF151-6908-4008-A69B-B81C77565302}"/>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34563EB0-2E79-4FFB-871E-70095B360E4B}"/>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154940</xdr:rowOff>
    </xdr:from>
    <xdr:to>
      <xdr:col>85</xdr:col>
      <xdr:colOff>177800</xdr:colOff>
      <xdr:row>61</xdr:row>
      <xdr:rowOff>85090</xdr:rowOff>
    </xdr:to>
    <xdr:sp macro="" textlink="">
      <xdr:nvSpPr>
        <xdr:cNvPr id="642" name="楕円 641">
          <a:extLst>
            <a:ext uri="{FF2B5EF4-FFF2-40B4-BE49-F238E27FC236}">
              <a16:creationId xmlns:a16="http://schemas.microsoft.com/office/drawing/2014/main" id="{CD5F652D-D412-4DCC-A44C-A475B7C9C152}"/>
            </a:ext>
          </a:extLst>
        </xdr:cNvPr>
        <xdr:cNvSpPr/>
      </xdr:nvSpPr>
      <xdr:spPr>
        <a:xfrm>
          <a:off x="14649450" y="98799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133367</xdr:rowOff>
    </xdr:from>
    <xdr:ext cx="405111" cy="259045"/>
    <xdr:sp macro="" textlink="">
      <xdr:nvSpPr>
        <xdr:cNvPr id="643" name="【保健センター・保健所】&#10;有形固定資産減価償却率該当値テキスト">
          <a:extLst>
            <a:ext uri="{FF2B5EF4-FFF2-40B4-BE49-F238E27FC236}">
              <a16:creationId xmlns:a16="http://schemas.microsoft.com/office/drawing/2014/main" id="{C876DE58-7324-4556-B2A0-4FEA9C91AA01}"/>
            </a:ext>
          </a:extLst>
        </xdr:cNvPr>
        <xdr:cNvSpPr txBox="1"/>
      </xdr:nvSpPr>
      <xdr:spPr>
        <a:xfrm>
          <a:off x="14735175" y="9858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22352</xdr:rowOff>
    </xdr:from>
    <xdr:to>
      <xdr:col>81</xdr:col>
      <xdr:colOff>101600</xdr:colOff>
      <xdr:row>60</xdr:row>
      <xdr:rowOff>123952</xdr:rowOff>
    </xdr:to>
    <xdr:sp macro="" textlink="">
      <xdr:nvSpPr>
        <xdr:cNvPr id="644" name="楕円 643">
          <a:extLst>
            <a:ext uri="{FF2B5EF4-FFF2-40B4-BE49-F238E27FC236}">
              <a16:creationId xmlns:a16="http://schemas.microsoft.com/office/drawing/2014/main" id="{F355E8F4-6C73-4D5F-B4DF-5664EFAF423E}"/>
            </a:ext>
          </a:extLst>
        </xdr:cNvPr>
        <xdr:cNvSpPr/>
      </xdr:nvSpPr>
      <xdr:spPr>
        <a:xfrm>
          <a:off x="13887450" y="975055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73152</xdr:rowOff>
    </xdr:from>
    <xdr:to>
      <xdr:col>85</xdr:col>
      <xdr:colOff>127000</xdr:colOff>
      <xdr:row>61</xdr:row>
      <xdr:rowOff>34290</xdr:rowOff>
    </xdr:to>
    <xdr:cxnSp macro="">
      <xdr:nvCxnSpPr>
        <xdr:cNvPr id="645" name="直線コネクタ 644">
          <a:extLst>
            <a:ext uri="{FF2B5EF4-FFF2-40B4-BE49-F238E27FC236}">
              <a16:creationId xmlns:a16="http://schemas.microsoft.com/office/drawing/2014/main" id="{B8CBE907-D584-4712-926F-B82D156412AD}"/>
            </a:ext>
          </a:extLst>
        </xdr:cNvPr>
        <xdr:cNvCxnSpPr/>
      </xdr:nvCxnSpPr>
      <xdr:spPr>
        <a:xfrm>
          <a:off x="13935075" y="9798177"/>
          <a:ext cx="762000" cy="11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56642</xdr:rowOff>
    </xdr:from>
    <xdr:to>
      <xdr:col>76</xdr:col>
      <xdr:colOff>165100</xdr:colOff>
      <xdr:row>59</xdr:row>
      <xdr:rowOff>158242</xdr:rowOff>
    </xdr:to>
    <xdr:sp macro="" textlink="">
      <xdr:nvSpPr>
        <xdr:cNvPr id="646" name="楕円 645">
          <a:extLst>
            <a:ext uri="{FF2B5EF4-FFF2-40B4-BE49-F238E27FC236}">
              <a16:creationId xmlns:a16="http://schemas.microsoft.com/office/drawing/2014/main" id="{0839203C-A6BE-45B5-B423-92601C7C4364}"/>
            </a:ext>
          </a:extLst>
        </xdr:cNvPr>
        <xdr:cNvSpPr/>
      </xdr:nvSpPr>
      <xdr:spPr>
        <a:xfrm>
          <a:off x="13096875" y="961974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107442</xdr:rowOff>
    </xdr:from>
    <xdr:to>
      <xdr:col>81</xdr:col>
      <xdr:colOff>50800</xdr:colOff>
      <xdr:row>60</xdr:row>
      <xdr:rowOff>73152</xdr:rowOff>
    </xdr:to>
    <xdr:cxnSp macro="">
      <xdr:nvCxnSpPr>
        <xdr:cNvPr id="647" name="直線コネクタ 646">
          <a:extLst>
            <a:ext uri="{FF2B5EF4-FFF2-40B4-BE49-F238E27FC236}">
              <a16:creationId xmlns:a16="http://schemas.microsoft.com/office/drawing/2014/main" id="{B4674144-2AAB-4D82-AFF5-CEF014A7716A}"/>
            </a:ext>
          </a:extLst>
        </xdr:cNvPr>
        <xdr:cNvCxnSpPr/>
      </xdr:nvCxnSpPr>
      <xdr:spPr>
        <a:xfrm>
          <a:off x="13144500" y="9667367"/>
          <a:ext cx="790575" cy="130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95504</xdr:rowOff>
    </xdr:from>
    <xdr:to>
      <xdr:col>72</xdr:col>
      <xdr:colOff>38100</xdr:colOff>
      <xdr:row>59</xdr:row>
      <xdr:rowOff>25654</xdr:rowOff>
    </xdr:to>
    <xdr:sp macro="" textlink="">
      <xdr:nvSpPr>
        <xdr:cNvPr id="648" name="楕円 647">
          <a:extLst>
            <a:ext uri="{FF2B5EF4-FFF2-40B4-BE49-F238E27FC236}">
              <a16:creationId xmlns:a16="http://schemas.microsoft.com/office/drawing/2014/main" id="{A70E31EA-2E50-44A4-B50D-3DD12579F55F}"/>
            </a:ext>
          </a:extLst>
        </xdr:cNvPr>
        <xdr:cNvSpPr/>
      </xdr:nvSpPr>
      <xdr:spPr>
        <a:xfrm>
          <a:off x="12296775" y="949667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146304</xdr:rowOff>
    </xdr:from>
    <xdr:to>
      <xdr:col>76</xdr:col>
      <xdr:colOff>114300</xdr:colOff>
      <xdr:row>59</xdr:row>
      <xdr:rowOff>107442</xdr:rowOff>
    </xdr:to>
    <xdr:cxnSp macro="">
      <xdr:nvCxnSpPr>
        <xdr:cNvPr id="649" name="直線コネクタ 648">
          <a:extLst>
            <a:ext uri="{FF2B5EF4-FFF2-40B4-BE49-F238E27FC236}">
              <a16:creationId xmlns:a16="http://schemas.microsoft.com/office/drawing/2014/main" id="{BABEEFE2-7514-4DB9-BCD6-BA60307A17F5}"/>
            </a:ext>
          </a:extLst>
        </xdr:cNvPr>
        <xdr:cNvCxnSpPr/>
      </xdr:nvCxnSpPr>
      <xdr:spPr>
        <a:xfrm>
          <a:off x="12344400" y="9544304"/>
          <a:ext cx="800100" cy="12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42926</xdr:rowOff>
    </xdr:from>
    <xdr:to>
      <xdr:col>67</xdr:col>
      <xdr:colOff>101600</xdr:colOff>
      <xdr:row>59</xdr:row>
      <xdr:rowOff>144526</xdr:rowOff>
    </xdr:to>
    <xdr:sp macro="" textlink="">
      <xdr:nvSpPr>
        <xdr:cNvPr id="650" name="楕円 649">
          <a:extLst>
            <a:ext uri="{FF2B5EF4-FFF2-40B4-BE49-F238E27FC236}">
              <a16:creationId xmlns:a16="http://schemas.microsoft.com/office/drawing/2014/main" id="{D719107B-9403-4E70-939F-7EB9FF352017}"/>
            </a:ext>
          </a:extLst>
        </xdr:cNvPr>
        <xdr:cNvSpPr/>
      </xdr:nvSpPr>
      <xdr:spPr>
        <a:xfrm>
          <a:off x="11487150" y="960920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146304</xdr:rowOff>
    </xdr:from>
    <xdr:to>
      <xdr:col>71</xdr:col>
      <xdr:colOff>177800</xdr:colOff>
      <xdr:row>59</xdr:row>
      <xdr:rowOff>93726</xdr:rowOff>
    </xdr:to>
    <xdr:cxnSp macro="">
      <xdr:nvCxnSpPr>
        <xdr:cNvPr id="651" name="直線コネクタ 650">
          <a:extLst>
            <a:ext uri="{FF2B5EF4-FFF2-40B4-BE49-F238E27FC236}">
              <a16:creationId xmlns:a16="http://schemas.microsoft.com/office/drawing/2014/main" id="{46252182-7E92-44B1-8D6E-92FB68E8A810}"/>
            </a:ext>
          </a:extLst>
        </xdr:cNvPr>
        <xdr:cNvCxnSpPr/>
      </xdr:nvCxnSpPr>
      <xdr:spPr>
        <a:xfrm flipV="1">
          <a:off x="11534775" y="9544304"/>
          <a:ext cx="809625" cy="112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21607</xdr:rowOff>
    </xdr:from>
    <xdr:ext cx="405111" cy="259045"/>
    <xdr:sp macro="" textlink="">
      <xdr:nvSpPr>
        <xdr:cNvPr id="652" name="n_1aveValue【保健センター・保健所】&#10;有形固定資産減価償却率">
          <a:extLst>
            <a:ext uri="{FF2B5EF4-FFF2-40B4-BE49-F238E27FC236}">
              <a16:creationId xmlns:a16="http://schemas.microsoft.com/office/drawing/2014/main" id="{E32C4364-2E2D-4C08-8939-FFD34B8AD8E5}"/>
            </a:ext>
          </a:extLst>
        </xdr:cNvPr>
        <xdr:cNvSpPr txBox="1"/>
      </xdr:nvSpPr>
      <xdr:spPr>
        <a:xfrm>
          <a:off x="13745219" y="909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115333</xdr:rowOff>
    </xdr:from>
    <xdr:ext cx="405111" cy="259045"/>
    <xdr:sp macro="" textlink="">
      <xdr:nvSpPr>
        <xdr:cNvPr id="653" name="n_2aveValue【保健センター・保健所】&#10;有形固定資産減価償却率">
          <a:extLst>
            <a:ext uri="{FF2B5EF4-FFF2-40B4-BE49-F238E27FC236}">
              <a16:creationId xmlns:a16="http://schemas.microsoft.com/office/drawing/2014/main" id="{14D509EC-9D42-4B2D-8086-3183B6B2248A}"/>
            </a:ext>
          </a:extLst>
        </xdr:cNvPr>
        <xdr:cNvSpPr txBox="1"/>
      </xdr:nvSpPr>
      <xdr:spPr>
        <a:xfrm>
          <a:off x="12964169" y="9030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74185</xdr:rowOff>
    </xdr:from>
    <xdr:ext cx="405111" cy="259045"/>
    <xdr:sp macro="" textlink="">
      <xdr:nvSpPr>
        <xdr:cNvPr id="654" name="n_3aveValue【保健センター・保健所】&#10;有形固定資産減価償却率">
          <a:extLst>
            <a:ext uri="{FF2B5EF4-FFF2-40B4-BE49-F238E27FC236}">
              <a16:creationId xmlns:a16="http://schemas.microsoft.com/office/drawing/2014/main" id="{EB26FE2C-4216-4781-9175-E24AC49D5043}"/>
            </a:ext>
          </a:extLst>
        </xdr:cNvPr>
        <xdr:cNvSpPr txBox="1"/>
      </xdr:nvSpPr>
      <xdr:spPr>
        <a:xfrm>
          <a:off x="12164069" y="8989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74185</xdr:rowOff>
    </xdr:from>
    <xdr:ext cx="405111" cy="259045"/>
    <xdr:sp macro="" textlink="">
      <xdr:nvSpPr>
        <xdr:cNvPr id="655" name="n_4aveValue【保健センター・保健所】&#10;有形固定資産減価償却率">
          <a:extLst>
            <a:ext uri="{FF2B5EF4-FFF2-40B4-BE49-F238E27FC236}">
              <a16:creationId xmlns:a16="http://schemas.microsoft.com/office/drawing/2014/main" id="{BE35CCBD-BC0C-4258-8354-5BFB5B67902C}"/>
            </a:ext>
          </a:extLst>
        </xdr:cNvPr>
        <xdr:cNvSpPr txBox="1"/>
      </xdr:nvSpPr>
      <xdr:spPr>
        <a:xfrm>
          <a:off x="11354444" y="8989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115079</xdr:rowOff>
    </xdr:from>
    <xdr:ext cx="405111" cy="259045"/>
    <xdr:sp macro="" textlink="">
      <xdr:nvSpPr>
        <xdr:cNvPr id="656" name="n_1mainValue【保健センター・保健所】&#10;有形固定資産減価償却率">
          <a:extLst>
            <a:ext uri="{FF2B5EF4-FFF2-40B4-BE49-F238E27FC236}">
              <a16:creationId xmlns:a16="http://schemas.microsoft.com/office/drawing/2014/main" id="{5821B960-F126-4A30-8ECE-4CAA354F3CB8}"/>
            </a:ext>
          </a:extLst>
        </xdr:cNvPr>
        <xdr:cNvSpPr txBox="1"/>
      </xdr:nvSpPr>
      <xdr:spPr>
        <a:xfrm>
          <a:off x="13745219" y="9840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149369</xdr:rowOff>
    </xdr:from>
    <xdr:ext cx="405111" cy="259045"/>
    <xdr:sp macro="" textlink="">
      <xdr:nvSpPr>
        <xdr:cNvPr id="657" name="n_2mainValue【保健センター・保健所】&#10;有形固定資産減価償却率">
          <a:extLst>
            <a:ext uri="{FF2B5EF4-FFF2-40B4-BE49-F238E27FC236}">
              <a16:creationId xmlns:a16="http://schemas.microsoft.com/office/drawing/2014/main" id="{013C2E7E-C710-4FFF-B890-09C1FF1E65E0}"/>
            </a:ext>
          </a:extLst>
        </xdr:cNvPr>
        <xdr:cNvSpPr txBox="1"/>
      </xdr:nvSpPr>
      <xdr:spPr>
        <a:xfrm>
          <a:off x="12964169" y="9712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16781</xdr:rowOff>
    </xdr:from>
    <xdr:ext cx="405111" cy="259045"/>
    <xdr:sp macro="" textlink="">
      <xdr:nvSpPr>
        <xdr:cNvPr id="658" name="n_3mainValue【保健センター・保健所】&#10;有形固定資産減価償却率">
          <a:extLst>
            <a:ext uri="{FF2B5EF4-FFF2-40B4-BE49-F238E27FC236}">
              <a16:creationId xmlns:a16="http://schemas.microsoft.com/office/drawing/2014/main" id="{310FC5FB-0E78-45CD-9DC9-A5B5E4FE3611}"/>
            </a:ext>
          </a:extLst>
        </xdr:cNvPr>
        <xdr:cNvSpPr txBox="1"/>
      </xdr:nvSpPr>
      <xdr:spPr>
        <a:xfrm>
          <a:off x="12164069" y="9579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135653</xdr:rowOff>
    </xdr:from>
    <xdr:ext cx="405111" cy="259045"/>
    <xdr:sp macro="" textlink="">
      <xdr:nvSpPr>
        <xdr:cNvPr id="659" name="n_4mainValue【保健センター・保健所】&#10;有形固定資産減価償却率">
          <a:extLst>
            <a:ext uri="{FF2B5EF4-FFF2-40B4-BE49-F238E27FC236}">
              <a16:creationId xmlns:a16="http://schemas.microsoft.com/office/drawing/2014/main" id="{0E96EA94-D1B6-4E3C-ADCD-2528DB67E5C9}"/>
            </a:ext>
          </a:extLst>
        </xdr:cNvPr>
        <xdr:cNvSpPr txBox="1"/>
      </xdr:nvSpPr>
      <xdr:spPr>
        <a:xfrm>
          <a:off x="11354444" y="9698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0" name="正方形/長方形 659">
          <a:extLst>
            <a:ext uri="{FF2B5EF4-FFF2-40B4-BE49-F238E27FC236}">
              <a16:creationId xmlns:a16="http://schemas.microsoft.com/office/drawing/2014/main" id="{4CFD7FF9-4283-413E-9AB9-AC5F60A569C9}"/>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1" name="正方形/長方形 660">
          <a:extLst>
            <a:ext uri="{FF2B5EF4-FFF2-40B4-BE49-F238E27FC236}">
              <a16:creationId xmlns:a16="http://schemas.microsoft.com/office/drawing/2014/main" id="{5D443290-52D6-45D3-9E73-2B1ACD76ADDE}"/>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2" name="正方形/長方形 661">
          <a:extLst>
            <a:ext uri="{FF2B5EF4-FFF2-40B4-BE49-F238E27FC236}">
              <a16:creationId xmlns:a16="http://schemas.microsoft.com/office/drawing/2014/main" id="{52443DBD-21C3-4C46-ACD4-7B79E21F0A1C}"/>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3" name="正方形/長方形 662">
          <a:extLst>
            <a:ext uri="{FF2B5EF4-FFF2-40B4-BE49-F238E27FC236}">
              <a16:creationId xmlns:a16="http://schemas.microsoft.com/office/drawing/2014/main" id="{672C541C-BE05-42FD-94CE-323D12901515}"/>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4" name="正方形/長方形 663">
          <a:extLst>
            <a:ext uri="{FF2B5EF4-FFF2-40B4-BE49-F238E27FC236}">
              <a16:creationId xmlns:a16="http://schemas.microsoft.com/office/drawing/2014/main" id="{8ECDF414-4B8A-424A-8E40-B5E7115CDE08}"/>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5" name="正方形/長方形 664">
          <a:extLst>
            <a:ext uri="{FF2B5EF4-FFF2-40B4-BE49-F238E27FC236}">
              <a16:creationId xmlns:a16="http://schemas.microsoft.com/office/drawing/2014/main" id="{E77EFD29-BD51-4F31-B3D3-88A11CBE0A1B}"/>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6" name="正方形/長方形 665">
          <a:extLst>
            <a:ext uri="{FF2B5EF4-FFF2-40B4-BE49-F238E27FC236}">
              <a16:creationId xmlns:a16="http://schemas.microsoft.com/office/drawing/2014/main" id="{B603419B-866A-41A1-81D4-A85FA1300288}"/>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7" name="正方形/長方形 666">
          <a:extLst>
            <a:ext uri="{FF2B5EF4-FFF2-40B4-BE49-F238E27FC236}">
              <a16:creationId xmlns:a16="http://schemas.microsoft.com/office/drawing/2014/main" id="{EF1ED1A4-F403-4086-9306-C372C2B34536}"/>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8" name="テキスト ボックス 667">
          <a:extLst>
            <a:ext uri="{FF2B5EF4-FFF2-40B4-BE49-F238E27FC236}">
              <a16:creationId xmlns:a16="http://schemas.microsoft.com/office/drawing/2014/main" id="{53CCF0FF-A25F-47A7-B764-030DA3F22F08}"/>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9" name="直線コネクタ 668">
          <a:extLst>
            <a:ext uri="{FF2B5EF4-FFF2-40B4-BE49-F238E27FC236}">
              <a16:creationId xmlns:a16="http://schemas.microsoft.com/office/drawing/2014/main" id="{5CC147B0-BF8A-43CA-A9B9-68366AF63DA1}"/>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0" name="直線コネクタ 669">
          <a:extLst>
            <a:ext uri="{FF2B5EF4-FFF2-40B4-BE49-F238E27FC236}">
              <a16:creationId xmlns:a16="http://schemas.microsoft.com/office/drawing/2014/main" id="{8AB9894A-DB07-48E2-841E-331320A50869}"/>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1" name="テキスト ボックス 670">
          <a:extLst>
            <a:ext uri="{FF2B5EF4-FFF2-40B4-BE49-F238E27FC236}">
              <a16:creationId xmlns:a16="http://schemas.microsoft.com/office/drawing/2014/main" id="{00D41E68-98EF-4A3B-B40C-19284A300923}"/>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2" name="直線コネクタ 671">
          <a:extLst>
            <a:ext uri="{FF2B5EF4-FFF2-40B4-BE49-F238E27FC236}">
              <a16:creationId xmlns:a16="http://schemas.microsoft.com/office/drawing/2014/main" id="{80777AFD-B345-43AD-B208-4A3A36984605}"/>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3" name="テキスト ボックス 672">
          <a:extLst>
            <a:ext uri="{FF2B5EF4-FFF2-40B4-BE49-F238E27FC236}">
              <a16:creationId xmlns:a16="http://schemas.microsoft.com/office/drawing/2014/main" id="{4C6C90C2-F992-4955-917A-F30DF6506918}"/>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4" name="直線コネクタ 673">
          <a:extLst>
            <a:ext uri="{FF2B5EF4-FFF2-40B4-BE49-F238E27FC236}">
              <a16:creationId xmlns:a16="http://schemas.microsoft.com/office/drawing/2014/main" id="{A8AB4ACC-39C3-4C62-9B1A-A568D8A2100E}"/>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5" name="テキスト ボックス 674">
          <a:extLst>
            <a:ext uri="{FF2B5EF4-FFF2-40B4-BE49-F238E27FC236}">
              <a16:creationId xmlns:a16="http://schemas.microsoft.com/office/drawing/2014/main" id="{FB5ED956-5FE4-4C78-B8FE-52239CB644A8}"/>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6" name="直線コネクタ 675">
          <a:extLst>
            <a:ext uri="{FF2B5EF4-FFF2-40B4-BE49-F238E27FC236}">
              <a16:creationId xmlns:a16="http://schemas.microsoft.com/office/drawing/2014/main" id="{BF3B882A-CB36-4873-8B67-63812F7414C4}"/>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7" name="テキスト ボックス 676">
          <a:extLst>
            <a:ext uri="{FF2B5EF4-FFF2-40B4-BE49-F238E27FC236}">
              <a16:creationId xmlns:a16="http://schemas.microsoft.com/office/drawing/2014/main" id="{52B48537-4E08-4B06-9D0C-E47AA08D021D}"/>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8" name="直線コネクタ 677">
          <a:extLst>
            <a:ext uri="{FF2B5EF4-FFF2-40B4-BE49-F238E27FC236}">
              <a16:creationId xmlns:a16="http://schemas.microsoft.com/office/drawing/2014/main" id="{49BF7379-857E-4AF0-8B88-B90A8CD33685}"/>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9" name="テキスト ボックス 678">
          <a:extLst>
            <a:ext uri="{FF2B5EF4-FFF2-40B4-BE49-F238E27FC236}">
              <a16:creationId xmlns:a16="http://schemas.microsoft.com/office/drawing/2014/main" id="{7F88BE12-CCE3-435D-B208-4F1228BD1001}"/>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0" name="直線コネクタ 679">
          <a:extLst>
            <a:ext uri="{FF2B5EF4-FFF2-40B4-BE49-F238E27FC236}">
              <a16:creationId xmlns:a16="http://schemas.microsoft.com/office/drawing/2014/main" id="{6F8BE8B0-BBED-40DB-9B69-D18329377485}"/>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1" name="テキスト ボックス 680">
          <a:extLst>
            <a:ext uri="{FF2B5EF4-FFF2-40B4-BE49-F238E27FC236}">
              <a16:creationId xmlns:a16="http://schemas.microsoft.com/office/drawing/2014/main" id="{FD24F522-04EF-4EA7-BF94-81B896C926B4}"/>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2" name="直線コネクタ 681">
          <a:extLst>
            <a:ext uri="{FF2B5EF4-FFF2-40B4-BE49-F238E27FC236}">
              <a16:creationId xmlns:a16="http://schemas.microsoft.com/office/drawing/2014/main" id="{7382B561-6057-4B70-A6E1-C7CD764DFD45}"/>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3" name="テキスト ボックス 682">
          <a:extLst>
            <a:ext uri="{FF2B5EF4-FFF2-40B4-BE49-F238E27FC236}">
              <a16:creationId xmlns:a16="http://schemas.microsoft.com/office/drawing/2014/main" id="{43A11B57-F656-4B4C-9B2C-09FCF15B1FE4}"/>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4" name="【保健センター・保健所】&#10;一人当たり面積グラフ枠">
          <a:extLst>
            <a:ext uri="{FF2B5EF4-FFF2-40B4-BE49-F238E27FC236}">
              <a16:creationId xmlns:a16="http://schemas.microsoft.com/office/drawing/2014/main" id="{6B91898E-851E-41BD-9D96-0D5F8F7A4AB6}"/>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43543</xdr:rowOff>
    </xdr:from>
    <xdr:to>
      <xdr:col>116</xdr:col>
      <xdr:colOff>62864</xdr:colOff>
      <xdr:row>64</xdr:row>
      <xdr:rowOff>32657</xdr:rowOff>
    </xdr:to>
    <xdr:cxnSp macro="">
      <xdr:nvCxnSpPr>
        <xdr:cNvPr id="685" name="直線コネクタ 684">
          <a:extLst>
            <a:ext uri="{FF2B5EF4-FFF2-40B4-BE49-F238E27FC236}">
              <a16:creationId xmlns:a16="http://schemas.microsoft.com/office/drawing/2014/main" id="{FB95767E-0AF6-4463-9012-8C8652F55533}"/>
            </a:ext>
          </a:extLst>
        </xdr:cNvPr>
        <xdr:cNvCxnSpPr/>
      </xdr:nvCxnSpPr>
      <xdr:spPr>
        <a:xfrm flipV="1">
          <a:off x="19954239" y="9124043"/>
          <a:ext cx="0" cy="1278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36484</xdr:rowOff>
    </xdr:from>
    <xdr:ext cx="469744" cy="259045"/>
    <xdr:sp macro="" textlink="">
      <xdr:nvSpPr>
        <xdr:cNvPr id="686" name="【保健センター・保健所】&#10;一人当たり面積最小値テキスト">
          <a:extLst>
            <a:ext uri="{FF2B5EF4-FFF2-40B4-BE49-F238E27FC236}">
              <a16:creationId xmlns:a16="http://schemas.microsoft.com/office/drawing/2014/main" id="{5A9D343F-8075-4037-B2E5-6D56CCC2A4B8}"/>
            </a:ext>
          </a:extLst>
        </xdr:cNvPr>
        <xdr:cNvSpPr txBox="1"/>
      </xdr:nvSpPr>
      <xdr:spPr>
        <a:xfrm>
          <a:off x="19992975" y="1040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32657</xdr:rowOff>
    </xdr:from>
    <xdr:to>
      <xdr:col>116</xdr:col>
      <xdr:colOff>152400</xdr:colOff>
      <xdr:row>64</xdr:row>
      <xdr:rowOff>32657</xdr:rowOff>
    </xdr:to>
    <xdr:cxnSp macro="">
      <xdr:nvCxnSpPr>
        <xdr:cNvPr id="687" name="直線コネクタ 686">
          <a:extLst>
            <a:ext uri="{FF2B5EF4-FFF2-40B4-BE49-F238E27FC236}">
              <a16:creationId xmlns:a16="http://schemas.microsoft.com/office/drawing/2014/main" id="{33450C07-E280-4B67-9AA5-021A7700E093}"/>
            </a:ext>
          </a:extLst>
        </xdr:cNvPr>
        <xdr:cNvCxnSpPr/>
      </xdr:nvCxnSpPr>
      <xdr:spPr>
        <a:xfrm>
          <a:off x="19878675" y="104022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161670</xdr:rowOff>
    </xdr:from>
    <xdr:ext cx="469744" cy="259045"/>
    <xdr:sp macro="" textlink="">
      <xdr:nvSpPr>
        <xdr:cNvPr id="688" name="【保健センター・保健所】&#10;一人当たり面積最大値テキスト">
          <a:extLst>
            <a:ext uri="{FF2B5EF4-FFF2-40B4-BE49-F238E27FC236}">
              <a16:creationId xmlns:a16="http://schemas.microsoft.com/office/drawing/2014/main" id="{03A195C8-DE5C-4A9E-8F9B-11E99300A623}"/>
            </a:ext>
          </a:extLst>
        </xdr:cNvPr>
        <xdr:cNvSpPr txBox="1"/>
      </xdr:nvSpPr>
      <xdr:spPr>
        <a:xfrm>
          <a:off x="19992975" y="8918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43543</xdr:rowOff>
    </xdr:from>
    <xdr:to>
      <xdr:col>116</xdr:col>
      <xdr:colOff>152400</xdr:colOff>
      <xdr:row>56</xdr:row>
      <xdr:rowOff>43543</xdr:rowOff>
    </xdr:to>
    <xdr:cxnSp macro="">
      <xdr:nvCxnSpPr>
        <xdr:cNvPr id="689" name="直線コネクタ 688">
          <a:extLst>
            <a:ext uri="{FF2B5EF4-FFF2-40B4-BE49-F238E27FC236}">
              <a16:creationId xmlns:a16="http://schemas.microsoft.com/office/drawing/2014/main" id="{6DC36BF0-F623-4113-9539-2799ABF4F3C0}"/>
            </a:ext>
          </a:extLst>
        </xdr:cNvPr>
        <xdr:cNvCxnSpPr/>
      </xdr:nvCxnSpPr>
      <xdr:spPr>
        <a:xfrm>
          <a:off x="19878675" y="912404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75492</xdr:rowOff>
    </xdr:from>
    <xdr:ext cx="469744" cy="259045"/>
    <xdr:sp macro="" textlink="">
      <xdr:nvSpPr>
        <xdr:cNvPr id="690" name="【保健センター・保健所】&#10;一人当たり面積平均値テキスト">
          <a:extLst>
            <a:ext uri="{FF2B5EF4-FFF2-40B4-BE49-F238E27FC236}">
              <a16:creationId xmlns:a16="http://schemas.microsoft.com/office/drawing/2014/main" id="{76036EB0-E52D-44BE-9C4B-F558F4B2E000}"/>
            </a:ext>
          </a:extLst>
        </xdr:cNvPr>
        <xdr:cNvSpPr txBox="1"/>
      </xdr:nvSpPr>
      <xdr:spPr>
        <a:xfrm>
          <a:off x="19992975" y="99624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52615</xdr:rowOff>
    </xdr:from>
    <xdr:to>
      <xdr:col>116</xdr:col>
      <xdr:colOff>114300</xdr:colOff>
      <xdr:row>62</xdr:row>
      <xdr:rowOff>154215</xdr:rowOff>
    </xdr:to>
    <xdr:sp macro="" textlink="">
      <xdr:nvSpPr>
        <xdr:cNvPr id="691" name="フローチャート: 判断 690">
          <a:extLst>
            <a:ext uri="{FF2B5EF4-FFF2-40B4-BE49-F238E27FC236}">
              <a16:creationId xmlns:a16="http://schemas.microsoft.com/office/drawing/2014/main" id="{0FABD64F-29CA-4A3E-B02C-3B29BA6F7C68}"/>
            </a:ext>
          </a:extLst>
        </xdr:cNvPr>
        <xdr:cNvSpPr/>
      </xdr:nvSpPr>
      <xdr:spPr>
        <a:xfrm>
          <a:off x="19897725" y="100983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41728</xdr:rowOff>
    </xdr:from>
    <xdr:to>
      <xdr:col>112</xdr:col>
      <xdr:colOff>38100</xdr:colOff>
      <xdr:row>62</xdr:row>
      <xdr:rowOff>143328</xdr:rowOff>
    </xdr:to>
    <xdr:sp macro="" textlink="">
      <xdr:nvSpPr>
        <xdr:cNvPr id="692" name="フローチャート: 判断 691">
          <a:extLst>
            <a:ext uri="{FF2B5EF4-FFF2-40B4-BE49-F238E27FC236}">
              <a16:creationId xmlns:a16="http://schemas.microsoft.com/office/drawing/2014/main" id="{2D44601E-64DB-40F2-A1A8-F5AE4F20F8AD}"/>
            </a:ext>
          </a:extLst>
        </xdr:cNvPr>
        <xdr:cNvSpPr/>
      </xdr:nvSpPr>
      <xdr:spPr>
        <a:xfrm>
          <a:off x="19154775" y="1009377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52615</xdr:rowOff>
    </xdr:from>
    <xdr:to>
      <xdr:col>107</xdr:col>
      <xdr:colOff>101600</xdr:colOff>
      <xdr:row>62</xdr:row>
      <xdr:rowOff>154215</xdr:rowOff>
    </xdr:to>
    <xdr:sp macro="" textlink="">
      <xdr:nvSpPr>
        <xdr:cNvPr id="693" name="フローチャート: 判断 692">
          <a:extLst>
            <a:ext uri="{FF2B5EF4-FFF2-40B4-BE49-F238E27FC236}">
              <a16:creationId xmlns:a16="http://schemas.microsoft.com/office/drawing/2014/main" id="{CEC416CC-0FAD-46E9-8B95-54EBCCA133DF}"/>
            </a:ext>
          </a:extLst>
        </xdr:cNvPr>
        <xdr:cNvSpPr/>
      </xdr:nvSpPr>
      <xdr:spPr>
        <a:xfrm>
          <a:off x="18345150" y="100983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52615</xdr:rowOff>
    </xdr:from>
    <xdr:to>
      <xdr:col>102</xdr:col>
      <xdr:colOff>165100</xdr:colOff>
      <xdr:row>62</xdr:row>
      <xdr:rowOff>154215</xdr:rowOff>
    </xdr:to>
    <xdr:sp macro="" textlink="">
      <xdr:nvSpPr>
        <xdr:cNvPr id="694" name="フローチャート: 判断 693">
          <a:extLst>
            <a:ext uri="{FF2B5EF4-FFF2-40B4-BE49-F238E27FC236}">
              <a16:creationId xmlns:a16="http://schemas.microsoft.com/office/drawing/2014/main" id="{4EA61297-75EF-44CA-B65F-C17D1E1714EF}"/>
            </a:ext>
          </a:extLst>
        </xdr:cNvPr>
        <xdr:cNvSpPr/>
      </xdr:nvSpPr>
      <xdr:spPr>
        <a:xfrm>
          <a:off x="17554575" y="100983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139700</xdr:rowOff>
    </xdr:from>
    <xdr:to>
      <xdr:col>98</xdr:col>
      <xdr:colOff>38100</xdr:colOff>
      <xdr:row>63</xdr:row>
      <xdr:rowOff>69850</xdr:rowOff>
    </xdr:to>
    <xdr:sp macro="" textlink="">
      <xdr:nvSpPr>
        <xdr:cNvPr id="695" name="フローチャート: 判断 694">
          <a:extLst>
            <a:ext uri="{FF2B5EF4-FFF2-40B4-BE49-F238E27FC236}">
              <a16:creationId xmlns:a16="http://schemas.microsoft.com/office/drawing/2014/main" id="{9AE362E6-4E1F-4909-8778-DD237874B03C}"/>
            </a:ext>
          </a:extLst>
        </xdr:cNvPr>
        <xdr:cNvSpPr/>
      </xdr:nvSpPr>
      <xdr:spPr>
        <a:xfrm>
          <a:off x="16754475" y="101917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71AB1423-9E3D-4A76-A6AA-D5227DEB5091}"/>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F7F5D7CF-B460-444D-9365-32D2970A39F2}"/>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E99B8D2C-01FE-4E2E-AE50-ED4B9A03B2D0}"/>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BD91CF2D-4EB5-4CD4-B16E-259151FD3A1F}"/>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44A5F814-201B-4337-80E0-392307C8E22E}"/>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98878</xdr:rowOff>
    </xdr:from>
    <xdr:to>
      <xdr:col>116</xdr:col>
      <xdr:colOff>114300</xdr:colOff>
      <xdr:row>64</xdr:row>
      <xdr:rowOff>29028</xdr:rowOff>
    </xdr:to>
    <xdr:sp macro="" textlink="">
      <xdr:nvSpPr>
        <xdr:cNvPr id="701" name="楕円 700">
          <a:extLst>
            <a:ext uri="{FF2B5EF4-FFF2-40B4-BE49-F238E27FC236}">
              <a16:creationId xmlns:a16="http://schemas.microsoft.com/office/drawing/2014/main" id="{17508012-4492-467D-878C-F5DBCAB857BB}"/>
            </a:ext>
          </a:extLst>
        </xdr:cNvPr>
        <xdr:cNvSpPr/>
      </xdr:nvSpPr>
      <xdr:spPr>
        <a:xfrm>
          <a:off x="19897725" y="1031285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13805</xdr:rowOff>
    </xdr:from>
    <xdr:ext cx="469744" cy="259045"/>
    <xdr:sp macro="" textlink="">
      <xdr:nvSpPr>
        <xdr:cNvPr id="702" name="【保健センター・保健所】&#10;一人当たり面積該当値テキスト">
          <a:extLst>
            <a:ext uri="{FF2B5EF4-FFF2-40B4-BE49-F238E27FC236}">
              <a16:creationId xmlns:a16="http://schemas.microsoft.com/office/drawing/2014/main" id="{F55BE3F4-BCCF-41A0-8783-4CFB0DEA1789}"/>
            </a:ext>
          </a:extLst>
        </xdr:cNvPr>
        <xdr:cNvSpPr txBox="1"/>
      </xdr:nvSpPr>
      <xdr:spPr>
        <a:xfrm>
          <a:off x="19992975" y="10221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98878</xdr:rowOff>
    </xdr:from>
    <xdr:to>
      <xdr:col>112</xdr:col>
      <xdr:colOff>38100</xdr:colOff>
      <xdr:row>64</xdr:row>
      <xdr:rowOff>29028</xdr:rowOff>
    </xdr:to>
    <xdr:sp macro="" textlink="">
      <xdr:nvSpPr>
        <xdr:cNvPr id="703" name="楕円 702">
          <a:extLst>
            <a:ext uri="{FF2B5EF4-FFF2-40B4-BE49-F238E27FC236}">
              <a16:creationId xmlns:a16="http://schemas.microsoft.com/office/drawing/2014/main" id="{7809F82E-3CF4-4654-B998-05CFFFF771F8}"/>
            </a:ext>
          </a:extLst>
        </xdr:cNvPr>
        <xdr:cNvSpPr/>
      </xdr:nvSpPr>
      <xdr:spPr>
        <a:xfrm>
          <a:off x="19154775" y="1031285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149678</xdr:rowOff>
    </xdr:from>
    <xdr:to>
      <xdr:col>116</xdr:col>
      <xdr:colOff>63500</xdr:colOff>
      <xdr:row>63</xdr:row>
      <xdr:rowOff>149678</xdr:rowOff>
    </xdr:to>
    <xdr:cxnSp macro="">
      <xdr:nvCxnSpPr>
        <xdr:cNvPr id="704" name="直線コネクタ 703">
          <a:extLst>
            <a:ext uri="{FF2B5EF4-FFF2-40B4-BE49-F238E27FC236}">
              <a16:creationId xmlns:a16="http://schemas.microsoft.com/office/drawing/2014/main" id="{18A19D29-0BE4-4C22-87FD-FE3CF25626DD}"/>
            </a:ext>
          </a:extLst>
        </xdr:cNvPr>
        <xdr:cNvCxnSpPr/>
      </xdr:nvCxnSpPr>
      <xdr:spPr>
        <a:xfrm>
          <a:off x="19202400" y="10360478"/>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98878</xdr:rowOff>
    </xdr:from>
    <xdr:to>
      <xdr:col>107</xdr:col>
      <xdr:colOff>101600</xdr:colOff>
      <xdr:row>64</xdr:row>
      <xdr:rowOff>29028</xdr:rowOff>
    </xdr:to>
    <xdr:sp macro="" textlink="">
      <xdr:nvSpPr>
        <xdr:cNvPr id="705" name="楕円 704">
          <a:extLst>
            <a:ext uri="{FF2B5EF4-FFF2-40B4-BE49-F238E27FC236}">
              <a16:creationId xmlns:a16="http://schemas.microsoft.com/office/drawing/2014/main" id="{E02D3645-A1A6-4892-BF47-7C64CA7D6F35}"/>
            </a:ext>
          </a:extLst>
        </xdr:cNvPr>
        <xdr:cNvSpPr/>
      </xdr:nvSpPr>
      <xdr:spPr>
        <a:xfrm>
          <a:off x="18345150" y="1031285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149678</xdr:rowOff>
    </xdr:from>
    <xdr:to>
      <xdr:col>111</xdr:col>
      <xdr:colOff>177800</xdr:colOff>
      <xdr:row>63</xdr:row>
      <xdr:rowOff>149678</xdr:rowOff>
    </xdr:to>
    <xdr:cxnSp macro="">
      <xdr:nvCxnSpPr>
        <xdr:cNvPr id="706" name="直線コネクタ 705">
          <a:extLst>
            <a:ext uri="{FF2B5EF4-FFF2-40B4-BE49-F238E27FC236}">
              <a16:creationId xmlns:a16="http://schemas.microsoft.com/office/drawing/2014/main" id="{A8B11165-D9A6-4F79-B619-987697214679}"/>
            </a:ext>
          </a:extLst>
        </xdr:cNvPr>
        <xdr:cNvCxnSpPr/>
      </xdr:nvCxnSpPr>
      <xdr:spPr>
        <a:xfrm>
          <a:off x="18392775" y="10360478"/>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109765</xdr:rowOff>
    </xdr:from>
    <xdr:to>
      <xdr:col>102</xdr:col>
      <xdr:colOff>165100</xdr:colOff>
      <xdr:row>64</xdr:row>
      <xdr:rowOff>39915</xdr:rowOff>
    </xdr:to>
    <xdr:sp macro="" textlink="">
      <xdr:nvSpPr>
        <xdr:cNvPr id="707" name="楕円 706">
          <a:extLst>
            <a:ext uri="{FF2B5EF4-FFF2-40B4-BE49-F238E27FC236}">
              <a16:creationId xmlns:a16="http://schemas.microsoft.com/office/drawing/2014/main" id="{0C039828-F131-49B1-AF0C-77229F935D54}"/>
            </a:ext>
          </a:extLst>
        </xdr:cNvPr>
        <xdr:cNvSpPr/>
      </xdr:nvSpPr>
      <xdr:spPr>
        <a:xfrm>
          <a:off x="17554575" y="103173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149678</xdr:rowOff>
    </xdr:from>
    <xdr:to>
      <xdr:col>107</xdr:col>
      <xdr:colOff>50800</xdr:colOff>
      <xdr:row>63</xdr:row>
      <xdr:rowOff>160565</xdr:rowOff>
    </xdr:to>
    <xdr:cxnSp macro="">
      <xdr:nvCxnSpPr>
        <xdr:cNvPr id="708" name="直線コネクタ 707">
          <a:extLst>
            <a:ext uri="{FF2B5EF4-FFF2-40B4-BE49-F238E27FC236}">
              <a16:creationId xmlns:a16="http://schemas.microsoft.com/office/drawing/2014/main" id="{4BBE756D-74BC-489F-B816-B49D7964FDC8}"/>
            </a:ext>
          </a:extLst>
        </xdr:cNvPr>
        <xdr:cNvCxnSpPr/>
      </xdr:nvCxnSpPr>
      <xdr:spPr>
        <a:xfrm flipV="1">
          <a:off x="17602200" y="10360478"/>
          <a:ext cx="790575" cy="14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109765</xdr:rowOff>
    </xdr:from>
    <xdr:to>
      <xdr:col>98</xdr:col>
      <xdr:colOff>38100</xdr:colOff>
      <xdr:row>64</xdr:row>
      <xdr:rowOff>39915</xdr:rowOff>
    </xdr:to>
    <xdr:sp macro="" textlink="">
      <xdr:nvSpPr>
        <xdr:cNvPr id="709" name="楕円 708">
          <a:extLst>
            <a:ext uri="{FF2B5EF4-FFF2-40B4-BE49-F238E27FC236}">
              <a16:creationId xmlns:a16="http://schemas.microsoft.com/office/drawing/2014/main" id="{13F5D145-420D-4640-A2F9-690A61B47AB5}"/>
            </a:ext>
          </a:extLst>
        </xdr:cNvPr>
        <xdr:cNvSpPr/>
      </xdr:nvSpPr>
      <xdr:spPr>
        <a:xfrm>
          <a:off x="16754475" y="103173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160565</xdr:rowOff>
    </xdr:from>
    <xdr:to>
      <xdr:col>102</xdr:col>
      <xdr:colOff>114300</xdr:colOff>
      <xdr:row>63</xdr:row>
      <xdr:rowOff>160565</xdr:rowOff>
    </xdr:to>
    <xdr:cxnSp macro="">
      <xdr:nvCxnSpPr>
        <xdr:cNvPr id="710" name="直線コネクタ 709">
          <a:extLst>
            <a:ext uri="{FF2B5EF4-FFF2-40B4-BE49-F238E27FC236}">
              <a16:creationId xmlns:a16="http://schemas.microsoft.com/office/drawing/2014/main" id="{7AE5740E-3B2B-4EC4-AC0E-742A8679634B}"/>
            </a:ext>
          </a:extLst>
        </xdr:cNvPr>
        <xdr:cNvCxnSpPr/>
      </xdr:nvCxnSpPr>
      <xdr:spPr>
        <a:xfrm>
          <a:off x="16802100" y="1037454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159855</xdr:rowOff>
    </xdr:from>
    <xdr:ext cx="469744" cy="259045"/>
    <xdr:sp macro="" textlink="">
      <xdr:nvSpPr>
        <xdr:cNvPr id="711" name="n_1aveValue【保健センター・保健所】&#10;一人当たり面積">
          <a:extLst>
            <a:ext uri="{FF2B5EF4-FFF2-40B4-BE49-F238E27FC236}">
              <a16:creationId xmlns:a16="http://schemas.microsoft.com/office/drawing/2014/main" id="{FD083DF5-0C80-4333-843C-C37A74D8DF6C}"/>
            </a:ext>
          </a:extLst>
        </xdr:cNvPr>
        <xdr:cNvSpPr txBox="1"/>
      </xdr:nvSpPr>
      <xdr:spPr>
        <a:xfrm>
          <a:off x="18983402" y="9888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170742</xdr:rowOff>
    </xdr:from>
    <xdr:ext cx="469744" cy="259045"/>
    <xdr:sp macro="" textlink="">
      <xdr:nvSpPr>
        <xdr:cNvPr id="712" name="n_2aveValue【保健センター・保健所】&#10;一人当たり面積">
          <a:extLst>
            <a:ext uri="{FF2B5EF4-FFF2-40B4-BE49-F238E27FC236}">
              <a16:creationId xmlns:a16="http://schemas.microsoft.com/office/drawing/2014/main" id="{EEF51A51-AE00-4C82-8090-A88D6BB77CBF}"/>
            </a:ext>
          </a:extLst>
        </xdr:cNvPr>
        <xdr:cNvSpPr txBox="1"/>
      </xdr:nvSpPr>
      <xdr:spPr>
        <a:xfrm>
          <a:off x="18183302" y="9886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170742</xdr:rowOff>
    </xdr:from>
    <xdr:ext cx="469744" cy="259045"/>
    <xdr:sp macro="" textlink="">
      <xdr:nvSpPr>
        <xdr:cNvPr id="713" name="n_3aveValue【保健センター・保健所】&#10;一人当たり面積">
          <a:extLst>
            <a:ext uri="{FF2B5EF4-FFF2-40B4-BE49-F238E27FC236}">
              <a16:creationId xmlns:a16="http://schemas.microsoft.com/office/drawing/2014/main" id="{8A96F6BB-67B2-4FA5-AB36-775D182F8A85}"/>
            </a:ext>
          </a:extLst>
        </xdr:cNvPr>
        <xdr:cNvSpPr txBox="1"/>
      </xdr:nvSpPr>
      <xdr:spPr>
        <a:xfrm>
          <a:off x="17383202" y="9886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86377</xdr:rowOff>
    </xdr:from>
    <xdr:ext cx="469744" cy="259045"/>
    <xdr:sp macro="" textlink="">
      <xdr:nvSpPr>
        <xdr:cNvPr id="714" name="n_4aveValue【保健センター・保健所】&#10;一人当たり面積">
          <a:extLst>
            <a:ext uri="{FF2B5EF4-FFF2-40B4-BE49-F238E27FC236}">
              <a16:creationId xmlns:a16="http://schemas.microsoft.com/office/drawing/2014/main" id="{1DF6E680-9963-4783-B1DC-31BBE7B1EFE9}"/>
            </a:ext>
          </a:extLst>
        </xdr:cNvPr>
        <xdr:cNvSpPr txBox="1"/>
      </xdr:nvSpPr>
      <xdr:spPr>
        <a:xfrm>
          <a:off x="16592627" y="9970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20155</xdr:rowOff>
    </xdr:from>
    <xdr:ext cx="469744" cy="259045"/>
    <xdr:sp macro="" textlink="">
      <xdr:nvSpPr>
        <xdr:cNvPr id="715" name="n_1mainValue【保健センター・保健所】&#10;一人当たり面積">
          <a:extLst>
            <a:ext uri="{FF2B5EF4-FFF2-40B4-BE49-F238E27FC236}">
              <a16:creationId xmlns:a16="http://schemas.microsoft.com/office/drawing/2014/main" id="{9ACC1FE7-980E-45CD-8E0E-05E255D25D41}"/>
            </a:ext>
          </a:extLst>
        </xdr:cNvPr>
        <xdr:cNvSpPr txBox="1"/>
      </xdr:nvSpPr>
      <xdr:spPr>
        <a:xfrm>
          <a:off x="18983402" y="10392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20155</xdr:rowOff>
    </xdr:from>
    <xdr:ext cx="469744" cy="259045"/>
    <xdr:sp macro="" textlink="">
      <xdr:nvSpPr>
        <xdr:cNvPr id="716" name="n_2mainValue【保健センター・保健所】&#10;一人当たり面積">
          <a:extLst>
            <a:ext uri="{FF2B5EF4-FFF2-40B4-BE49-F238E27FC236}">
              <a16:creationId xmlns:a16="http://schemas.microsoft.com/office/drawing/2014/main" id="{2082F1C1-0123-46D1-AE3F-0E3F62E7C9EF}"/>
            </a:ext>
          </a:extLst>
        </xdr:cNvPr>
        <xdr:cNvSpPr txBox="1"/>
      </xdr:nvSpPr>
      <xdr:spPr>
        <a:xfrm>
          <a:off x="18183302" y="10392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31042</xdr:rowOff>
    </xdr:from>
    <xdr:ext cx="469744" cy="259045"/>
    <xdr:sp macro="" textlink="">
      <xdr:nvSpPr>
        <xdr:cNvPr id="717" name="n_3mainValue【保健センター・保健所】&#10;一人当たり面積">
          <a:extLst>
            <a:ext uri="{FF2B5EF4-FFF2-40B4-BE49-F238E27FC236}">
              <a16:creationId xmlns:a16="http://schemas.microsoft.com/office/drawing/2014/main" id="{20492F23-50D7-4A91-90D7-BD6708DFB16F}"/>
            </a:ext>
          </a:extLst>
        </xdr:cNvPr>
        <xdr:cNvSpPr txBox="1"/>
      </xdr:nvSpPr>
      <xdr:spPr>
        <a:xfrm>
          <a:off x="17383202" y="10400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31042</xdr:rowOff>
    </xdr:from>
    <xdr:ext cx="469744" cy="259045"/>
    <xdr:sp macro="" textlink="">
      <xdr:nvSpPr>
        <xdr:cNvPr id="718" name="n_4mainValue【保健センター・保健所】&#10;一人当たり面積">
          <a:extLst>
            <a:ext uri="{FF2B5EF4-FFF2-40B4-BE49-F238E27FC236}">
              <a16:creationId xmlns:a16="http://schemas.microsoft.com/office/drawing/2014/main" id="{01C5C83E-1904-442C-AFB9-F8AEB09EEE3C}"/>
            </a:ext>
          </a:extLst>
        </xdr:cNvPr>
        <xdr:cNvSpPr txBox="1"/>
      </xdr:nvSpPr>
      <xdr:spPr>
        <a:xfrm>
          <a:off x="16592627" y="10400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9" name="正方形/長方形 718">
          <a:extLst>
            <a:ext uri="{FF2B5EF4-FFF2-40B4-BE49-F238E27FC236}">
              <a16:creationId xmlns:a16="http://schemas.microsoft.com/office/drawing/2014/main" id="{EF8155E2-0828-4257-A40D-44535C5C2F0D}"/>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0" name="正方形/長方形 719">
          <a:extLst>
            <a:ext uri="{FF2B5EF4-FFF2-40B4-BE49-F238E27FC236}">
              <a16:creationId xmlns:a16="http://schemas.microsoft.com/office/drawing/2014/main" id="{2722559F-9547-4D6B-912E-01E66A08CB0F}"/>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1" name="正方形/長方形 720">
          <a:extLst>
            <a:ext uri="{FF2B5EF4-FFF2-40B4-BE49-F238E27FC236}">
              <a16:creationId xmlns:a16="http://schemas.microsoft.com/office/drawing/2014/main" id="{5F6AC3BF-3F35-44AE-8FEB-712D40570F16}"/>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2" name="正方形/長方形 721">
          <a:extLst>
            <a:ext uri="{FF2B5EF4-FFF2-40B4-BE49-F238E27FC236}">
              <a16:creationId xmlns:a16="http://schemas.microsoft.com/office/drawing/2014/main" id="{C6BBEC87-ADC2-466A-9ABC-4BC6EF311FFB}"/>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3" name="正方形/長方形 722">
          <a:extLst>
            <a:ext uri="{FF2B5EF4-FFF2-40B4-BE49-F238E27FC236}">
              <a16:creationId xmlns:a16="http://schemas.microsoft.com/office/drawing/2014/main" id="{BF57125D-6268-46C1-AA5D-15E164517EC2}"/>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4" name="正方形/長方形 723">
          <a:extLst>
            <a:ext uri="{FF2B5EF4-FFF2-40B4-BE49-F238E27FC236}">
              <a16:creationId xmlns:a16="http://schemas.microsoft.com/office/drawing/2014/main" id="{4B3E6EBF-40F8-45E5-ABEE-74B443BD7ABE}"/>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5" name="正方形/長方形 724">
          <a:extLst>
            <a:ext uri="{FF2B5EF4-FFF2-40B4-BE49-F238E27FC236}">
              <a16:creationId xmlns:a16="http://schemas.microsoft.com/office/drawing/2014/main" id="{2ED3F769-E275-4BF6-B868-7031BC23DFA8}"/>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6" name="正方形/長方形 725">
          <a:extLst>
            <a:ext uri="{FF2B5EF4-FFF2-40B4-BE49-F238E27FC236}">
              <a16:creationId xmlns:a16="http://schemas.microsoft.com/office/drawing/2014/main" id="{7CC64D27-3199-4F44-A6B1-777E5D8B0516}"/>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7" name="テキスト ボックス 726">
          <a:extLst>
            <a:ext uri="{FF2B5EF4-FFF2-40B4-BE49-F238E27FC236}">
              <a16:creationId xmlns:a16="http://schemas.microsoft.com/office/drawing/2014/main" id="{0A2CCB34-12E9-4F37-BA29-1F53C3663BFE}"/>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8" name="直線コネクタ 727">
          <a:extLst>
            <a:ext uri="{FF2B5EF4-FFF2-40B4-BE49-F238E27FC236}">
              <a16:creationId xmlns:a16="http://schemas.microsoft.com/office/drawing/2014/main" id="{55C69BB1-D8C1-4544-BC6B-EAC8BF43DA3D}"/>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9" name="テキスト ボックス 728">
          <a:extLst>
            <a:ext uri="{FF2B5EF4-FFF2-40B4-BE49-F238E27FC236}">
              <a16:creationId xmlns:a16="http://schemas.microsoft.com/office/drawing/2014/main" id="{8E6DA875-7A07-4C55-9003-5C4381D013DF}"/>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0" name="直線コネクタ 729">
          <a:extLst>
            <a:ext uri="{FF2B5EF4-FFF2-40B4-BE49-F238E27FC236}">
              <a16:creationId xmlns:a16="http://schemas.microsoft.com/office/drawing/2014/main" id="{5602A601-E901-4E55-A25B-2BF42ABAB1B3}"/>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1" name="テキスト ボックス 730">
          <a:extLst>
            <a:ext uri="{FF2B5EF4-FFF2-40B4-BE49-F238E27FC236}">
              <a16:creationId xmlns:a16="http://schemas.microsoft.com/office/drawing/2014/main" id="{C3930E5D-72A2-4E15-956D-60005243D8C4}"/>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2" name="直線コネクタ 731">
          <a:extLst>
            <a:ext uri="{FF2B5EF4-FFF2-40B4-BE49-F238E27FC236}">
              <a16:creationId xmlns:a16="http://schemas.microsoft.com/office/drawing/2014/main" id="{99DB7D7F-6248-426E-8374-373CFAFD9F0F}"/>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3" name="テキスト ボックス 732">
          <a:extLst>
            <a:ext uri="{FF2B5EF4-FFF2-40B4-BE49-F238E27FC236}">
              <a16:creationId xmlns:a16="http://schemas.microsoft.com/office/drawing/2014/main" id="{FB961B1F-D922-4FC5-952D-5515D6707119}"/>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4" name="直線コネクタ 733">
          <a:extLst>
            <a:ext uri="{FF2B5EF4-FFF2-40B4-BE49-F238E27FC236}">
              <a16:creationId xmlns:a16="http://schemas.microsoft.com/office/drawing/2014/main" id="{E2732CB0-C200-477B-8E68-A785C068B8A3}"/>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5" name="テキスト ボックス 734">
          <a:extLst>
            <a:ext uri="{FF2B5EF4-FFF2-40B4-BE49-F238E27FC236}">
              <a16:creationId xmlns:a16="http://schemas.microsoft.com/office/drawing/2014/main" id="{E90E9BE8-C3D0-4A57-AA89-93CDF4161B73}"/>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6" name="直線コネクタ 735">
          <a:extLst>
            <a:ext uri="{FF2B5EF4-FFF2-40B4-BE49-F238E27FC236}">
              <a16:creationId xmlns:a16="http://schemas.microsoft.com/office/drawing/2014/main" id="{85ECD75E-1341-47AE-A22B-C62BC1F47614}"/>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7" name="テキスト ボックス 736">
          <a:extLst>
            <a:ext uri="{FF2B5EF4-FFF2-40B4-BE49-F238E27FC236}">
              <a16:creationId xmlns:a16="http://schemas.microsoft.com/office/drawing/2014/main" id="{943D2FFF-19FD-4D1D-BCE5-FBF15D95A443}"/>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8" name="直線コネクタ 737">
          <a:extLst>
            <a:ext uri="{FF2B5EF4-FFF2-40B4-BE49-F238E27FC236}">
              <a16:creationId xmlns:a16="http://schemas.microsoft.com/office/drawing/2014/main" id="{BA17EBA5-210D-4E68-BBA2-8D44226F0975}"/>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9" name="テキスト ボックス 738">
          <a:extLst>
            <a:ext uri="{FF2B5EF4-FFF2-40B4-BE49-F238E27FC236}">
              <a16:creationId xmlns:a16="http://schemas.microsoft.com/office/drawing/2014/main" id="{BBA37AF8-3506-4D3B-9065-EEFA42EE566C}"/>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0" name="直線コネクタ 739">
          <a:extLst>
            <a:ext uri="{FF2B5EF4-FFF2-40B4-BE49-F238E27FC236}">
              <a16:creationId xmlns:a16="http://schemas.microsoft.com/office/drawing/2014/main" id="{C1CFB602-5C7B-44F3-9B0D-81D7C45C730E}"/>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1" name="テキスト ボックス 740">
          <a:extLst>
            <a:ext uri="{FF2B5EF4-FFF2-40B4-BE49-F238E27FC236}">
              <a16:creationId xmlns:a16="http://schemas.microsoft.com/office/drawing/2014/main" id="{0610096D-086C-40B6-91E5-6418B0F377C7}"/>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2" name="【消防施設】&#10;有形固定資産減価償却率グラフ枠">
          <a:extLst>
            <a:ext uri="{FF2B5EF4-FFF2-40B4-BE49-F238E27FC236}">
              <a16:creationId xmlns:a16="http://schemas.microsoft.com/office/drawing/2014/main" id="{D40E4298-C7E9-4A82-BB37-E89E516AA4F3}"/>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85</xdr:row>
      <xdr:rowOff>150495</xdr:rowOff>
    </xdr:to>
    <xdr:cxnSp macro="">
      <xdr:nvCxnSpPr>
        <xdr:cNvPr id="743" name="直線コネクタ 742">
          <a:extLst>
            <a:ext uri="{FF2B5EF4-FFF2-40B4-BE49-F238E27FC236}">
              <a16:creationId xmlns:a16="http://schemas.microsoft.com/office/drawing/2014/main" id="{B38E7940-840E-4DAC-B45D-33CFF0625D08}"/>
            </a:ext>
          </a:extLst>
        </xdr:cNvPr>
        <xdr:cNvCxnSpPr/>
      </xdr:nvCxnSpPr>
      <xdr:spPr>
        <a:xfrm flipV="1">
          <a:off x="14696439" y="12637770"/>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154322</xdr:rowOff>
    </xdr:from>
    <xdr:ext cx="405111" cy="259045"/>
    <xdr:sp macro="" textlink="">
      <xdr:nvSpPr>
        <xdr:cNvPr id="744" name="【消防施設】&#10;有形固定資産減価償却率最小値テキスト">
          <a:extLst>
            <a:ext uri="{FF2B5EF4-FFF2-40B4-BE49-F238E27FC236}">
              <a16:creationId xmlns:a16="http://schemas.microsoft.com/office/drawing/2014/main" id="{F3554DAD-2406-446F-A792-B6DD15D024CF}"/>
            </a:ext>
          </a:extLst>
        </xdr:cNvPr>
        <xdr:cNvSpPr txBox="1"/>
      </xdr:nvSpPr>
      <xdr:spPr>
        <a:xfrm>
          <a:off x="14735175" y="1392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150495</xdr:rowOff>
    </xdr:from>
    <xdr:to>
      <xdr:col>86</xdr:col>
      <xdr:colOff>25400</xdr:colOff>
      <xdr:row>85</xdr:row>
      <xdr:rowOff>150495</xdr:rowOff>
    </xdr:to>
    <xdr:cxnSp macro="">
      <xdr:nvCxnSpPr>
        <xdr:cNvPr id="745" name="直線コネクタ 744">
          <a:extLst>
            <a:ext uri="{FF2B5EF4-FFF2-40B4-BE49-F238E27FC236}">
              <a16:creationId xmlns:a16="http://schemas.microsoft.com/office/drawing/2014/main" id="{69CB1BDB-DF89-40BA-9320-250F24311C94}"/>
            </a:ext>
          </a:extLst>
        </xdr:cNvPr>
        <xdr:cNvCxnSpPr/>
      </xdr:nvCxnSpPr>
      <xdr:spPr>
        <a:xfrm>
          <a:off x="14611350" y="139236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746" name="【消防施設】&#10;有形固定資産減価償却率最大値テキスト">
          <a:extLst>
            <a:ext uri="{FF2B5EF4-FFF2-40B4-BE49-F238E27FC236}">
              <a16:creationId xmlns:a16="http://schemas.microsoft.com/office/drawing/2014/main" id="{09FED10F-565F-4050-93E2-DA5EEAF0BACB}"/>
            </a:ext>
          </a:extLst>
        </xdr:cNvPr>
        <xdr:cNvSpPr txBox="1"/>
      </xdr:nvSpPr>
      <xdr:spPr>
        <a:xfrm>
          <a:off x="14735175" y="12432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747" name="直線コネクタ 746">
          <a:extLst>
            <a:ext uri="{FF2B5EF4-FFF2-40B4-BE49-F238E27FC236}">
              <a16:creationId xmlns:a16="http://schemas.microsoft.com/office/drawing/2014/main" id="{2A0922EB-B3B1-4802-9345-7473371CF235}"/>
            </a:ext>
          </a:extLst>
        </xdr:cNvPr>
        <xdr:cNvCxnSpPr/>
      </xdr:nvCxnSpPr>
      <xdr:spPr>
        <a:xfrm>
          <a:off x="14611350" y="126377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34307</xdr:rowOff>
    </xdr:from>
    <xdr:ext cx="405111" cy="259045"/>
    <xdr:sp macro="" textlink="">
      <xdr:nvSpPr>
        <xdr:cNvPr id="748" name="【消防施設】&#10;有形固定資産減価償却率平均値テキスト">
          <a:extLst>
            <a:ext uri="{FF2B5EF4-FFF2-40B4-BE49-F238E27FC236}">
              <a16:creationId xmlns:a16="http://schemas.microsoft.com/office/drawing/2014/main" id="{2435F748-D74E-427C-BB36-50EF68AA23AF}"/>
            </a:ext>
          </a:extLst>
        </xdr:cNvPr>
        <xdr:cNvSpPr txBox="1"/>
      </xdr:nvSpPr>
      <xdr:spPr>
        <a:xfrm>
          <a:off x="14735175" y="13156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55880</xdr:rowOff>
    </xdr:from>
    <xdr:to>
      <xdr:col>85</xdr:col>
      <xdr:colOff>177800</xdr:colOff>
      <xdr:row>81</xdr:row>
      <xdr:rowOff>157480</xdr:rowOff>
    </xdr:to>
    <xdr:sp macro="" textlink="">
      <xdr:nvSpPr>
        <xdr:cNvPr id="749" name="フローチャート: 判断 748">
          <a:extLst>
            <a:ext uri="{FF2B5EF4-FFF2-40B4-BE49-F238E27FC236}">
              <a16:creationId xmlns:a16="http://schemas.microsoft.com/office/drawing/2014/main" id="{7C5FDD88-AFF8-4986-BC37-69646D9603CD}"/>
            </a:ext>
          </a:extLst>
        </xdr:cNvPr>
        <xdr:cNvSpPr/>
      </xdr:nvSpPr>
      <xdr:spPr>
        <a:xfrm>
          <a:off x="14649450" y="131813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160655</xdr:rowOff>
    </xdr:from>
    <xdr:to>
      <xdr:col>81</xdr:col>
      <xdr:colOff>101600</xdr:colOff>
      <xdr:row>82</xdr:row>
      <xdr:rowOff>90805</xdr:rowOff>
    </xdr:to>
    <xdr:sp macro="" textlink="">
      <xdr:nvSpPr>
        <xdr:cNvPr id="750" name="フローチャート: 判断 749">
          <a:extLst>
            <a:ext uri="{FF2B5EF4-FFF2-40B4-BE49-F238E27FC236}">
              <a16:creationId xmlns:a16="http://schemas.microsoft.com/office/drawing/2014/main" id="{A8B6345B-2C19-4B52-A120-124361340DA3}"/>
            </a:ext>
          </a:extLst>
        </xdr:cNvPr>
        <xdr:cNvSpPr/>
      </xdr:nvSpPr>
      <xdr:spPr>
        <a:xfrm>
          <a:off x="13887450" y="1328928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133986</xdr:rowOff>
    </xdr:from>
    <xdr:to>
      <xdr:col>76</xdr:col>
      <xdr:colOff>165100</xdr:colOff>
      <xdr:row>82</xdr:row>
      <xdr:rowOff>64136</xdr:rowOff>
    </xdr:to>
    <xdr:sp macro="" textlink="">
      <xdr:nvSpPr>
        <xdr:cNvPr id="751" name="フローチャート: 判断 750">
          <a:extLst>
            <a:ext uri="{FF2B5EF4-FFF2-40B4-BE49-F238E27FC236}">
              <a16:creationId xmlns:a16="http://schemas.microsoft.com/office/drawing/2014/main" id="{CA8D57C9-1066-4D5A-A7B0-D00D64091BEE}"/>
            </a:ext>
          </a:extLst>
        </xdr:cNvPr>
        <xdr:cNvSpPr/>
      </xdr:nvSpPr>
      <xdr:spPr>
        <a:xfrm>
          <a:off x="13096875" y="1325943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52" name="フローチャート: 判断 751">
          <a:extLst>
            <a:ext uri="{FF2B5EF4-FFF2-40B4-BE49-F238E27FC236}">
              <a16:creationId xmlns:a16="http://schemas.microsoft.com/office/drawing/2014/main" id="{5B2412AF-515A-4CF5-95ED-D0D2A04D4D8E}"/>
            </a:ext>
          </a:extLst>
        </xdr:cNvPr>
        <xdr:cNvSpPr/>
      </xdr:nvSpPr>
      <xdr:spPr>
        <a:xfrm>
          <a:off x="12296775" y="132314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33020</xdr:rowOff>
    </xdr:from>
    <xdr:to>
      <xdr:col>67</xdr:col>
      <xdr:colOff>101600</xdr:colOff>
      <xdr:row>81</xdr:row>
      <xdr:rowOff>134620</xdr:rowOff>
    </xdr:to>
    <xdr:sp macro="" textlink="">
      <xdr:nvSpPr>
        <xdr:cNvPr id="753" name="フローチャート: 判断 752">
          <a:extLst>
            <a:ext uri="{FF2B5EF4-FFF2-40B4-BE49-F238E27FC236}">
              <a16:creationId xmlns:a16="http://schemas.microsoft.com/office/drawing/2014/main" id="{06BD0106-1B40-45C1-A329-460B0FEDCEAA}"/>
            </a:ext>
          </a:extLst>
        </xdr:cNvPr>
        <xdr:cNvSpPr/>
      </xdr:nvSpPr>
      <xdr:spPr>
        <a:xfrm>
          <a:off x="11487150" y="131552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830A2D82-FB08-433B-A8FB-B2138E77E867}"/>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3AFCCF0A-BA77-4027-8A9B-618A46BD7939}"/>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2C4A93C1-3437-466F-B75D-9FFF613FD5C8}"/>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B6B48A78-0B02-4E99-8F78-3B6B6441747A}"/>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16B97E47-24FB-4229-8767-DEFDDBC7D265}"/>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71120</xdr:rowOff>
    </xdr:from>
    <xdr:to>
      <xdr:col>85</xdr:col>
      <xdr:colOff>177800</xdr:colOff>
      <xdr:row>79</xdr:row>
      <xdr:rowOff>1270</xdr:rowOff>
    </xdr:to>
    <xdr:sp macro="" textlink="">
      <xdr:nvSpPr>
        <xdr:cNvPr id="759" name="楕円 758">
          <a:extLst>
            <a:ext uri="{FF2B5EF4-FFF2-40B4-BE49-F238E27FC236}">
              <a16:creationId xmlns:a16="http://schemas.microsoft.com/office/drawing/2014/main" id="{F92BC965-7CF3-4C32-88E7-7D01B621B1AA}"/>
            </a:ext>
          </a:extLst>
        </xdr:cNvPr>
        <xdr:cNvSpPr/>
      </xdr:nvSpPr>
      <xdr:spPr>
        <a:xfrm>
          <a:off x="14649450" y="127076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157497</xdr:rowOff>
    </xdr:from>
    <xdr:ext cx="405111" cy="259045"/>
    <xdr:sp macro="" textlink="">
      <xdr:nvSpPr>
        <xdr:cNvPr id="760" name="【消防施設】&#10;有形固定資産減価償却率該当値テキスト">
          <a:extLst>
            <a:ext uri="{FF2B5EF4-FFF2-40B4-BE49-F238E27FC236}">
              <a16:creationId xmlns:a16="http://schemas.microsoft.com/office/drawing/2014/main" id="{E240D872-14E4-449E-82A4-454B3AA121A2}"/>
            </a:ext>
          </a:extLst>
        </xdr:cNvPr>
        <xdr:cNvSpPr txBox="1"/>
      </xdr:nvSpPr>
      <xdr:spPr>
        <a:xfrm>
          <a:off x="14735175" y="12638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23495</xdr:rowOff>
    </xdr:from>
    <xdr:to>
      <xdr:col>81</xdr:col>
      <xdr:colOff>101600</xdr:colOff>
      <xdr:row>78</xdr:row>
      <xdr:rowOff>125095</xdr:rowOff>
    </xdr:to>
    <xdr:sp macro="" textlink="">
      <xdr:nvSpPr>
        <xdr:cNvPr id="761" name="楕円 760">
          <a:extLst>
            <a:ext uri="{FF2B5EF4-FFF2-40B4-BE49-F238E27FC236}">
              <a16:creationId xmlns:a16="http://schemas.microsoft.com/office/drawing/2014/main" id="{C1A125D7-E008-4022-996D-49FD19348D3E}"/>
            </a:ext>
          </a:extLst>
        </xdr:cNvPr>
        <xdr:cNvSpPr/>
      </xdr:nvSpPr>
      <xdr:spPr>
        <a:xfrm>
          <a:off x="13887450" y="126663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74295</xdr:rowOff>
    </xdr:from>
    <xdr:to>
      <xdr:col>85</xdr:col>
      <xdr:colOff>127000</xdr:colOff>
      <xdr:row>78</xdr:row>
      <xdr:rowOff>121920</xdr:rowOff>
    </xdr:to>
    <xdr:cxnSp macro="">
      <xdr:nvCxnSpPr>
        <xdr:cNvPr id="762" name="直線コネクタ 761">
          <a:extLst>
            <a:ext uri="{FF2B5EF4-FFF2-40B4-BE49-F238E27FC236}">
              <a16:creationId xmlns:a16="http://schemas.microsoft.com/office/drawing/2014/main" id="{0F1942F6-C295-414E-AF79-5661CB23F73A}"/>
            </a:ext>
          </a:extLst>
        </xdr:cNvPr>
        <xdr:cNvCxnSpPr/>
      </xdr:nvCxnSpPr>
      <xdr:spPr>
        <a:xfrm>
          <a:off x="13935075" y="12713970"/>
          <a:ext cx="762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114936</xdr:rowOff>
    </xdr:from>
    <xdr:to>
      <xdr:col>76</xdr:col>
      <xdr:colOff>165100</xdr:colOff>
      <xdr:row>78</xdr:row>
      <xdr:rowOff>45086</xdr:rowOff>
    </xdr:to>
    <xdr:sp macro="" textlink="">
      <xdr:nvSpPr>
        <xdr:cNvPr id="763" name="楕円 762">
          <a:extLst>
            <a:ext uri="{FF2B5EF4-FFF2-40B4-BE49-F238E27FC236}">
              <a16:creationId xmlns:a16="http://schemas.microsoft.com/office/drawing/2014/main" id="{F8968F7A-FAB6-4A30-8574-D4327CD64B89}"/>
            </a:ext>
          </a:extLst>
        </xdr:cNvPr>
        <xdr:cNvSpPr/>
      </xdr:nvSpPr>
      <xdr:spPr>
        <a:xfrm>
          <a:off x="13096875" y="125926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165736</xdr:rowOff>
    </xdr:from>
    <xdr:to>
      <xdr:col>81</xdr:col>
      <xdr:colOff>50800</xdr:colOff>
      <xdr:row>78</xdr:row>
      <xdr:rowOff>74295</xdr:rowOff>
    </xdr:to>
    <xdr:cxnSp macro="">
      <xdr:nvCxnSpPr>
        <xdr:cNvPr id="764" name="直線コネクタ 763">
          <a:extLst>
            <a:ext uri="{FF2B5EF4-FFF2-40B4-BE49-F238E27FC236}">
              <a16:creationId xmlns:a16="http://schemas.microsoft.com/office/drawing/2014/main" id="{BA752FE6-1A15-45E2-B4D9-FF8D3806FD16}"/>
            </a:ext>
          </a:extLst>
        </xdr:cNvPr>
        <xdr:cNvCxnSpPr/>
      </xdr:nvCxnSpPr>
      <xdr:spPr>
        <a:xfrm>
          <a:off x="13144500" y="12640311"/>
          <a:ext cx="790575" cy="7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57786</xdr:rowOff>
    </xdr:from>
    <xdr:to>
      <xdr:col>72</xdr:col>
      <xdr:colOff>38100</xdr:colOff>
      <xdr:row>77</xdr:row>
      <xdr:rowOff>159386</xdr:rowOff>
    </xdr:to>
    <xdr:sp macro="" textlink="">
      <xdr:nvSpPr>
        <xdr:cNvPr id="765" name="楕円 764">
          <a:extLst>
            <a:ext uri="{FF2B5EF4-FFF2-40B4-BE49-F238E27FC236}">
              <a16:creationId xmlns:a16="http://schemas.microsoft.com/office/drawing/2014/main" id="{F6D36A1D-CADF-4A4C-B6A4-8FD27A00E0B4}"/>
            </a:ext>
          </a:extLst>
        </xdr:cNvPr>
        <xdr:cNvSpPr/>
      </xdr:nvSpPr>
      <xdr:spPr>
        <a:xfrm>
          <a:off x="12296775" y="125355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108586</xdr:rowOff>
    </xdr:from>
    <xdr:to>
      <xdr:col>76</xdr:col>
      <xdr:colOff>114300</xdr:colOff>
      <xdr:row>77</xdr:row>
      <xdr:rowOff>165736</xdr:rowOff>
    </xdr:to>
    <xdr:cxnSp macro="">
      <xdr:nvCxnSpPr>
        <xdr:cNvPr id="766" name="直線コネクタ 765">
          <a:extLst>
            <a:ext uri="{FF2B5EF4-FFF2-40B4-BE49-F238E27FC236}">
              <a16:creationId xmlns:a16="http://schemas.microsoft.com/office/drawing/2014/main" id="{061F887B-342A-4939-BA2B-6AC065978983}"/>
            </a:ext>
          </a:extLst>
        </xdr:cNvPr>
        <xdr:cNvCxnSpPr/>
      </xdr:nvCxnSpPr>
      <xdr:spPr>
        <a:xfrm>
          <a:off x="12344400" y="12583161"/>
          <a:ext cx="8001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636</xdr:rowOff>
    </xdr:from>
    <xdr:to>
      <xdr:col>67</xdr:col>
      <xdr:colOff>101600</xdr:colOff>
      <xdr:row>77</xdr:row>
      <xdr:rowOff>102236</xdr:rowOff>
    </xdr:to>
    <xdr:sp macro="" textlink="">
      <xdr:nvSpPr>
        <xdr:cNvPr id="767" name="楕円 766">
          <a:extLst>
            <a:ext uri="{FF2B5EF4-FFF2-40B4-BE49-F238E27FC236}">
              <a16:creationId xmlns:a16="http://schemas.microsoft.com/office/drawing/2014/main" id="{78D67CCE-AADE-414F-9008-2950587E0C5B}"/>
            </a:ext>
          </a:extLst>
        </xdr:cNvPr>
        <xdr:cNvSpPr/>
      </xdr:nvSpPr>
      <xdr:spPr>
        <a:xfrm>
          <a:off x="11487150" y="124783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51436</xdr:rowOff>
    </xdr:from>
    <xdr:to>
      <xdr:col>71</xdr:col>
      <xdr:colOff>177800</xdr:colOff>
      <xdr:row>77</xdr:row>
      <xdr:rowOff>108586</xdr:rowOff>
    </xdr:to>
    <xdr:cxnSp macro="">
      <xdr:nvCxnSpPr>
        <xdr:cNvPr id="768" name="直線コネクタ 767">
          <a:extLst>
            <a:ext uri="{FF2B5EF4-FFF2-40B4-BE49-F238E27FC236}">
              <a16:creationId xmlns:a16="http://schemas.microsoft.com/office/drawing/2014/main" id="{FB01467C-D810-4EA1-89A2-375651A101E9}"/>
            </a:ext>
          </a:extLst>
        </xdr:cNvPr>
        <xdr:cNvCxnSpPr/>
      </xdr:nvCxnSpPr>
      <xdr:spPr>
        <a:xfrm>
          <a:off x="11534775" y="12526011"/>
          <a:ext cx="80962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81932</xdr:rowOff>
    </xdr:from>
    <xdr:ext cx="405111" cy="259045"/>
    <xdr:sp macro="" textlink="">
      <xdr:nvSpPr>
        <xdr:cNvPr id="769" name="n_1aveValue【消防施設】&#10;有形固定資産減価償却率">
          <a:extLst>
            <a:ext uri="{FF2B5EF4-FFF2-40B4-BE49-F238E27FC236}">
              <a16:creationId xmlns:a16="http://schemas.microsoft.com/office/drawing/2014/main" id="{E02DB076-9729-461E-8641-C60AC454080E}"/>
            </a:ext>
          </a:extLst>
        </xdr:cNvPr>
        <xdr:cNvSpPr txBox="1"/>
      </xdr:nvSpPr>
      <xdr:spPr>
        <a:xfrm>
          <a:off x="13745219" y="13372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55263</xdr:rowOff>
    </xdr:from>
    <xdr:ext cx="405111" cy="259045"/>
    <xdr:sp macro="" textlink="">
      <xdr:nvSpPr>
        <xdr:cNvPr id="770" name="n_2aveValue【消防施設】&#10;有形固定資産減価償却率">
          <a:extLst>
            <a:ext uri="{FF2B5EF4-FFF2-40B4-BE49-F238E27FC236}">
              <a16:creationId xmlns:a16="http://schemas.microsoft.com/office/drawing/2014/main" id="{29144217-C90A-4663-BBCB-6DE449146AF5}"/>
            </a:ext>
          </a:extLst>
        </xdr:cNvPr>
        <xdr:cNvSpPr txBox="1"/>
      </xdr:nvSpPr>
      <xdr:spPr>
        <a:xfrm>
          <a:off x="12964169" y="13342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771" name="n_3aveValue【消防施設】&#10;有形固定資産減価償却率">
          <a:extLst>
            <a:ext uri="{FF2B5EF4-FFF2-40B4-BE49-F238E27FC236}">
              <a16:creationId xmlns:a16="http://schemas.microsoft.com/office/drawing/2014/main" id="{F523C260-982F-42AE-879B-19784B5E9EE6}"/>
            </a:ext>
          </a:extLst>
        </xdr:cNvPr>
        <xdr:cNvSpPr txBox="1"/>
      </xdr:nvSpPr>
      <xdr:spPr>
        <a:xfrm>
          <a:off x="12164069" y="1331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125747</xdr:rowOff>
    </xdr:from>
    <xdr:ext cx="405111" cy="259045"/>
    <xdr:sp macro="" textlink="">
      <xdr:nvSpPr>
        <xdr:cNvPr id="772" name="n_4aveValue【消防施設】&#10;有形固定資産減価償却率">
          <a:extLst>
            <a:ext uri="{FF2B5EF4-FFF2-40B4-BE49-F238E27FC236}">
              <a16:creationId xmlns:a16="http://schemas.microsoft.com/office/drawing/2014/main" id="{193EEC98-D8DA-404D-AD3A-B1260D08B682}"/>
            </a:ext>
          </a:extLst>
        </xdr:cNvPr>
        <xdr:cNvSpPr txBox="1"/>
      </xdr:nvSpPr>
      <xdr:spPr>
        <a:xfrm>
          <a:off x="11354444" y="1324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141622</xdr:rowOff>
    </xdr:from>
    <xdr:ext cx="405111" cy="259045"/>
    <xdr:sp macro="" textlink="">
      <xdr:nvSpPr>
        <xdr:cNvPr id="773" name="n_1mainValue【消防施設】&#10;有形固定資産減価償却率">
          <a:extLst>
            <a:ext uri="{FF2B5EF4-FFF2-40B4-BE49-F238E27FC236}">
              <a16:creationId xmlns:a16="http://schemas.microsoft.com/office/drawing/2014/main" id="{937013EE-A2A6-4CBA-813D-053D1DAEC8AD}"/>
            </a:ext>
          </a:extLst>
        </xdr:cNvPr>
        <xdr:cNvSpPr txBox="1"/>
      </xdr:nvSpPr>
      <xdr:spPr>
        <a:xfrm>
          <a:off x="13745219" y="12460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61613</xdr:rowOff>
    </xdr:from>
    <xdr:ext cx="405111" cy="259045"/>
    <xdr:sp macro="" textlink="">
      <xdr:nvSpPr>
        <xdr:cNvPr id="774" name="n_2mainValue【消防施設】&#10;有形固定資産減価償却率">
          <a:extLst>
            <a:ext uri="{FF2B5EF4-FFF2-40B4-BE49-F238E27FC236}">
              <a16:creationId xmlns:a16="http://schemas.microsoft.com/office/drawing/2014/main" id="{EDFD9A2A-E5E7-408A-A06A-0510EA3F2016}"/>
            </a:ext>
          </a:extLst>
        </xdr:cNvPr>
        <xdr:cNvSpPr txBox="1"/>
      </xdr:nvSpPr>
      <xdr:spPr>
        <a:xfrm>
          <a:off x="12964169" y="12380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4463</xdr:rowOff>
    </xdr:from>
    <xdr:ext cx="405111" cy="259045"/>
    <xdr:sp macro="" textlink="">
      <xdr:nvSpPr>
        <xdr:cNvPr id="775" name="n_3mainValue【消防施設】&#10;有形固定資産減価償却率">
          <a:extLst>
            <a:ext uri="{FF2B5EF4-FFF2-40B4-BE49-F238E27FC236}">
              <a16:creationId xmlns:a16="http://schemas.microsoft.com/office/drawing/2014/main" id="{0544AA9C-9E6E-4890-A354-60867BB0E363}"/>
            </a:ext>
          </a:extLst>
        </xdr:cNvPr>
        <xdr:cNvSpPr txBox="1"/>
      </xdr:nvSpPr>
      <xdr:spPr>
        <a:xfrm>
          <a:off x="12164069" y="12323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75</xdr:row>
      <xdr:rowOff>118763</xdr:rowOff>
    </xdr:from>
    <xdr:ext cx="405111" cy="259045"/>
    <xdr:sp macro="" textlink="">
      <xdr:nvSpPr>
        <xdr:cNvPr id="776" name="n_4mainValue【消防施設】&#10;有形固定資産減価償却率">
          <a:extLst>
            <a:ext uri="{FF2B5EF4-FFF2-40B4-BE49-F238E27FC236}">
              <a16:creationId xmlns:a16="http://schemas.microsoft.com/office/drawing/2014/main" id="{894A628E-5F79-420B-8F64-25CB6253D75D}"/>
            </a:ext>
          </a:extLst>
        </xdr:cNvPr>
        <xdr:cNvSpPr txBox="1"/>
      </xdr:nvSpPr>
      <xdr:spPr>
        <a:xfrm>
          <a:off x="11354444" y="12275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7" name="正方形/長方形 776">
          <a:extLst>
            <a:ext uri="{FF2B5EF4-FFF2-40B4-BE49-F238E27FC236}">
              <a16:creationId xmlns:a16="http://schemas.microsoft.com/office/drawing/2014/main" id="{0007EAA0-E5B6-4615-BF0C-59BCE054A886}"/>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8" name="正方形/長方形 777">
          <a:extLst>
            <a:ext uri="{FF2B5EF4-FFF2-40B4-BE49-F238E27FC236}">
              <a16:creationId xmlns:a16="http://schemas.microsoft.com/office/drawing/2014/main" id="{5F0F1CD9-3BF4-4B8B-BD5E-7D6218A45F0C}"/>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9" name="正方形/長方形 778">
          <a:extLst>
            <a:ext uri="{FF2B5EF4-FFF2-40B4-BE49-F238E27FC236}">
              <a16:creationId xmlns:a16="http://schemas.microsoft.com/office/drawing/2014/main" id="{4EC63E4F-F08E-4CAE-A59A-9C203CE2B892}"/>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0" name="正方形/長方形 779">
          <a:extLst>
            <a:ext uri="{FF2B5EF4-FFF2-40B4-BE49-F238E27FC236}">
              <a16:creationId xmlns:a16="http://schemas.microsoft.com/office/drawing/2014/main" id="{104F6D9B-9BE7-451A-B1EE-17C321D79C6F}"/>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1" name="正方形/長方形 780">
          <a:extLst>
            <a:ext uri="{FF2B5EF4-FFF2-40B4-BE49-F238E27FC236}">
              <a16:creationId xmlns:a16="http://schemas.microsoft.com/office/drawing/2014/main" id="{02E22128-6978-47C5-A738-4810B5875E8D}"/>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2" name="正方形/長方形 781">
          <a:extLst>
            <a:ext uri="{FF2B5EF4-FFF2-40B4-BE49-F238E27FC236}">
              <a16:creationId xmlns:a16="http://schemas.microsoft.com/office/drawing/2014/main" id="{B9F46F14-8332-427F-8EB3-4EFFBAAF0872}"/>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3" name="正方形/長方形 782">
          <a:extLst>
            <a:ext uri="{FF2B5EF4-FFF2-40B4-BE49-F238E27FC236}">
              <a16:creationId xmlns:a16="http://schemas.microsoft.com/office/drawing/2014/main" id="{1B4C3BCD-0EAE-4BF8-AF76-E288A5862A5D}"/>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4" name="正方形/長方形 783">
          <a:extLst>
            <a:ext uri="{FF2B5EF4-FFF2-40B4-BE49-F238E27FC236}">
              <a16:creationId xmlns:a16="http://schemas.microsoft.com/office/drawing/2014/main" id="{1423AF22-0B31-447E-96BC-06E51EF18431}"/>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5" name="テキスト ボックス 784">
          <a:extLst>
            <a:ext uri="{FF2B5EF4-FFF2-40B4-BE49-F238E27FC236}">
              <a16:creationId xmlns:a16="http://schemas.microsoft.com/office/drawing/2014/main" id="{2FB6FC9A-B1EC-4299-BABC-89D644017615}"/>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6" name="直線コネクタ 785">
          <a:extLst>
            <a:ext uri="{FF2B5EF4-FFF2-40B4-BE49-F238E27FC236}">
              <a16:creationId xmlns:a16="http://schemas.microsoft.com/office/drawing/2014/main" id="{D6837FBF-E992-4A4F-B8F5-6EE754337F3B}"/>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787" name="直線コネクタ 786">
          <a:extLst>
            <a:ext uri="{FF2B5EF4-FFF2-40B4-BE49-F238E27FC236}">
              <a16:creationId xmlns:a16="http://schemas.microsoft.com/office/drawing/2014/main" id="{3F41F99D-13A6-433D-BCE6-FC3EC868BE24}"/>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788" name="テキスト ボックス 787">
          <a:extLst>
            <a:ext uri="{FF2B5EF4-FFF2-40B4-BE49-F238E27FC236}">
              <a16:creationId xmlns:a16="http://schemas.microsoft.com/office/drawing/2014/main" id="{2CB9C8F7-64B5-4E57-A555-78B9686FF601}"/>
            </a:ext>
          </a:extLst>
        </xdr:cNvPr>
        <xdr:cNvSpPr txBox="1"/>
      </xdr:nvSpPr>
      <xdr:spPr>
        <a:xfrm>
          <a:off x="16052346" y="1373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9" name="直線コネクタ 788">
          <a:extLst>
            <a:ext uri="{FF2B5EF4-FFF2-40B4-BE49-F238E27FC236}">
              <a16:creationId xmlns:a16="http://schemas.microsoft.com/office/drawing/2014/main" id="{F9C12C58-11AA-4622-A570-0A98E1A0F148}"/>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0" name="テキスト ボックス 789">
          <a:extLst>
            <a:ext uri="{FF2B5EF4-FFF2-40B4-BE49-F238E27FC236}">
              <a16:creationId xmlns:a16="http://schemas.microsoft.com/office/drawing/2014/main" id="{A5133EAE-1446-4CE2-A80A-8DE9DA21C94F}"/>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91" name="直線コネクタ 790">
          <a:extLst>
            <a:ext uri="{FF2B5EF4-FFF2-40B4-BE49-F238E27FC236}">
              <a16:creationId xmlns:a16="http://schemas.microsoft.com/office/drawing/2014/main" id="{0AC3285C-5E56-4B35-81A3-DC0DEBF59D25}"/>
            </a:ext>
          </a:extLst>
        </xdr:cNvPr>
        <xdr:cNvCxnSpPr/>
      </xdr:nvCxnSpPr>
      <xdr:spPr>
        <a:xfrm>
          <a:off x="16459200" y="127920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792" name="テキスト ボックス 791">
          <a:extLst>
            <a:ext uri="{FF2B5EF4-FFF2-40B4-BE49-F238E27FC236}">
              <a16:creationId xmlns:a16="http://schemas.microsoft.com/office/drawing/2014/main" id="{9DDA245D-C98B-4FAA-B65E-279C9AB31B50}"/>
            </a:ext>
          </a:extLst>
        </xdr:cNvPr>
        <xdr:cNvSpPr txBox="1"/>
      </xdr:nvSpPr>
      <xdr:spPr>
        <a:xfrm>
          <a:off x="16052346" y="1264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2B91B681-0F2E-4F0D-B6B5-32DCC42F2C91}"/>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A286956F-8305-4C8F-A5B8-B6DAE232C592}"/>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2458FD55-5617-4616-A79C-61DA647872D7}"/>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84</xdr:row>
      <xdr:rowOff>158114</xdr:rowOff>
    </xdr:to>
    <xdr:cxnSp macro="">
      <xdr:nvCxnSpPr>
        <xdr:cNvPr id="796" name="直線コネクタ 795">
          <a:extLst>
            <a:ext uri="{FF2B5EF4-FFF2-40B4-BE49-F238E27FC236}">
              <a16:creationId xmlns:a16="http://schemas.microsoft.com/office/drawing/2014/main" id="{5A189908-3D1C-4203-B0FC-A143CCB8EC1D}"/>
            </a:ext>
          </a:extLst>
        </xdr:cNvPr>
        <xdr:cNvCxnSpPr/>
      </xdr:nvCxnSpPr>
      <xdr:spPr>
        <a:xfrm flipV="1">
          <a:off x="19954239" y="12630150"/>
          <a:ext cx="0" cy="1142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161941</xdr:rowOff>
    </xdr:from>
    <xdr:ext cx="469744" cy="259045"/>
    <xdr:sp macro="" textlink="">
      <xdr:nvSpPr>
        <xdr:cNvPr id="797" name="【消防施設】&#10;一人当たり面積最小値テキスト">
          <a:extLst>
            <a:ext uri="{FF2B5EF4-FFF2-40B4-BE49-F238E27FC236}">
              <a16:creationId xmlns:a16="http://schemas.microsoft.com/office/drawing/2014/main" id="{0B9EEECC-CA04-43FB-9AAE-6B8028BEED3B}"/>
            </a:ext>
          </a:extLst>
        </xdr:cNvPr>
        <xdr:cNvSpPr txBox="1"/>
      </xdr:nvSpPr>
      <xdr:spPr>
        <a:xfrm>
          <a:off x="19992975" y="13769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84</xdr:row>
      <xdr:rowOff>158114</xdr:rowOff>
    </xdr:from>
    <xdr:to>
      <xdr:col>116</xdr:col>
      <xdr:colOff>152400</xdr:colOff>
      <xdr:row>84</xdr:row>
      <xdr:rowOff>158114</xdr:rowOff>
    </xdr:to>
    <xdr:cxnSp macro="">
      <xdr:nvCxnSpPr>
        <xdr:cNvPr id="798" name="直線コネクタ 797">
          <a:extLst>
            <a:ext uri="{FF2B5EF4-FFF2-40B4-BE49-F238E27FC236}">
              <a16:creationId xmlns:a16="http://schemas.microsoft.com/office/drawing/2014/main" id="{B537A840-D6D9-4896-8BD5-1BE173D7980C}"/>
            </a:ext>
          </a:extLst>
        </xdr:cNvPr>
        <xdr:cNvCxnSpPr/>
      </xdr:nvCxnSpPr>
      <xdr:spPr>
        <a:xfrm>
          <a:off x="19878675" y="137725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799" name="【消防施設】&#10;一人当たり面積最大値テキスト">
          <a:extLst>
            <a:ext uri="{FF2B5EF4-FFF2-40B4-BE49-F238E27FC236}">
              <a16:creationId xmlns:a16="http://schemas.microsoft.com/office/drawing/2014/main" id="{D9C10123-F4FF-41F7-AC39-B47EAC2D4979}"/>
            </a:ext>
          </a:extLst>
        </xdr:cNvPr>
        <xdr:cNvSpPr txBox="1"/>
      </xdr:nvSpPr>
      <xdr:spPr>
        <a:xfrm>
          <a:off x="19992975" y="1241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800" name="直線コネクタ 799">
          <a:extLst>
            <a:ext uri="{FF2B5EF4-FFF2-40B4-BE49-F238E27FC236}">
              <a16:creationId xmlns:a16="http://schemas.microsoft.com/office/drawing/2014/main" id="{5AAA3EB6-8F3E-4910-8744-1C18227E51EA}"/>
            </a:ext>
          </a:extLst>
        </xdr:cNvPr>
        <xdr:cNvCxnSpPr/>
      </xdr:nvCxnSpPr>
      <xdr:spPr>
        <a:xfrm>
          <a:off x="19878675" y="126301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95902</xdr:rowOff>
    </xdr:from>
    <xdr:ext cx="469744" cy="259045"/>
    <xdr:sp macro="" textlink="">
      <xdr:nvSpPr>
        <xdr:cNvPr id="801" name="【消防施設】&#10;一人当たり面積平均値テキスト">
          <a:extLst>
            <a:ext uri="{FF2B5EF4-FFF2-40B4-BE49-F238E27FC236}">
              <a16:creationId xmlns:a16="http://schemas.microsoft.com/office/drawing/2014/main" id="{BE611112-C530-4055-8C99-35D62D906180}"/>
            </a:ext>
          </a:extLst>
        </xdr:cNvPr>
        <xdr:cNvSpPr txBox="1"/>
      </xdr:nvSpPr>
      <xdr:spPr>
        <a:xfrm>
          <a:off x="19992975" y="132213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73025</xdr:rowOff>
    </xdr:from>
    <xdr:to>
      <xdr:col>116</xdr:col>
      <xdr:colOff>114300</xdr:colOff>
      <xdr:row>83</xdr:row>
      <xdr:rowOff>3175</xdr:rowOff>
    </xdr:to>
    <xdr:sp macro="" textlink="">
      <xdr:nvSpPr>
        <xdr:cNvPr id="802" name="フローチャート: 判断 801">
          <a:extLst>
            <a:ext uri="{FF2B5EF4-FFF2-40B4-BE49-F238E27FC236}">
              <a16:creationId xmlns:a16="http://schemas.microsoft.com/office/drawing/2014/main" id="{352CBC55-39E4-4FB2-AAEF-A2BB3B98FDF3}"/>
            </a:ext>
          </a:extLst>
        </xdr:cNvPr>
        <xdr:cNvSpPr/>
      </xdr:nvSpPr>
      <xdr:spPr>
        <a:xfrm>
          <a:off x="19897725" y="133604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130175</xdr:rowOff>
    </xdr:from>
    <xdr:to>
      <xdr:col>112</xdr:col>
      <xdr:colOff>38100</xdr:colOff>
      <xdr:row>83</xdr:row>
      <xdr:rowOff>60325</xdr:rowOff>
    </xdr:to>
    <xdr:sp macro="" textlink="">
      <xdr:nvSpPr>
        <xdr:cNvPr id="803" name="フローチャート: 判断 802">
          <a:extLst>
            <a:ext uri="{FF2B5EF4-FFF2-40B4-BE49-F238E27FC236}">
              <a16:creationId xmlns:a16="http://schemas.microsoft.com/office/drawing/2014/main" id="{8AEAB10A-088A-4EF0-ABA7-555B4EA9EDE3}"/>
            </a:ext>
          </a:extLst>
        </xdr:cNvPr>
        <xdr:cNvSpPr/>
      </xdr:nvSpPr>
      <xdr:spPr>
        <a:xfrm>
          <a:off x="19154775" y="134175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135889</xdr:rowOff>
    </xdr:from>
    <xdr:to>
      <xdr:col>107</xdr:col>
      <xdr:colOff>101600</xdr:colOff>
      <xdr:row>83</xdr:row>
      <xdr:rowOff>66039</xdr:rowOff>
    </xdr:to>
    <xdr:sp macro="" textlink="">
      <xdr:nvSpPr>
        <xdr:cNvPr id="804" name="フローチャート: 判断 803">
          <a:extLst>
            <a:ext uri="{FF2B5EF4-FFF2-40B4-BE49-F238E27FC236}">
              <a16:creationId xmlns:a16="http://schemas.microsoft.com/office/drawing/2014/main" id="{458E9488-9411-472C-81A4-A40F0A0729D9}"/>
            </a:ext>
          </a:extLst>
        </xdr:cNvPr>
        <xdr:cNvSpPr/>
      </xdr:nvSpPr>
      <xdr:spPr>
        <a:xfrm>
          <a:off x="18345150" y="134232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135889</xdr:rowOff>
    </xdr:from>
    <xdr:to>
      <xdr:col>102</xdr:col>
      <xdr:colOff>165100</xdr:colOff>
      <xdr:row>83</xdr:row>
      <xdr:rowOff>66039</xdr:rowOff>
    </xdr:to>
    <xdr:sp macro="" textlink="">
      <xdr:nvSpPr>
        <xdr:cNvPr id="805" name="フローチャート: 判断 804">
          <a:extLst>
            <a:ext uri="{FF2B5EF4-FFF2-40B4-BE49-F238E27FC236}">
              <a16:creationId xmlns:a16="http://schemas.microsoft.com/office/drawing/2014/main" id="{2C94548E-ACCF-4969-9CC4-25BD74D2BC59}"/>
            </a:ext>
          </a:extLst>
        </xdr:cNvPr>
        <xdr:cNvSpPr/>
      </xdr:nvSpPr>
      <xdr:spPr>
        <a:xfrm>
          <a:off x="17554575" y="1342326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158750</xdr:rowOff>
    </xdr:from>
    <xdr:to>
      <xdr:col>98</xdr:col>
      <xdr:colOff>38100</xdr:colOff>
      <xdr:row>83</xdr:row>
      <xdr:rowOff>88900</xdr:rowOff>
    </xdr:to>
    <xdr:sp macro="" textlink="">
      <xdr:nvSpPr>
        <xdr:cNvPr id="806" name="フローチャート: 判断 805">
          <a:extLst>
            <a:ext uri="{FF2B5EF4-FFF2-40B4-BE49-F238E27FC236}">
              <a16:creationId xmlns:a16="http://schemas.microsoft.com/office/drawing/2014/main" id="{8D04CE2D-54A2-4F2C-AEC3-350B75703172}"/>
            </a:ext>
          </a:extLst>
        </xdr:cNvPr>
        <xdr:cNvSpPr/>
      </xdr:nvSpPr>
      <xdr:spPr>
        <a:xfrm>
          <a:off x="16754475" y="134493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26773185-FB2C-4754-BCC1-C870EE22B4CF}"/>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E55E1BB2-7DAD-4176-9F85-B21829835C25}"/>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A85A526E-DF91-430E-9B70-3AD3A82A5F43}"/>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70F573BF-9B6C-45BF-B251-44E284A22ED0}"/>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66FE0F4E-C88F-4D44-9176-B63B2E0AC5F0}"/>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153036</xdr:rowOff>
    </xdr:from>
    <xdr:to>
      <xdr:col>116</xdr:col>
      <xdr:colOff>114300</xdr:colOff>
      <xdr:row>83</xdr:row>
      <xdr:rowOff>83186</xdr:rowOff>
    </xdr:to>
    <xdr:sp macro="" textlink="">
      <xdr:nvSpPr>
        <xdr:cNvPr id="812" name="楕円 811">
          <a:extLst>
            <a:ext uri="{FF2B5EF4-FFF2-40B4-BE49-F238E27FC236}">
              <a16:creationId xmlns:a16="http://schemas.microsoft.com/office/drawing/2014/main" id="{47F86C30-A4B9-4855-A5FD-723B8FDBF69B}"/>
            </a:ext>
          </a:extLst>
        </xdr:cNvPr>
        <xdr:cNvSpPr/>
      </xdr:nvSpPr>
      <xdr:spPr>
        <a:xfrm>
          <a:off x="19897725" y="1344041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131463</xdr:rowOff>
    </xdr:from>
    <xdr:ext cx="469744" cy="259045"/>
    <xdr:sp macro="" textlink="">
      <xdr:nvSpPr>
        <xdr:cNvPr id="813" name="【消防施設】&#10;一人当たり面積該当値テキスト">
          <a:extLst>
            <a:ext uri="{FF2B5EF4-FFF2-40B4-BE49-F238E27FC236}">
              <a16:creationId xmlns:a16="http://schemas.microsoft.com/office/drawing/2014/main" id="{6C9AA934-90A8-48CC-BAF8-6B7C94AA3FCD}"/>
            </a:ext>
          </a:extLst>
        </xdr:cNvPr>
        <xdr:cNvSpPr txBox="1"/>
      </xdr:nvSpPr>
      <xdr:spPr>
        <a:xfrm>
          <a:off x="19992975" y="13418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158750</xdr:rowOff>
    </xdr:from>
    <xdr:to>
      <xdr:col>112</xdr:col>
      <xdr:colOff>38100</xdr:colOff>
      <xdr:row>83</xdr:row>
      <xdr:rowOff>88900</xdr:rowOff>
    </xdr:to>
    <xdr:sp macro="" textlink="">
      <xdr:nvSpPr>
        <xdr:cNvPr id="814" name="楕円 813">
          <a:extLst>
            <a:ext uri="{FF2B5EF4-FFF2-40B4-BE49-F238E27FC236}">
              <a16:creationId xmlns:a16="http://schemas.microsoft.com/office/drawing/2014/main" id="{BE500C20-F488-4B62-BC4A-F2B629AF3189}"/>
            </a:ext>
          </a:extLst>
        </xdr:cNvPr>
        <xdr:cNvSpPr/>
      </xdr:nvSpPr>
      <xdr:spPr>
        <a:xfrm>
          <a:off x="19154775" y="134493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32386</xdr:rowOff>
    </xdr:from>
    <xdr:to>
      <xdr:col>116</xdr:col>
      <xdr:colOff>63500</xdr:colOff>
      <xdr:row>83</xdr:row>
      <xdr:rowOff>38100</xdr:rowOff>
    </xdr:to>
    <xdr:cxnSp macro="">
      <xdr:nvCxnSpPr>
        <xdr:cNvPr id="815" name="直線コネクタ 814">
          <a:extLst>
            <a:ext uri="{FF2B5EF4-FFF2-40B4-BE49-F238E27FC236}">
              <a16:creationId xmlns:a16="http://schemas.microsoft.com/office/drawing/2014/main" id="{C3E937E5-49D3-4B01-ADA9-1965976FF363}"/>
            </a:ext>
          </a:extLst>
        </xdr:cNvPr>
        <xdr:cNvCxnSpPr/>
      </xdr:nvCxnSpPr>
      <xdr:spPr>
        <a:xfrm flipV="1">
          <a:off x="19202400" y="13478511"/>
          <a:ext cx="752475"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15875</xdr:rowOff>
    </xdr:from>
    <xdr:to>
      <xdr:col>107</xdr:col>
      <xdr:colOff>101600</xdr:colOff>
      <xdr:row>83</xdr:row>
      <xdr:rowOff>117475</xdr:rowOff>
    </xdr:to>
    <xdr:sp macro="" textlink="">
      <xdr:nvSpPr>
        <xdr:cNvPr id="816" name="楕円 815">
          <a:extLst>
            <a:ext uri="{FF2B5EF4-FFF2-40B4-BE49-F238E27FC236}">
              <a16:creationId xmlns:a16="http://schemas.microsoft.com/office/drawing/2014/main" id="{A4FB8E6D-BECB-4488-9A5D-ED6911D27555}"/>
            </a:ext>
          </a:extLst>
        </xdr:cNvPr>
        <xdr:cNvSpPr/>
      </xdr:nvSpPr>
      <xdr:spPr>
        <a:xfrm>
          <a:off x="18345150" y="134651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38100</xdr:rowOff>
    </xdr:from>
    <xdr:to>
      <xdr:col>111</xdr:col>
      <xdr:colOff>177800</xdr:colOff>
      <xdr:row>83</xdr:row>
      <xdr:rowOff>66675</xdr:rowOff>
    </xdr:to>
    <xdr:cxnSp macro="">
      <xdr:nvCxnSpPr>
        <xdr:cNvPr id="817" name="直線コネクタ 816">
          <a:extLst>
            <a:ext uri="{FF2B5EF4-FFF2-40B4-BE49-F238E27FC236}">
              <a16:creationId xmlns:a16="http://schemas.microsoft.com/office/drawing/2014/main" id="{781AA76C-9DB2-4002-8039-E83A5E0DE204}"/>
            </a:ext>
          </a:extLst>
        </xdr:cNvPr>
        <xdr:cNvCxnSpPr/>
      </xdr:nvCxnSpPr>
      <xdr:spPr>
        <a:xfrm flipV="1">
          <a:off x="18392775" y="13487400"/>
          <a:ext cx="80962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21589</xdr:rowOff>
    </xdr:from>
    <xdr:to>
      <xdr:col>102</xdr:col>
      <xdr:colOff>165100</xdr:colOff>
      <xdr:row>83</xdr:row>
      <xdr:rowOff>123189</xdr:rowOff>
    </xdr:to>
    <xdr:sp macro="" textlink="">
      <xdr:nvSpPr>
        <xdr:cNvPr id="818" name="楕円 817">
          <a:extLst>
            <a:ext uri="{FF2B5EF4-FFF2-40B4-BE49-F238E27FC236}">
              <a16:creationId xmlns:a16="http://schemas.microsoft.com/office/drawing/2014/main" id="{B0E8FD8C-DD08-4ED6-A156-E771589C315C}"/>
            </a:ext>
          </a:extLst>
        </xdr:cNvPr>
        <xdr:cNvSpPr/>
      </xdr:nvSpPr>
      <xdr:spPr>
        <a:xfrm>
          <a:off x="17554575" y="134708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66675</xdr:rowOff>
    </xdr:from>
    <xdr:to>
      <xdr:col>107</xdr:col>
      <xdr:colOff>50800</xdr:colOff>
      <xdr:row>83</xdr:row>
      <xdr:rowOff>72389</xdr:rowOff>
    </xdr:to>
    <xdr:cxnSp macro="">
      <xdr:nvCxnSpPr>
        <xdr:cNvPr id="819" name="直線コネクタ 818">
          <a:extLst>
            <a:ext uri="{FF2B5EF4-FFF2-40B4-BE49-F238E27FC236}">
              <a16:creationId xmlns:a16="http://schemas.microsoft.com/office/drawing/2014/main" id="{C2C2BFFC-8D65-418B-8B19-1B38C19C9B72}"/>
            </a:ext>
          </a:extLst>
        </xdr:cNvPr>
        <xdr:cNvCxnSpPr/>
      </xdr:nvCxnSpPr>
      <xdr:spPr>
        <a:xfrm flipV="1">
          <a:off x="17602200" y="13512800"/>
          <a:ext cx="790575"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21589</xdr:rowOff>
    </xdr:from>
    <xdr:to>
      <xdr:col>98</xdr:col>
      <xdr:colOff>38100</xdr:colOff>
      <xdr:row>83</xdr:row>
      <xdr:rowOff>123189</xdr:rowOff>
    </xdr:to>
    <xdr:sp macro="" textlink="">
      <xdr:nvSpPr>
        <xdr:cNvPr id="820" name="楕円 819">
          <a:extLst>
            <a:ext uri="{FF2B5EF4-FFF2-40B4-BE49-F238E27FC236}">
              <a16:creationId xmlns:a16="http://schemas.microsoft.com/office/drawing/2014/main" id="{D525EDC9-9665-4487-A21D-3BC36A46EAA7}"/>
            </a:ext>
          </a:extLst>
        </xdr:cNvPr>
        <xdr:cNvSpPr/>
      </xdr:nvSpPr>
      <xdr:spPr>
        <a:xfrm>
          <a:off x="16754475" y="134708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72389</xdr:rowOff>
    </xdr:from>
    <xdr:to>
      <xdr:col>102</xdr:col>
      <xdr:colOff>114300</xdr:colOff>
      <xdr:row>83</xdr:row>
      <xdr:rowOff>72389</xdr:rowOff>
    </xdr:to>
    <xdr:cxnSp macro="">
      <xdr:nvCxnSpPr>
        <xdr:cNvPr id="821" name="直線コネクタ 820">
          <a:extLst>
            <a:ext uri="{FF2B5EF4-FFF2-40B4-BE49-F238E27FC236}">
              <a16:creationId xmlns:a16="http://schemas.microsoft.com/office/drawing/2014/main" id="{F8B7E2D5-D7FD-44E0-874F-6A1E766E6363}"/>
            </a:ext>
          </a:extLst>
        </xdr:cNvPr>
        <xdr:cNvCxnSpPr/>
      </xdr:nvCxnSpPr>
      <xdr:spPr>
        <a:xfrm>
          <a:off x="16802100" y="1351851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76852</xdr:rowOff>
    </xdr:from>
    <xdr:ext cx="469744" cy="259045"/>
    <xdr:sp macro="" textlink="">
      <xdr:nvSpPr>
        <xdr:cNvPr id="822" name="n_1aveValue【消防施設】&#10;一人当たり面積">
          <a:extLst>
            <a:ext uri="{FF2B5EF4-FFF2-40B4-BE49-F238E27FC236}">
              <a16:creationId xmlns:a16="http://schemas.microsoft.com/office/drawing/2014/main" id="{679CDDAB-D137-4717-936A-0A2C57DF4E23}"/>
            </a:ext>
          </a:extLst>
        </xdr:cNvPr>
        <xdr:cNvSpPr txBox="1"/>
      </xdr:nvSpPr>
      <xdr:spPr>
        <a:xfrm>
          <a:off x="18983402" y="13202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82566</xdr:rowOff>
    </xdr:from>
    <xdr:ext cx="469744" cy="259045"/>
    <xdr:sp macro="" textlink="">
      <xdr:nvSpPr>
        <xdr:cNvPr id="823" name="n_2aveValue【消防施設】&#10;一人当たり面積">
          <a:extLst>
            <a:ext uri="{FF2B5EF4-FFF2-40B4-BE49-F238E27FC236}">
              <a16:creationId xmlns:a16="http://schemas.microsoft.com/office/drawing/2014/main" id="{974017F3-339F-40E2-AB7D-95C14000BCFE}"/>
            </a:ext>
          </a:extLst>
        </xdr:cNvPr>
        <xdr:cNvSpPr txBox="1"/>
      </xdr:nvSpPr>
      <xdr:spPr>
        <a:xfrm>
          <a:off x="18183302" y="13211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82566</xdr:rowOff>
    </xdr:from>
    <xdr:ext cx="469744" cy="259045"/>
    <xdr:sp macro="" textlink="">
      <xdr:nvSpPr>
        <xdr:cNvPr id="824" name="n_3aveValue【消防施設】&#10;一人当たり面積">
          <a:extLst>
            <a:ext uri="{FF2B5EF4-FFF2-40B4-BE49-F238E27FC236}">
              <a16:creationId xmlns:a16="http://schemas.microsoft.com/office/drawing/2014/main" id="{C7F8FF15-6516-43C4-88A1-08725DA6E938}"/>
            </a:ext>
          </a:extLst>
        </xdr:cNvPr>
        <xdr:cNvSpPr txBox="1"/>
      </xdr:nvSpPr>
      <xdr:spPr>
        <a:xfrm>
          <a:off x="17383202" y="13211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105427</xdr:rowOff>
    </xdr:from>
    <xdr:ext cx="469744" cy="259045"/>
    <xdr:sp macro="" textlink="">
      <xdr:nvSpPr>
        <xdr:cNvPr id="825" name="n_4aveValue【消防施設】&#10;一人当たり面積">
          <a:extLst>
            <a:ext uri="{FF2B5EF4-FFF2-40B4-BE49-F238E27FC236}">
              <a16:creationId xmlns:a16="http://schemas.microsoft.com/office/drawing/2014/main" id="{9FA5AAE9-2CD9-4AE9-BB2D-E6831DA25A1C}"/>
            </a:ext>
          </a:extLst>
        </xdr:cNvPr>
        <xdr:cNvSpPr txBox="1"/>
      </xdr:nvSpPr>
      <xdr:spPr>
        <a:xfrm>
          <a:off x="16592627" y="13227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80027</xdr:rowOff>
    </xdr:from>
    <xdr:ext cx="469744" cy="259045"/>
    <xdr:sp macro="" textlink="">
      <xdr:nvSpPr>
        <xdr:cNvPr id="826" name="n_1mainValue【消防施設】&#10;一人当たり面積">
          <a:extLst>
            <a:ext uri="{FF2B5EF4-FFF2-40B4-BE49-F238E27FC236}">
              <a16:creationId xmlns:a16="http://schemas.microsoft.com/office/drawing/2014/main" id="{1CEADA2E-FD3D-4A7B-9811-E369AAF903C2}"/>
            </a:ext>
          </a:extLst>
        </xdr:cNvPr>
        <xdr:cNvSpPr txBox="1"/>
      </xdr:nvSpPr>
      <xdr:spPr>
        <a:xfrm>
          <a:off x="18983402" y="13532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108602</xdr:rowOff>
    </xdr:from>
    <xdr:ext cx="469744" cy="259045"/>
    <xdr:sp macro="" textlink="">
      <xdr:nvSpPr>
        <xdr:cNvPr id="827" name="n_2mainValue【消防施設】&#10;一人当たり面積">
          <a:extLst>
            <a:ext uri="{FF2B5EF4-FFF2-40B4-BE49-F238E27FC236}">
              <a16:creationId xmlns:a16="http://schemas.microsoft.com/office/drawing/2014/main" id="{9AA10308-E6BF-4C96-B136-B3B3F8390E1C}"/>
            </a:ext>
          </a:extLst>
        </xdr:cNvPr>
        <xdr:cNvSpPr txBox="1"/>
      </xdr:nvSpPr>
      <xdr:spPr>
        <a:xfrm>
          <a:off x="18183302" y="1355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114316</xdr:rowOff>
    </xdr:from>
    <xdr:ext cx="469744" cy="259045"/>
    <xdr:sp macro="" textlink="">
      <xdr:nvSpPr>
        <xdr:cNvPr id="828" name="n_3mainValue【消防施設】&#10;一人当たり面積">
          <a:extLst>
            <a:ext uri="{FF2B5EF4-FFF2-40B4-BE49-F238E27FC236}">
              <a16:creationId xmlns:a16="http://schemas.microsoft.com/office/drawing/2014/main" id="{B9AE79BB-3EF1-40C0-B5DD-E129B5BAFD3B}"/>
            </a:ext>
          </a:extLst>
        </xdr:cNvPr>
        <xdr:cNvSpPr txBox="1"/>
      </xdr:nvSpPr>
      <xdr:spPr>
        <a:xfrm>
          <a:off x="17383202" y="1356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114316</xdr:rowOff>
    </xdr:from>
    <xdr:ext cx="469744" cy="259045"/>
    <xdr:sp macro="" textlink="">
      <xdr:nvSpPr>
        <xdr:cNvPr id="829" name="n_4mainValue【消防施設】&#10;一人当たり面積">
          <a:extLst>
            <a:ext uri="{FF2B5EF4-FFF2-40B4-BE49-F238E27FC236}">
              <a16:creationId xmlns:a16="http://schemas.microsoft.com/office/drawing/2014/main" id="{49D7BF0C-0CB6-439E-BF09-9BCE073DCDC8}"/>
            </a:ext>
          </a:extLst>
        </xdr:cNvPr>
        <xdr:cNvSpPr txBox="1"/>
      </xdr:nvSpPr>
      <xdr:spPr>
        <a:xfrm>
          <a:off x="16592627" y="1356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4F1A249E-4573-438F-AFBA-2302C75D77CF}"/>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F7ABB540-4F8F-4376-97FA-BA77E9011418}"/>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717792C0-239C-48DA-A178-87B11AE83D6F}"/>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B357C01C-6049-4FF5-B0D7-BD735155F9EE}"/>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C3E6CD4F-F581-4356-9B39-9B982A980AD9}"/>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B9004DFE-4431-4CF4-88FF-B7DDA95CF3F1}"/>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20421EF3-82D3-4659-8F5B-17A2733817B3}"/>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BDC0E7AC-C416-4629-8C23-611C662E8033}"/>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F8A5980C-D6EF-4198-84FE-67692BF56528}"/>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E59B10E3-93F9-4CDE-9745-5740D50AB653}"/>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910BA370-73F3-480F-9FCC-B28AC18A626D}"/>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1" name="直線コネクタ 840">
          <a:extLst>
            <a:ext uri="{FF2B5EF4-FFF2-40B4-BE49-F238E27FC236}">
              <a16:creationId xmlns:a16="http://schemas.microsoft.com/office/drawing/2014/main" id="{4ED313C1-E5BC-4F68-87F5-A0B17693C3EE}"/>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2" name="テキスト ボックス 841">
          <a:extLst>
            <a:ext uri="{FF2B5EF4-FFF2-40B4-BE49-F238E27FC236}">
              <a16:creationId xmlns:a16="http://schemas.microsoft.com/office/drawing/2014/main" id="{7F254C2A-A8F0-415D-A1D1-05DB4F2A377B}"/>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3" name="直線コネクタ 842">
          <a:extLst>
            <a:ext uri="{FF2B5EF4-FFF2-40B4-BE49-F238E27FC236}">
              <a16:creationId xmlns:a16="http://schemas.microsoft.com/office/drawing/2014/main" id="{3386C1E7-4DCD-4001-9303-847002772DE6}"/>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4" name="テキスト ボックス 843">
          <a:extLst>
            <a:ext uri="{FF2B5EF4-FFF2-40B4-BE49-F238E27FC236}">
              <a16:creationId xmlns:a16="http://schemas.microsoft.com/office/drawing/2014/main" id="{23B95CE6-34A2-429B-8205-420F0B121CBC}"/>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5" name="直線コネクタ 844">
          <a:extLst>
            <a:ext uri="{FF2B5EF4-FFF2-40B4-BE49-F238E27FC236}">
              <a16:creationId xmlns:a16="http://schemas.microsoft.com/office/drawing/2014/main" id="{742393EB-169B-48AB-B67F-32D440B5ED71}"/>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6" name="テキスト ボックス 845">
          <a:extLst>
            <a:ext uri="{FF2B5EF4-FFF2-40B4-BE49-F238E27FC236}">
              <a16:creationId xmlns:a16="http://schemas.microsoft.com/office/drawing/2014/main" id="{4BE8C927-BC08-4496-A0C3-25AE454E61CB}"/>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7" name="直線コネクタ 846">
          <a:extLst>
            <a:ext uri="{FF2B5EF4-FFF2-40B4-BE49-F238E27FC236}">
              <a16:creationId xmlns:a16="http://schemas.microsoft.com/office/drawing/2014/main" id="{CC77B159-9658-484B-A0C0-FE9181E2D688}"/>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8" name="テキスト ボックス 847">
          <a:extLst>
            <a:ext uri="{FF2B5EF4-FFF2-40B4-BE49-F238E27FC236}">
              <a16:creationId xmlns:a16="http://schemas.microsoft.com/office/drawing/2014/main" id="{B910283F-FF6E-443B-B653-315B7AD6488F}"/>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9" name="直線コネクタ 848">
          <a:extLst>
            <a:ext uri="{FF2B5EF4-FFF2-40B4-BE49-F238E27FC236}">
              <a16:creationId xmlns:a16="http://schemas.microsoft.com/office/drawing/2014/main" id="{206AEC82-D52D-4EF8-9462-83576EB043B6}"/>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0" name="テキスト ボックス 849">
          <a:extLst>
            <a:ext uri="{FF2B5EF4-FFF2-40B4-BE49-F238E27FC236}">
              <a16:creationId xmlns:a16="http://schemas.microsoft.com/office/drawing/2014/main" id="{BE24830A-0FBF-4560-BD50-9DC81052ABE9}"/>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1" name="直線コネクタ 850">
          <a:extLst>
            <a:ext uri="{FF2B5EF4-FFF2-40B4-BE49-F238E27FC236}">
              <a16:creationId xmlns:a16="http://schemas.microsoft.com/office/drawing/2014/main" id="{B9F77669-4DDA-4DD9-AC53-AEE7FFE702F7}"/>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2" name="テキスト ボックス 851">
          <a:extLst>
            <a:ext uri="{FF2B5EF4-FFF2-40B4-BE49-F238E27FC236}">
              <a16:creationId xmlns:a16="http://schemas.microsoft.com/office/drawing/2014/main" id="{F79D0511-B6FE-45D6-9CD9-F796FFC83E28}"/>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3" name="【庁舎】&#10;有形固定資産減価償却率グラフ枠">
          <a:extLst>
            <a:ext uri="{FF2B5EF4-FFF2-40B4-BE49-F238E27FC236}">
              <a16:creationId xmlns:a16="http://schemas.microsoft.com/office/drawing/2014/main" id="{EC773307-8667-403C-9A10-852462745FCF}"/>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854" name="直線コネクタ 853">
          <a:extLst>
            <a:ext uri="{FF2B5EF4-FFF2-40B4-BE49-F238E27FC236}">
              <a16:creationId xmlns:a16="http://schemas.microsoft.com/office/drawing/2014/main" id="{D7663A09-534B-4C70-AFA2-B74EA2283256}"/>
            </a:ext>
          </a:extLst>
        </xdr:cNvPr>
        <xdr:cNvCxnSpPr/>
      </xdr:nvCxnSpPr>
      <xdr:spPr>
        <a:xfrm flipV="1">
          <a:off x="14696439" y="16217900"/>
          <a:ext cx="0" cy="1593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55" name="【庁舎】&#10;有形固定資産減価償却率最小値テキスト">
          <a:extLst>
            <a:ext uri="{FF2B5EF4-FFF2-40B4-BE49-F238E27FC236}">
              <a16:creationId xmlns:a16="http://schemas.microsoft.com/office/drawing/2014/main" id="{2BBBF022-00E6-464F-8A24-9782CF66CE5C}"/>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56" name="直線コネクタ 855">
          <a:extLst>
            <a:ext uri="{FF2B5EF4-FFF2-40B4-BE49-F238E27FC236}">
              <a16:creationId xmlns:a16="http://schemas.microsoft.com/office/drawing/2014/main" id="{0C67B50C-73C4-4C64-840E-49340B34B251}"/>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857" name="【庁舎】&#10;有形固定資産減価償却率最大値テキスト">
          <a:extLst>
            <a:ext uri="{FF2B5EF4-FFF2-40B4-BE49-F238E27FC236}">
              <a16:creationId xmlns:a16="http://schemas.microsoft.com/office/drawing/2014/main" id="{BEA042B1-24EA-4C0A-91CE-646E1485E6DF}"/>
            </a:ext>
          </a:extLst>
        </xdr:cNvPr>
        <xdr:cNvSpPr txBox="1"/>
      </xdr:nvSpPr>
      <xdr:spPr>
        <a:xfrm>
          <a:off x="14735175" y="15993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858" name="直線コネクタ 857">
          <a:extLst>
            <a:ext uri="{FF2B5EF4-FFF2-40B4-BE49-F238E27FC236}">
              <a16:creationId xmlns:a16="http://schemas.microsoft.com/office/drawing/2014/main" id="{08F65413-70DC-4338-8FB2-E66E74240944}"/>
            </a:ext>
          </a:extLst>
        </xdr:cNvPr>
        <xdr:cNvCxnSpPr/>
      </xdr:nvCxnSpPr>
      <xdr:spPr>
        <a:xfrm>
          <a:off x="14611350" y="162179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33038</xdr:rowOff>
    </xdr:from>
    <xdr:ext cx="405111" cy="259045"/>
    <xdr:sp macro="" textlink="">
      <xdr:nvSpPr>
        <xdr:cNvPr id="859" name="【庁舎】&#10;有形固定資産減価償却率平均値テキスト">
          <a:extLst>
            <a:ext uri="{FF2B5EF4-FFF2-40B4-BE49-F238E27FC236}">
              <a16:creationId xmlns:a16="http://schemas.microsoft.com/office/drawing/2014/main" id="{ACCC5B98-DCB1-4447-A4CD-BDD3B02EFCED}"/>
            </a:ext>
          </a:extLst>
        </xdr:cNvPr>
        <xdr:cNvSpPr txBox="1"/>
      </xdr:nvSpPr>
      <xdr:spPr>
        <a:xfrm>
          <a:off x="14735175" y="166605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10161</xdr:rowOff>
    </xdr:from>
    <xdr:to>
      <xdr:col>85</xdr:col>
      <xdr:colOff>177800</xdr:colOff>
      <xdr:row>103</xdr:row>
      <xdr:rowOff>111761</xdr:rowOff>
    </xdr:to>
    <xdr:sp macro="" textlink="">
      <xdr:nvSpPr>
        <xdr:cNvPr id="860" name="フローチャート: 判断 859">
          <a:extLst>
            <a:ext uri="{FF2B5EF4-FFF2-40B4-BE49-F238E27FC236}">
              <a16:creationId xmlns:a16="http://schemas.microsoft.com/office/drawing/2014/main" id="{A7C7A424-502A-4292-9735-CA2591867C57}"/>
            </a:ext>
          </a:extLst>
        </xdr:cNvPr>
        <xdr:cNvSpPr/>
      </xdr:nvSpPr>
      <xdr:spPr>
        <a:xfrm>
          <a:off x="14649450" y="168090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4445</xdr:rowOff>
    </xdr:from>
    <xdr:to>
      <xdr:col>81</xdr:col>
      <xdr:colOff>101600</xdr:colOff>
      <xdr:row>103</xdr:row>
      <xdr:rowOff>106045</xdr:rowOff>
    </xdr:to>
    <xdr:sp macro="" textlink="">
      <xdr:nvSpPr>
        <xdr:cNvPr id="861" name="フローチャート: 判断 860">
          <a:extLst>
            <a:ext uri="{FF2B5EF4-FFF2-40B4-BE49-F238E27FC236}">
              <a16:creationId xmlns:a16="http://schemas.microsoft.com/office/drawing/2014/main" id="{2CC14E3E-F6CD-47FB-B02C-3D05B043A3FF}"/>
            </a:ext>
          </a:extLst>
        </xdr:cNvPr>
        <xdr:cNvSpPr/>
      </xdr:nvSpPr>
      <xdr:spPr>
        <a:xfrm>
          <a:off x="13887450" y="168097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149225</xdr:rowOff>
    </xdr:from>
    <xdr:to>
      <xdr:col>76</xdr:col>
      <xdr:colOff>165100</xdr:colOff>
      <xdr:row>103</xdr:row>
      <xdr:rowOff>79375</xdr:rowOff>
    </xdr:to>
    <xdr:sp macro="" textlink="">
      <xdr:nvSpPr>
        <xdr:cNvPr id="862" name="フローチャート: 判断 861">
          <a:extLst>
            <a:ext uri="{FF2B5EF4-FFF2-40B4-BE49-F238E27FC236}">
              <a16:creationId xmlns:a16="http://schemas.microsoft.com/office/drawing/2014/main" id="{C023CDBD-CDD2-49D3-A0E7-07FE7021519A}"/>
            </a:ext>
          </a:extLst>
        </xdr:cNvPr>
        <xdr:cNvSpPr/>
      </xdr:nvSpPr>
      <xdr:spPr>
        <a:xfrm>
          <a:off x="13096875" y="167798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164464</xdr:rowOff>
    </xdr:from>
    <xdr:to>
      <xdr:col>72</xdr:col>
      <xdr:colOff>38100</xdr:colOff>
      <xdr:row>103</xdr:row>
      <xdr:rowOff>94614</xdr:rowOff>
    </xdr:to>
    <xdr:sp macro="" textlink="">
      <xdr:nvSpPr>
        <xdr:cNvPr id="863" name="フローチャート: 判断 862">
          <a:extLst>
            <a:ext uri="{FF2B5EF4-FFF2-40B4-BE49-F238E27FC236}">
              <a16:creationId xmlns:a16="http://schemas.microsoft.com/office/drawing/2014/main" id="{FAA427E3-8DE2-4CF8-8FB2-EB11C25D495D}"/>
            </a:ext>
          </a:extLst>
        </xdr:cNvPr>
        <xdr:cNvSpPr/>
      </xdr:nvSpPr>
      <xdr:spPr>
        <a:xfrm>
          <a:off x="12296775" y="167919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64" name="フローチャート: 判断 863">
          <a:extLst>
            <a:ext uri="{FF2B5EF4-FFF2-40B4-BE49-F238E27FC236}">
              <a16:creationId xmlns:a16="http://schemas.microsoft.com/office/drawing/2014/main" id="{95F00D26-FBD9-4E7E-971F-E7EE4E6B6E3E}"/>
            </a:ext>
          </a:extLst>
        </xdr:cNvPr>
        <xdr:cNvSpPr/>
      </xdr:nvSpPr>
      <xdr:spPr>
        <a:xfrm>
          <a:off x="11487150" y="168516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34162821-AF51-4EAB-9C97-9B3120FAAD15}"/>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2A44701E-92F7-4605-A24F-DEBCAFAE7531}"/>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A5DB1BD5-A23E-4A00-8F2A-521177B922C7}"/>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02254854-7712-4FDA-BD96-E6C670D1ABD3}"/>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864D28FD-8FF9-4E64-82E6-18EB6A40C73C}"/>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122555</xdr:rowOff>
    </xdr:from>
    <xdr:to>
      <xdr:col>85</xdr:col>
      <xdr:colOff>177800</xdr:colOff>
      <xdr:row>106</xdr:row>
      <xdr:rowOff>52705</xdr:rowOff>
    </xdr:to>
    <xdr:sp macro="" textlink="">
      <xdr:nvSpPr>
        <xdr:cNvPr id="870" name="楕円 869">
          <a:extLst>
            <a:ext uri="{FF2B5EF4-FFF2-40B4-BE49-F238E27FC236}">
              <a16:creationId xmlns:a16="http://schemas.microsoft.com/office/drawing/2014/main" id="{0B056B2C-3BD3-4C49-B54E-BACD2B3CBD6D}"/>
            </a:ext>
          </a:extLst>
        </xdr:cNvPr>
        <xdr:cNvSpPr/>
      </xdr:nvSpPr>
      <xdr:spPr>
        <a:xfrm>
          <a:off x="14649450" y="172707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100982</xdr:rowOff>
    </xdr:from>
    <xdr:ext cx="405111" cy="259045"/>
    <xdr:sp macro="" textlink="">
      <xdr:nvSpPr>
        <xdr:cNvPr id="871" name="【庁舎】&#10;有形固定資産減価償却率該当値テキスト">
          <a:extLst>
            <a:ext uri="{FF2B5EF4-FFF2-40B4-BE49-F238E27FC236}">
              <a16:creationId xmlns:a16="http://schemas.microsoft.com/office/drawing/2014/main" id="{C040039C-84BA-4443-874D-4E6FFB7167C2}"/>
            </a:ext>
          </a:extLst>
        </xdr:cNvPr>
        <xdr:cNvSpPr txBox="1"/>
      </xdr:nvSpPr>
      <xdr:spPr>
        <a:xfrm>
          <a:off x="14735175" y="17249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113030</xdr:rowOff>
    </xdr:from>
    <xdr:to>
      <xdr:col>81</xdr:col>
      <xdr:colOff>101600</xdr:colOff>
      <xdr:row>106</xdr:row>
      <xdr:rowOff>43180</xdr:rowOff>
    </xdr:to>
    <xdr:sp macro="" textlink="">
      <xdr:nvSpPr>
        <xdr:cNvPr id="872" name="楕円 871">
          <a:extLst>
            <a:ext uri="{FF2B5EF4-FFF2-40B4-BE49-F238E27FC236}">
              <a16:creationId xmlns:a16="http://schemas.microsoft.com/office/drawing/2014/main" id="{C9A730FA-8ABD-4347-9556-695FDB6945C8}"/>
            </a:ext>
          </a:extLst>
        </xdr:cNvPr>
        <xdr:cNvSpPr/>
      </xdr:nvSpPr>
      <xdr:spPr>
        <a:xfrm>
          <a:off x="13887450" y="172580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163830</xdr:rowOff>
    </xdr:from>
    <xdr:to>
      <xdr:col>85</xdr:col>
      <xdr:colOff>127000</xdr:colOff>
      <xdr:row>106</xdr:row>
      <xdr:rowOff>1905</xdr:rowOff>
    </xdr:to>
    <xdr:cxnSp macro="">
      <xdr:nvCxnSpPr>
        <xdr:cNvPr id="873" name="直線コネクタ 872">
          <a:extLst>
            <a:ext uri="{FF2B5EF4-FFF2-40B4-BE49-F238E27FC236}">
              <a16:creationId xmlns:a16="http://schemas.microsoft.com/office/drawing/2014/main" id="{A85A920C-6295-4810-9B26-00316FC3D5A7}"/>
            </a:ext>
          </a:extLst>
        </xdr:cNvPr>
        <xdr:cNvCxnSpPr/>
      </xdr:nvCxnSpPr>
      <xdr:spPr>
        <a:xfrm>
          <a:off x="13935075" y="17305655"/>
          <a:ext cx="762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143511</xdr:rowOff>
    </xdr:from>
    <xdr:to>
      <xdr:col>76</xdr:col>
      <xdr:colOff>165100</xdr:colOff>
      <xdr:row>106</xdr:row>
      <xdr:rowOff>73661</xdr:rowOff>
    </xdr:to>
    <xdr:sp macro="" textlink="">
      <xdr:nvSpPr>
        <xdr:cNvPr id="874" name="楕円 873">
          <a:extLst>
            <a:ext uri="{FF2B5EF4-FFF2-40B4-BE49-F238E27FC236}">
              <a16:creationId xmlns:a16="http://schemas.microsoft.com/office/drawing/2014/main" id="{7070B687-B542-4552-BC8D-7E948B0E40CF}"/>
            </a:ext>
          </a:extLst>
        </xdr:cNvPr>
        <xdr:cNvSpPr/>
      </xdr:nvSpPr>
      <xdr:spPr>
        <a:xfrm>
          <a:off x="13096875" y="172853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163830</xdr:rowOff>
    </xdr:from>
    <xdr:to>
      <xdr:col>81</xdr:col>
      <xdr:colOff>50800</xdr:colOff>
      <xdr:row>106</xdr:row>
      <xdr:rowOff>22861</xdr:rowOff>
    </xdr:to>
    <xdr:cxnSp macro="">
      <xdr:nvCxnSpPr>
        <xdr:cNvPr id="875" name="直線コネクタ 874">
          <a:extLst>
            <a:ext uri="{FF2B5EF4-FFF2-40B4-BE49-F238E27FC236}">
              <a16:creationId xmlns:a16="http://schemas.microsoft.com/office/drawing/2014/main" id="{856326EB-F124-4224-8661-8FD541B90A2E}"/>
            </a:ext>
          </a:extLst>
        </xdr:cNvPr>
        <xdr:cNvCxnSpPr/>
      </xdr:nvCxnSpPr>
      <xdr:spPr>
        <a:xfrm flipV="1">
          <a:off x="13144500" y="17305655"/>
          <a:ext cx="790575" cy="36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109220</xdr:rowOff>
    </xdr:from>
    <xdr:to>
      <xdr:col>72</xdr:col>
      <xdr:colOff>38100</xdr:colOff>
      <xdr:row>106</xdr:row>
      <xdr:rowOff>39370</xdr:rowOff>
    </xdr:to>
    <xdr:sp macro="" textlink="">
      <xdr:nvSpPr>
        <xdr:cNvPr id="876" name="楕円 875">
          <a:extLst>
            <a:ext uri="{FF2B5EF4-FFF2-40B4-BE49-F238E27FC236}">
              <a16:creationId xmlns:a16="http://schemas.microsoft.com/office/drawing/2014/main" id="{64D20D0C-14C7-489E-B555-52FB575152DE}"/>
            </a:ext>
          </a:extLst>
        </xdr:cNvPr>
        <xdr:cNvSpPr/>
      </xdr:nvSpPr>
      <xdr:spPr>
        <a:xfrm>
          <a:off x="12296775" y="172510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160020</xdr:rowOff>
    </xdr:from>
    <xdr:to>
      <xdr:col>76</xdr:col>
      <xdr:colOff>114300</xdr:colOff>
      <xdr:row>106</xdr:row>
      <xdr:rowOff>22861</xdr:rowOff>
    </xdr:to>
    <xdr:cxnSp macro="">
      <xdr:nvCxnSpPr>
        <xdr:cNvPr id="877" name="直線コネクタ 876">
          <a:extLst>
            <a:ext uri="{FF2B5EF4-FFF2-40B4-BE49-F238E27FC236}">
              <a16:creationId xmlns:a16="http://schemas.microsoft.com/office/drawing/2014/main" id="{9285EBC6-E83E-4A02-A6AF-6B944BD1D76C}"/>
            </a:ext>
          </a:extLst>
        </xdr:cNvPr>
        <xdr:cNvCxnSpPr/>
      </xdr:nvCxnSpPr>
      <xdr:spPr>
        <a:xfrm>
          <a:off x="12344400" y="17308195"/>
          <a:ext cx="8001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160655</xdr:rowOff>
    </xdr:from>
    <xdr:to>
      <xdr:col>67</xdr:col>
      <xdr:colOff>101600</xdr:colOff>
      <xdr:row>106</xdr:row>
      <xdr:rowOff>90805</xdr:rowOff>
    </xdr:to>
    <xdr:sp macro="" textlink="">
      <xdr:nvSpPr>
        <xdr:cNvPr id="878" name="楕円 877">
          <a:extLst>
            <a:ext uri="{FF2B5EF4-FFF2-40B4-BE49-F238E27FC236}">
              <a16:creationId xmlns:a16="http://schemas.microsoft.com/office/drawing/2014/main" id="{AD06BCED-01BB-4F9B-84D9-8964A1F62D71}"/>
            </a:ext>
          </a:extLst>
        </xdr:cNvPr>
        <xdr:cNvSpPr/>
      </xdr:nvSpPr>
      <xdr:spPr>
        <a:xfrm>
          <a:off x="11487150" y="173088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160020</xdr:rowOff>
    </xdr:from>
    <xdr:to>
      <xdr:col>71</xdr:col>
      <xdr:colOff>177800</xdr:colOff>
      <xdr:row>106</xdr:row>
      <xdr:rowOff>40005</xdr:rowOff>
    </xdr:to>
    <xdr:cxnSp macro="">
      <xdr:nvCxnSpPr>
        <xdr:cNvPr id="879" name="直線コネクタ 878">
          <a:extLst>
            <a:ext uri="{FF2B5EF4-FFF2-40B4-BE49-F238E27FC236}">
              <a16:creationId xmlns:a16="http://schemas.microsoft.com/office/drawing/2014/main" id="{CC835718-5A88-4912-92B3-36A48BB1E4CE}"/>
            </a:ext>
          </a:extLst>
        </xdr:cNvPr>
        <xdr:cNvCxnSpPr/>
      </xdr:nvCxnSpPr>
      <xdr:spPr>
        <a:xfrm flipV="1">
          <a:off x="11534775" y="17308195"/>
          <a:ext cx="809625"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122572</xdr:rowOff>
    </xdr:from>
    <xdr:ext cx="405111" cy="259045"/>
    <xdr:sp macro="" textlink="">
      <xdr:nvSpPr>
        <xdr:cNvPr id="880" name="n_1aveValue【庁舎】&#10;有形固定資産減価償却率">
          <a:extLst>
            <a:ext uri="{FF2B5EF4-FFF2-40B4-BE49-F238E27FC236}">
              <a16:creationId xmlns:a16="http://schemas.microsoft.com/office/drawing/2014/main" id="{EC9DF49C-0862-4321-810E-1D1912F420F8}"/>
            </a:ext>
          </a:extLst>
        </xdr:cNvPr>
        <xdr:cNvSpPr txBox="1"/>
      </xdr:nvSpPr>
      <xdr:spPr>
        <a:xfrm>
          <a:off x="13745219" y="16584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95902</xdr:rowOff>
    </xdr:from>
    <xdr:ext cx="405111" cy="259045"/>
    <xdr:sp macro="" textlink="">
      <xdr:nvSpPr>
        <xdr:cNvPr id="881" name="n_2aveValue【庁舎】&#10;有形固定資産減価償却率">
          <a:extLst>
            <a:ext uri="{FF2B5EF4-FFF2-40B4-BE49-F238E27FC236}">
              <a16:creationId xmlns:a16="http://schemas.microsoft.com/office/drawing/2014/main" id="{4B5D027C-6D70-4EEB-9E0F-C7E652A91357}"/>
            </a:ext>
          </a:extLst>
        </xdr:cNvPr>
        <xdr:cNvSpPr txBox="1"/>
      </xdr:nvSpPr>
      <xdr:spPr>
        <a:xfrm>
          <a:off x="12964169" y="1655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111141</xdr:rowOff>
    </xdr:from>
    <xdr:ext cx="405111" cy="259045"/>
    <xdr:sp macro="" textlink="">
      <xdr:nvSpPr>
        <xdr:cNvPr id="882" name="n_3aveValue【庁舎】&#10;有形固定資産減価償却率">
          <a:extLst>
            <a:ext uri="{FF2B5EF4-FFF2-40B4-BE49-F238E27FC236}">
              <a16:creationId xmlns:a16="http://schemas.microsoft.com/office/drawing/2014/main" id="{5EEE2DD5-2967-4B60-BA03-85CE51017730}"/>
            </a:ext>
          </a:extLst>
        </xdr:cNvPr>
        <xdr:cNvSpPr txBox="1"/>
      </xdr:nvSpPr>
      <xdr:spPr>
        <a:xfrm>
          <a:off x="12164069" y="1657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164482</xdr:rowOff>
    </xdr:from>
    <xdr:ext cx="405111" cy="259045"/>
    <xdr:sp macro="" textlink="">
      <xdr:nvSpPr>
        <xdr:cNvPr id="883" name="n_4aveValue【庁舎】&#10;有形固定資産減価償却率">
          <a:extLst>
            <a:ext uri="{FF2B5EF4-FFF2-40B4-BE49-F238E27FC236}">
              <a16:creationId xmlns:a16="http://schemas.microsoft.com/office/drawing/2014/main" id="{161A2BCD-0452-4F0A-B62B-0145645F0987}"/>
            </a:ext>
          </a:extLst>
        </xdr:cNvPr>
        <xdr:cNvSpPr txBox="1"/>
      </xdr:nvSpPr>
      <xdr:spPr>
        <a:xfrm>
          <a:off x="11354444" y="16620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34307</xdr:rowOff>
    </xdr:from>
    <xdr:ext cx="405111" cy="259045"/>
    <xdr:sp macro="" textlink="">
      <xdr:nvSpPr>
        <xdr:cNvPr id="884" name="n_1mainValue【庁舎】&#10;有形固定資産減価償却率">
          <a:extLst>
            <a:ext uri="{FF2B5EF4-FFF2-40B4-BE49-F238E27FC236}">
              <a16:creationId xmlns:a16="http://schemas.microsoft.com/office/drawing/2014/main" id="{BD9F0B59-C5FF-4F61-86B6-D4AC03FAF699}"/>
            </a:ext>
          </a:extLst>
        </xdr:cNvPr>
        <xdr:cNvSpPr txBox="1"/>
      </xdr:nvSpPr>
      <xdr:spPr>
        <a:xfrm>
          <a:off x="13745219" y="1734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64788</xdr:rowOff>
    </xdr:from>
    <xdr:ext cx="405111" cy="259045"/>
    <xdr:sp macro="" textlink="">
      <xdr:nvSpPr>
        <xdr:cNvPr id="885" name="n_2mainValue【庁舎】&#10;有形固定資産減価償却率">
          <a:extLst>
            <a:ext uri="{FF2B5EF4-FFF2-40B4-BE49-F238E27FC236}">
              <a16:creationId xmlns:a16="http://schemas.microsoft.com/office/drawing/2014/main" id="{15ECCA05-8413-44E6-9ED6-D5EE394CF241}"/>
            </a:ext>
          </a:extLst>
        </xdr:cNvPr>
        <xdr:cNvSpPr txBox="1"/>
      </xdr:nvSpPr>
      <xdr:spPr>
        <a:xfrm>
          <a:off x="12964169" y="17384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30497</xdr:rowOff>
    </xdr:from>
    <xdr:ext cx="405111" cy="259045"/>
    <xdr:sp macro="" textlink="">
      <xdr:nvSpPr>
        <xdr:cNvPr id="886" name="n_3mainValue【庁舎】&#10;有形固定資産減価償却率">
          <a:extLst>
            <a:ext uri="{FF2B5EF4-FFF2-40B4-BE49-F238E27FC236}">
              <a16:creationId xmlns:a16="http://schemas.microsoft.com/office/drawing/2014/main" id="{A6A544A7-3459-42C8-B6B4-B565BFAD7820}"/>
            </a:ext>
          </a:extLst>
        </xdr:cNvPr>
        <xdr:cNvSpPr txBox="1"/>
      </xdr:nvSpPr>
      <xdr:spPr>
        <a:xfrm>
          <a:off x="12164069" y="1734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81932</xdr:rowOff>
    </xdr:from>
    <xdr:ext cx="405111" cy="259045"/>
    <xdr:sp macro="" textlink="">
      <xdr:nvSpPr>
        <xdr:cNvPr id="887" name="n_4mainValue【庁舎】&#10;有形固定資産減価償却率">
          <a:extLst>
            <a:ext uri="{FF2B5EF4-FFF2-40B4-BE49-F238E27FC236}">
              <a16:creationId xmlns:a16="http://schemas.microsoft.com/office/drawing/2014/main" id="{45DA6B71-47A1-4FBA-ADD8-26367AAB95D0}"/>
            </a:ext>
          </a:extLst>
        </xdr:cNvPr>
        <xdr:cNvSpPr txBox="1"/>
      </xdr:nvSpPr>
      <xdr:spPr>
        <a:xfrm>
          <a:off x="11354444" y="17401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10CCC948-1114-4DA4-8E22-E6CDE3B32148}"/>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2061BD35-DC88-407E-9C3D-33B135BBD47E}"/>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2D03CCB5-3F94-48CD-A783-F437AB1C9532}"/>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5575F14A-EE58-4082-A2EB-E1E728FD0EFD}"/>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05726B83-1125-4744-B5B1-4B321D0F3AC5}"/>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CB2E0318-110A-4560-87EC-F613E22A8523}"/>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94121852-6292-4891-A732-4F30B0F1955E}"/>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C6C985B8-69A3-4946-8951-0BDB88234FBD}"/>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15B04866-1F2E-4326-90B0-D39EF4E954C2}"/>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6CB86205-6DF4-45D1-8135-CF1EDE78B0B0}"/>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98" name="テキスト ボックス 897">
          <a:extLst>
            <a:ext uri="{FF2B5EF4-FFF2-40B4-BE49-F238E27FC236}">
              <a16:creationId xmlns:a16="http://schemas.microsoft.com/office/drawing/2014/main" id="{F129C943-4DAD-493F-9792-A60DD6388F46}"/>
            </a:ext>
          </a:extLst>
        </xdr:cNvPr>
        <xdr:cNvSpPr txBox="1"/>
      </xdr:nvSpPr>
      <xdr:spPr>
        <a:xfrm>
          <a:off x="160523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899" name="直線コネクタ 898">
          <a:extLst>
            <a:ext uri="{FF2B5EF4-FFF2-40B4-BE49-F238E27FC236}">
              <a16:creationId xmlns:a16="http://schemas.microsoft.com/office/drawing/2014/main" id="{3D9A15C0-FB74-4B03-A60F-965857F83917}"/>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0" name="テキスト ボックス 899">
          <a:extLst>
            <a:ext uri="{FF2B5EF4-FFF2-40B4-BE49-F238E27FC236}">
              <a16:creationId xmlns:a16="http://schemas.microsoft.com/office/drawing/2014/main" id="{0F48991C-4C05-406B-A751-2806007E8397}"/>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1" name="直線コネクタ 900">
          <a:extLst>
            <a:ext uri="{FF2B5EF4-FFF2-40B4-BE49-F238E27FC236}">
              <a16:creationId xmlns:a16="http://schemas.microsoft.com/office/drawing/2014/main" id="{139BF72C-9368-432D-9493-C2C2A7A580BF}"/>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2" name="テキスト ボックス 901">
          <a:extLst>
            <a:ext uri="{FF2B5EF4-FFF2-40B4-BE49-F238E27FC236}">
              <a16:creationId xmlns:a16="http://schemas.microsoft.com/office/drawing/2014/main" id="{30B128F4-0412-4DA8-9420-5C4DA01F1099}"/>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3" name="直線コネクタ 902">
          <a:extLst>
            <a:ext uri="{FF2B5EF4-FFF2-40B4-BE49-F238E27FC236}">
              <a16:creationId xmlns:a16="http://schemas.microsoft.com/office/drawing/2014/main" id="{62614A3F-005F-4B7A-A358-BC402DC640EF}"/>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4" name="テキスト ボックス 903">
          <a:extLst>
            <a:ext uri="{FF2B5EF4-FFF2-40B4-BE49-F238E27FC236}">
              <a16:creationId xmlns:a16="http://schemas.microsoft.com/office/drawing/2014/main" id="{EF1D84C0-E987-4D92-92C1-0ED34B660F49}"/>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5" name="直線コネクタ 904">
          <a:extLst>
            <a:ext uri="{FF2B5EF4-FFF2-40B4-BE49-F238E27FC236}">
              <a16:creationId xmlns:a16="http://schemas.microsoft.com/office/drawing/2014/main" id="{7DA8F500-E344-4481-8D03-95D663F377F6}"/>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6" name="テキスト ボックス 905">
          <a:extLst>
            <a:ext uri="{FF2B5EF4-FFF2-40B4-BE49-F238E27FC236}">
              <a16:creationId xmlns:a16="http://schemas.microsoft.com/office/drawing/2014/main" id="{BBB44FCB-DAB3-4577-8601-59576BAB778B}"/>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7" name="直線コネクタ 906">
          <a:extLst>
            <a:ext uri="{FF2B5EF4-FFF2-40B4-BE49-F238E27FC236}">
              <a16:creationId xmlns:a16="http://schemas.microsoft.com/office/drawing/2014/main" id="{D53DCABB-9061-42D7-A174-61C38050235D}"/>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8" name="テキスト ボックス 907">
          <a:extLst>
            <a:ext uri="{FF2B5EF4-FFF2-40B4-BE49-F238E27FC236}">
              <a16:creationId xmlns:a16="http://schemas.microsoft.com/office/drawing/2014/main" id="{163878E5-CCBC-4B32-965B-C81FC08531FF}"/>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9" name="【庁舎】&#10;一人当たり面積グラフ枠">
          <a:extLst>
            <a:ext uri="{FF2B5EF4-FFF2-40B4-BE49-F238E27FC236}">
              <a16:creationId xmlns:a16="http://schemas.microsoft.com/office/drawing/2014/main" id="{87853AAD-2CFC-4F59-9F08-B15578CE7F97}"/>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12192</xdr:rowOff>
    </xdr:from>
    <xdr:to>
      <xdr:col>116</xdr:col>
      <xdr:colOff>62864</xdr:colOff>
      <xdr:row>108</xdr:row>
      <xdr:rowOff>21337</xdr:rowOff>
    </xdr:to>
    <xdr:cxnSp macro="">
      <xdr:nvCxnSpPr>
        <xdr:cNvPr id="910" name="直線コネクタ 909">
          <a:extLst>
            <a:ext uri="{FF2B5EF4-FFF2-40B4-BE49-F238E27FC236}">
              <a16:creationId xmlns:a16="http://schemas.microsoft.com/office/drawing/2014/main" id="{0BB90D1A-A740-4C28-9A50-6FDE82E330D2}"/>
            </a:ext>
          </a:extLst>
        </xdr:cNvPr>
        <xdr:cNvCxnSpPr/>
      </xdr:nvCxnSpPr>
      <xdr:spPr>
        <a:xfrm flipV="1">
          <a:off x="19954239" y="16296767"/>
          <a:ext cx="0" cy="1383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25164</xdr:rowOff>
    </xdr:from>
    <xdr:ext cx="469744" cy="259045"/>
    <xdr:sp macro="" textlink="">
      <xdr:nvSpPr>
        <xdr:cNvPr id="911" name="【庁舎】&#10;一人当たり面積最小値テキスト">
          <a:extLst>
            <a:ext uri="{FF2B5EF4-FFF2-40B4-BE49-F238E27FC236}">
              <a16:creationId xmlns:a16="http://schemas.microsoft.com/office/drawing/2014/main" id="{D3243BF0-9286-4CB2-AF71-6C12500A559B}"/>
            </a:ext>
          </a:extLst>
        </xdr:cNvPr>
        <xdr:cNvSpPr txBox="1"/>
      </xdr:nvSpPr>
      <xdr:spPr>
        <a:xfrm>
          <a:off x="19992975" y="17687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21337</xdr:rowOff>
    </xdr:from>
    <xdr:to>
      <xdr:col>116</xdr:col>
      <xdr:colOff>152400</xdr:colOff>
      <xdr:row>108</xdr:row>
      <xdr:rowOff>21337</xdr:rowOff>
    </xdr:to>
    <xdr:cxnSp macro="">
      <xdr:nvCxnSpPr>
        <xdr:cNvPr id="912" name="直線コネクタ 911">
          <a:extLst>
            <a:ext uri="{FF2B5EF4-FFF2-40B4-BE49-F238E27FC236}">
              <a16:creationId xmlns:a16="http://schemas.microsoft.com/office/drawing/2014/main" id="{F19B2C53-280D-487D-96BA-0EF6319F0C97}"/>
            </a:ext>
          </a:extLst>
        </xdr:cNvPr>
        <xdr:cNvCxnSpPr/>
      </xdr:nvCxnSpPr>
      <xdr:spPr>
        <a:xfrm>
          <a:off x="19878675" y="1768068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130319</xdr:rowOff>
    </xdr:from>
    <xdr:ext cx="469744" cy="259045"/>
    <xdr:sp macro="" textlink="">
      <xdr:nvSpPr>
        <xdr:cNvPr id="913" name="【庁舎】&#10;一人当たり面積最大値テキスト">
          <a:extLst>
            <a:ext uri="{FF2B5EF4-FFF2-40B4-BE49-F238E27FC236}">
              <a16:creationId xmlns:a16="http://schemas.microsoft.com/office/drawing/2014/main" id="{4F190C12-A7AB-447B-ABB1-BA6EF6E9AC0B}"/>
            </a:ext>
          </a:extLst>
        </xdr:cNvPr>
        <xdr:cNvSpPr txBox="1"/>
      </xdr:nvSpPr>
      <xdr:spPr>
        <a:xfrm>
          <a:off x="19992975" y="16075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12192</xdr:rowOff>
    </xdr:from>
    <xdr:to>
      <xdr:col>116</xdr:col>
      <xdr:colOff>152400</xdr:colOff>
      <xdr:row>100</xdr:row>
      <xdr:rowOff>12192</xdr:rowOff>
    </xdr:to>
    <xdr:cxnSp macro="">
      <xdr:nvCxnSpPr>
        <xdr:cNvPr id="914" name="直線コネクタ 913">
          <a:extLst>
            <a:ext uri="{FF2B5EF4-FFF2-40B4-BE49-F238E27FC236}">
              <a16:creationId xmlns:a16="http://schemas.microsoft.com/office/drawing/2014/main" id="{9B1A51B0-C2FD-4811-8BA1-75CB8DF22BD5}"/>
            </a:ext>
          </a:extLst>
        </xdr:cNvPr>
        <xdr:cNvCxnSpPr/>
      </xdr:nvCxnSpPr>
      <xdr:spPr>
        <a:xfrm>
          <a:off x="19878675" y="162967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55135</xdr:rowOff>
    </xdr:from>
    <xdr:ext cx="469744" cy="259045"/>
    <xdr:sp macro="" textlink="">
      <xdr:nvSpPr>
        <xdr:cNvPr id="915" name="【庁舎】&#10;一人当たり面積平均値テキスト">
          <a:extLst>
            <a:ext uri="{FF2B5EF4-FFF2-40B4-BE49-F238E27FC236}">
              <a16:creationId xmlns:a16="http://schemas.microsoft.com/office/drawing/2014/main" id="{8964FCC7-2931-4A10-8FAE-08A9335101AA}"/>
            </a:ext>
          </a:extLst>
        </xdr:cNvPr>
        <xdr:cNvSpPr txBox="1"/>
      </xdr:nvSpPr>
      <xdr:spPr>
        <a:xfrm>
          <a:off x="19992975" y="170286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32258</xdr:rowOff>
    </xdr:from>
    <xdr:to>
      <xdr:col>116</xdr:col>
      <xdr:colOff>114300</xdr:colOff>
      <xdr:row>105</xdr:row>
      <xdr:rowOff>133858</xdr:rowOff>
    </xdr:to>
    <xdr:sp macro="" textlink="">
      <xdr:nvSpPr>
        <xdr:cNvPr id="916" name="フローチャート: 判断 915">
          <a:extLst>
            <a:ext uri="{FF2B5EF4-FFF2-40B4-BE49-F238E27FC236}">
              <a16:creationId xmlns:a16="http://schemas.microsoft.com/office/drawing/2014/main" id="{C555F397-6B6A-4D99-A12E-4C2D2E894D05}"/>
            </a:ext>
          </a:extLst>
        </xdr:cNvPr>
        <xdr:cNvSpPr/>
      </xdr:nvSpPr>
      <xdr:spPr>
        <a:xfrm>
          <a:off x="19897725" y="1717408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82550</xdr:rowOff>
    </xdr:from>
    <xdr:to>
      <xdr:col>112</xdr:col>
      <xdr:colOff>38100</xdr:colOff>
      <xdr:row>106</xdr:row>
      <xdr:rowOff>12700</xdr:rowOff>
    </xdr:to>
    <xdr:sp macro="" textlink="">
      <xdr:nvSpPr>
        <xdr:cNvPr id="917" name="フローチャート: 判断 916">
          <a:extLst>
            <a:ext uri="{FF2B5EF4-FFF2-40B4-BE49-F238E27FC236}">
              <a16:creationId xmlns:a16="http://schemas.microsoft.com/office/drawing/2014/main" id="{E4E6D996-EB14-498A-B16A-237FFCD41EB3}"/>
            </a:ext>
          </a:extLst>
        </xdr:cNvPr>
        <xdr:cNvSpPr/>
      </xdr:nvSpPr>
      <xdr:spPr>
        <a:xfrm>
          <a:off x="19154775" y="172307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8" name="フローチャート: 判断 917">
          <a:extLst>
            <a:ext uri="{FF2B5EF4-FFF2-40B4-BE49-F238E27FC236}">
              <a16:creationId xmlns:a16="http://schemas.microsoft.com/office/drawing/2014/main" id="{3BA1AE2D-6C3E-4AA9-9F9B-6A09F24E69CC}"/>
            </a:ext>
          </a:extLst>
        </xdr:cNvPr>
        <xdr:cNvSpPr/>
      </xdr:nvSpPr>
      <xdr:spPr>
        <a:xfrm>
          <a:off x="18345150" y="172046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64263</xdr:rowOff>
    </xdr:from>
    <xdr:to>
      <xdr:col>102</xdr:col>
      <xdr:colOff>165100</xdr:colOff>
      <xdr:row>105</xdr:row>
      <xdr:rowOff>165863</xdr:rowOff>
    </xdr:to>
    <xdr:sp macro="" textlink="">
      <xdr:nvSpPr>
        <xdr:cNvPr id="919" name="フローチャート: 判断 918">
          <a:extLst>
            <a:ext uri="{FF2B5EF4-FFF2-40B4-BE49-F238E27FC236}">
              <a16:creationId xmlns:a16="http://schemas.microsoft.com/office/drawing/2014/main" id="{EF7D6A79-48BF-4543-BE11-D1BF07D7812C}"/>
            </a:ext>
          </a:extLst>
        </xdr:cNvPr>
        <xdr:cNvSpPr/>
      </xdr:nvSpPr>
      <xdr:spPr>
        <a:xfrm>
          <a:off x="17554575" y="1721243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109982</xdr:rowOff>
    </xdr:from>
    <xdr:to>
      <xdr:col>98</xdr:col>
      <xdr:colOff>38100</xdr:colOff>
      <xdr:row>106</xdr:row>
      <xdr:rowOff>40132</xdr:rowOff>
    </xdr:to>
    <xdr:sp macro="" textlink="">
      <xdr:nvSpPr>
        <xdr:cNvPr id="920" name="フローチャート: 判断 919">
          <a:extLst>
            <a:ext uri="{FF2B5EF4-FFF2-40B4-BE49-F238E27FC236}">
              <a16:creationId xmlns:a16="http://schemas.microsoft.com/office/drawing/2014/main" id="{0C56A01A-B46B-47A6-866D-86D9B33B56C2}"/>
            </a:ext>
          </a:extLst>
        </xdr:cNvPr>
        <xdr:cNvSpPr/>
      </xdr:nvSpPr>
      <xdr:spPr>
        <a:xfrm>
          <a:off x="16754475" y="1725180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96D4495B-8859-4BDA-A838-26D84A5BFD91}"/>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3E0240E6-04EE-4B2A-87D1-FF466C3F0224}"/>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BD4DCAB4-23B8-417E-9293-81EB8B2E1E88}"/>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38E19E02-0AE3-428D-B368-7D5613B22145}"/>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7BDE998C-03AD-446F-9FC4-E818A1A082B9}"/>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926" name="楕円 925">
          <a:extLst>
            <a:ext uri="{FF2B5EF4-FFF2-40B4-BE49-F238E27FC236}">
              <a16:creationId xmlns:a16="http://schemas.microsoft.com/office/drawing/2014/main" id="{67C8C8AF-87C7-47EF-876F-C89479A354DE}"/>
            </a:ext>
          </a:extLst>
        </xdr:cNvPr>
        <xdr:cNvSpPr/>
      </xdr:nvSpPr>
      <xdr:spPr>
        <a:xfrm>
          <a:off x="19897725" y="1733727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170705</xdr:rowOff>
    </xdr:from>
    <xdr:ext cx="469744" cy="259045"/>
    <xdr:sp macro="" textlink="">
      <xdr:nvSpPr>
        <xdr:cNvPr id="927" name="【庁舎】&#10;一人当たり面積該当値テキスト">
          <a:extLst>
            <a:ext uri="{FF2B5EF4-FFF2-40B4-BE49-F238E27FC236}">
              <a16:creationId xmlns:a16="http://schemas.microsoft.com/office/drawing/2014/main" id="{ADCDFB0F-3A91-4FCE-B41B-BD3F6DEC70FF}"/>
            </a:ext>
          </a:extLst>
        </xdr:cNvPr>
        <xdr:cNvSpPr txBox="1"/>
      </xdr:nvSpPr>
      <xdr:spPr>
        <a:xfrm>
          <a:off x="19992975" y="17315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34544</xdr:rowOff>
    </xdr:from>
    <xdr:to>
      <xdr:col>112</xdr:col>
      <xdr:colOff>38100</xdr:colOff>
      <xdr:row>106</xdr:row>
      <xdr:rowOff>136144</xdr:rowOff>
    </xdr:to>
    <xdr:sp macro="" textlink="">
      <xdr:nvSpPr>
        <xdr:cNvPr id="928" name="楕円 927">
          <a:extLst>
            <a:ext uri="{FF2B5EF4-FFF2-40B4-BE49-F238E27FC236}">
              <a16:creationId xmlns:a16="http://schemas.microsoft.com/office/drawing/2014/main" id="{49241B2E-049B-449C-A4E8-DCA62EB208C2}"/>
            </a:ext>
          </a:extLst>
        </xdr:cNvPr>
        <xdr:cNvSpPr/>
      </xdr:nvSpPr>
      <xdr:spPr>
        <a:xfrm>
          <a:off x="19154775" y="1734781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71628</xdr:rowOff>
    </xdr:from>
    <xdr:to>
      <xdr:col>116</xdr:col>
      <xdr:colOff>63500</xdr:colOff>
      <xdr:row>106</xdr:row>
      <xdr:rowOff>85344</xdr:rowOff>
    </xdr:to>
    <xdr:cxnSp macro="">
      <xdr:nvCxnSpPr>
        <xdr:cNvPr id="929" name="直線コネクタ 928">
          <a:extLst>
            <a:ext uri="{FF2B5EF4-FFF2-40B4-BE49-F238E27FC236}">
              <a16:creationId xmlns:a16="http://schemas.microsoft.com/office/drawing/2014/main" id="{36C178C4-99AA-4F69-BAC5-20126AD1BC65}"/>
            </a:ext>
          </a:extLst>
        </xdr:cNvPr>
        <xdr:cNvCxnSpPr/>
      </xdr:nvCxnSpPr>
      <xdr:spPr>
        <a:xfrm flipV="1">
          <a:off x="19202400" y="17384903"/>
          <a:ext cx="752475" cy="20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169418</xdr:rowOff>
    </xdr:from>
    <xdr:to>
      <xdr:col>107</xdr:col>
      <xdr:colOff>101600</xdr:colOff>
      <xdr:row>106</xdr:row>
      <xdr:rowOff>99568</xdr:rowOff>
    </xdr:to>
    <xdr:sp macro="" textlink="">
      <xdr:nvSpPr>
        <xdr:cNvPr id="930" name="楕円 929">
          <a:extLst>
            <a:ext uri="{FF2B5EF4-FFF2-40B4-BE49-F238E27FC236}">
              <a16:creationId xmlns:a16="http://schemas.microsoft.com/office/drawing/2014/main" id="{8B72F9C2-965A-4A10-8816-13F30AD27983}"/>
            </a:ext>
          </a:extLst>
        </xdr:cNvPr>
        <xdr:cNvSpPr/>
      </xdr:nvSpPr>
      <xdr:spPr>
        <a:xfrm>
          <a:off x="18345150" y="1731441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48768</xdr:rowOff>
    </xdr:from>
    <xdr:to>
      <xdr:col>111</xdr:col>
      <xdr:colOff>177800</xdr:colOff>
      <xdr:row>106</xdr:row>
      <xdr:rowOff>85344</xdr:rowOff>
    </xdr:to>
    <xdr:cxnSp macro="">
      <xdr:nvCxnSpPr>
        <xdr:cNvPr id="931" name="直線コネクタ 930">
          <a:extLst>
            <a:ext uri="{FF2B5EF4-FFF2-40B4-BE49-F238E27FC236}">
              <a16:creationId xmlns:a16="http://schemas.microsoft.com/office/drawing/2014/main" id="{5855099C-B2FA-48FB-A680-AB0794745D06}"/>
            </a:ext>
          </a:extLst>
        </xdr:cNvPr>
        <xdr:cNvCxnSpPr/>
      </xdr:nvCxnSpPr>
      <xdr:spPr>
        <a:xfrm>
          <a:off x="18392775" y="17362043"/>
          <a:ext cx="809625" cy="4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7113</xdr:rowOff>
    </xdr:from>
    <xdr:to>
      <xdr:col>102</xdr:col>
      <xdr:colOff>165100</xdr:colOff>
      <xdr:row>106</xdr:row>
      <xdr:rowOff>108713</xdr:rowOff>
    </xdr:to>
    <xdr:sp macro="" textlink="">
      <xdr:nvSpPr>
        <xdr:cNvPr id="932" name="楕円 931">
          <a:extLst>
            <a:ext uri="{FF2B5EF4-FFF2-40B4-BE49-F238E27FC236}">
              <a16:creationId xmlns:a16="http://schemas.microsoft.com/office/drawing/2014/main" id="{0D9AADD4-2A87-46D7-AF49-2346CF8ADF13}"/>
            </a:ext>
          </a:extLst>
        </xdr:cNvPr>
        <xdr:cNvSpPr/>
      </xdr:nvSpPr>
      <xdr:spPr>
        <a:xfrm>
          <a:off x="17554575" y="1732673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48768</xdr:rowOff>
    </xdr:from>
    <xdr:to>
      <xdr:col>107</xdr:col>
      <xdr:colOff>50800</xdr:colOff>
      <xdr:row>106</xdr:row>
      <xdr:rowOff>57913</xdr:rowOff>
    </xdr:to>
    <xdr:cxnSp macro="">
      <xdr:nvCxnSpPr>
        <xdr:cNvPr id="933" name="直線コネクタ 932">
          <a:extLst>
            <a:ext uri="{FF2B5EF4-FFF2-40B4-BE49-F238E27FC236}">
              <a16:creationId xmlns:a16="http://schemas.microsoft.com/office/drawing/2014/main" id="{B2A6FF01-8584-40EC-BE73-ED2DB57F8F0B}"/>
            </a:ext>
          </a:extLst>
        </xdr:cNvPr>
        <xdr:cNvCxnSpPr/>
      </xdr:nvCxnSpPr>
      <xdr:spPr>
        <a:xfrm flipV="1">
          <a:off x="17602200" y="17362043"/>
          <a:ext cx="790575" cy="12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934" name="楕円 933">
          <a:extLst>
            <a:ext uri="{FF2B5EF4-FFF2-40B4-BE49-F238E27FC236}">
              <a16:creationId xmlns:a16="http://schemas.microsoft.com/office/drawing/2014/main" id="{CE8F0355-0512-4577-976E-CCF472CCE452}"/>
            </a:ext>
          </a:extLst>
        </xdr:cNvPr>
        <xdr:cNvSpPr/>
      </xdr:nvSpPr>
      <xdr:spPr>
        <a:xfrm>
          <a:off x="16754475" y="1733270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57913</xdr:rowOff>
    </xdr:from>
    <xdr:to>
      <xdr:col>102</xdr:col>
      <xdr:colOff>114300</xdr:colOff>
      <xdr:row>106</xdr:row>
      <xdr:rowOff>67056</xdr:rowOff>
    </xdr:to>
    <xdr:cxnSp macro="">
      <xdr:nvCxnSpPr>
        <xdr:cNvPr id="935" name="直線コネクタ 934">
          <a:extLst>
            <a:ext uri="{FF2B5EF4-FFF2-40B4-BE49-F238E27FC236}">
              <a16:creationId xmlns:a16="http://schemas.microsoft.com/office/drawing/2014/main" id="{76928FDC-7CDF-4383-8095-7837F14EA278}"/>
            </a:ext>
          </a:extLst>
        </xdr:cNvPr>
        <xdr:cNvCxnSpPr/>
      </xdr:nvCxnSpPr>
      <xdr:spPr>
        <a:xfrm flipV="1">
          <a:off x="16802100" y="17374363"/>
          <a:ext cx="800100" cy="5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29227</xdr:rowOff>
    </xdr:from>
    <xdr:ext cx="469744" cy="259045"/>
    <xdr:sp macro="" textlink="">
      <xdr:nvSpPr>
        <xdr:cNvPr id="936" name="n_1aveValue【庁舎】&#10;一人当たり面積">
          <a:extLst>
            <a:ext uri="{FF2B5EF4-FFF2-40B4-BE49-F238E27FC236}">
              <a16:creationId xmlns:a16="http://schemas.microsoft.com/office/drawing/2014/main" id="{58329E7D-EF7D-4B7D-8454-B1897FABEF3E}"/>
            </a:ext>
          </a:extLst>
        </xdr:cNvPr>
        <xdr:cNvSpPr txBox="1"/>
      </xdr:nvSpPr>
      <xdr:spPr>
        <a:xfrm>
          <a:off x="18983402" y="16999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937" name="n_2aveValue【庁舎】&#10;一人当たり面積">
          <a:extLst>
            <a:ext uri="{FF2B5EF4-FFF2-40B4-BE49-F238E27FC236}">
              <a16:creationId xmlns:a16="http://schemas.microsoft.com/office/drawing/2014/main" id="{13E0B5DA-068B-43CB-A8E0-6713E6035C32}"/>
            </a:ext>
          </a:extLst>
        </xdr:cNvPr>
        <xdr:cNvSpPr txBox="1"/>
      </xdr:nvSpPr>
      <xdr:spPr>
        <a:xfrm>
          <a:off x="18183302" y="16983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10940</xdr:rowOff>
    </xdr:from>
    <xdr:ext cx="469744" cy="259045"/>
    <xdr:sp macro="" textlink="">
      <xdr:nvSpPr>
        <xdr:cNvPr id="938" name="n_3aveValue【庁舎】&#10;一人当たり面積">
          <a:extLst>
            <a:ext uri="{FF2B5EF4-FFF2-40B4-BE49-F238E27FC236}">
              <a16:creationId xmlns:a16="http://schemas.microsoft.com/office/drawing/2014/main" id="{C682D1C2-8FFD-4F1D-9B42-0F64171099B0}"/>
            </a:ext>
          </a:extLst>
        </xdr:cNvPr>
        <xdr:cNvSpPr txBox="1"/>
      </xdr:nvSpPr>
      <xdr:spPr>
        <a:xfrm>
          <a:off x="17383202" y="16981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56659</xdr:rowOff>
    </xdr:from>
    <xdr:ext cx="469744" cy="259045"/>
    <xdr:sp macro="" textlink="">
      <xdr:nvSpPr>
        <xdr:cNvPr id="939" name="n_4aveValue【庁舎】&#10;一人当たり面積">
          <a:extLst>
            <a:ext uri="{FF2B5EF4-FFF2-40B4-BE49-F238E27FC236}">
              <a16:creationId xmlns:a16="http://schemas.microsoft.com/office/drawing/2014/main" id="{3D90CDDB-F1C3-42D9-9F76-F5346F1541A1}"/>
            </a:ext>
          </a:extLst>
        </xdr:cNvPr>
        <xdr:cNvSpPr txBox="1"/>
      </xdr:nvSpPr>
      <xdr:spPr>
        <a:xfrm>
          <a:off x="16592627" y="17030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127271</xdr:rowOff>
    </xdr:from>
    <xdr:ext cx="469744" cy="259045"/>
    <xdr:sp macro="" textlink="">
      <xdr:nvSpPr>
        <xdr:cNvPr id="940" name="n_1mainValue【庁舎】&#10;一人当たり面積">
          <a:extLst>
            <a:ext uri="{FF2B5EF4-FFF2-40B4-BE49-F238E27FC236}">
              <a16:creationId xmlns:a16="http://schemas.microsoft.com/office/drawing/2014/main" id="{4EF7DF5D-2426-46EC-91EE-3BA24256EC28}"/>
            </a:ext>
          </a:extLst>
        </xdr:cNvPr>
        <xdr:cNvSpPr txBox="1"/>
      </xdr:nvSpPr>
      <xdr:spPr>
        <a:xfrm>
          <a:off x="18983402" y="17440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90695</xdr:rowOff>
    </xdr:from>
    <xdr:ext cx="469744" cy="259045"/>
    <xdr:sp macro="" textlink="">
      <xdr:nvSpPr>
        <xdr:cNvPr id="941" name="n_2mainValue【庁舎】&#10;一人当たり面積">
          <a:extLst>
            <a:ext uri="{FF2B5EF4-FFF2-40B4-BE49-F238E27FC236}">
              <a16:creationId xmlns:a16="http://schemas.microsoft.com/office/drawing/2014/main" id="{16EC7544-CAA7-4E48-A6B2-D3816BABBF0D}"/>
            </a:ext>
          </a:extLst>
        </xdr:cNvPr>
        <xdr:cNvSpPr txBox="1"/>
      </xdr:nvSpPr>
      <xdr:spPr>
        <a:xfrm>
          <a:off x="18183302" y="1740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99840</xdr:rowOff>
    </xdr:from>
    <xdr:ext cx="469744" cy="259045"/>
    <xdr:sp macro="" textlink="">
      <xdr:nvSpPr>
        <xdr:cNvPr id="942" name="n_3mainValue【庁舎】&#10;一人当たり面積">
          <a:extLst>
            <a:ext uri="{FF2B5EF4-FFF2-40B4-BE49-F238E27FC236}">
              <a16:creationId xmlns:a16="http://schemas.microsoft.com/office/drawing/2014/main" id="{409E1B7F-DD51-4120-9FA5-5F5B04435352}"/>
            </a:ext>
          </a:extLst>
        </xdr:cNvPr>
        <xdr:cNvSpPr txBox="1"/>
      </xdr:nvSpPr>
      <xdr:spPr>
        <a:xfrm>
          <a:off x="17383202" y="17419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108983</xdr:rowOff>
    </xdr:from>
    <xdr:ext cx="469744" cy="259045"/>
    <xdr:sp macro="" textlink="">
      <xdr:nvSpPr>
        <xdr:cNvPr id="943" name="n_4mainValue【庁舎】&#10;一人当たり面積">
          <a:extLst>
            <a:ext uri="{FF2B5EF4-FFF2-40B4-BE49-F238E27FC236}">
              <a16:creationId xmlns:a16="http://schemas.microsoft.com/office/drawing/2014/main" id="{80B7FE98-69FB-4DFD-A373-5CBAAE88BD8A}"/>
            </a:ext>
          </a:extLst>
        </xdr:cNvPr>
        <xdr:cNvSpPr txBox="1"/>
      </xdr:nvSpPr>
      <xdr:spPr>
        <a:xfrm>
          <a:off x="16592627" y="17422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4" name="正方形/長方形 943">
          <a:extLst>
            <a:ext uri="{FF2B5EF4-FFF2-40B4-BE49-F238E27FC236}">
              <a16:creationId xmlns:a16="http://schemas.microsoft.com/office/drawing/2014/main" id="{FF15E39D-BF05-459F-9173-A7A82CBE21A3}"/>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5" name="正方形/長方形 944">
          <a:extLst>
            <a:ext uri="{FF2B5EF4-FFF2-40B4-BE49-F238E27FC236}">
              <a16:creationId xmlns:a16="http://schemas.microsoft.com/office/drawing/2014/main" id="{66B56D6B-CD53-4AC2-B1BB-4656726B3320}"/>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6" name="テキスト ボックス 945">
          <a:extLst>
            <a:ext uri="{FF2B5EF4-FFF2-40B4-BE49-F238E27FC236}">
              <a16:creationId xmlns:a16="http://schemas.microsoft.com/office/drawing/2014/main" id="{9F191785-EC67-45B0-879E-A66DA5F5F82F}"/>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消防施設については、令和元年度に「防災拠点施設」が新たに完成したため非常に低い値となっている。</a:t>
          </a:r>
          <a:endParaRPr lang="ja-JP" altLang="ja-JP" sz="1400">
            <a:effectLst/>
          </a:endParaRPr>
        </a:p>
        <a:p>
          <a:r>
            <a:rPr kumimoji="1" lang="ja-JP" altLang="ja-JP" sz="1100">
              <a:solidFill>
                <a:schemeClr val="dk1"/>
              </a:solidFill>
              <a:effectLst/>
              <a:latin typeface="+mn-lt"/>
              <a:ea typeface="+mn-ea"/>
              <a:cs typeface="+mn-cs"/>
            </a:rPr>
            <a:t>当市の</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の公共施設面積は、福祉施設、一般廃棄物処理施設を除いて全国、愛媛県、類似団体平均を下回っている。これは当市が平成の大合併の際に小規模な合併に留まったことに起因していると思われる。今後は全国的に公共施設の統廃合が進むことが予想されることから、当市においても現状では平均値より少なくなっているものの、決して少ないとは言えない状況であるため、「公共施設再編計画」に基づき、老朽化した公共施設の統廃合等を検討す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また、「市民会館」については有形固定資産減価償却率が非常に高い水準であり、特に、昭和</a:t>
          </a:r>
          <a:r>
            <a:rPr kumimoji="1" lang="en-US" altLang="ja-JP" sz="1100">
              <a:solidFill>
                <a:schemeClr val="dk1"/>
              </a:solidFill>
              <a:effectLst/>
              <a:latin typeface="+mn-lt"/>
              <a:ea typeface="+mn-ea"/>
              <a:cs typeface="+mn-cs"/>
            </a:rPr>
            <a:t>37</a:t>
          </a:r>
          <a:r>
            <a:rPr kumimoji="1" lang="ja-JP" altLang="ja-JP" sz="1100">
              <a:solidFill>
                <a:schemeClr val="dk1"/>
              </a:solidFill>
              <a:effectLst/>
              <a:latin typeface="+mn-lt"/>
              <a:ea typeface="+mn-ea"/>
              <a:cs typeface="+mn-cs"/>
            </a:rPr>
            <a:t>年度建設の「市民文化センター」は、耐用年数を超過していることから、施設の今後の在り方を検討したうえで、更新等の計画的な取り組みを検討している。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65.21.21\&#24066;&#30010;&#25391;&#33288;&#35506;nas\41&#36001;&#25919;&#20418;\00_&#36001;&#25919;&#29366;&#27841;&#36039;&#26009;&#38598;\R6&#24180;&#24230;&#20998;&#12398;&#32154;&#12365;&#65288;&#22320;&#26041;&#20844;&#20250;&#35336;&#38306;&#20418;&#65289;\03_&#36215;&#26696;&#65288;HP&#20844;&#34920;&#29992;&#65289;\&#20844;&#20250;&#35336;&#20844;&#38283;&#29992;&#12487;&#12540;&#12479;\&#12304;&#36001;&#25919;&#29366;&#27841;&#36039;&#26009;&#38598;&#12305;_382051_&#26032;&#23621;&#27996;&#24066;_2024(2&#22238;&#30446;).xlsx" TargetMode="External"/><Relationship Id="rId1" Type="http://schemas.openxmlformats.org/officeDocument/2006/relationships/externalLinkPath" Target="/41&#36001;&#25919;&#20418;/00_&#36001;&#25919;&#29366;&#27841;&#36039;&#26009;&#38598;/R6&#24180;&#24230;&#20998;&#12398;&#32154;&#12365;&#65288;&#22320;&#26041;&#20844;&#20250;&#35336;&#38306;&#20418;&#65289;/03_&#36215;&#26696;&#65288;HP&#20844;&#34920;&#29992;&#65289;/&#20844;&#20250;&#35336;&#20844;&#38283;&#29992;&#12487;&#12540;&#12479;/&#12304;&#36001;&#25919;&#29366;&#27841;&#36039;&#26009;&#38598;&#12305;_382051_&#26032;&#23621;&#27996;&#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21.9</v>
          </cell>
          <cell r="BX51">
            <v>12.6</v>
          </cell>
          <cell r="CF51">
            <v>4.4000000000000004</v>
          </cell>
        </row>
        <row r="53">
          <cell r="BP53">
            <v>57</v>
          </cell>
          <cell r="BX53">
            <v>58.1</v>
          </cell>
          <cell r="CF53">
            <v>59.6</v>
          </cell>
          <cell r="CN53">
            <v>61.1</v>
          </cell>
          <cell r="CV53">
            <v>60.7</v>
          </cell>
        </row>
        <row r="55">
          <cell r="AN55" t="str">
            <v>類似団体内平均値</v>
          </cell>
          <cell r="BP55">
            <v>5.9</v>
          </cell>
          <cell r="BX55">
            <v>4.0999999999999996</v>
          </cell>
          <cell r="CF55">
            <v>0</v>
          </cell>
          <cell r="CN55">
            <v>0</v>
          </cell>
          <cell r="CV55">
            <v>0.4</v>
          </cell>
        </row>
        <row r="57">
          <cell r="BP57">
            <v>61.9</v>
          </cell>
          <cell r="BX57">
            <v>62.8</v>
          </cell>
          <cell r="CF57">
            <v>64</v>
          </cell>
          <cell r="CN57">
            <v>65.3</v>
          </cell>
          <cell r="CV57">
            <v>65.099999999999994</v>
          </cell>
        </row>
        <row r="72">
          <cell r="BP72" t="str">
            <v>R02</v>
          </cell>
          <cell r="BX72" t="str">
            <v>R03</v>
          </cell>
          <cell r="CF72" t="str">
            <v>R04</v>
          </cell>
          <cell r="CN72" t="str">
            <v>R05</v>
          </cell>
          <cell r="CV72" t="str">
            <v>R06</v>
          </cell>
        </row>
        <row r="73">
          <cell r="AN73" t="str">
            <v>当該団体値</v>
          </cell>
          <cell r="BP73">
            <v>21.9</v>
          </cell>
          <cell r="BX73">
            <v>12.6</v>
          </cell>
          <cell r="CF73">
            <v>4.4000000000000004</v>
          </cell>
        </row>
        <row r="75">
          <cell r="BP75">
            <v>1.4</v>
          </cell>
          <cell r="BX75">
            <v>1.6</v>
          </cell>
          <cell r="CF75">
            <v>2.2000000000000002</v>
          </cell>
          <cell r="CN75">
            <v>2.7</v>
          </cell>
          <cell r="CV75">
            <v>3.1</v>
          </cell>
        </row>
        <row r="77">
          <cell r="AN77" t="str">
            <v>類似団体内平均値</v>
          </cell>
          <cell r="BP77">
            <v>5.9</v>
          </cell>
          <cell r="BX77">
            <v>4.0999999999999996</v>
          </cell>
          <cell r="CF77">
            <v>0</v>
          </cell>
          <cell r="CN77">
            <v>0</v>
          </cell>
          <cell r="CV77">
            <v>0.4</v>
          </cell>
        </row>
        <row r="79">
          <cell r="BP79">
            <v>5.2</v>
          </cell>
          <cell r="BX79">
            <v>5.0999999999999996</v>
          </cell>
          <cell r="CF79">
            <v>5.2</v>
          </cell>
          <cell r="CN79">
            <v>5.2</v>
          </cell>
          <cell r="CV79">
            <v>5.3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9.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0" zoomScaleNormal="80" workbookViewId="0"/>
  </sheetViews>
  <sheetFormatPr defaultColWidth="0" defaultRowHeight="11" zeroHeight="1"/>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c r="B1" s="593" t="s">
        <v>76</v>
      </c>
      <c r="C1" s="593"/>
      <c r="D1" s="593"/>
      <c r="E1" s="593"/>
      <c r="F1" s="593"/>
      <c r="G1" s="593"/>
      <c r="H1" s="593"/>
      <c r="I1" s="593"/>
      <c r="J1" s="593"/>
      <c r="K1" s="593"/>
      <c r="L1" s="593"/>
      <c r="M1" s="593"/>
      <c r="N1" s="593"/>
      <c r="O1" s="593"/>
      <c r="P1" s="593"/>
      <c r="Q1" s="593"/>
      <c r="R1" s="593"/>
      <c r="S1" s="593"/>
      <c r="T1" s="593"/>
      <c r="U1" s="593"/>
      <c r="V1" s="593"/>
      <c r="W1" s="593"/>
      <c r="X1" s="593"/>
      <c r="Y1" s="593"/>
      <c r="Z1" s="593"/>
      <c r="AA1" s="593"/>
      <c r="AB1" s="593"/>
      <c r="AC1" s="593"/>
      <c r="AD1" s="593"/>
      <c r="AE1" s="593"/>
      <c r="AF1" s="593"/>
      <c r="AG1" s="593"/>
      <c r="AH1" s="593"/>
      <c r="AI1" s="593"/>
      <c r="AJ1" s="593"/>
      <c r="AK1" s="593"/>
      <c r="AL1" s="593"/>
      <c r="AM1" s="593"/>
      <c r="AN1" s="593"/>
      <c r="AO1" s="593"/>
      <c r="AP1" s="593"/>
      <c r="AQ1" s="593"/>
      <c r="AR1" s="593"/>
      <c r="AS1" s="593"/>
      <c r="AT1" s="593"/>
      <c r="AU1" s="593"/>
      <c r="AV1" s="593"/>
      <c r="AW1" s="593"/>
      <c r="AX1" s="593"/>
      <c r="AY1" s="593"/>
      <c r="AZ1" s="593"/>
      <c r="BA1" s="593"/>
      <c r="BB1" s="593"/>
      <c r="BC1" s="593"/>
      <c r="BD1" s="593"/>
      <c r="BE1" s="593"/>
      <c r="BF1" s="593"/>
      <c r="BG1" s="593"/>
      <c r="BH1" s="593"/>
      <c r="BI1" s="593"/>
      <c r="BJ1" s="593"/>
      <c r="BK1" s="593"/>
      <c r="BL1" s="593"/>
      <c r="BM1" s="593"/>
      <c r="BN1" s="593"/>
      <c r="BO1" s="593"/>
      <c r="BP1" s="593"/>
      <c r="BQ1" s="593"/>
      <c r="BR1" s="593"/>
      <c r="BS1" s="593"/>
      <c r="BT1" s="593"/>
      <c r="BU1" s="593"/>
      <c r="BV1" s="593"/>
      <c r="BW1" s="593"/>
      <c r="BX1" s="593"/>
      <c r="BY1" s="593"/>
      <c r="BZ1" s="593"/>
      <c r="CA1" s="593"/>
      <c r="CB1" s="593"/>
      <c r="CC1" s="593"/>
      <c r="CD1" s="593"/>
      <c r="CE1" s="593"/>
      <c r="CF1" s="593"/>
      <c r="CG1" s="593"/>
      <c r="CH1" s="593"/>
      <c r="CI1" s="593"/>
      <c r="CJ1" s="593"/>
      <c r="CK1" s="593"/>
      <c r="CL1" s="593"/>
      <c r="CM1" s="593"/>
      <c r="CN1" s="593"/>
      <c r="CO1" s="593"/>
      <c r="CP1" s="593"/>
      <c r="CQ1" s="593"/>
      <c r="CR1" s="593"/>
      <c r="CS1" s="593"/>
      <c r="CT1" s="593"/>
      <c r="CU1" s="593"/>
      <c r="CV1" s="593"/>
      <c r="CW1" s="593"/>
      <c r="CX1" s="593"/>
      <c r="CY1" s="593"/>
      <c r="CZ1" s="593"/>
      <c r="DA1" s="593"/>
      <c r="DB1" s="593"/>
      <c r="DC1" s="593"/>
      <c r="DD1" s="593"/>
      <c r="DE1" s="593"/>
      <c r="DF1" s="593"/>
      <c r="DG1" s="593"/>
      <c r="DH1" s="593"/>
      <c r="DI1" s="593"/>
      <c r="DJ1" s="169"/>
      <c r="DK1" s="169"/>
      <c r="DL1" s="169"/>
      <c r="DM1" s="169"/>
      <c r="DN1" s="169"/>
      <c r="DO1" s="169"/>
    </row>
    <row r="2" spans="1:119" ht="24" thickBot="1">
      <c r="B2" s="170" t="s">
        <v>77</v>
      </c>
      <c r="C2" s="170"/>
      <c r="D2" s="171"/>
    </row>
    <row r="3" spans="1:119" ht="18.75" customHeight="1" thickBot="1">
      <c r="A3" s="169"/>
      <c r="B3" s="594" t="s">
        <v>78</v>
      </c>
      <c r="C3" s="595"/>
      <c r="D3" s="595"/>
      <c r="E3" s="596"/>
      <c r="F3" s="596"/>
      <c r="G3" s="596"/>
      <c r="H3" s="596"/>
      <c r="I3" s="596"/>
      <c r="J3" s="596"/>
      <c r="K3" s="596"/>
      <c r="L3" s="596" t="s">
        <v>79</v>
      </c>
      <c r="M3" s="596"/>
      <c r="N3" s="596"/>
      <c r="O3" s="596"/>
      <c r="P3" s="596"/>
      <c r="Q3" s="596"/>
      <c r="R3" s="599"/>
      <c r="S3" s="599"/>
      <c r="T3" s="599"/>
      <c r="U3" s="599"/>
      <c r="V3" s="600"/>
      <c r="W3" s="490" t="s">
        <v>80</v>
      </c>
      <c r="X3" s="491"/>
      <c r="Y3" s="491"/>
      <c r="Z3" s="491"/>
      <c r="AA3" s="491"/>
      <c r="AB3" s="595"/>
      <c r="AC3" s="599" t="s">
        <v>81</v>
      </c>
      <c r="AD3" s="491"/>
      <c r="AE3" s="491"/>
      <c r="AF3" s="491"/>
      <c r="AG3" s="491"/>
      <c r="AH3" s="491"/>
      <c r="AI3" s="491"/>
      <c r="AJ3" s="491"/>
      <c r="AK3" s="491"/>
      <c r="AL3" s="561"/>
      <c r="AM3" s="490" t="s">
        <v>82</v>
      </c>
      <c r="AN3" s="491"/>
      <c r="AO3" s="491"/>
      <c r="AP3" s="491"/>
      <c r="AQ3" s="491"/>
      <c r="AR3" s="491"/>
      <c r="AS3" s="491"/>
      <c r="AT3" s="491"/>
      <c r="AU3" s="491"/>
      <c r="AV3" s="491"/>
      <c r="AW3" s="491"/>
      <c r="AX3" s="561"/>
      <c r="AY3" s="553" t="s">
        <v>1</v>
      </c>
      <c r="AZ3" s="554"/>
      <c r="BA3" s="554"/>
      <c r="BB3" s="554"/>
      <c r="BC3" s="554"/>
      <c r="BD3" s="554"/>
      <c r="BE3" s="554"/>
      <c r="BF3" s="554"/>
      <c r="BG3" s="554"/>
      <c r="BH3" s="554"/>
      <c r="BI3" s="554"/>
      <c r="BJ3" s="554"/>
      <c r="BK3" s="554"/>
      <c r="BL3" s="554"/>
      <c r="BM3" s="603"/>
      <c r="BN3" s="490" t="s">
        <v>83</v>
      </c>
      <c r="BO3" s="491"/>
      <c r="BP3" s="491"/>
      <c r="BQ3" s="491"/>
      <c r="BR3" s="491"/>
      <c r="BS3" s="491"/>
      <c r="BT3" s="491"/>
      <c r="BU3" s="561"/>
      <c r="BV3" s="490" t="s">
        <v>84</v>
      </c>
      <c r="BW3" s="491"/>
      <c r="BX3" s="491"/>
      <c r="BY3" s="491"/>
      <c r="BZ3" s="491"/>
      <c r="CA3" s="491"/>
      <c r="CB3" s="491"/>
      <c r="CC3" s="561"/>
      <c r="CD3" s="553" t="s">
        <v>1</v>
      </c>
      <c r="CE3" s="554"/>
      <c r="CF3" s="554"/>
      <c r="CG3" s="554"/>
      <c r="CH3" s="554"/>
      <c r="CI3" s="554"/>
      <c r="CJ3" s="554"/>
      <c r="CK3" s="554"/>
      <c r="CL3" s="554"/>
      <c r="CM3" s="554"/>
      <c r="CN3" s="554"/>
      <c r="CO3" s="554"/>
      <c r="CP3" s="554"/>
      <c r="CQ3" s="554"/>
      <c r="CR3" s="554"/>
      <c r="CS3" s="603"/>
      <c r="CT3" s="490" t="s">
        <v>85</v>
      </c>
      <c r="CU3" s="491"/>
      <c r="CV3" s="491"/>
      <c r="CW3" s="491"/>
      <c r="CX3" s="491"/>
      <c r="CY3" s="491"/>
      <c r="CZ3" s="491"/>
      <c r="DA3" s="561"/>
      <c r="DB3" s="490" t="s">
        <v>86</v>
      </c>
      <c r="DC3" s="491"/>
      <c r="DD3" s="491"/>
      <c r="DE3" s="491"/>
      <c r="DF3" s="491"/>
      <c r="DG3" s="491"/>
      <c r="DH3" s="491"/>
      <c r="DI3" s="561"/>
    </row>
    <row r="4" spans="1:119" ht="18.75" customHeight="1">
      <c r="A4" s="169"/>
      <c r="B4" s="569"/>
      <c r="C4" s="570"/>
      <c r="D4" s="570"/>
      <c r="E4" s="571"/>
      <c r="F4" s="571"/>
      <c r="G4" s="571"/>
      <c r="H4" s="571"/>
      <c r="I4" s="571"/>
      <c r="J4" s="571"/>
      <c r="K4" s="571"/>
      <c r="L4" s="571"/>
      <c r="M4" s="571"/>
      <c r="N4" s="571"/>
      <c r="O4" s="571"/>
      <c r="P4" s="571"/>
      <c r="Q4" s="571"/>
      <c r="R4" s="575"/>
      <c r="S4" s="575"/>
      <c r="T4" s="575"/>
      <c r="U4" s="575"/>
      <c r="V4" s="576"/>
      <c r="W4" s="562"/>
      <c r="X4" s="372"/>
      <c r="Y4" s="372"/>
      <c r="Z4" s="372"/>
      <c r="AA4" s="372"/>
      <c r="AB4" s="570"/>
      <c r="AC4" s="575"/>
      <c r="AD4" s="372"/>
      <c r="AE4" s="372"/>
      <c r="AF4" s="372"/>
      <c r="AG4" s="372"/>
      <c r="AH4" s="372"/>
      <c r="AI4" s="372"/>
      <c r="AJ4" s="372"/>
      <c r="AK4" s="372"/>
      <c r="AL4" s="563"/>
      <c r="AM4" s="512"/>
      <c r="AN4" s="410"/>
      <c r="AO4" s="410"/>
      <c r="AP4" s="410"/>
      <c r="AQ4" s="410"/>
      <c r="AR4" s="410"/>
      <c r="AS4" s="410"/>
      <c r="AT4" s="410"/>
      <c r="AU4" s="410"/>
      <c r="AV4" s="410"/>
      <c r="AW4" s="410"/>
      <c r="AX4" s="602"/>
      <c r="AY4" s="447" t="s">
        <v>87</v>
      </c>
      <c r="AZ4" s="448"/>
      <c r="BA4" s="448"/>
      <c r="BB4" s="448"/>
      <c r="BC4" s="448"/>
      <c r="BD4" s="448"/>
      <c r="BE4" s="448"/>
      <c r="BF4" s="448"/>
      <c r="BG4" s="448"/>
      <c r="BH4" s="448"/>
      <c r="BI4" s="448"/>
      <c r="BJ4" s="448"/>
      <c r="BK4" s="448"/>
      <c r="BL4" s="448"/>
      <c r="BM4" s="449"/>
      <c r="BN4" s="450">
        <v>55537000</v>
      </c>
      <c r="BO4" s="451"/>
      <c r="BP4" s="451"/>
      <c r="BQ4" s="451"/>
      <c r="BR4" s="451"/>
      <c r="BS4" s="451"/>
      <c r="BT4" s="451"/>
      <c r="BU4" s="452"/>
      <c r="BV4" s="450">
        <v>56136821</v>
      </c>
      <c r="BW4" s="451"/>
      <c r="BX4" s="451"/>
      <c r="BY4" s="451"/>
      <c r="BZ4" s="451"/>
      <c r="CA4" s="451"/>
      <c r="CB4" s="451"/>
      <c r="CC4" s="452"/>
      <c r="CD4" s="587" t="s">
        <v>88</v>
      </c>
      <c r="CE4" s="588"/>
      <c r="CF4" s="588"/>
      <c r="CG4" s="588"/>
      <c r="CH4" s="588"/>
      <c r="CI4" s="588"/>
      <c r="CJ4" s="588"/>
      <c r="CK4" s="588"/>
      <c r="CL4" s="588"/>
      <c r="CM4" s="588"/>
      <c r="CN4" s="588"/>
      <c r="CO4" s="588"/>
      <c r="CP4" s="588"/>
      <c r="CQ4" s="588"/>
      <c r="CR4" s="588"/>
      <c r="CS4" s="589"/>
      <c r="CT4" s="590">
        <v>3.4</v>
      </c>
      <c r="CU4" s="591"/>
      <c r="CV4" s="591"/>
      <c r="CW4" s="591"/>
      <c r="CX4" s="591"/>
      <c r="CY4" s="591"/>
      <c r="CZ4" s="591"/>
      <c r="DA4" s="592"/>
      <c r="DB4" s="590">
        <v>3.3</v>
      </c>
      <c r="DC4" s="591"/>
      <c r="DD4" s="591"/>
      <c r="DE4" s="591"/>
      <c r="DF4" s="591"/>
      <c r="DG4" s="591"/>
      <c r="DH4" s="591"/>
      <c r="DI4" s="592"/>
    </row>
    <row r="5" spans="1:119" ht="18.75" customHeight="1">
      <c r="A5" s="169"/>
      <c r="B5" s="597"/>
      <c r="C5" s="411"/>
      <c r="D5" s="411"/>
      <c r="E5" s="598"/>
      <c r="F5" s="598"/>
      <c r="G5" s="598"/>
      <c r="H5" s="598"/>
      <c r="I5" s="598"/>
      <c r="J5" s="598"/>
      <c r="K5" s="598"/>
      <c r="L5" s="598"/>
      <c r="M5" s="598"/>
      <c r="N5" s="598"/>
      <c r="O5" s="598"/>
      <c r="P5" s="598"/>
      <c r="Q5" s="598"/>
      <c r="R5" s="409"/>
      <c r="S5" s="409"/>
      <c r="T5" s="409"/>
      <c r="U5" s="409"/>
      <c r="V5" s="601"/>
      <c r="W5" s="512"/>
      <c r="X5" s="410"/>
      <c r="Y5" s="410"/>
      <c r="Z5" s="410"/>
      <c r="AA5" s="410"/>
      <c r="AB5" s="411"/>
      <c r="AC5" s="409"/>
      <c r="AD5" s="410"/>
      <c r="AE5" s="410"/>
      <c r="AF5" s="410"/>
      <c r="AG5" s="410"/>
      <c r="AH5" s="410"/>
      <c r="AI5" s="410"/>
      <c r="AJ5" s="410"/>
      <c r="AK5" s="410"/>
      <c r="AL5" s="602"/>
      <c r="AM5" s="478" t="s">
        <v>89</v>
      </c>
      <c r="AN5" s="378"/>
      <c r="AO5" s="378"/>
      <c r="AP5" s="378"/>
      <c r="AQ5" s="378"/>
      <c r="AR5" s="378"/>
      <c r="AS5" s="378"/>
      <c r="AT5" s="379"/>
      <c r="AU5" s="479" t="s">
        <v>90</v>
      </c>
      <c r="AV5" s="480"/>
      <c r="AW5" s="480"/>
      <c r="AX5" s="480"/>
      <c r="AY5" s="435" t="s">
        <v>91</v>
      </c>
      <c r="AZ5" s="436"/>
      <c r="BA5" s="436"/>
      <c r="BB5" s="436"/>
      <c r="BC5" s="436"/>
      <c r="BD5" s="436"/>
      <c r="BE5" s="436"/>
      <c r="BF5" s="436"/>
      <c r="BG5" s="436"/>
      <c r="BH5" s="436"/>
      <c r="BI5" s="436"/>
      <c r="BJ5" s="436"/>
      <c r="BK5" s="436"/>
      <c r="BL5" s="436"/>
      <c r="BM5" s="437"/>
      <c r="BN5" s="421">
        <v>54495961</v>
      </c>
      <c r="BO5" s="422"/>
      <c r="BP5" s="422"/>
      <c r="BQ5" s="422"/>
      <c r="BR5" s="422"/>
      <c r="BS5" s="422"/>
      <c r="BT5" s="422"/>
      <c r="BU5" s="423"/>
      <c r="BV5" s="421">
        <v>55104771</v>
      </c>
      <c r="BW5" s="422"/>
      <c r="BX5" s="422"/>
      <c r="BY5" s="422"/>
      <c r="BZ5" s="422"/>
      <c r="CA5" s="422"/>
      <c r="CB5" s="422"/>
      <c r="CC5" s="423"/>
      <c r="CD5" s="461" t="s">
        <v>92</v>
      </c>
      <c r="CE5" s="381"/>
      <c r="CF5" s="381"/>
      <c r="CG5" s="381"/>
      <c r="CH5" s="381"/>
      <c r="CI5" s="381"/>
      <c r="CJ5" s="381"/>
      <c r="CK5" s="381"/>
      <c r="CL5" s="381"/>
      <c r="CM5" s="381"/>
      <c r="CN5" s="381"/>
      <c r="CO5" s="381"/>
      <c r="CP5" s="381"/>
      <c r="CQ5" s="381"/>
      <c r="CR5" s="381"/>
      <c r="CS5" s="462"/>
      <c r="CT5" s="418">
        <v>86.4</v>
      </c>
      <c r="CU5" s="419"/>
      <c r="CV5" s="419"/>
      <c r="CW5" s="419"/>
      <c r="CX5" s="419"/>
      <c r="CY5" s="419"/>
      <c r="CZ5" s="419"/>
      <c r="DA5" s="420"/>
      <c r="DB5" s="418">
        <v>85.2</v>
      </c>
      <c r="DC5" s="419"/>
      <c r="DD5" s="419"/>
      <c r="DE5" s="419"/>
      <c r="DF5" s="419"/>
      <c r="DG5" s="419"/>
      <c r="DH5" s="419"/>
      <c r="DI5" s="420"/>
    </row>
    <row r="6" spans="1:119" ht="18.75" customHeight="1">
      <c r="A6" s="169"/>
      <c r="B6" s="567" t="s">
        <v>93</v>
      </c>
      <c r="C6" s="408"/>
      <c r="D6" s="408"/>
      <c r="E6" s="568"/>
      <c r="F6" s="568"/>
      <c r="G6" s="568"/>
      <c r="H6" s="568"/>
      <c r="I6" s="568"/>
      <c r="J6" s="568"/>
      <c r="K6" s="568"/>
      <c r="L6" s="568" t="s">
        <v>94</v>
      </c>
      <c r="M6" s="568"/>
      <c r="N6" s="568"/>
      <c r="O6" s="568"/>
      <c r="P6" s="568"/>
      <c r="Q6" s="568"/>
      <c r="R6" s="406"/>
      <c r="S6" s="406"/>
      <c r="T6" s="406"/>
      <c r="U6" s="406"/>
      <c r="V6" s="574"/>
      <c r="W6" s="511" t="s">
        <v>95</v>
      </c>
      <c r="X6" s="407"/>
      <c r="Y6" s="407"/>
      <c r="Z6" s="407"/>
      <c r="AA6" s="407"/>
      <c r="AB6" s="408"/>
      <c r="AC6" s="579" t="s">
        <v>96</v>
      </c>
      <c r="AD6" s="580"/>
      <c r="AE6" s="580"/>
      <c r="AF6" s="580"/>
      <c r="AG6" s="580"/>
      <c r="AH6" s="580"/>
      <c r="AI6" s="580"/>
      <c r="AJ6" s="580"/>
      <c r="AK6" s="580"/>
      <c r="AL6" s="581"/>
      <c r="AM6" s="478" t="s">
        <v>97</v>
      </c>
      <c r="AN6" s="378"/>
      <c r="AO6" s="378"/>
      <c r="AP6" s="378"/>
      <c r="AQ6" s="378"/>
      <c r="AR6" s="378"/>
      <c r="AS6" s="378"/>
      <c r="AT6" s="379"/>
      <c r="AU6" s="479" t="s">
        <v>90</v>
      </c>
      <c r="AV6" s="480"/>
      <c r="AW6" s="480"/>
      <c r="AX6" s="480"/>
      <c r="AY6" s="435" t="s">
        <v>98</v>
      </c>
      <c r="AZ6" s="436"/>
      <c r="BA6" s="436"/>
      <c r="BB6" s="436"/>
      <c r="BC6" s="436"/>
      <c r="BD6" s="436"/>
      <c r="BE6" s="436"/>
      <c r="BF6" s="436"/>
      <c r="BG6" s="436"/>
      <c r="BH6" s="436"/>
      <c r="BI6" s="436"/>
      <c r="BJ6" s="436"/>
      <c r="BK6" s="436"/>
      <c r="BL6" s="436"/>
      <c r="BM6" s="437"/>
      <c r="BN6" s="421">
        <v>1041039</v>
      </c>
      <c r="BO6" s="422"/>
      <c r="BP6" s="422"/>
      <c r="BQ6" s="422"/>
      <c r="BR6" s="422"/>
      <c r="BS6" s="422"/>
      <c r="BT6" s="422"/>
      <c r="BU6" s="423"/>
      <c r="BV6" s="421">
        <v>1032050</v>
      </c>
      <c r="BW6" s="422"/>
      <c r="BX6" s="422"/>
      <c r="BY6" s="422"/>
      <c r="BZ6" s="422"/>
      <c r="CA6" s="422"/>
      <c r="CB6" s="422"/>
      <c r="CC6" s="423"/>
      <c r="CD6" s="461" t="s">
        <v>99</v>
      </c>
      <c r="CE6" s="381"/>
      <c r="CF6" s="381"/>
      <c r="CG6" s="381"/>
      <c r="CH6" s="381"/>
      <c r="CI6" s="381"/>
      <c r="CJ6" s="381"/>
      <c r="CK6" s="381"/>
      <c r="CL6" s="381"/>
      <c r="CM6" s="381"/>
      <c r="CN6" s="381"/>
      <c r="CO6" s="381"/>
      <c r="CP6" s="381"/>
      <c r="CQ6" s="381"/>
      <c r="CR6" s="381"/>
      <c r="CS6" s="462"/>
      <c r="CT6" s="564">
        <v>86.8</v>
      </c>
      <c r="CU6" s="565"/>
      <c r="CV6" s="565"/>
      <c r="CW6" s="565"/>
      <c r="CX6" s="565"/>
      <c r="CY6" s="565"/>
      <c r="CZ6" s="565"/>
      <c r="DA6" s="566"/>
      <c r="DB6" s="564">
        <v>85.9</v>
      </c>
      <c r="DC6" s="565"/>
      <c r="DD6" s="565"/>
      <c r="DE6" s="565"/>
      <c r="DF6" s="565"/>
      <c r="DG6" s="565"/>
      <c r="DH6" s="565"/>
      <c r="DI6" s="566"/>
    </row>
    <row r="7" spans="1:119" ht="18.75" customHeight="1">
      <c r="A7" s="169"/>
      <c r="B7" s="569"/>
      <c r="C7" s="570"/>
      <c r="D7" s="570"/>
      <c r="E7" s="571"/>
      <c r="F7" s="571"/>
      <c r="G7" s="571"/>
      <c r="H7" s="571"/>
      <c r="I7" s="571"/>
      <c r="J7" s="571"/>
      <c r="K7" s="571"/>
      <c r="L7" s="571"/>
      <c r="M7" s="571"/>
      <c r="N7" s="571"/>
      <c r="O7" s="571"/>
      <c r="P7" s="571"/>
      <c r="Q7" s="571"/>
      <c r="R7" s="575"/>
      <c r="S7" s="575"/>
      <c r="T7" s="575"/>
      <c r="U7" s="575"/>
      <c r="V7" s="576"/>
      <c r="W7" s="562"/>
      <c r="X7" s="372"/>
      <c r="Y7" s="372"/>
      <c r="Z7" s="372"/>
      <c r="AA7" s="372"/>
      <c r="AB7" s="570"/>
      <c r="AC7" s="582"/>
      <c r="AD7" s="373"/>
      <c r="AE7" s="373"/>
      <c r="AF7" s="373"/>
      <c r="AG7" s="373"/>
      <c r="AH7" s="373"/>
      <c r="AI7" s="373"/>
      <c r="AJ7" s="373"/>
      <c r="AK7" s="373"/>
      <c r="AL7" s="583"/>
      <c r="AM7" s="478" t="s">
        <v>100</v>
      </c>
      <c r="AN7" s="378"/>
      <c r="AO7" s="378"/>
      <c r="AP7" s="378"/>
      <c r="AQ7" s="378"/>
      <c r="AR7" s="378"/>
      <c r="AS7" s="378"/>
      <c r="AT7" s="379"/>
      <c r="AU7" s="479" t="s">
        <v>90</v>
      </c>
      <c r="AV7" s="480"/>
      <c r="AW7" s="480"/>
      <c r="AX7" s="480"/>
      <c r="AY7" s="435" t="s">
        <v>101</v>
      </c>
      <c r="AZ7" s="436"/>
      <c r="BA7" s="436"/>
      <c r="BB7" s="436"/>
      <c r="BC7" s="436"/>
      <c r="BD7" s="436"/>
      <c r="BE7" s="436"/>
      <c r="BF7" s="436"/>
      <c r="BG7" s="436"/>
      <c r="BH7" s="436"/>
      <c r="BI7" s="436"/>
      <c r="BJ7" s="436"/>
      <c r="BK7" s="436"/>
      <c r="BL7" s="436"/>
      <c r="BM7" s="437"/>
      <c r="BN7" s="421">
        <v>63129</v>
      </c>
      <c r="BO7" s="422"/>
      <c r="BP7" s="422"/>
      <c r="BQ7" s="422"/>
      <c r="BR7" s="422"/>
      <c r="BS7" s="422"/>
      <c r="BT7" s="422"/>
      <c r="BU7" s="423"/>
      <c r="BV7" s="421">
        <v>89982</v>
      </c>
      <c r="BW7" s="422"/>
      <c r="BX7" s="422"/>
      <c r="BY7" s="422"/>
      <c r="BZ7" s="422"/>
      <c r="CA7" s="422"/>
      <c r="CB7" s="422"/>
      <c r="CC7" s="423"/>
      <c r="CD7" s="461" t="s">
        <v>102</v>
      </c>
      <c r="CE7" s="381"/>
      <c r="CF7" s="381"/>
      <c r="CG7" s="381"/>
      <c r="CH7" s="381"/>
      <c r="CI7" s="381"/>
      <c r="CJ7" s="381"/>
      <c r="CK7" s="381"/>
      <c r="CL7" s="381"/>
      <c r="CM7" s="381"/>
      <c r="CN7" s="381"/>
      <c r="CO7" s="381"/>
      <c r="CP7" s="381"/>
      <c r="CQ7" s="381"/>
      <c r="CR7" s="381"/>
      <c r="CS7" s="462"/>
      <c r="CT7" s="421">
        <v>28845194</v>
      </c>
      <c r="CU7" s="422"/>
      <c r="CV7" s="422"/>
      <c r="CW7" s="422"/>
      <c r="CX7" s="422"/>
      <c r="CY7" s="422"/>
      <c r="CZ7" s="422"/>
      <c r="DA7" s="423"/>
      <c r="DB7" s="421">
        <v>28392345</v>
      </c>
      <c r="DC7" s="422"/>
      <c r="DD7" s="422"/>
      <c r="DE7" s="422"/>
      <c r="DF7" s="422"/>
      <c r="DG7" s="422"/>
      <c r="DH7" s="422"/>
      <c r="DI7" s="423"/>
    </row>
    <row r="8" spans="1:119" ht="18.75" customHeight="1" thickBot="1">
      <c r="A8" s="169"/>
      <c r="B8" s="572"/>
      <c r="C8" s="517"/>
      <c r="D8" s="517"/>
      <c r="E8" s="573"/>
      <c r="F8" s="573"/>
      <c r="G8" s="573"/>
      <c r="H8" s="573"/>
      <c r="I8" s="573"/>
      <c r="J8" s="573"/>
      <c r="K8" s="573"/>
      <c r="L8" s="573"/>
      <c r="M8" s="573"/>
      <c r="N8" s="573"/>
      <c r="O8" s="573"/>
      <c r="P8" s="573"/>
      <c r="Q8" s="573"/>
      <c r="R8" s="577"/>
      <c r="S8" s="577"/>
      <c r="T8" s="577"/>
      <c r="U8" s="577"/>
      <c r="V8" s="578"/>
      <c r="W8" s="492"/>
      <c r="X8" s="493"/>
      <c r="Y8" s="493"/>
      <c r="Z8" s="493"/>
      <c r="AA8" s="493"/>
      <c r="AB8" s="517"/>
      <c r="AC8" s="584"/>
      <c r="AD8" s="585"/>
      <c r="AE8" s="585"/>
      <c r="AF8" s="585"/>
      <c r="AG8" s="585"/>
      <c r="AH8" s="585"/>
      <c r="AI8" s="585"/>
      <c r="AJ8" s="585"/>
      <c r="AK8" s="585"/>
      <c r="AL8" s="586"/>
      <c r="AM8" s="478" t="s">
        <v>103</v>
      </c>
      <c r="AN8" s="378"/>
      <c r="AO8" s="378"/>
      <c r="AP8" s="378"/>
      <c r="AQ8" s="378"/>
      <c r="AR8" s="378"/>
      <c r="AS8" s="378"/>
      <c r="AT8" s="379"/>
      <c r="AU8" s="479" t="s">
        <v>90</v>
      </c>
      <c r="AV8" s="480"/>
      <c r="AW8" s="480"/>
      <c r="AX8" s="480"/>
      <c r="AY8" s="435" t="s">
        <v>104</v>
      </c>
      <c r="AZ8" s="436"/>
      <c r="BA8" s="436"/>
      <c r="BB8" s="436"/>
      <c r="BC8" s="436"/>
      <c r="BD8" s="436"/>
      <c r="BE8" s="436"/>
      <c r="BF8" s="436"/>
      <c r="BG8" s="436"/>
      <c r="BH8" s="436"/>
      <c r="BI8" s="436"/>
      <c r="BJ8" s="436"/>
      <c r="BK8" s="436"/>
      <c r="BL8" s="436"/>
      <c r="BM8" s="437"/>
      <c r="BN8" s="421">
        <v>977910</v>
      </c>
      <c r="BO8" s="422"/>
      <c r="BP8" s="422"/>
      <c r="BQ8" s="422"/>
      <c r="BR8" s="422"/>
      <c r="BS8" s="422"/>
      <c r="BT8" s="422"/>
      <c r="BU8" s="423"/>
      <c r="BV8" s="421">
        <v>942068</v>
      </c>
      <c r="BW8" s="422"/>
      <c r="BX8" s="422"/>
      <c r="BY8" s="422"/>
      <c r="BZ8" s="422"/>
      <c r="CA8" s="422"/>
      <c r="CB8" s="422"/>
      <c r="CC8" s="423"/>
      <c r="CD8" s="461" t="s">
        <v>105</v>
      </c>
      <c r="CE8" s="381"/>
      <c r="CF8" s="381"/>
      <c r="CG8" s="381"/>
      <c r="CH8" s="381"/>
      <c r="CI8" s="381"/>
      <c r="CJ8" s="381"/>
      <c r="CK8" s="381"/>
      <c r="CL8" s="381"/>
      <c r="CM8" s="381"/>
      <c r="CN8" s="381"/>
      <c r="CO8" s="381"/>
      <c r="CP8" s="381"/>
      <c r="CQ8" s="381"/>
      <c r="CR8" s="381"/>
      <c r="CS8" s="462"/>
      <c r="CT8" s="524">
        <v>0.77</v>
      </c>
      <c r="CU8" s="525"/>
      <c r="CV8" s="525"/>
      <c r="CW8" s="525"/>
      <c r="CX8" s="525"/>
      <c r="CY8" s="525"/>
      <c r="CZ8" s="525"/>
      <c r="DA8" s="526"/>
      <c r="DB8" s="524">
        <v>0.76</v>
      </c>
      <c r="DC8" s="525"/>
      <c r="DD8" s="525"/>
      <c r="DE8" s="525"/>
      <c r="DF8" s="525"/>
      <c r="DG8" s="525"/>
      <c r="DH8" s="525"/>
      <c r="DI8" s="526"/>
    </row>
    <row r="9" spans="1:119" ht="18.75" customHeight="1" thickBot="1">
      <c r="A9" s="169"/>
      <c r="B9" s="553" t="s">
        <v>106</v>
      </c>
      <c r="C9" s="554"/>
      <c r="D9" s="554"/>
      <c r="E9" s="554"/>
      <c r="F9" s="554"/>
      <c r="G9" s="554"/>
      <c r="H9" s="554"/>
      <c r="I9" s="554"/>
      <c r="J9" s="554"/>
      <c r="K9" s="472"/>
      <c r="L9" s="555" t="s">
        <v>107</v>
      </c>
      <c r="M9" s="556"/>
      <c r="N9" s="556"/>
      <c r="O9" s="556"/>
      <c r="P9" s="556"/>
      <c r="Q9" s="557"/>
      <c r="R9" s="558">
        <v>115938</v>
      </c>
      <c r="S9" s="559"/>
      <c r="T9" s="559"/>
      <c r="U9" s="559"/>
      <c r="V9" s="560"/>
      <c r="W9" s="490" t="s">
        <v>108</v>
      </c>
      <c r="X9" s="491"/>
      <c r="Y9" s="491"/>
      <c r="Z9" s="491"/>
      <c r="AA9" s="491"/>
      <c r="AB9" s="491"/>
      <c r="AC9" s="491"/>
      <c r="AD9" s="491"/>
      <c r="AE9" s="491"/>
      <c r="AF9" s="491"/>
      <c r="AG9" s="491"/>
      <c r="AH9" s="491"/>
      <c r="AI9" s="491"/>
      <c r="AJ9" s="491"/>
      <c r="AK9" s="491"/>
      <c r="AL9" s="561"/>
      <c r="AM9" s="478" t="s">
        <v>109</v>
      </c>
      <c r="AN9" s="378"/>
      <c r="AO9" s="378"/>
      <c r="AP9" s="378"/>
      <c r="AQ9" s="378"/>
      <c r="AR9" s="378"/>
      <c r="AS9" s="378"/>
      <c r="AT9" s="379"/>
      <c r="AU9" s="479" t="s">
        <v>90</v>
      </c>
      <c r="AV9" s="480"/>
      <c r="AW9" s="480"/>
      <c r="AX9" s="480"/>
      <c r="AY9" s="435" t="s">
        <v>110</v>
      </c>
      <c r="AZ9" s="436"/>
      <c r="BA9" s="436"/>
      <c r="BB9" s="436"/>
      <c r="BC9" s="436"/>
      <c r="BD9" s="436"/>
      <c r="BE9" s="436"/>
      <c r="BF9" s="436"/>
      <c r="BG9" s="436"/>
      <c r="BH9" s="436"/>
      <c r="BI9" s="436"/>
      <c r="BJ9" s="436"/>
      <c r="BK9" s="436"/>
      <c r="BL9" s="436"/>
      <c r="BM9" s="437"/>
      <c r="BN9" s="421">
        <v>35842</v>
      </c>
      <c r="BO9" s="422"/>
      <c r="BP9" s="422"/>
      <c r="BQ9" s="422"/>
      <c r="BR9" s="422"/>
      <c r="BS9" s="422"/>
      <c r="BT9" s="422"/>
      <c r="BU9" s="423"/>
      <c r="BV9" s="421">
        <v>-128602</v>
      </c>
      <c r="BW9" s="422"/>
      <c r="BX9" s="422"/>
      <c r="BY9" s="422"/>
      <c r="BZ9" s="422"/>
      <c r="CA9" s="422"/>
      <c r="CB9" s="422"/>
      <c r="CC9" s="423"/>
      <c r="CD9" s="461" t="s">
        <v>111</v>
      </c>
      <c r="CE9" s="381"/>
      <c r="CF9" s="381"/>
      <c r="CG9" s="381"/>
      <c r="CH9" s="381"/>
      <c r="CI9" s="381"/>
      <c r="CJ9" s="381"/>
      <c r="CK9" s="381"/>
      <c r="CL9" s="381"/>
      <c r="CM9" s="381"/>
      <c r="CN9" s="381"/>
      <c r="CO9" s="381"/>
      <c r="CP9" s="381"/>
      <c r="CQ9" s="381"/>
      <c r="CR9" s="381"/>
      <c r="CS9" s="462"/>
      <c r="CT9" s="418">
        <v>13.1</v>
      </c>
      <c r="CU9" s="419"/>
      <c r="CV9" s="419"/>
      <c r="CW9" s="419"/>
      <c r="CX9" s="419"/>
      <c r="CY9" s="419"/>
      <c r="CZ9" s="419"/>
      <c r="DA9" s="420"/>
      <c r="DB9" s="418">
        <v>12.6</v>
      </c>
      <c r="DC9" s="419"/>
      <c r="DD9" s="419"/>
      <c r="DE9" s="419"/>
      <c r="DF9" s="419"/>
      <c r="DG9" s="419"/>
      <c r="DH9" s="419"/>
      <c r="DI9" s="420"/>
    </row>
    <row r="10" spans="1:119" ht="18.75" customHeight="1" thickBot="1">
      <c r="A10" s="169"/>
      <c r="B10" s="553"/>
      <c r="C10" s="554"/>
      <c r="D10" s="554"/>
      <c r="E10" s="554"/>
      <c r="F10" s="554"/>
      <c r="G10" s="554"/>
      <c r="H10" s="554"/>
      <c r="I10" s="554"/>
      <c r="J10" s="554"/>
      <c r="K10" s="472"/>
      <c r="L10" s="377" t="s">
        <v>112</v>
      </c>
      <c r="M10" s="378"/>
      <c r="N10" s="378"/>
      <c r="O10" s="378"/>
      <c r="P10" s="378"/>
      <c r="Q10" s="379"/>
      <c r="R10" s="374">
        <v>119903</v>
      </c>
      <c r="S10" s="375"/>
      <c r="T10" s="375"/>
      <c r="U10" s="375"/>
      <c r="V10" s="434"/>
      <c r="W10" s="562"/>
      <c r="X10" s="372"/>
      <c r="Y10" s="372"/>
      <c r="Z10" s="372"/>
      <c r="AA10" s="372"/>
      <c r="AB10" s="372"/>
      <c r="AC10" s="372"/>
      <c r="AD10" s="372"/>
      <c r="AE10" s="372"/>
      <c r="AF10" s="372"/>
      <c r="AG10" s="372"/>
      <c r="AH10" s="372"/>
      <c r="AI10" s="372"/>
      <c r="AJ10" s="372"/>
      <c r="AK10" s="372"/>
      <c r="AL10" s="563"/>
      <c r="AM10" s="478" t="s">
        <v>113</v>
      </c>
      <c r="AN10" s="378"/>
      <c r="AO10" s="378"/>
      <c r="AP10" s="378"/>
      <c r="AQ10" s="378"/>
      <c r="AR10" s="378"/>
      <c r="AS10" s="378"/>
      <c r="AT10" s="379"/>
      <c r="AU10" s="479" t="s">
        <v>90</v>
      </c>
      <c r="AV10" s="480"/>
      <c r="AW10" s="480"/>
      <c r="AX10" s="480"/>
      <c r="AY10" s="435" t="s">
        <v>114</v>
      </c>
      <c r="AZ10" s="436"/>
      <c r="BA10" s="436"/>
      <c r="BB10" s="436"/>
      <c r="BC10" s="436"/>
      <c r="BD10" s="436"/>
      <c r="BE10" s="436"/>
      <c r="BF10" s="436"/>
      <c r="BG10" s="436"/>
      <c r="BH10" s="436"/>
      <c r="BI10" s="436"/>
      <c r="BJ10" s="436"/>
      <c r="BK10" s="436"/>
      <c r="BL10" s="436"/>
      <c r="BM10" s="437"/>
      <c r="BN10" s="421">
        <v>473781</v>
      </c>
      <c r="BO10" s="422"/>
      <c r="BP10" s="422"/>
      <c r="BQ10" s="422"/>
      <c r="BR10" s="422"/>
      <c r="BS10" s="422"/>
      <c r="BT10" s="422"/>
      <c r="BU10" s="423"/>
      <c r="BV10" s="421">
        <v>620056</v>
      </c>
      <c r="BW10" s="422"/>
      <c r="BX10" s="422"/>
      <c r="BY10" s="422"/>
      <c r="BZ10" s="422"/>
      <c r="CA10" s="422"/>
      <c r="CB10" s="422"/>
      <c r="CC10" s="423"/>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c r="A11" s="169"/>
      <c r="B11" s="553"/>
      <c r="C11" s="554"/>
      <c r="D11" s="554"/>
      <c r="E11" s="554"/>
      <c r="F11" s="554"/>
      <c r="G11" s="554"/>
      <c r="H11" s="554"/>
      <c r="I11" s="554"/>
      <c r="J11" s="554"/>
      <c r="K11" s="472"/>
      <c r="L11" s="382" t="s">
        <v>116</v>
      </c>
      <c r="M11" s="383"/>
      <c r="N11" s="383"/>
      <c r="O11" s="383"/>
      <c r="P11" s="383"/>
      <c r="Q11" s="384"/>
      <c r="R11" s="550" t="s">
        <v>117</v>
      </c>
      <c r="S11" s="551"/>
      <c r="T11" s="551"/>
      <c r="U11" s="551"/>
      <c r="V11" s="552"/>
      <c r="W11" s="562"/>
      <c r="X11" s="372"/>
      <c r="Y11" s="372"/>
      <c r="Z11" s="372"/>
      <c r="AA11" s="372"/>
      <c r="AB11" s="372"/>
      <c r="AC11" s="372"/>
      <c r="AD11" s="372"/>
      <c r="AE11" s="372"/>
      <c r="AF11" s="372"/>
      <c r="AG11" s="372"/>
      <c r="AH11" s="372"/>
      <c r="AI11" s="372"/>
      <c r="AJ11" s="372"/>
      <c r="AK11" s="372"/>
      <c r="AL11" s="563"/>
      <c r="AM11" s="478" t="s">
        <v>118</v>
      </c>
      <c r="AN11" s="378"/>
      <c r="AO11" s="378"/>
      <c r="AP11" s="378"/>
      <c r="AQ11" s="378"/>
      <c r="AR11" s="378"/>
      <c r="AS11" s="378"/>
      <c r="AT11" s="379"/>
      <c r="AU11" s="479" t="s">
        <v>119</v>
      </c>
      <c r="AV11" s="480"/>
      <c r="AW11" s="480"/>
      <c r="AX11" s="480"/>
      <c r="AY11" s="435" t="s">
        <v>120</v>
      </c>
      <c r="AZ11" s="436"/>
      <c r="BA11" s="436"/>
      <c r="BB11" s="436"/>
      <c r="BC11" s="436"/>
      <c r="BD11" s="436"/>
      <c r="BE11" s="436"/>
      <c r="BF11" s="436"/>
      <c r="BG11" s="436"/>
      <c r="BH11" s="436"/>
      <c r="BI11" s="436"/>
      <c r="BJ11" s="436"/>
      <c r="BK11" s="436"/>
      <c r="BL11" s="436"/>
      <c r="BM11" s="437"/>
      <c r="BN11" s="421">
        <v>0</v>
      </c>
      <c r="BO11" s="422"/>
      <c r="BP11" s="422"/>
      <c r="BQ11" s="422"/>
      <c r="BR11" s="422"/>
      <c r="BS11" s="422"/>
      <c r="BT11" s="422"/>
      <c r="BU11" s="423"/>
      <c r="BV11" s="421">
        <v>0</v>
      </c>
      <c r="BW11" s="422"/>
      <c r="BX11" s="422"/>
      <c r="BY11" s="422"/>
      <c r="BZ11" s="422"/>
      <c r="CA11" s="422"/>
      <c r="CB11" s="422"/>
      <c r="CC11" s="423"/>
      <c r="CD11" s="461" t="s">
        <v>121</v>
      </c>
      <c r="CE11" s="381"/>
      <c r="CF11" s="381"/>
      <c r="CG11" s="381"/>
      <c r="CH11" s="381"/>
      <c r="CI11" s="381"/>
      <c r="CJ11" s="381"/>
      <c r="CK11" s="381"/>
      <c r="CL11" s="381"/>
      <c r="CM11" s="381"/>
      <c r="CN11" s="381"/>
      <c r="CO11" s="381"/>
      <c r="CP11" s="381"/>
      <c r="CQ11" s="381"/>
      <c r="CR11" s="381"/>
      <c r="CS11" s="462"/>
      <c r="CT11" s="524" t="s">
        <v>122</v>
      </c>
      <c r="CU11" s="525"/>
      <c r="CV11" s="525"/>
      <c r="CW11" s="525"/>
      <c r="CX11" s="525"/>
      <c r="CY11" s="525"/>
      <c r="CZ11" s="525"/>
      <c r="DA11" s="526"/>
      <c r="DB11" s="524" t="s">
        <v>122</v>
      </c>
      <c r="DC11" s="525"/>
      <c r="DD11" s="525"/>
      <c r="DE11" s="525"/>
      <c r="DF11" s="525"/>
      <c r="DG11" s="525"/>
      <c r="DH11" s="525"/>
      <c r="DI11" s="526"/>
    </row>
    <row r="12" spans="1:119" ht="18.75" customHeight="1">
      <c r="A12" s="169"/>
      <c r="B12" s="527" t="s">
        <v>123</v>
      </c>
      <c r="C12" s="528"/>
      <c r="D12" s="528"/>
      <c r="E12" s="528"/>
      <c r="F12" s="528"/>
      <c r="G12" s="528"/>
      <c r="H12" s="528"/>
      <c r="I12" s="528"/>
      <c r="J12" s="528"/>
      <c r="K12" s="529"/>
      <c r="L12" s="536" t="s">
        <v>124</v>
      </c>
      <c r="M12" s="537"/>
      <c r="N12" s="537"/>
      <c r="O12" s="537"/>
      <c r="P12" s="537"/>
      <c r="Q12" s="538"/>
      <c r="R12" s="539">
        <v>112724</v>
      </c>
      <c r="S12" s="540"/>
      <c r="T12" s="540"/>
      <c r="U12" s="540"/>
      <c r="V12" s="541"/>
      <c r="W12" s="542" t="s">
        <v>1</v>
      </c>
      <c r="X12" s="480"/>
      <c r="Y12" s="480"/>
      <c r="Z12" s="480"/>
      <c r="AA12" s="480"/>
      <c r="AB12" s="543"/>
      <c r="AC12" s="544" t="s">
        <v>125</v>
      </c>
      <c r="AD12" s="545"/>
      <c r="AE12" s="545"/>
      <c r="AF12" s="545"/>
      <c r="AG12" s="546"/>
      <c r="AH12" s="544" t="s">
        <v>126</v>
      </c>
      <c r="AI12" s="545"/>
      <c r="AJ12" s="545"/>
      <c r="AK12" s="545"/>
      <c r="AL12" s="547"/>
      <c r="AM12" s="478" t="s">
        <v>127</v>
      </c>
      <c r="AN12" s="378"/>
      <c r="AO12" s="378"/>
      <c r="AP12" s="378"/>
      <c r="AQ12" s="378"/>
      <c r="AR12" s="378"/>
      <c r="AS12" s="378"/>
      <c r="AT12" s="379"/>
      <c r="AU12" s="479" t="s">
        <v>90</v>
      </c>
      <c r="AV12" s="480"/>
      <c r="AW12" s="480"/>
      <c r="AX12" s="480"/>
      <c r="AY12" s="435" t="s">
        <v>128</v>
      </c>
      <c r="AZ12" s="436"/>
      <c r="BA12" s="436"/>
      <c r="BB12" s="436"/>
      <c r="BC12" s="436"/>
      <c r="BD12" s="436"/>
      <c r="BE12" s="436"/>
      <c r="BF12" s="436"/>
      <c r="BG12" s="436"/>
      <c r="BH12" s="436"/>
      <c r="BI12" s="436"/>
      <c r="BJ12" s="436"/>
      <c r="BK12" s="436"/>
      <c r="BL12" s="436"/>
      <c r="BM12" s="437"/>
      <c r="BN12" s="421">
        <v>450000</v>
      </c>
      <c r="BO12" s="422"/>
      <c r="BP12" s="422"/>
      <c r="BQ12" s="422"/>
      <c r="BR12" s="422"/>
      <c r="BS12" s="422"/>
      <c r="BT12" s="422"/>
      <c r="BU12" s="423"/>
      <c r="BV12" s="421">
        <v>400000</v>
      </c>
      <c r="BW12" s="422"/>
      <c r="BX12" s="422"/>
      <c r="BY12" s="422"/>
      <c r="BZ12" s="422"/>
      <c r="CA12" s="422"/>
      <c r="CB12" s="422"/>
      <c r="CC12" s="423"/>
      <c r="CD12" s="461" t="s">
        <v>129</v>
      </c>
      <c r="CE12" s="381"/>
      <c r="CF12" s="381"/>
      <c r="CG12" s="381"/>
      <c r="CH12" s="381"/>
      <c r="CI12" s="381"/>
      <c r="CJ12" s="381"/>
      <c r="CK12" s="381"/>
      <c r="CL12" s="381"/>
      <c r="CM12" s="381"/>
      <c r="CN12" s="381"/>
      <c r="CO12" s="381"/>
      <c r="CP12" s="381"/>
      <c r="CQ12" s="381"/>
      <c r="CR12" s="381"/>
      <c r="CS12" s="462"/>
      <c r="CT12" s="524" t="s">
        <v>122</v>
      </c>
      <c r="CU12" s="525"/>
      <c r="CV12" s="525"/>
      <c r="CW12" s="525"/>
      <c r="CX12" s="525"/>
      <c r="CY12" s="525"/>
      <c r="CZ12" s="525"/>
      <c r="DA12" s="526"/>
      <c r="DB12" s="524" t="s">
        <v>122</v>
      </c>
      <c r="DC12" s="525"/>
      <c r="DD12" s="525"/>
      <c r="DE12" s="525"/>
      <c r="DF12" s="525"/>
      <c r="DG12" s="525"/>
      <c r="DH12" s="525"/>
      <c r="DI12" s="526"/>
    </row>
    <row r="13" spans="1:119" ht="18.75" customHeight="1">
      <c r="A13" s="169"/>
      <c r="B13" s="530"/>
      <c r="C13" s="531"/>
      <c r="D13" s="531"/>
      <c r="E13" s="531"/>
      <c r="F13" s="531"/>
      <c r="G13" s="531"/>
      <c r="H13" s="531"/>
      <c r="I13" s="531"/>
      <c r="J13" s="531"/>
      <c r="K13" s="532"/>
      <c r="L13" s="178"/>
      <c r="M13" s="505" t="s">
        <v>130</v>
      </c>
      <c r="N13" s="506"/>
      <c r="O13" s="506"/>
      <c r="P13" s="506"/>
      <c r="Q13" s="507"/>
      <c r="R13" s="508">
        <v>110939</v>
      </c>
      <c r="S13" s="509"/>
      <c r="T13" s="509"/>
      <c r="U13" s="509"/>
      <c r="V13" s="510"/>
      <c r="W13" s="511" t="s">
        <v>131</v>
      </c>
      <c r="X13" s="407"/>
      <c r="Y13" s="407"/>
      <c r="Z13" s="407"/>
      <c r="AA13" s="407"/>
      <c r="AB13" s="408"/>
      <c r="AC13" s="374">
        <v>650</v>
      </c>
      <c r="AD13" s="375"/>
      <c r="AE13" s="375"/>
      <c r="AF13" s="375"/>
      <c r="AG13" s="376"/>
      <c r="AH13" s="374">
        <v>720</v>
      </c>
      <c r="AI13" s="375"/>
      <c r="AJ13" s="375"/>
      <c r="AK13" s="375"/>
      <c r="AL13" s="434"/>
      <c r="AM13" s="478" t="s">
        <v>132</v>
      </c>
      <c r="AN13" s="378"/>
      <c r="AO13" s="378"/>
      <c r="AP13" s="378"/>
      <c r="AQ13" s="378"/>
      <c r="AR13" s="378"/>
      <c r="AS13" s="378"/>
      <c r="AT13" s="379"/>
      <c r="AU13" s="479" t="s">
        <v>119</v>
      </c>
      <c r="AV13" s="480"/>
      <c r="AW13" s="480"/>
      <c r="AX13" s="480"/>
      <c r="AY13" s="435" t="s">
        <v>133</v>
      </c>
      <c r="AZ13" s="436"/>
      <c r="BA13" s="436"/>
      <c r="BB13" s="436"/>
      <c r="BC13" s="436"/>
      <c r="BD13" s="436"/>
      <c r="BE13" s="436"/>
      <c r="BF13" s="436"/>
      <c r="BG13" s="436"/>
      <c r="BH13" s="436"/>
      <c r="BI13" s="436"/>
      <c r="BJ13" s="436"/>
      <c r="BK13" s="436"/>
      <c r="BL13" s="436"/>
      <c r="BM13" s="437"/>
      <c r="BN13" s="421">
        <v>59623</v>
      </c>
      <c r="BO13" s="422"/>
      <c r="BP13" s="422"/>
      <c r="BQ13" s="422"/>
      <c r="BR13" s="422"/>
      <c r="BS13" s="422"/>
      <c r="BT13" s="422"/>
      <c r="BU13" s="423"/>
      <c r="BV13" s="421">
        <v>91454</v>
      </c>
      <c r="BW13" s="422"/>
      <c r="BX13" s="422"/>
      <c r="BY13" s="422"/>
      <c r="BZ13" s="422"/>
      <c r="CA13" s="422"/>
      <c r="CB13" s="422"/>
      <c r="CC13" s="423"/>
      <c r="CD13" s="461" t="s">
        <v>134</v>
      </c>
      <c r="CE13" s="381"/>
      <c r="CF13" s="381"/>
      <c r="CG13" s="381"/>
      <c r="CH13" s="381"/>
      <c r="CI13" s="381"/>
      <c r="CJ13" s="381"/>
      <c r="CK13" s="381"/>
      <c r="CL13" s="381"/>
      <c r="CM13" s="381"/>
      <c r="CN13" s="381"/>
      <c r="CO13" s="381"/>
      <c r="CP13" s="381"/>
      <c r="CQ13" s="381"/>
      <c r="CR13" s="381"/>
      <c r="CS13" s="462"/>
      <c r="CT13" s="418">
        <v>3.1</v>
      </c>
      <c r="CU13" s="419"/>
      <c r="CV13" s="419"/>
      <c r="CW13" s="419"/>
      <c r="CX13" s="419"/>
      <c r="CY13" s="419"/>
      <c r="CZ13" s="419"/>
      <c r="DA13" s="420"/>
      <c r="DB13" s="418">
        <v>2.7</v>
      </c>
      <c r="DC13" s="419"/>
      <c r="DD13" s="419"/>
      <c r="DE13" s="419"/>
      <c r="DF13" s="419"/>
      <c r="DG13" s="419"/>
      <c r="DH13" s="419"/>
      <c r="DI13" s="420"/>
    </row>
    <row r="14" spans="1:119" ht="18.75" customHeight="1" thickBot="1">
      <c r="A14" s="169"/>
      <c r="B14" s="530"/>
      <c r="C14" s="531"/>
      <c r="D14" s="531"/>
      <c r="E14" s="531"/>
      <c r="F14" s="531"/>
      <c r="G14" s="531"/>
      <c r="H14" s="531"/>
      <c r="I14" s="531"/>
      <c r="J14" s="531"/>
      <c r="K14" s="532"/>
      <c r="L14" s="495" t="s">
        <v>135</v>
      </c>
      <c r="M14" s="548"/>
      <c r="N14" s="548"/>
      <c r="O14" s="548"/>
      <c r="P14" s="548"/>
      <c r="Q14" s="549"/>
      <c r="R14" s="508">
        <v>114070</v>
      </c>
      <c r="S14" s="509"/>
      <c r="T14" s="509"/>
      <c r="U14" s="509"/>
      <c r="V14" s="510"/>
      <c r="W14" s="512"/>
      <c r="X14" s="410"/>
      <c r="Y14" s="410"/>
      <c r="Z14" s="410"/>
      <c r="AA14" s="410"/>
      <c r="AB14" s="411"/>
      <c r="AC14" s="501">
        <v>1.3</v>
      </c>
      <c r="AD14" s="502"/>
      <c r="AE14" s="502"/>
      <c r="AF14" s="502"/>
      <c r="AG14" s="503"/>
      <c r="AH14" s="501">
        <v>1.4</v>
      </c>
      <c r="AI14" s="502"/>
      <c r="AJ14" s="502"/>
      <c r="AK14" s="502"/>
      <c r="AL14" s="504"/>
      <c r="AM14" s="478"/>
      <c r="AN14" s="378"/>
      <c r="AO14" s="378"/>
      <c r="AP14" s="378"/>
      <c r="AQ14" s="378"/>
      <c r="AR14" s="378"/>
      <c r="AS14" s="378"/>
      <c r="AT14" s="379"/>
      <c r="AU14" s="479"/>
      <c r="AV14" s="480"/>
      <c r="AW14" s="480"/>
      <c r="AX14" s="480"/>
      <c r="AY14" s="435"/>
      <c r="AZ14" s="436"/>
      <c r="BA14" s="436"/>
      <c r="BB14" s="436"/>
      <c r="BC14" s="436"/>
      <c r="BD14" s="436"/>
      <c r="BE14" s="436"/>
      <c r="BF14" s="436"/>
      <c r="BG14" s="436"/>
      <c r="BH14" s="436"/>
      <c r="BI14" s="436"/>
      <c r="BJ14" s="436"/>
      <c r="BK14" s="436"/>
      <c r="BL14" s="436"/>
      <c r="BM14" s="437"/>
      <c r="BN14" s="421"/>
      <c r="BO14" s="422"/>
      <c r="BP14" s="422"/>
      <c r="BQ14" s="422"/>
      <c r="BR14" s="422"/>
      <c r="BS14" s="422"/>
      <c r="BT14" s="422"/>
      <c r="BU14" s="423"/>
      <c r="BV14" s="421"/>
      <c r="BW14" s="422"/>
      <c r="BX14" s="422"/>
      <c r="BY14" s="422"/>
      <c r="BZ14" s="422"/>
      <c r="CA14" s="422"/>
      <c r="CB14" s="422"/>
      <c r="CC14" s="423"/>
      <c r="CD14" s="458" t="s">
        <v>136</v>
      </c>
      <c r="CE14" s="459"/>
      <c r="CF14" s="459"/>
      <c r="CG14" s="459"/>
      <c r="CH14" s="459"/>
      <c r="CI14" s="459"/>
      <c r="CJ14" s="459"/>
      <c r="CK14" s="459"/>
      <c r="CL14" s="459"/>
      <c r="CM14" s="459"/>
      <c r="CN14" s="459"/>
      <c r="CO14" s="459"/>
      <c r="CP14" s="459"/>
      <c r="CQ14" s="459"/>
      <c r="CR14" s="459"/>
      <c r="CS14" s="460"/>
      <c r="CT14" s="518" t="s">
        <v>122</v>
      </c>
      <c r="CU14" s="519"/>
      <c r="CV14" s="519"/>
      <c r="CW14" s="519"/>
      <c r="CX14" s="519"/>
      <c r="CY14" s="519"/>
      <c r="CZ14" s="519"/>
      <c r="DA14" s="520"/>
      <c r="DB14" s="518" t="s">
        <v>122</v>
      </c>
      <c r="DC14" s="519"/>
      <c r="DD14" s="519"/>
      <c r="DE14" s="519"/>
      <c r="DF14" s="519"/>
      <c r="DG14" s="519"/>
      <c r="DH14" s="519"/>
      <c r="DI14" s="520"/>
    </row>
    <row r="15" spans="1:119" ht="18.75" customHeight="1">
      <c r="A15" s="169"/>
      <c r="B15" s="530"/>
      <c r="C15" s="531"/>
      <c r="D15" s="531"/>
      <c r="E15" s="531"/>
      <c r="F15" s="531"/>
      <c r="G15" s="531"/>
      <c r="H15" s="531"/>
      <c r="I15" s="531"/>
      <c r="J15" s="531"/>
      <c r="K15" s="532"/>
      <c r="L15" s="178"/>
      <c r="M15" s="505" t="s">
        <v>130</v>
      </c>
      <c r="N15" s="506"/>
      <c r="O15" s="506"/>
      <c r="P15" s="506"/>
      <c r="Q15" s="507"/>
      <c r="R15" s="508">
        <v>112469</v>
      </c>
      <c r="S15" s="509"/>
      <c r="T15" s="509"/>
      <c r="U15" s="509"/>
      <c r="V15" s="510"/>
      <c r="W15" s="511" t="s">
        <v>137</v>
      </c>
      <c r="X15" s="407"/>
      <c r="Y15" s="407"/>
      <c r="Z15" s="407"/>
      <c r="AA15" s="407"/>
      <c r="AB15" s="408"/>
      <c r="AC15" s="374">
        <v>17030</v>
      </c>
      <c r="AD15" s="375"/>
      <c r="AE15" s="375"/>
      <c r="AF15" s="375"/>
      <c r="AG15" s="376"/>
      <c r="AH15" s="374">
        <v>16960</v>
      </c>
      <c r="AI15" s="375"/>
      <c r="AJ15" s="375"/>
      <c r="AK15" s="375"/>
      <c r="AL15" s="434"/>
      <c r="AM15" s="478"/>
      <c r="AN15" s="378"/>
      <c r="AO15" s="378"/>
      <c r="AP15" s="378"/>
      <c r="AQ15" s="378"/>
      <c r="AR15" s="378"/>
      <c r="AS15" s="378"/>
      <c r="AT15" s="379"/>
      <c r="AU15" s="479"/>
      <c r="AV15" s="480"/>
      <c r="AW15" s="480"/>
      <c r="AX15" s="480"/>
      <c r="AY15" s="447" t="s">
        <v>138</v>
      </c>
      <c r="AZ15" s="448"/>
      <c r="BA15" s="448"/>
      <c r="BB15" s="448"/>
      <c r="BC15" s="448"/>
      <c r="BD15" s="448"/>
      <c r="BE15" s="448"/>
      <c r="BF15" s="448"/>
      <c r="BG15" s="448"/>
      <c r="BH15" s="448"/>
      <c r="BI15" s="448"/>
      <c r="BJ15" s="448"/>
      <c r="BK15" s="448"/>
      <c r="BL15" s="448"/>
      <c r="BM15" s="449"/>
      <c r="BN15" s="450">
        <v>18186548</v>
      </c>
      <c r="BO15" s="451"/>
      <c r="BP15" s="451"/>
      <c r="BQ15" s="451"/>
      <c r="BR15" s="451"/>
      <c r="BS15" s="451"/>
      <c r="BT15" s="451"/>
      <c r="BU15" s="452"/>
      <c r="BV15" s="450">
        <v>18008247</v>
      </c>
      <c r="BW15" s="451"/>
      <c r="BX15" s="451"/>
      <c r="BY15" s="451"/>
      <c r="BZ15" s="451"/>
      <c r="CA15" s="451"/>
      <c r="CB15" s="451"/>
      <c r="CC15" s="452"/>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c r="A16" s="169"/>
      <c r="B16" s="530"/>
      <c r="C16" s="531"/>
      <c r="D16" s="531"/>
      <c r="E16" s="531"/>
      <c r="F16" s="531"/>
      <c r="G16" s="531"/>
      <c r="H16" s="531"/>
      <c r="I16" s="531"/>
      <c r="J16" s="531"/>
      <c r="K16" s="532"/>
      <c r="L16" s="495" t="s">
        <v>140</v>
      </c>
      <c r="M16" s="496"/>
      <c r="N16" s="496"/>
      <c r="O16" s="496"/>
      <c r="P16" s="496"/>
      <c r="Q16" s="497"/>
      <c r="R16" s="498" t="s">
        <v>141</v>
      </c>
      <c r="S16" s="499"/>
      <c r="T16" s="499"/>
      <c r="U16" s="499"/>
      <c r="V16" s="500"/>
      <c r="W16" s="512"/>
      <c r="X16" s="410"/>
      <c r="Y16" s="410"/>
      <c r="Z16" s="410"/>
      <c r="AA16" s="410"/>
      <c r="AB16" s="411"/>
      <c r="AC16" s="501">
        <v>33.1</v>
      </c>
      <c r="AD16" s="502"/>
      <c r="AE16" s="502"/>
      <c r="AF16" s="502"/>
      <c r="AG16" s="503"/>
      <c r="AH16" s="501">
        <v>32.700000000000003</v>
      </c>
      <c r="AI16" s="502"/>
      <c r="AJ16" s="502"/>
      <c r="AK16" s="502"/>
      <c r="AL16" s="504"/>
      <c r="AM16" s="478"/>
      <c r="AN16" s="378"/>
      <c r="AO16" s="378"/>
      <c r="AP16" s="378"/>
      <c r="AQ16" s="378"/>
      <c r="AR16" s="378"/>
      <c r="AS16" s="378"/>
      <c r="AT16" s="379"/>
      <c r="AU16" s="479"/>
      <c r="AV16" s="480"/>
      <c r="AW16" s="480"/>
      <c r="AX16" s="480"/>
      <c r="AY16" s="435" t="s">
        <v>142</v>
      </c>
      <c r="AZ16" s="436"/>
      <c r="BA16" s="436"/>
      <c r="BB16" s="436"/>
      <c r="BC16" s="436"/>
      <c r="BD16" s="436"/>
      <c r="BE16" s="436"/>
      <c r="BF16" s="436"/>
      <c r="BG16" s="436"/>
      <c r="BH16" s="436"/>
      <c r="BI16" s="436"/>
      <c r="BJ16" s="436"/>
      <c r="BK16" s="436"/>
      <c r="BL16" s="436"/>
      <c r="BM16" s="437"/>
      <c r="BN16" s="421">
        <v>23676253</v>
      </c>
      <c r="BO16" s="422"/>
      <c r="BP16" s="422"/>
      <c r="BQ16" s="422"/>
      <c r="BR16" s="422"/>
      <c r="BS16" s="422"/>
      <c r="BT16" s="422"/>
      <c r="BU16" s="423"/>
      <c r="BV16" s="421">
        <v>23165281</v>
      </c>
      <c r="BW16" s="422"/>
      <c r="BX16" s="422"/>
      <c r="BY16" s="422"/>
      <c r="BZ16" s="422"/>
      <c r="CA16" s="422"/>
      <c r="CB16" s="422"/>
      <c r="CC16" s="423"/>
      <c r="CD16" s="182"/>
      <c r="CE16" s="453"/>
      <c r="CF16" s="453"/>
      <c r="CG16" s="453"/>
      <c r="CH16" s="453"/>
      <c r="CI16" s="453"/>
      <c r="CJ16" s="453"/>
      <c r="CK16" s="453"/>
      <c r="CL16" s="453"/>
      <c r="CM16" s="453"/>
      <c r="CN16" s="453"/>
      <c r="CO16" s="453"/>
      <c r="CP16" s="453"/>
      <c r="CQ16" s="453"/>
      <c r="CR16" s="453"/>
      <c r="CS16" s="454"/>
      <c r="CT16" s="418"/>
      <c r="CU16" s="419"/>
      <c r="CV16" s="419"/>
      <c r="CW16" s="419"/>
      <c r="CX16" s="419"/>
      <c r="CY16" s="419"/>
      <c r="CZ16" s="419"/>
      <c r="DA16" s="420"/>
      <c r="DB16" s="418"/>
      <c r="DC16" s="419"/>
      <c r="DD16" s="419"/>
      <c r="DE16" s="419"/>
      <c r="DF16" s="419"/>
      <c r="DG16" s="419"/>
      <c r="DH16" s="419"/>
      <c r="DI16" s="420"/>
    </row>
    <row r="17" spans="1:113" ht="18.75" customHeight="1" thickBot="1">
      <c r="A17" s="169"/>
      <c r="B17" s="533"/>
      <c r="C17" s="534"/>
      <c r="D17" s="534"/>
      <c r="E17" s="534"/>
      <c r="F17" s="534"/>
      <c r="G17" s="534"/>
      <c r="H17" s="534"/>
      <c r="I17" s="534"/>
      <c r="J17" s="534"/>
      <c r="K17" s="535"/>
      <c r="L17" s="183"/>
      <c r="M17" s="514" t="s">
        <v>143</v>
      </c>
      <c r="N17" s="515"/>
      <c r="O17" s="515"/>
      <c r="P17" s="515"/>
      <c r="Q17" s="516"/>
      <c r="R17" s="498" t="s">
        <v>144</v>
      </c>
      <c r="S17" s="499"/>
      <c r="T17" s="499"/>
      <c r="U17" s="499"/>
      <c r="V17" s="500"/>
      <c r="W17" s="511" t="s">
        <v>145</v>
      </c>
      <c r="X17" s="407"/>
      <c r="Y17" s="407"/>
      <c r="Z17" s="407"/>
      <c r="AA17" s="407"/>
      <c r="AB17" s="408"/>
      <c r="AC17" s="374">
        <v>33827</v>
      </c>
      <c r="AD17" s="375"/>
      <c r="AE17" s="375"/>
      <c r="AF17" s="375"/>
      <c r="AG17" s="376"/>
      <c r="AH17" s="374">
        <v>34206</v>
      </c>
      <c r="AI17" s="375"/>
      <c r="AJ17" s="375"/>
      <c r="AK17" s="375"/>
      <c r="AL17" s="434"/>
      <c r="AM17" s="478"/>
      <c r="AN17" s="378"/>
      <c r="AO17" s="378"/>
      <c r="AP17" s="378"/>
      <c r="AQ17" s="378"/>
      <c r="AR17" s="378"/>
      <c r="AS17" s="378"/>
      <c r="AT17" s="379"/>
      <c r="AU17" s="479"/>
      <c r="AV17" s="480"/>
      <c r="AW17" s="480"/>
      <c r="AX17" s="480"/>
      <c r="AY17" s="435" t="s">
        <v>146</v>
      </c>
      <c r="AZ17" s="436"/>
      <c r="BA17" s="436"/>
      <c r="BB17" s="436"/>
      <c r="BC17" s="436"/>
      <c r="BD17" s="436"/>
      <c r="BE17" s="436"/>
      <c r="BF17" s="436"/>
      <c r="BG17" s="436"/>
      <c r="BH17" s="436"/>
      <c r="BI17" s="436"/>
      <c r="BJ17" s="436"/>
      <c r="BK17" s="436"/>
      <c r="BL17" s="436"/>
      <c r="BM17" s="437"/>
      <c r="BN17" s="421">
        <v>23227157</v>
      </c>
      <c r="BO17" s="422"/>
      <c r="BP17" s="422"/>
      <c r="BQ17" s="422"/>
      <c r="BR17" s="422"/>
      <c r="BS17" s="422"/>
      <c r="BT17" s="422"/>
      <c r="BU17" s="423"/>
      <c r="BV17" s="421">
        <v>22998863</v>
      </c>
      <c r="BW17" s="422"/>
      <c r="BX17" s="422"/>
      <c r="BY17" s="422"/>
      <c r="BZ17" s="422"/>
      <c r="CA17" s="422"/>
      <c r="CB17" s="422"/>
      <c r="CC17" s="423"/>
      <c r="CD17" s="182"/>
      <c r="CE17" s="453"/>
      <c r="CF17" s="453"/>
      <c r="CG17" s="453"/>
      <c r="CH17" s="453"/>
      <c r="CI17" s="453"/>
      <c r="CJ17" s="453"/>
      <c r="CK17" s="453"/>
      <c r="CL17" s="453"/>
      <c r="CM17" s="453"/>
      <c r="CN17" s="453"/>
      <c r="CO17" s="453"/>
      <c r="CP17" s="453"/>
      <c r="CQ17" s="453"/>
      <c r="CR17" s="453"/>
      <c r="CS17" s="454"/>
      <c r="CT17" s="418"/>
      <c r="CU17" s="419"/>
      <c r="CV17" s="419"/>
      <c r="CW17" s="419"/>
      <c r="CX17" s="419"/>
      <c r="CY17" s="419"/>
      <c r="CZ17" s="419"/>
      <c r="DA17" s="420"/>
      <c r="DB17" s="418"/>
      <c r="DC17" s="419"/>
      <c r="DD17" s="419"/>
      <c r="DE17" s="419"/>
      <c r="DF17" s="419"/>
      <c r="DG17" s="419"/>
      <c r="DH17" s="419"/>
      <c r="DI17" s="420"/>
    </row>
    <row r="18" spans="1:113" ht="18.75" customHeight="1" thickBot="1">
      <c r="A18" s="169"/>
      <c r="B18" s="471" t="s">
        <v>147</v>
      </c>
      <c r="C18" s="472"/>
      <c r="D18" s="472"/>
      <c r="E18" s="473"/>
      <c r="F18" s="473"/>
      <c r="G18" s="473"/>
      <c r="H18" s="473"/>
      <c r="I18" s="473"/>
      <c r="J18" s="473"/>
      <c r="K18" s="473"/>
      <c r="L18" s="474">
        <v>234.47</v>
      </c>
      <c r="M18" s="474"/>
      <c r="N18" s="474"/>
      <c r="O18" s="474"/>
      <c r="P18" s="474"/>
      <c r="Q18" s="474"/>
      <c r="R18" s="475"/>
      <c r="S18" s="475"/>
      <c r="T18" s="475"/>
      <c r="U18" s="475"/>
      <c r="V18" s="476"/>
      <c r="W18" s="492"/>
      <c r="X18" s="493"/>
      <c r="Y18" s="493"/>
      <c r="Z18" s="493"/>
      <c r="AA18" s="493"/>
      <c r="AB18" s="517"/>
      <c r="AC18" s="391">
        <v>65.7</v>
      </c>
      <c r="AD18" s="392"/>
      <c r="AE18" s="392"/>
      <c r="AF18" s="392"/>
      <c r="AG18" s="477"/>
      <c r="AH18" s="391">
        <v>65.900000000000006</v>
      </c>
      <c r="AI18" s="392"/>
      <c r="AJ18" s="392"/>
      <c r="AK18" s="392"/>
      <c r="AL18" s="393"/>
      <c r="AM18" s="478"/>
      <c r="AN18" s="378"/>
      <c r="AO18" s="378"/>
      <c r="AP18" s="378"/>
      <c r="AQ18" s="378"/>
      <c r="AR18" s="378"/>
      <c r="AS18" s="378"/>
      <c r="AT18" s="379"/>
      <c r="AU18" s="479"/>
      <c r="AV18" s="480"/>
      <c r="AW18" s="480"/>
      <c r="AX18" s="480"/>
      <c r="AY18" s="435" t="s">
        <v>148</v>
      </c>
      <c r="AZ18" s="436"/>
      <c r="BA18" s="436"/>
      <c r="BB18" s="436"/>
      <c r="BC18" s="436"/>
      <c r="BD18" s="436"/>
      <c r="BE18" s="436"/>
      <c r="BF18" s="436"/>
      <c r="BG18" s="436"/>
      <c r="BH18" s="436"/>
      <c r="BI18" s="436"/>
      <c r="BJ18" s="436"/>
      <c r="BK18" s="436"/>
      <c r="BL18" s="436"/>
      <c r="BM18" s="437"/>
      <c r="BN18" s="421">
        <v>25360621</v>
      </c>
      <c r="BO18" s="422"/>
      <c r="BP18" s="422"/>
      <c r="BQ18" s="422"/>
      <c r="BR18" s="422"/>
      <c r="BS18" s="422"/>
      <c r="BT18" s="422"/>
      <c r="BU18" s="423"/>
      <c r="BV18" s="421">
        <v>24549391</v>
      </c>
      <c r="BW18" s="422"/>
      <c r="BX18" s="422"/>
      <c r="BY18" s="422"/>
      <c r="BZ18" s="422"/>
      <c r="CA18" s="422"/>
      <c r="CB18" s="422"/>
      <c r="CC18" s="423"/>
      <c r="CD18" s="182"/>
      <c r="CE18" s="453"/>
      <c r="CF18" s="453"/>
      <c r="CG18" s="453"/>
      <c r="CH18" s="453"/>
      <c r="CI18" s="453"/>
      <c r="CJ18" s="453"/>
      <c r="CK18" s="453"/>
      <c r="CL18" s="453"/>
      <c r="CM18" s="453"/>
      <c r="CN18" s="453"/>
      <c r="CO18" s="453"/>
      <c r="CP18" s="453"/>
      <c r="CQ18" s="453"/>
      <c r="CR18" s="453"/>
      <c r="CS18" s="454"/>
      <c r="CT18" s="418"/>
      <c r="CU18" s="419"/>
      <c r="CV18" s="419"/>
      <c r="CW18" s="419"/>
      <c r="CX18" s="419"/>
      <c r="CY18" s="419"/>
      <c r="CZ18" s="419"/>
      <c r="DA18" s="420"/>
      <c r="DB18" s="418"/>
      <c r="DC18" s="419"/>
      <c r="DD18" s="419"/>
      <c r="DE18" s="419"/>
      <c r="DF18" s="419"/>
      <c r="DG18" s="419"/>
      <c r="DH18" s="419"/>
      <c r="DI18" s="420"/>
    </row>
    <row r="19" spans="1:113" ht="18.75" customHeight="1" thickBot="1">
      <c r="A19" s="169"/>
      <c r="B19" s="471" t="s">
        <v>149</v>
      </c>
      <c r="C19" s="472"/>
      <c r="D19" s="472"/>
      <c r="E19" s="473"/>
      <c r="F19" s="473"/>
      <c r="G19" s="473"/>
      <c r="H19" s="473"/>
      <c r="I19" s="473"/>
      <c r="J19" s="473"/>
      <c r="K19" s="473"/>
      <c r="L19" s="481">
        <v>494</v>
      </c>
      <c r="M19" s="481"/>
      <c r="N19" s="481"/>
      <c r="O19" s="481"/>
      <c r="P19" s="481"/>
      <c r="Q19" s="481"/>
      <c r="R19" s="482"/>
      <c r="S19" s="482"/>
      <c r="T19" s="482"/>
      <c r="U19" s="482"/>
      <c r="V19" s="483"/>
      <c r="W19" s="490"/>
      <c r="X19" s="491"/>
      <c r="Y19" s="491"/>
      <c r="Z19" s="491"/>
      <c r="AA19" s="491"/>
      <c r="AB19" s="491"/>
      <c r="AC19" s="494"/>
      <c r="AD19" s="494"/>
      <c r="AE19" s="494"/>
      <c r="AF19" s="494"/>
      <c r="AG19" s="494"/>
      <c r="AH19" s="494"/>
      <c r="AI19" s="494"/>
      <c r="AJ19" s="494"/>
      <c r="AK19" s="494"/>
      <c r="AL19" s="513"/>
      <c r="AM19" s="478"/>
      <c r="AN19" s="378"/>
      <c r="AO19" s="378"/>
      <c r="AP19" s="378"/>
      <c r="AQ19" s="378"/>
      <c r="AR19" s="378"/>
      <c r="AS19" s="378"/>
      <c r="AT19" s="379"/>
      <c r="AU19" s="479"/>
      <c r="AV19" s="480"/>
      <c r="AW19" s="480"/>
      <c r="AX19" s="480"/>
      <c r="AY19" s="435" t="s">
        <v>150</v>
      </c>
      <c r="AZ19" s="436"/>
      <c r="BA19" s="436"/>
      <c r="BB19" s="436"/>
      <c r="BC19" s="436"/>
      <c r="BD19" s="436"/>
      <c r="BE19" s="436"/>
      <c r="BF19" s="436"/>
      <c r="BG19" s="436"/>
      <c r="BH19" s="436"/>
      <c r="BI19" s="436"/>
      <c r="BJ19" s="436"/>
      <c r="BK19" s="436"/>
      <c r="BL19" s="436"/>
      <c r="BM19" s="437"/>
      <c r="BN19" s="421">
        <v>35751051</v>
      </c>
      <c r="BO19" s="422"/>
      <c r="BP19" s="422"/>
      <c r="BQ19" s="422"/>
      <c r="BR19" s="422"/>
      <c r="BS19" s="422"/>
      <c r="BT19" s="422"/>
      <c r="BU19" s="423"/>
      <c r="BV19" s="421">
        <v>35783808</v>
      </c>
      <c r="BW19" s="422"/>
      <c r="BX19" s="422"/>
      <c r="BY19" s="422"/>
      <c r="BZ19" s="422"/>
      <c r="CA19" s="422"/>
      <c r="CB19" s="422"/>
      <c r="CC19" s="423"/>
      <c r="CD19" s="182"/>
      <c r="CE19" s="453"/>
      <c r="CF19" s="453"/>
      <c r="CG19" s="453"/>
      <c r="CH19" s="453"/>
      <c r="CI19" s="453"/>
      <c r="CJ19" s="453"/>
      <c r="CK19" s="453"/>
      <c r="CL19" s="453"/>
      <c r="CM19" s="453"/>
      <c r="CN19" s="453"/>
      <c r="CO19" s="453"/>
      <c r="CP19" s="453"/>
      <c r="CQ19" s="453"/>
      <c r="CR19" s="453"/>
      <c r="CS19" s="454"/>
      <c r="CT19" s="418"/>
      <c r="CU19" s="419"/>
      <c r="CV19" s="419"/>
      <c r="CW19" s="419"/>
      <c r="CX19" s="419"/>
      <c r="CY19" s="419"/>
      <c r="CZ19" s="419"/>
      <c r="DA19" s="420"/>
      <c r="DB19" s="418"/>
      <c r="DC19" s="419"/>
      <c r="DD19" s="419"/>
      <c r="DE19" s="419"/>
      <c r="DF19" s="419"/>
      <c r="DG19" s="419"/>
      <c r="DH19" s="419"/>
      <c r="DI19" s="420"/>
    </row>
    <row r="20" spans="1:113" ht="18.75" customHeight="1" thickBot="1">
      <c r="A20" s="169"/>
      <c r="B20" s="471" t="s">
        <v>151</v>
      </c>
      <c r="C20" s="472"/>
      <c r="D20" s="472"/>
      <c r="E20" s="473"/>
      <c r="F20" s="473"/>
      <c r="G20" s="473"/>
      <c r="H20" s="473"/>
      <c r="I20" s="473"/>
      <c r="J20" s="473"/>
      <c r="K20" s="473"/>
      <c r="L20" s="481">
        <v>51310</v>
      </c>
      <c r="M20" s="481"/>
      <c r="N20" s="481"/>
      <c r="O20" s="481"/>
      <c r="P20" s="481"/>
      <c r="Q20" s="481"/>
      <c r="R20" s="482"/>
      <c r="S20" s="482"/>
      <c r="T20" s="482"/>
      <c r="U20" s="482"/>
      <c r="V20" s="483"/>
      <c r="W20" s="492"/>
      <c r="X20" s="493"/>
      <c r="Y20" s="493"/>
      <c r="Z20" s="493"/>
      <c r="AA20" s="493"/>
      <c r="AB20" s="493"/>
      <c r="AC20" s="484"/>
      <c r="AD20" s="484"/>
      <c r="AE20" s="484"/>
      <c r="AF20" s="484"/>
      <c r="AG20" s="484"/>
      <c r="AH20" s="484"/>
      <c r="AI20" s="484"/>
      <c r="AJ20" s="484"/>
      <c r="AK20" s="484"/>
      <c r="AL20" s="485"/>
      <c r="AM20" s="486"/>
      <c r="AN20" s="383"/>
      <c r="AO20" s="383"/>
      <c r="AP20" s="383"/>
      <c r="AQ20" s="383"/>
      <c r="AR20" s="383"/>
      <c r="AS20" s="383"/>
      <c r="AT20" s="384"/>
      <c r="AU20" s="487"/>
      <c r="AV20" s="488"/>
      <c r="AW20" s="488"/>
      <c r="AX20" s="489"/>
      <c r="AY20" s="435"/>
      <c r="AZ20" s="436"/>
      <c r="BA20" s="436"/>
      <c r="BB20" s="436"/>
      <c r="BC20" s="436"/>
      <c r="BD20" s="436"/>
      <c r="BE20" s="436"/>
      <c r="BF20" s="436"/>
      <c r="BG20" s="436"/>
      <c r="BH20" s="436"/>
      <c r="BI20" s="436"/>
      <c r="BJ20" s="436"/>
      <c r="BK20" s="436"/>
      <c r="BL20" s="436"/>
      <c r="BM20" s="437"/>
      <c r="BN20" s="421"/>
      <c r="BO20" s="422"/>
      <c r="BP20" s="422"/>
      <c r="BQ20" s="422"/>
      <c r="BR20" s="422"/>
      <c r="BS20" s="422"/>
      <c r="BT20" s="422"/>
      <c r="BU20" s="423"/>
      <c r="BV20" s="421"/>
      <c r="BW20" s="422"/>
      <c r="BX20" s="422"/>
      <c r="BY20" s="422"/>
      <c r="BZ20" s="422"/>
      <c r="CA20" s="422"/>
      <c r="CB20" s="422"/>
      <c r="CC20" s="423"/>
      <c r="CD20" s="182"/>
      <c r="CE20" s="453"/>
      <c r="CF20" s="453"/>
      <c r="CG20" s="453"/>
      <c r="CH20" s="453"/>
      <c r="CI20" s="453"/>
      <c r="CJ20" s="453"/>
      <c r="CK20" s="453"/>
      <c r="CL20" s="453"/>
      <c r="CM20" s="453"/>
      <c r="CN20" s="453"/>
      <c r="CO20" s="453"/>
      <c r="CP20" s="453"/>
      <c r="CQ20" s="453"/>
      <c r="CR20" s="453"/>
      <c r="CS20" s="454"/>
      <c r="CT20" s="418"/>
      <c r="CU20" s="419"/>
      <c r="CV20" s="419"/>
      <c r="CW20" s="419"/>
      <c r="CX20" s="419"/>
      <c r="CY20" s="419"/>
      <c r="CZ20" s="419"/>
      <c r="DA20" s="420"/>
      <c r="DB20" s="418"/>
      <c r="DC20" s="419"/>
      <c r="DD20" s="419"/>
      <c r="DE20" s="419"/>
      <c r="DF20" s="419"/>
      <c r="DG20" s="419"/>
      <c r="DH20" s="419"/>
      <c r="DI20" s="420"/>
    </row>
    <row r="21" spans="1:113" ht="18.75" customHeight="1" thickBot="1">
      <c r="A21" s="169"/>
      <c r="B21" s="468" t="s">
        <v>152</v>
      </c>
      <c r="C21" s="469"/>
      <c r="D21" s="469"/>
      <c r="E21" s="469"/>
      <c r="F21" s="469"/>
      <c r="G21" s="469"/>
      <c r="H21" s="469"/>
      <c r="I21" s="469"/>
      <c r="J21" s="469"/>
      <c r="K21" s="469"/>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70"/>
      <c r="AY21" s="394"/>
      <c r="AZ21" s="395"/>
      <c r="BA21" s="395"/>
      <c r="BB21" s="395"/>
      <c r="BC21" s="395"/>
      <c r="BD21" s="395"/>
      <c r="BE21" s="395"/>
      <c r="BF21" s="395"/>
      <c r="BG21" s="395"/>
      <c r="BH21" s="395"/>
      <c r="BI21" s="395"/>
      <c r="BJ21" s="395"/>
      <c r="BK21" s="395"/>
      <c r="BL21" s="395"/>
      <c r="BM21" s="396"/>
      <c r="BN21" s="455"/>
      <c r="BO21" s="456"/>
      <c r="BP21" s="456"/>
      <c r="BQ21" s="456"/>
      <c r="BR21" s="456"/>
      <c r="BS21" s="456"/>
      <c r="BT21" s="456"/>
      <c r="BU21" s="457"/>
      <c r="BV21" s="455"/>
      <c r="BW21" s="456"/>
      <c r="BX21" s="456"/>
      <c r="BY21" s="456"/>
      <c r="BZ21" s="456"/>
      <c r="CA21" s="456"/>
      <c r="CB21" s="456"/>
      <c r="CC21" s="457"/>
      <c r="CD21" s="182"/>
      <c r="CE21" s="453"/>
      <c r="CF21" s="453"/>
      <c r="CG21" s="453"/>
      <c r="CH21" s="453"/>
      <c r="CI21" s="453"/>
      <c r="CJ21" s="453"/>
      <c r="CK21" s="453"/>
      <c r="CL21" s="453"/>
      <c r="CM21" s="453"/>
      <c r="CN21" s="453"/>
      <c r="CO21" s="453"/>
      <c r="CP21" s="453"/>
      <c r="CQ21" s="453"/>
      <c r="CR21" s="453"/>
      <c r="CS21" s="454"/>
      <c r="CT21" s="418"/>
      <c r="CU21" s="419"/>
      <c r="CV21" s="419"/>
      <c r="CW21" s="419"/>
      <c r="CX21" s="419"/>
      <c r="CY21" s="419"/>
      <c r="CZ21" s="419"/>
      <c r="DA21" s="420"/>
      <c r="DB21" s="418"/>
      <c r="DC21" s="419"/>
      <c r="DD21" s="419"/>
      <c r="DE21" s="419"/>
      <c r="DF21" s="419"/>
      <c r="DG21" s="419"/>
      <c r="DH21" s="419"/>
      <c r="DI21" s="420"/>
    </row>
    <row r="22" spans="1:113" ht="18.75" customHeight="1">
      <c r="A22" s="169"/>
      <c r="B22" s="397" t="s">
        <v>153</v>
      </c>
      <c r="C22" s="398"/>
      <c r="D22" s="399"/>
      <c r="E22" s="406" t="s">
        <v>1</v>
      </c>
      <c r="F22" s="407"/>
      <c r="G22" s="407"/>
      <c r="H22" s="407"/>
      <c r="I22" s="407"/>
      <c r="J22" s="407"/>
      <c r="K22" s="408"/>
      <c r="L22" s="406" t="s">
        <v>154</v>
      </c>
      <c r="M22" s="407"/>
      <c r="N22" s="407"/>
      <c r="O22" s="407"/>
      <c r="P22" s="408"/>
      <c r="Q22" s="412" t="s">
        <v>155</v>
      </c>
      <c r="R22" s="413"/>
      <c r="S22" s="413"/>
      <c r="T22" s="413"/>
      <c r="U22" s="413"/>
      <c r="V22" s="414"/>
      <c r="W22" s="463" t="s">
        <v>156</v>
      </c>
      <c r="X22" s="398"/>
      <c r="Y22" s="399"/>
      <c r="Z22" s="406" t="s">
        <v>1</v>
      </c>
      <c r="AA22" s="407"/>
      <c r="AB22" s="407"/>
      <c r="AC22" s="407"/>
      <c r="AD22" s="407"/>
      <c r="AE22" s="407"/>
      <c r="AF22" s="407"/>
      <c r="AG22" s="408"/>
      <c r="AH22" s="424" t="s">
        <v>157</v>
      </c>
      <c r="AI22" s="407"/>
      <c r="AJ22" s="407"/>
      <c r="AK22" s="407"/>
      <c r="AL22" s="408"/>
      <c r="AM22" s="424" t="s">
        <v>158</v>
      </c>
      <c r="AN22" s="425"/>
      <c r="AO22" s="425"/>
      <c r="AP22" s="425"/>
      <c r="AQ22" s="425"/>
      <c r="AR22" s="426"/>
      <c r="AS22" s="412" t="s">
        <v>155</v>
      </c>
      <c r="AT22" s="413"/>
      <c r="AU22" s="413"/>
      <c r="AV22" s="413"/>
      <c r="AW22" s="413"/>
      <c r="AX22" s="430"/>
      <c r="AY22" s="447" t="s">
        <v>159</v>
      </c>
      <c r="AZ22" s="448"/>
      <c r="BA22" s="448"/>
      <c r="BB22" s="448"/>
      <c r="BC22" s="448"/>
      <c r="BD22" s="448"/>
      <c r="BE22" s="448"/>
      <c r="BF22" s="448"/>
      <c r="BG22" s="448"/>
      <c r="BH22" s="448"/>
      <c r="BI22" s="448"/>
      <c r="BJ22" s="448"/>
      <c r="BK22" s="448"/>
      <c r="BL22" s="448"/>
      <c r="BM22" s="449"/>
      <c r="BN22" s="450">
        <v>51790140</v>
      </c>
      <c r="BO22" s="451"/>
      <c r="BP22" s="451"/>
      <c r="BQ22" s="451"/>
      <c r="BR22" s="451"/>
      <c r="BS22" s="451"/>
      <c r="BT22" s="451"/>
      <c r="BU22" s="452"/>
      <c r="BV22" s="450">
        <v>52084381</v>
      </c>
      <c r="BW22" s="451"/>
      <c r="BX22" s="451"/>
      <c r="BY22" s="451"/>
      <c r="BZ22" s="451"/>
      <c r="CA22" s="451"/>
      <c r="CB22" s="451"/>
      <c r="CC22" s="452"/>
      <c r="CD22" s="182"/>
      <c r="CE22" s="453"/>
      <c r="CF22" s="453"/>
      <c r="CG22" s="453"/>
      <c r="CH22" s="453"/>
      <c r="CI22" s="453"/>
      <c r="CJ22" s="453"/>
      <c r="CK22" s="453"/>
      <c r="CL22" s="453"/>
      <c r="CM22" s="453"/>
      <c r="CN22" s="453"/>
      <c r="CO22" s="453"/>
      <c r="CP22" s="453"/>
      <c r="CQ22" s="453"/>
      <c r="CR22" s="453"/>
      <c r="CS22" s="454"/>
      <c r="CT22" s="418"/>
      <c r="CU22" s="419"/>
      <c r="CV22" s="419"/>
      <c r="CW22" s="419"/>
      <c r="CX22" s="419"/>
      <c r="CY22" s="419"/>
      <c r="CZ22" s="419"/>
      <c r="DA22" s="420"/>
      <c r="DB22" s="418"/>
      <c r="DC22" s="419"/>
      <c r="DD22" s="419"/>
      <c r="DE22" s="419"/>
      <c r="DF22" s="419"/>
      <c r="DG22" s="419"/>
      <c r="DH22" s="419"/>
      <c r="DI22" s="420"/>
    </row>
    <row r="23" spans="1:113" ht="18.75" customHeight="1">
      <c r="A23" s="169"/>
      <c r="B23" s="400"/>
      <c r="C23" s="401"/>
      <c r="D23" s="402"/>
      <c r="E23" s="409"/>
      <c r="F23" s="410"/>
      <c r="G23" s="410"/>
      <c r="H23" s="410"/>
      <c r="I23" s="410"/>
      <c r="J23" s="410"/>
      <c r="K23" s="411"/>
      <c r="L23" s="409"/>
      <c r="M23" s="410"/>
      <c r="N23" s="410"/>
      <c r="O23" s="410"/>
      <c r="P23" s="411"/>
      <c r="Q23" s="415"/>
      <c r="R23" s="416"/>
      <c r="S23" s="416"/>
      <c r="T23" s="416"/>
      <c r="U23" s="416"/>
      <c r="V23" s="417"/>
      <c r="W23" s="464"/>
      <c r="X23" s="401"/>
      <c r="Y23" s="402"/>
      <c r="Z23" s="409"/>
      <c r="AA23" s="410"/>
      <c r="AB23" s="410"/>
      <c r="AC23" s="410"/>
      <c r="AD23" s="410"/>
      <c r="AE23" s="410"/>
      <c r="AF23" s="410"/>
      <c r="AG23" s="411"/>
      <c r="AH23" s="409"/>
      <c r="AI23" s="410"/>
      <c r="AJ23" s="410"/>
      <c r="AK23" s="410"/>
      <c r="AL23" s="411"/>
      <c r="AM23" s="427"/>
      <c r="AN23" s="428"/>
      <c r="AO23" s="428"/>
      <c r="AP23" s="428"/>
      <c r="AQ23" s="428"/>
      <c r="AR23" s="429"/>
      <c r="AS23" s="415"/>
      <c r="AT23" s="416"/>
      <c r="AU23" s="416"/>
      <c r="AV23" s="416"/>
      <c r="AW23" s="416"/>
      <c r="AX23" s="431"/>
      <c r="AY23" s="435" t="s">
        <v>160</v>
      </c>
      <c r="AZ23" s="436"/>
      <c r="BA23" s="436"/>
      <c r="BB23" s="436"/>
      <c r="BC23" s="436"/>
      <c r="BD23" s="436"/>
      <c r="BE23" s="436"/>
      <c r="BF23" s="436"/>
      <c r="BG23" s="436"/>
      <c r="BH23" s="436"/>
      <c r="BI23" s="436"/>
      <c r="BJ23" s="436"/>
      <c r="BK23" s="436"/>
      <c r="BL23" s="436"/>
      <c r="BM23" s="437"/>
      <c r="BN23" s="421">
        <v>32146608</v>
      </c>
      <c r="BO23" s="422"/>
      <c r="BP23" s="422"/>
      <c r="BQ23" s="422"/>
      <c r="BR23" s="422"/>
      <c r="BS23" s="422"/>
      <c r="BT23" s="422"/>
      <c r="BU23" s="423"/>
      <c r="BV23" s="421">
        <v>34225486</v>
      </c>
      <c r="BW23" s="422"/>
      <c r="BX23" s="422"/>
      <c r="BY23" s="422"/>
      <c r="BZ23" s="422"/>
      <c r="CA23" s="422"/>
      <c r="CB23" s="422"/>
      <c r="CC23" s="423"/>
      <c r="CD23" s="182"/>
      <c r="CE23" s="453"/>
      <c r="CF23" s="453"/>
      <c r="CG23" s="453"/>
      <c r="CH23" s="453"/>
      <c r="CI23" s="453"/>
      <c r="CJ23" s="453"/>
      <c r="CK23" s="453"/>
      <c r="CL23" s="453"/>
      <c r="CM23" s="453"/>
      <c r="CN23" s="453"/>
      <c r="CO23" s="453"/>
      <c r="CP23" s="453"/>
      <c r="CQ23" s="453"/>
      <c r="CR23" s="453"/>
      <c r="CS23" s="454"/>
      <c r="CT23" s="418"/>
      <c r="CU23" s="419"/>
      <c r="CV23" s="419"/>
      <c r="CW23" s="419"/>
      <c r="CX23" s="419"/>
      <c r="CY23" s="419"/>
      <c r="CZ23" s="419"/>
      <c r="DA23" s="420"/>
      <c r="DB23" s="418"/>
      <c r="DC23" s="419"/>
      <c r="DD23" s="419"/>
      <c r="DE23" s="419"/>
      <c r="DF23" s="419"/>
      <c r="DG23" s="419"/>
      <c r="DH23" s="419"/>
      <c r="DI23" s="420"/>
    </row>
    <row r="24" spans="1:113" ht="18.75" customHeight="1" thickBot="1">
      <c r="A24" s="169"/>
      <c r="B24" s="400"/>
      <c r="C24" s="401"/>
      <c r="D24" s="402"/>
      <c r="E24" s="377" t="s">
        <v>161</v>
      </c>
      <c r="F24" s="378"/>
      <c r="G24" s="378"/>
      <c r="H24" s="378"/>
      <c r="I24" s="378"/>
      <c r="J24" s="378"/>
      <c r="K24" s="379"/>
      <c r="L24" s="374">
        <v>1</v>
      </c>
      <c r="M24" s="375"/>
      <c r="N24" s="375"/>
      <c r="O24" s="375"/>
      <c r="P24" s="376"/>
      <c r="Q24" s="374">
        <v>9560</v>
      </c>
      <c r="R24" s="375"/>
      <c r="S24" s="375"/>
      <c r="T24" s="375"/>
      <c r="U24" s="375"/>
      <c r="V24" s="376"/>
      <c r="W24" s="464"/>
      <c r="X24" s="401"/>
      <c r="Y24" s="402"/>
      <c r="Z24" s="377" t="s">
        <v>162</v>
      </c>
      <c r="AA24" s="378"/>
      <c r="AB24" s="378"/>
      <c r="AC24" s="378"/>
      <c r="AD24" s="378"/>
      <c r="AE24" s="378"/>
      <c r="AF24" s="378"/>
      <c r="AG24" s="379"/>
      <c r="AH24" s="374">
        <v>785</v>
      </c>
      <c r="AI24" s="375"/>
      <c r="AJ24" s="375"/>
      <c r="AK24" s="375"/>
      <c r="AL24" s="376"/>
      <c r="AM24" s="374">
        <v>2496300</v>
      </c>
      <c r="AN24" s="375"/>
      <c r="AO24" s="375"/>
      <c r="AP24" s="375"/>
      <c r="AQ24" s="375"/>
      <c r="AR24" s="376"/>
      <c r="AS24" s="374">
        <v>3180</v>
      </c>
      <c r="AT24" s="375"/>
      <c r="AU24" s="375"/>
      <c r="AV24" s="375"/>
      <c r="AW24" s="375"/>
      <c r="AX24" s="434"/>
      <c r="AY24" s="394" t="s">
        <v>163</v>
      </c>
      <c r="AZ24" s="395"/>
      <c r="BA24" s="395"/>
      <c r="BB24" s="395"/>
      <c r="BC24" s="395"/>
      <c r="BD24" s="395"/>
      <c r="BE24" s="395"/>
      <c r="BF24" s="395"/>
      <c r="BG24" s="395"/>
      <c r="BH24" s="395"/>
      <c r="BI24" s="395"/>
      <c r="BJ24" s="395"/>
      <c r="BK24" s="395"/>
      <c r="BL24" s="395"/>
      <c r="BM24" s="396"/>
      <c r="BN24" s="421">
        <v>33121444</v>
      </c>
      <c r="BO24" s="422"/>
      <c r="BP24" s="422"/>
      <c r="BQ24" s="422"/>
      <c r="BR24" s="422"/>
      <c r="BS24" s="422"/>
      <c r="BT24" s="422"/>
      <c r="BU24" s="423"/>
      <c r="BV24" s="421">
        <v>31697000</v>
      </c>
      <c r="BW24" s="422"/>
      <c r="BX24" s="422"/>
      <c r="BY24" s="422"/>
      <c r="BZ24" s="422"/>
      <c r="CA24" s="422"/>
      <c r="CB24" s="422"/>
      <c r="CC24" s="423"/>
      <c r="CD24" s="182"/>
      <c r="CE24" s="453"/>
      <c r="CF24" s="453"/>
      <c r="CG24" s="453"/>
      <c r="CH24" s="453"/>
      <c r="CI24" s="453"/>
      <c r="CJ24" s="453"/>
      <c r="CK24" s="453"/>
      <c r="CL24" s="453"/>
      <c r="CM24" s="453"/>
      <c r="CN24" s="453"/>
      <c r="CO24" s="453"/>
      <c r="CP24" s="453"/>
      <c r="CQ24" s="453"/>
      <c r="CR24" s="453"/>
      <c r="CS24" s="454"/>
      <c r="CT24" s="418"/>
      <c r="CU24" s="419"/>
      <c r="CV24" s="419"/>
      <c r="CW24" s="419"/>
      <c r="CX24" s="419"/>
      <c r="CY24" s="419"/>
      <c r="CZ24" s="419"/>
      <c r="DA24" s="420"/>
      <c r="DB24" s="418"/>
      <c r="DC24" s="419"/>
      <c r="DD24" s="419"/>
      <c r="DE24" s="419"/>
      <c r="DF24" s="419"/>
      <c r="DG24" s="419"/>
      <c r="DH24" s="419"/>
      <c r="DI24" s="420"/>
    </row>
    <row r="25" spans="1:113" ht="18.75" customHeight="1">
      <c r="A25" s="169"/>
      <c r="B25" s="400"/>
      <c r="C25" s="401"/>
      <c r="D25" s="402"/>
      <c r="E25" s="377" t="s">
        <v>164</v>
      </c>
      <c r="F25" s="378"/>
      <c r="G25" s="378"/>
      <c r="H25" s="378"/>
      <c r="I25" s="378"/>
      <c r="J25" s="378"/>
      <c r="K25" s="379"/>
      <c r="L25" s="374">
        <v>2</v>
      </c>
      <c r="M25" s="375"/>
      <c r="N25" s="375"/>
      <c r="O25" s="375"/>
      <c r="P25" s="376"/>
      <c r="Q25" s="374">
        <v>7315</v>
      </c>
      <c r="R25" s="375"/>
      <c r="S25" s="375"/>
      <c r="T25" s="375"/>
      <c r="U25" s="375"/>
      <c r="V25" s="376"/>
      <c r="W25" s="464"/>
      <c r="X25" s="401"/>
      <c r="Y25" s="402"/>
      <c r="Z25" s="377" t="s">
        <v>165</v>
      </c>
      <c r="AA25" s="378"/>
      <c r="AB25" s="378"/>
      <c r="AC25" s="378"/>
      <c r="AD25" s="378"/>
      <c r="AE25" s="378"/>
      <c r="AF25" s="378"/>
      <c r="AG25" s="379"/>
      <c r="AH25" s="374">
        <v>148</v>
      </c>
      <c r="AI25" s="375"/>
      <c r="AJ25" s="375"/>
      <c r="AK25" s="375"/>
      <c r="AL25" s="376"/>
      <c r="AM25" s="374">
        <v>458060</v>
      </c>
      <c r="AN25" s="375"/>
      <c r="AO25" s="375"/>
      <c r="AP25" s="375"/>
      <c r="AQ25" s="375"/>
      <c r="AR25" s="376"/>
      <c r="AS25" s="374">
        <v>3095</v>
      </c>
      <c r="AT25" s="375"/>
      <c r="AU25" s="375"/>
      <c r="AV25" s="375"/>
      <c r="AW25" s="375"/>
      <c r="AX25" s="434"/>
      <c r="AY25" s="447" t="s">
        <v>166</v>
      </c>
      <c r="AZ25" s="448"/>
      <c r="BA25" s="448"/>
      <c r="BB25" s="448"/>
      <c r="BC25" s="448"/>
      <c r="BD25" s="448"/>
      <c r="BE25" s="448"/>
      <c r="BF25" s="448"/>
      <c r="BG25" s="448"/>
      <c r="BH25" s="448"/>
      <c r="BI25" s="448"/>
      <c r="BJ25" s="448"/>
      <c r="BK25" s="448"/>
      <c r="BL25" s="448"/>
      <c r="BM25" s="449"/>
      <c r="BN25" s="450">
        <v>7071066</v>
      </c>
      <c r="BO25" s="451"/>
      <c r="BP25" s="451"/>
      <c r="BQ25" s="451"/>
      <c r="BR25" s="451"/>
      <c r="BS25" s="451"/>
      <c r="BT25" s="451"/>
      <c r="BU25" s="452"/>
      <c r="BV25" s="450">
        <v>7616829</v>
      </c>
      <c r="BW25" s="451"/>
      <c r="BX25" s="451"/>
      <c r="BY25" s="451"/>
      <c r="BZ25" s="451"/>
      <c r="CA25" s="451"/>
      <c r="CB25" s="451"/>
      <c r="CC25" s="452"/>
      <c r="CD25" s="182"/>
      <c r="CE25" s="453"/>
      <c r="CF25" s="453"/>
      <c r="CG25" s="453"/>
      <c r="CH25" s="453"/>
      <c r="CI25" s="453"/>
      <c r="CJ25" s="453"/>
      <c r="CK25" s="453"/>
      <c r="CL25" s="453"/>
      <c r="CM25" s="453"/>
      <c r="CN25" s="453"/>
      <c r="CO25" s="453"/>
      <c r="CP25" s="453"/>
      <c r="CQ25" s="453"/>
      <c r="CR25" s="453"/>
      <c r="CS25" s="454"/>
      <c r="CT25" s="418"/>
      <c r="CU25" s="419"/>
      <c r="CV25" s="419"/>
      <c r="CW25" s="419"/>
      <c r="CX25" s="419"/>
      <c r="CY25" s="419"/>
      <c r="CZ25" s="419"/>
      <c r="DA25" s="420"/>
      <c r="DB25" s="418"/>
      <c r="DC25" s="419"/>
      <c r="DD25" s="419"/>
      <c r="DE25" s="419"/>
      <c r="DF25" s="419"/>
      <c r="DG25" s="419"/>
      <c r="DH25" s="419"/>
      <c r="DI25" s="420"/>
    </row>
    <row r="26" spans="1:113" ht="18.75" customHeight="1">
      <c r="A26" s="169"/>
      <c r="B26" s="400"/>
      <c r="C26" s="401"/>
      <c r="D26" s="402"/>
      <c r="E26" s="377" t="s">
        <v>167</v>
      </c>
      <c r="F26" s="378"/>
      <c r="G26" s="378"/>
      <c r="H26" s="378"/>
      <c r="I26" s="378"/>
      <c r="J26" s="378"/>
      <c r="K26" s="379"/>
      <c r="L26" s="374">
        <v>1</v>
      </c>
      <c r="M26" s="375"/>
      <c r="N26" s="375"/>
      <c r="O26" s="375"/>
      <c r="P26" s="376"/>
      <c r="Q26" s="374">
        <v>6580</v>
      </c>
      <c r="R26" s="375"/>
      <c r="S26" s="375"/>
      <c r="T26" s="375"/>
      <c r="U26" s="375"/>
      <c r="V26" s="376"/>
      <c r="W26" s="464"/>
      <c r="X26" s="401"/>
      <c r="Y26" s="402"/>
      <c r="Z26" s="377" t="s">
        <v>168</v>
      </c>
      <c r="AA26" s="432"/>
      <c r="AB26" s="432"/>
      <c r="AC26" s="432"/>
      <c r="AD26" s="432"/>
      <c r="AE26" s="432"/>
      <c r="AF26" s="432"/>
      <c r="AG26" s="433"/>
      <c r="AH26" s="374">
        <v>15</v>
      </c>
      <c r="AI26" s="375"/>
      <c r="AJ26" s="375"/>
      <c r="AK26" s="375"/>
      <c r="AL26" s="376"/>
      <c r="AM26" s="374">
        <v>43275</v>
      </c>
      <c r="AN26" s="375"/>
      <c r="AO26" s="375"/>
      <c r="AP26" s="375"/>
      <c r="AQ26" s="375"/>
      <c r="AR26" s="376"/>
      <c r="AS26" s="374">
        <v>2885</v>
      </c>
      <c r="AT26" s="375"/>
      <c r="AU26" s="375"/>
      <c r="AV26" s="375"/>
      <c r="AW26" s="375"/>
      <c r="AX26" s="434"/>
      <c r="AY26" s="461" t="s">
        <v>169</v>
      </c>
      <c r="AZ26" s="381"/>
      <c r="BA26" s="381"/>
      <c r="BB26" s="381"/>
      <c r="BC26" s="381"/>
      <c r="BD26" s="381"/>
      <c r="BE26" s="381"/>
      <c r="BF26" s="381"/>
      <c r="BG26" s="381"/>
      <c r="BH26" s="381"/>
      <c r="BI26" s="381"/>
      <c r="BJ26" s="381"/>
      <c r="BK26" s="381"/>
      <c r="BL26" s="381"/>
      <c r="BM26" s="462"/>
      <c r="BN26" s="421" t="s">
        <v>122</v>
      </c>
      <c r="BO26" s="422"/>
      <c r="BP26" s="422"/>
      <c r="BQ26" s="422"/>
      <c r="BR26" s="422"/>
      <c r="BS26" s="422"/>
      <c r="BT26" s="422"/>
      <c r="BU26" s="423"/>
      <c r="BV26" s="421" t="s">
        <v>122</v>
      </c>
      <c r="BW26" s="422"/>
      <c r="BX26" s="422"/>
      <c r="BY26" s="422"/>
      <c r="BZ26" s="422"/>
      <c r="CA26" s="422"/>
      <c r="CB26" s="422"/>
      <c r="CC26" s="423"/>
      <c r="CD26" s="182"/>
      <c r="CE26" s="453"/>
      <c r="CF26" s="453"/>
      <c r="CG26" s="453"/>
      <c r="CH26" s="453"/>
      <c r="CI26" s="453"/>
      <c r="CJ26" s="453"/>
      <c r="CK26" s="453"/>
      <c r="CL26" s="453"/>
      <c r="CM26" s="453"/>
      <c r="CN26" s="453"/>
      <c r="CO26" s="453"/>
      <c r="CP26" s="453"/>
      <c r="CQ26" s="453"/>
      <c r="CR26" s="453"/>
      <c r="CS26" s="454"/>
      <c r="CT26" s="418"/>
      <c r="CU26" s="419"/>
      <c r="CV26" s="419"/>
      <c r="CW26" s="419"/>
      <c r="CX26" s="419"/>
      <c r="CY26" s="419"/>
      <c r="CZ26" s="419"/>
      <c r="DA26" s="420"/>
      <c r="DB26" s="418"/>
      <c r="DC26" s="419"/>
      <c r="DD26" s="419"/>
      <c r="DE26" s="419"/>
      <c r="DF26" s="419"/>
      <c r="DG26" s="419"/>
      <c r="DH26" s="419"/>
      <c r="DI26" s="420"/>
    </row>
    <row r="27" spans="1:113" ht="18.75" customHeight="1" thickBot="1">
      <c r="A27" s="169"/>
      <c r="B27" s="400"/>
      <c r="C27" s="401"/>
      <c r="D27" s="402"/>
      <c r="E27" s="377" t="s">
        <v>170</v>
      </c>
      <c r="F27" s="378"/>
      <c r="G27" s="378"/>
      <c r="H27" s="378"/>
      <c r="I27" s="378"/>
      <c r="J27" s="378"/>
      <c r="K27" s="379"/>
      <c r="L27" s="374">
        <v>1</v>
      </c>
      <c r="M27" s="375"/>
      <c r="N27" s="375"/>
      <c r="O27" s="375"/>
      <c r="P27" s="376"/>
      <c r="Q27" s="374">
        <v>5720</v>
      </c>
      <c r="R27" s="375"/>
      <c r="S27" s="375"/>
      <c r="T27" s="375"/>
      <c r="U27" s="375"/>
      <c r="V27" s="376"/>
      <c r="W27" s="464"/>
      <c r="X27" s="401"/>
      <c r="Y27" s="402"/>
      <c r="Z27" s="377" t="s">
        <v>171</v>
      </c>
      <c r="AA27" s="378"/>
      <c r="AB27" s="378"/>
      <c r="AC27" s="378"/>
      <c r="AD27" s="378"/>
      <c r="AE27" s="378"/>
      <c r="AF27" s="378"/>
      <c r="AG27" s="379"/>
      <c r="AH27" s="374">
        <v>10</v>
      </c>
      <c r="AI27" s="375"/>
      <c r="AJ27" s="375"/>
      <c r="AK27" s="375"/>
      <c r="AL27" s="376"/>
      <c r="AM27" s="374">
        <v>39220</v>
      </c>
      <c r="AN27" s="375"/>
      <c r="AO27" s="375"/>
      <c r="AP27" s="375"/>
      <c r="AQ27" s="375"/>
      <c r="AR27" s="376"/>
      <c r="AS27" s="374">
        <v>3922</v>
      </c>
      <c r="AT27" s="375"/>
      <c r="AU27" s="375"/>
      <c r="AV27" s="375"/>
      <c r="AW27" s="375"/>
      <c r="AX27" s="434"/>
      <c r="AY27" s="458" t="s">
        <v>172</v>
      </c>
      <c r="AZ27" s="459"/>
      <c r="BA27" s="459"/>
      <c r="BB27" s="459"/>
      <c r="BC27" s="459"/>
      <c r="BD27" s="459"/>
      <c r="BE27" s="459"/>
      <c r="BF27" s="459"/>
      <c r="BG27" s="459"/>
      <c r="BH27" s="459"/>
      <c r="BI27" s="459"/>
      <c r="BJ27" s="459"/>
      <c r="BK27" s="459"/>
      <c r="BL27" s="459"/>
      <c r="BM27" s="460"/>
      <c r="BN27" s="455" t="s">
        <v>122</v>
      </c>
      <c r="BO27" s="456"/>
      <c r="BP27" s="456"/>
      <c r="BQ27" s="456"/>
      <c r="BR27" s="456"/>
      <c r="BS27" s="456"/>
      <c r="BT27" s="456"/>
      <c r="BU27" s="457"/>
      <c r="BV27" s="455" t="s">
        <v>122</v>
      </c>
      <c r="BW27" s="456"/>
      <c r="BX27" s="456"/>
      <c r="BY27" s="456"/>
      <c r="BZ27" s="456"/>
      <c r="CA27" s="456"/>
      <c r="CB27" s="456"/>
      <c r="CC27" s="457"/>
      <c r="CD27" s="184"/>
      <c r="CE27" s="453"/>
      <c r="CF27" s="453"/>
      <c r="CG27" s="453"/>
      <c r="CH27" s="453"/>
      <c r="CI27" s="453"/>
      <c r="CJ27" s="453"/>
      <c r="CK27" s="453"/>
      <c r="CL27" s="453"/>
      <c r="CM27" s="453"/>
      <c r="CN27" s="453"/>
      <c r="CO27" s="453"/>
      <c r="CP27" s="453"/>
      <c r="CQ27" s="453"/>
      <c r="CR27" s="453"/>
      <c r="CS27" s="454"/>
      <c r="CT27" s="418"/>
      <c r="CU27" s="419"/>
      <c r="CV27" s="419"/>
      <c r="CW27" s="419"/>
      <c r="CX27" s="419"/>
      <c r="CY27" s="419"/>
      <c r="CZ27" s="419"/>
      <c r="DA27" s="420"/>
      <c r="DB27" s="418"/>
      <c r="DC27" s="419"/>
      <c r="DD27" s="419"/>
      <c r="DE27" s="419"/>
      <c r="DF27" s="419"/>
      <c r="DG27" s="419"/>
      <c r="DH27" s="419"/>
      <c r="DI27" s="420"/>
    </row>
    <row r="28" spans="1:113" ht="18.75" customHeight="1">
      <c r="A28" s="169"/>
      <c r="B28" s="400"/>
      <c r="C28" s="401"/>
      <c r="D28" s="402"/>
      <c r="E28" s="377" t="s">
        <v>173</v>
      </c>
      <c r="F28" s="378"/>
      <c r="G28" s="378"/>
      <c r="H28" s="378"/>
      <c r="I28" s="378"/>
      <c r="J28" s="378"/>
      <c r="K28" s="379"/>
      <c r="L28" s="374">
        <v>1</v>
      </c>
      <c r="M28" s="375"/>
      <c r="N28" s="375"/>
      <c r="O28" s="375"/>
      <c r="P28" s="376"/>
      <c r="Q28" s="374">
        <v>5180</v>
      </c>
      <c r="R28" s="375"/>
      <c r="S28" s="375"/>
      <c r="T28" s="375"/>
      <c r="U28" s="375"/>
      <c r="V28" s="376"/>
      <c r="W28" s="464"/>
      <c r="X28" s="401"/>
      <c r="Y28" s="402"/>
      <c r="Z28" s="377" t="s">
        <v>174</v>
      </c>
      <c r="AA28" s="378"/>
      <c r="AB28" s="378"/>
      <c r="AC28" s="378"/>
      <c r="AD28" s="378"/>
      <c r="AE28" s="378"/>
      <c r="AF28" s="378"/>
      <c r="AG28" s="379"/>
      <c r="AH28" s="374" t="s">
        <v>122</v>
      </c>
      <c r="AI28" s="375"/>
      <c r="AJ28" s="375"/>
      <c r="AK28" s="375"/>
      <c r="AL28" s="376"/>
      <c r="AM28" s="374" t="s">
        <v>122</v>
      </c>
      <c r="AN28" s="375"/>
      <c r="AO28" s="375"/>
      <c r="AP28" s="375"/>
      <c r="AQ28" s="375"/>
      <c r="AR28" s="376"/>
      <c r="AS28" s="374" t="s">
        <v>122</v>
      </c>
      <c r="AT28" s="375"/>
      <c r="AU28" s="375"/>
      <c r="AV28" s="375"/>
      <c r="AW28" s="375"/>
      <c r="AX28" s="434"/>
      <c r="AY28" s="438" t="s">
        <v>175</v>
      </c>
      <c r="AZ28" s="439"/>
      <c r="BA28" s="439"/>
      <c r="BB28" s="440"/>
      <c r="BC28" s="447" t="s">
        <v>46</v>
      </c>
      <c r="BD28" s="448"/>
      <c r="BE28" s="448"/>
      <c r="BF28" s="448"/>
      <c r="BG28" s="448"/>
      <c r="BH28" s="448"/>
      <c r="BI28" s="448"/>
      <c r="BJ28" s="448"/>
      <c r="BK28" s="448"/>
      <c r="BL28" s="448"/>
      <c r="BM28" s="449"/>
      <c r="BN28" s="450">
        <v>1631560</v>
      </c>
      <c r="BO28" s="451"/>
      <c r="BP28" s="451"/>
      <c r="BQ28" s="451"/>
      <c r="BR28" s="451"/>
      <c r="BS28" s="451"/>
      <c r="BT28" s="451"/>
      <c r="BU28" s="452"/>
      <c r="BV28" s="450">
        <v>1607779</v>
      </c>
      <c r="BW28" s="451"/>
      <c r="BX28" s="451"/>
      <c r="BY28" s="451"/>
      <c r="BZ28" s="451"/>
      <c r="CA28" s="451"/>
      <c r="CB28" s="451"/>
      <c r="CC28" s="452"/>
      <c r="CD28" s="182"/>
      <c r="CE28" s="453"/>
      <c r="CF28" s="453"/>
      <c r="CG28" s="453"/>
      <c r="CH28" s="453"/>
      <c r="CI28" s="453"/>
      <c r="CJ28" s="453"/>
      <c r="CK28" s="453"/>
      <c r="CL28" s="453"/>
      <c r="CM28" s="453"/>
      <c r="CN28" s="453"/>
      <c r="CO28" s="453"/>
      <c r="CP28" s="453"/>
      <c r="CQ28" s="453"/>
      <c r="CR28" s="453"/>
      <c r="CS28" s="454"/>
      <c r="CT28" s="418"/>
      <c r="CU28" s="419"/>
      <c r="CV28" s="419"/>
      <c r="CW28" s="419"/>
      <c r="CX28" s="419"/>
      <c r="CY28" s="419"/>
      <c r="CZ28" s="419"/>
      <c r="DA28" s="420"/>
      <c r="DB28" s="418"/>
      <c r="DC28" s="419"/>
      <c r="DD28" s="419"/>
      <c r="DE28" s="419"/>
      <c r="DF28" s="419"/>
      <c r="DG28" s="419"/>
      <c r="DH28" s="419"/>
      <c r="DI28" s="420"/>
    </row>
    <row r="29" spans="1:113" ht="18.75" customHeight="1">
      <c r="A29" s="169"/>
      <c r="B29" s="400"/>
      <c r="C29" s="401"/>
      <c r="D29" s="402"/>
      <c r="E29" s="377" t="s">
        <v>176</v>
      </c>
      <c r="F29" s="378"/>
      <c r="G29" s="378"/>
      <c r="H29" s="378"/>
      <c r="I29" s="378"/>
      <c r="J29" s="378"/>
      <c r="K29" s="379"/>
      <c r="L29" s="374">
        <v>24</v>
      </c>
      <c r="M29" s="375"/>
      <c r="N29" s="375"/>
      <c r="O29" s="375"/>
      <c r="P29" s="376"/>
      <c r="Q29" s="374">
        <v>4820</v>
      </c>
      <c r="R29" s="375"/>
      <c r="S29" s="375"/>
      <c r="T29" s="375"/>
      <c r="U29" s="375"/>
      <c r="V29" s="376"/>
      <c r="W29" s="465"/>
      <c r="X29" s="466"/>
      <c r="Y29" s="467"/>
      <c r="Z29" s="377" t="s">
        <v>177</v>
      </c>
      <c r="AA29" s="378"/>
      <c r="AB29" s="378"/>
      <c r="AC29" s="378"/>
      <c r="AD29" s="378"/>
      <c r="AE29" s="378"/>
      <c r="AF29" s="378"/>
      <c r="AG29" s="379"/>
      <c r="AH29" s="374">
        <v>795</v>
      </c>
      <c r="AI29" s="375"/>
      <c r="AJ29" s="375"/>
      <c r="AK29" s="375"/>
      <c r="AL29" s="376"/>
      <c r="AM29" s="374">
        <v>2535520</v>
      </c>
      <c r="AN29" s="375"/>
      <c r="AO29" s="375"/>
      <c r="AP29" s="375"/>
      <c r="AQ29" s="375"/>
      <c r="AR29" s="376"/>
      <c r="AS29" s="374">
        <v>3189</v>
      </c>
      <c r="AT29" s="375"/>
      <c r="AU29" s="375"/>
      <c r="AV29" s="375"/>
      <c r="AW29" s="375"/>
      <c r="AX29" s="434"/>
      <c r="AY29" s="441"/>
      <c r="AZ29" s="442"/>
      <c r="BA29" s="442"/>
      <c r="BB29" s="443"/>
      <c r="BC29" s="435" t="s">
        <v>178</v>
      </c>
      <c r="BD29" s="436"/>
      <c r="BE29" s="436"/>
      <c r="BF29" s="436"/>
      <c r="BG29" s="436"/>
      <c r="BH29" s="436"/>
      <c r="BI29" s="436"/>
      <c r="BJ29" s="436"/>
      <c r="BK29" s="436"/>
      <c r="BL29" s="436"/>
      <c r="BM29" s="437"/>
      <c r="BN29" s="421">
        <v>807058</v>
      </c>
      <c r="BO29" s="422"/>
      <c r="BP29" s="422"/>
      <c r="BQ29" s="422"/>
      <c r="BR29" s="422"/>
      <c r="BS29" s="422"/>
      <c r="BT29" s="422"/>
      <c r="BU29" s="423"/>
      <c r="BV29" s="421">
        <v>942457</v>
      </c>
      <c r="BW29" s="422"/>
      <c r="BX29" s="422"/>
      <c r="BY29" s="422"/>
      <c r="BZ29" s="422"/>
      <c r="CA29" s="422"/>
      <c r="CB29" s="422"/>
      <c r="CC29" s="423"/>
      <c r="CD29" s="184"/>
      <c r="CE29" s="453"/>
      <c r="CF29" s="453"/>
      <c r="CG29" s="453"/>
      <c r="CH29" s="453"/>
      <c r="CI29" s="453"/>
      <c r="CJ29" s="453"/>
      <c r="CK29" s="453"/>
      <c r="CL29" s="453"/>
      <c r="CM29" s="453"/>
      <c r="CN29" s="453"/>
      <c r="CO29" s="453"/>
      <c r="CP29" s="453"/>
      <c r="CQ29" s="453"/>
      <c r="CR29" s="453"/>
      <c r="CS29" s="454"/>
      <c r="CT29" s="418"/>
      <c r="CU29" s="419"/>
      <c r="CV29" s="419"/>
      <c r="CW29" s="419"/>
      <c r="CX29" s="419"/>
      <c r="CY29" s="419"/>
      <c r="CZ29" s="419"/>
      <c r="DA29" s="420"/>
      <c r="DB29" s="418"/>
      <c r="DC29" s="419"/>
      <c r="DD29" s="419"/>
      <c r="DE29" s="419"/>
      <c r="DF29" s="419"/>
      <c r="DG29" s="419"/>
      <c r="DH29" s="419"/>
      <c r="DI29" s="420"/>
    </row>
    <row r="30" spans="1:113" ht="18.75" customHeight="1" thickBot="1">
      <c r="A30" s="169"/>
      <c r="B30" s="403"/>
      <c r="C30" s="404"/>
      <c r="D30" s="405"/>
      <c r="E30" s="382"/>
      <c r="F30" s="383"/>
      <c r="G30" s="383"/>
      <c r="H30" s="383"/>
      <c r="I30" s="383"/>
      <c r="J30" s="383"/>
      <c r="K30" s="384"/>
      <c r="L30" s="385"/>
      <c r="M30" s="386"/>
      <c r="N30" s="386"/>
      <c r="O30" s="386"/>
      <c r="P30" s="387"/>
      <c r="Q30" s="385"/>
      <c r="R30" s="386"/>
      <c r="S30" s="386"/>
      <c r="T30" s="386"/>
      <c r="U30" s="386"/>
      <c r="V30" s="387"/>
      <c r="W30" s="388" t="s">
        <v>179</v>
      </c>
      <c r="X30" s="389"/>
      <c r="Y30" s="389"/>
      <c r="Z30" s="389"/>
      <c r="AA30" s="389"/>
      <c r="AB30" s="389"/>
      <c r="AC30" s="389"/>
      <c r="AD30" s="389"/>
      <c r="AE30" s="389"/>
      <c r="AF30" s="389"/>
      <c r="AG30" s="390"/>
      <c r="AH30" s="391">
        <v>99</v>
      </c>
      <c r="AI30" s="392"/>
      <c r="AJ30" s="392"/>
      <c r="AK30" s="392"/>
      <c r="AL30" s="392"/>
      <c r="AM30" s="392"/>
      <c r="AN30" s="392"/>
      <c r="AO30" s="392"/>
      <c r="AP30" s="392"/>
      <c r="AQ30" s="392"/>
      <c r="AR30" s="392"/>
      <c r="AS30" s="392"/>
      <c r="AT30" s="392"/>
      <c r="AU30" s="392"/>
      <c r="AV30" s="392"/>
      <c r="AW30" s="392"/>
      <c r="AX30" s="393"/>
      <c r="AY30" s="444"/>
      <c r="AZ30" s="445"/>
      <c r="BA30" s="445"/>
      <c r="BB30" s="446"/>
      <c r="BC30" s="394" t="s">
        <v>48</v>
      </c>
      <c r="BD30" s="395"/>
      <c r="BE30" s="395"/>
      <c r="BF30" s="395"/>
      <c r="BG30" s="395"/>
      <c r="BH30" s="395"/>
      <c r="BI30" s="395"/>
      <c r="BJ30" s="395"/>
      <c r="BK30" s="395"/>
      <c r="BL30" s="395"/>
      <c r="BM30" s="396"/>
      <c r="BN30" s="455">
        <v>4049083</v>
      </c>
      <c r="BO30" s="456"/>
      <c r="BP30" s="456"/>
      <c r="BQ30" s="456"/>
      <c r="BR30" s="456"/>
      <c r="BS30" s="456"/>
      <c r="BT30" s="456"/>
      <c r="BU30" s="457"/>
      <c r="BV30" s="455">
        <v>4651870</v>
      </c>
      <c r="BW30" s="456"/>
      <c r="BX30" s="456"/>
      <c r="BY30" s="456"/>
      <c r="BZ30" s="456"/>
      <c r="CA30" s="456"/>
      <c r="CB30" s="456"/>
      <c r="CC30" s="457"/>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c r="A31" s="169"/>
      <c r="B31" s="191"/>
      <c r="DI31" s="192"/>
    </row>
    <row r="32" spans="1:113" ht="13.5" customHeight="1">
      <c r="A32" s="169"/>
      <c r="B32" s="193"/>
      <c r="C32" s="380" t="s">
        <v>180</v>
      </c>
      <c r="D32" s="380"/>
      <c r="E32" s="380"/>
      <c r="F32" s="380"/>
      <c r="G32" s="380"/>
      <c r="H32" s="380"/>
      <c r="I32" s="380"/>
      <c r="J32" s="380"/>
      <c r="K32" s="380"/>
      <c r="L32" s="380"/>
      <c r="M32" s="380"/>
      <c r="N32" s="380"/>
      <c r="O32" s="380"/>
      <c r="P32" s="380"/>
      <c r="Q32" s="380"/>
      <c r="R32" s="380"/>
      <c r="S32" s="380"/>
      <c r="U32" s="381" t="s">
        <v>181</v>
      </c>
      <c r="V32" s="381"/>
      <c r="W32" s="381"/>
      <c r="X32" s="381"/>
      <c r="Y32" s="381"/>
      <c r="Z32" s="381"/>
      <c r="AA32" s="381"/>
      <c r="AB32" s="381"/>
      <c r="AC32" s="381"/>
      <c r="AD32" s="381"/>
      <c r="AE32" s="381"/>
      <c r="AF32" s="381"/>
      <c r="AG32" s="381"/>
      <c r="AH32" s="381"/>
      <c r="AI32" s="381"/>
      <c r="AJ32" s="381"/>
      <c r="AK32" s="381"/>
      <c r="AM32" s="381" t="s">
        <v>182</v>
      </c>
      <c r="AN32" s="381"/>
      <c r="AO32" s="381"/>
      <c r="AP32" s="381"/>
      <c r="AQ32" s="381"/>
      <c r="AR32" s="381"/>
      <c r="AS32" s="381"/>
      <c r="AT32" s="381"/>
      <c r="AU32" s="381"/>
      <c r="AV32" s="381"/>
      <c r="AW32" s="381"/>
      <c r="AX32" s="381"/>
      <c r="AY32" s="381"/>
      <c r="AZ32" s="381"/>
      <c r="BA32" s="381"/>
      <c r="BB32" s="381"/>
      <c r="BC32" s="381"/>
      <c r="BE32" s="381" t="s">
        <v>183</v>
      </c>
      <c r="BF32" s="381"/>
      <c r="BG32" s="381"/>
      <c r="BH32" s="381"/>
      <c r="BI32" s="381"/>
      <c r="BJ32" s="381"/>
      <c r="BK32" s="381"/>
      <c r="BL32" s="381"/>
      <c r="BM32" s="381"/>
      <c r="BN32" s="381"/>
      <c r="BO32" s="381"/>
      <c r="BP32" s="381"/>
      <c r="BQ32" s="381"/>
      <c r="BR32" s="381"/>
      <c r="BS32" s="381"/>
      <c r="BT32" s="381"/>
      <c r="BU32" s="381"/>
      <c r="BW32" s="381" t="s">
        <v>184</v>
      </c>
      <c r="BX32" s="381"/>
      <c r="BY32" s="381"/>
      <c r="BZ32" s="381"/>
      <c r="CA32" s="381"/>
      <c r="CB32" s="381"/>
      <c r="CC32" s="381"/>
      <c r="CD32" s="381"/>
      <c r="CE32" s="381"/>
      <c r="CF32" s="381"/>
      <c r="CG32" s="381"/>
      <c r="CH32" s="381"/>
      <c r="CI32" s="381"/>
      <c r="CJ32" s="381"/>
      <c r="CK32" s="381"/>
      <c r="CL32" s="381"/>
      <c r="CM32" s="381"/>
      <c r="CO32" s="381" t="s">
        <v>185</v>
      </c>
      <c r="CP32" s="381"/>
      <c r="CQ32" s="381"/>
      <c r="CR32" s="381"/>
      <c r="CS32" s="381"/>
      <c r="CT32" s="381"/>
      <c r="CU32" s="381"/>
      <c r="CV32" s="381"/>
      <c r="CW32" s="381"/>
      <c r="CX32" s="381"/>
      <c r="CY32" s="381"/>
      <c r="CZ32" s="381"/>
      <c r="DA32" s="381"/>
      <c r="DB32" s="381"/>
      <c r="DC32" s="381"/>
      <c r="DD32" s="381"/>
      <c r="DE32" s="381"/>
      <c r="DI32" s="192"/>
    </row>
    <row r="33" spans="1:113" ht="13.5" customHeight="1">
      <c r="A33" s="169"/>
      <c r="B33" s="193"/>
      <c r="C33" s="373" t="s">
        <v>186</v>
      </c>
      <c r="D33" s="373"/>
      <c r="E33" s="372" t="s">
        <v>187</v>
      </c>
      <c r="F33" s="372"/>
      <c r="G33" s="372"/>
      <c r="H33" s="372"/>
      <c r="I33" s="372"/>
      <c r="J33" s="372"/>
      <c r="K33" s="372"/>
      <c r="L33" s="372"/>
      <c r="M33" s="372"/>
      <c r="N33" s="372"/>
      <c r="O33" s="372"/>
      <c r="P33" s="372"/>
      <c r="Q33" s="372"/>
      <c r="R33" s="372"/>
      <c r="S33" s="372"/>
      <c r="T33" s="194"/>
      <c r="U33" s="373" t="s">
        <v>186</v>
      </c>
      <c r="V33" s="373"/>
      <c r="W33" s="372" t="s">
        <v>187</v>
      </c>
      <c r="X33" s="372"/>
      <c r="Y33" s="372"/>
      <c r="Z33" s="372"/>
      <c r="AA33" s="372"/>
      <c r="AB33" s="372"/>
      <c r="AC33" s="372"/>
      <c r="AD33" s="372"/>
      <c r="AE33" s="372"/>
      <c r="AF33" s="372"/>
      <c r="AG33" s="372"/>
      <c r="AH33" s="372"/>
      <c r="AI33" s="372"/>
      <c r="AJ33" s="372"/>
      <c r="AK33" s="372"/>
      <c r="AL33" s="194"/>
      <c r="AM33" s="373" t="s">
        <v>186</v>
      </c>
      <c r="AN33" s="373"/>
      <c r="AO33" s="372" t="s">
        <v>187</v>
      </c>
      <c r="AP33" s="372"/>
      <c r="AQ33" s="372"/>
      <c r="AR33" s="372"/>
      <c r="AS33" s="372"/>
      <c r="AT33" s="372"/>
      <c r="AU33" s="372"/>
      <c r="AV33" s="372"/>
      <c r="AW33" s="372"/>
      <c r="AX33" s="372"/>
      <c r="AY33" s="372"/>
      <c r="AZ33" s="372"/>
      <c r="BA33" s="372"/>
      <c r="BB33" s="372"/>
      <c r="BC33" s="372"/>
      <c r="BD33" s="195"/>
      <c r="BE33" s="372" t="s">
        <v>188</v>
      </c>
      <c r="BF33" s="372"/>
      <c r="BG33" s="372" t="s">
        <v>189</v>
      </c>
      <c r="BH33" s="372"/>
      <c r="BI33" s="372"/>
      <c r="BJ33" s="372"/>
      <c r="BK33" s="372"/>
      <c r="BL33" s="372"/>
      <c r="BM33" s="372"/>
      <c r="BN33" s="372"/>
      <c r="BO33" s="372"/>
      <c r="BP33" s="372"/>
      <c r="BQ33" s="372"/>
      <c r="BR33" s="372"/>
      <c r="BS33" s="372"/>
      <c r="BT33" s="372"/>
      <c r="BU33" s="372"/>
      <c r="BV33" s="195"/>
      <c r="BW33" s="373" t="s">
        <v>188</v>
      </c>
      <c r="BX33" s="373"/>
      <c r="BY33" s="372" t="s">
        <v>190</v>
      </c>
      <c r="BZ33" s="372"/>
      <c r="CA33" s="372"/>
      <c r="CB33" s="372"/>
      <c r="CC33" s="372"/>
      <c r="CD33" s="372"/>
      <c r="CE33" s="372"/>
      <c r="CF33" s="372"/>
      <c r="CG33" s="372"/>
      <c r="CH33" s="372"/>
      <c r="CI33" s="372"/>
      <c r="CJ33" s="372"/>
      <c r="CK33" s="372"/>
      <c r="CL33" s="372"/>
      <c r="CM33" s="372"/>
      <c r="CN33" s="194"/>
      <c r="CO33" s="373" t="s">
        <v>186</v>
      </c>
      <c r="CP33" s="373"/>
      <c r="CQ33" s="372" t="s">
        <v>191</v>
      </c>
      <c r="CR33" s="372"/>
      <c r="CS33" s="372"/>
      <c r="CT33" s="372"/>
      <c r="CU33" s="372"/>
      <c r="CV33" s="372"/>
      <c r="CW33" s="372"/>
      <c r="CX33" s="372"/>
      <c r="CY33" s="372"/>
      <c r="CZ33" s="372"/>
      <c r="DA33" s="372"/>
      <c r="DB33" s="372"/>
      <c r="DC33" s="372"/>
      <c r="DD33" s="372"/>
      <c r="DE33" s="372"/>
      <c r="DF33" s="194"/>
      <c r="DG33" s="371" t="s">
        <v>192</v>
      </c>
      <c r="DH33" s="371"/>
      <c r="DI33" s="196"/>
    </row>
    <row r="34" spans="1:113" ht="32.25" customHeight="1">
      <c r="A34" s="169"/>
      <c r="B34" s="193"/>
      <c r="C34" s="369">
        <f>IF(E34="","",1)</f>
        <v>1</v>
      </c>
      <c r="D34" s="369"/>
      <c r="E34" s="370" t="str">
        <f>IF('各会計、関係団体の財政状況及び健全化判断比率'!B7="","",'各会計、関係団体の財政状況及び健全化判断比率'!B7)</f>
        <v>一般会計</v>
      </c>
      <c r="F34" s="370"/>
      <c r="G34" s="370"/>
      <c r="H34" s="370"/>
      <c r="I34" s="370"/>
      <c r="J34" s="370"/>
      <c r="K34" s="370"/>
      <c r="L34" s="370"/>
      <c r="M34" s="370"/>
      <c r="N34" s="370"/>
      <c r="O34" s="370"/>
      <c r="P34" s="370"/>
      <c r="Q34" s="370"/>
      <c r="R34" s="370"/>
      <c r="S34" s="370"/>
      <c r="T34" s="169"/>
      <c r="U34" s="369">
        <f>IF(W34="","",MAX(C34:D43)+1)</f>
        <v>3</v>
      </c>
      <c r="V34" s="369"/>
      <c r="W34" s="370" t="str">
        <f>IF('各会計、関係団体の財政状況及び健全化判断比率'!B28="","",'各会計、関係団体の財政状況及び健全化判断比率'!B28)</f>
        <v>国民健康保険事業特別会計</v>
      </c>
      <c r="X34" s="370"/>
      <c r="Y34" s="370"/>
      <c r="Z34" s="370"/>
      <c r="AA34" s="370"/>
      <c r="AB34" s="370"/>
      <c r="AC34" s="370"/>
      <c r="AD34" s="370"/>
      <c r="AE34" s="370"/>
      <c r="AF34" s="370"/>
      <c r="AG34" s="370"/>
      <c r="AH34" s="370"/>
      <c r="AI34" s="370"/>
      <c r="AJ34" s="370"/>
      <c r="AK34" s="370"/>
      <c r="AL34" s="169"/>
      <c r="AM34" s="369">
        <f>IF(AO34="","",MAX(C34:D43,U34:V43)+1)</f>
        <v>6</v>
      </c>
      <c r="AN34" s="369"/>
      <c r="AO34" s="370" t="str">
        <f>IF('各会計、関係団体の財政状況及び健全化判断比率'!B31="","",'各会計、関係団体の財政状況及び健全化判断比率'!B31)</f>
        <v>水道事業会計</v>
      </c>
      <c r="AP34" s="370"/>
      <c r="AQ34" s="370"/>
      <c r="AR34" s="370"/>
      <c r="AS34" s="370"/>
      <c r="AT34" s="370"/>
      <c r="AU34" s="370"/>
      <c r="AV34" s="370"/>
      <c r="AW34" s="370"/>
      <c r="AX34" s="370"/>
      <c r="AY34" s="370"/>
      <c r="AZ34" s="370"/>
      <c r="BA34" s="370"/>
      <c r="BB34" s="370"/>
      <c r="BC34" s="370"/>
      <c r="BD34" s="169"/>
      <c r="BE34" s="369">
        <f>IF(BG34="","",MAX(C34:D43,U34:V43,AM34:AN43)+1)</f>
        <v>9</v>
      </c>
      <c r="BF34" s="369"/>
      <c r="BG34" s="370" t="str">
        <f>IF('各会計、関係団体の財政状況及び健全化判断比率'!B34="","",'各会計、関係団体の財政状況及び健全化判断比率'!B34)</f>
        <v>渡海船事業特別会計</v>
      </c>
      <c r="BH34" s="370"/>
      <c r="BI34" s="370"/>
      <c r="BJ34" s="370"/>
      <c r="BK34" s="370"/>
      <c r="BL34" s="370"/>
      <c r="BM34" s="370"/>
      <c r="BN34" s="370"/>
      <c r="BO34" s="370"/>
      <c r="BP34" s="370"/>
      <c r="BQ34" s="370"/>
      <c r="BR34" s="370"/>
      <c r="BS34" s="370"/>
      <c r="BT34" s="370"/>
      <c r="BU34" s="370"/>
      <c r="BV34" s="169"/>
      <c r="BW34" s="369">
        <f>IF(BY34="","",MAX(C34:D43,U34:V43,AM34:AN43,BE34:BF43)+1)</f>
        <v>10</v>
      </c>
      <c r="BX34" s="369"/>
      <c r="BY34" s="370" t="str">
        <f>IF('各会計、関係団体の財政状況及び健全化判断比率'!B68="","",'各会計、関係団体の財政状況及び健全化判断比率'!B68)</f>
        <v>愛媛県地方税滞納整理機構</v>
      </c>
      <c r="BZ34" s="370"/>
      <c r="CA34" s="370"/>
      <c r="CB34" s="370"/>
      <c r="CC34" s="370"/>
      <c r="CD34" s="370"/>
      <c r="CE34" s="370"/>
      <c r="CF34" s="370"/>
      <c r="CG34" s="370"/>
      <c r="CH34" s="370"/>
      <c r="CI34" s="370"/>
      <c r="CJ34" s="370"/>
      <c r="CK34" s="370"/>
      <c r="CL34" s="370"/>
      <c r="CM34" s="370"/>
      <c r="CN34" s="169"/>
      <c r="CO34" s="369">
        <f>IF(CQ34="","",MAX(C34:D43,U34:V43,AM34:AN43,BE34:BF43,BW34:BX43)+1)</f>
        <v>13</v>
      </c>
      <c r="CP34" s="369"/>
      <c r="CQ34" s="370" t="str">
        <f>IF('各会計、関係団体の財政状況及び健全化判断比率'!BS7="","",'各会計、関係団体の財政状況及び健全化判断比率'!BS7)</f>
        <v>マイントピア別子</v>
      </c>
      <c r="CR34" s="370"/>
      <c r="CS34" s="370"/>
      <c r="CT34" s="370"/>
      <c r="CU34" s="370"/>
      <c r="CV34" s="370"/>
      <c r="CW34" s="370"/>
      <c r="CX34" s="370"/>
      <c r="CY34" s="370"/>
      <c r="CZ34" s="370"/>
      <c r="DA34" s="370"/>
      <c r="DB34" s="370"/>
      <c r="DC34" s="370"/>
      <c r="DD34" s="370"/>
      <c r="DE34" s="370"/>
      <c r="DG34" s="367" t="str">
        <f>IF('各会計、関係団体の財政状況及び健全化判断比率'!BR7="","",'各会計、関係団体の財政状況及び健全化判断比率'!BR7)</f>
        <v/>
      </c>
      <c r="DH34" s="367"/>
      <c r="DI34" s="196"/>
    </row>
    <row r="35" spans="1:113" ht="32.25" customHeight="1">
      <c r="A35" s="169"/>
      <c r="B35" s="193"/>
      <c r="C35" s="369">
        <f>IF(E35="","",C34+1)</f>
        <v>2</v>
      </c>
      <c r="D35" s="369"/>
      <c r="E35" s="370" t="str">
        <f>IF('各会計、関係団体の財政状況及び健全化判断比率'!B8="","",'各会計、関係団体の財政状況及び健全化判断比率'!B8)</f>
        <v>平尾墓園事業特別会計</v>
      </c>
      <c r="F35" s="370"/>
      <c r="G35" s="370"/>
      <c r="H35" s="370"/>
      <c r="I35" s="370"/>
      <c r="J35" s="370"/>
      <c r="K35" s="370"/>
      <c r="L35" s="370"/>
      <c r="M35" s="370"/>
      <c r="N35" s="370"/>
      <c r="O35" s="370"/>
      <c r="P35" s="370"/>
      <c r="Q35" s="370"/>
      <c r="R35" s="370"/>
      <c r="S35" s="370"/>
      <c r="T35" s="169"/>
      <c r="U35" s="369">
        <f>IF(W35="","",U34+1)</f>
        <v>4</v>
      </c>
      <c r="V35" s="369"/>
      <c r="W35" s="370" t="str">
        <f>IF('各会計、関係団体の財政状況及び健全化判断比率'!B29="","",'各会計、関係団体の財政状況及び健全化判断比率'!B29)</f>
        <v>介護保険事業特別会計</v>
      </c>
      <c r="X35" s="370"/>
      <c r="Y35" s="370"/>
      <c r="Z35" s="370"/>
      <c r="AA35" s="370"/>
      <c r="AB35" s="370"/>
      <c r="AC35" s="370"/>
      <c r="AD35" s="370"/>
      <c r="AE35" s="370"/>
      <c r="AF35" s="370"/>
      <c r="AG35" s="370"/>
      <c r="AH35" s="370"/>
      <c r="AI35" s="370"/>
      <c r="AJ35" s="370"/>
      <c r="AK35" s="370"/>
      <c r="AL35" s="169"/>
      <c r="AM35" s="369">
        <f t="shared" ref="AM35:AM43" si="0">IF(AO35="","",AM34+1)</f>
        <v>7</v>
      </c>
      <c r="AN35" s="369"/>
      <c r="AO35" s="370" t="str">
        <f>IF('各会計、関係団体の財政状況及び健全化判断比率'!B32="","",'各会計、関係団体の財政状況及び健全化判断比率'!B32)</f>
        <v>工業用水道事業会計</v>
      </c>
      <c r="AP35" s="370"/>
      <c r="AQ35" s="370"/>
      <c r="AR35" s="370"/>
      <c r="AS35" s="370"/>
      <c r="AT35" s="370"/>
      <c r="AU35" s="370"/>
      <c r="AV35" s="370"/>
      <c r="AW35" s="370"/>
      <c r="AX35" s="370"/>
      <c r="AY35" s="370"/>
      <c r="AZ35" s="370"/>
      <c r="BA35" s="370"/>
      <c r="BB35" s="370"/>
      <c r="BC35" s="370"/>
      <c r="BD35" s="169"/>
      <c r="BE35" s="369" t="str">
        <f t="shared" ref="BE35:BE43" si="1">IF(BG35="","",BE34+1)</f>
        <v/>
      </c>
      <c r="BF35" s="369"/>
      <c r="BG35" s="370"/>
      <c r="BH35" s="370"/>
      <c r="BI35" s="370"/>
      <c r="BJ35" s="370"/>
      <c r="BK35" s="370"/>
      <c r="BL35" s="370"/>
      <c r="BM35" s="370"/>
      <c r="BN35" s="370"/>
      <c r="BO35" s="370"/>
      <c r="BP35" s="370"/>
      <c r="BQ35" s="370"/>
      <c r="BR35" s="370"/>
      <c r="BS35" s="370"/>
      <c r="BT35" s="370"/>
      <c r="BU35" s="370"/>
      <c r="BV35" s="169"/>
      <c r="BW35" s="369">
        <f t="shared" ref="BW35:BW43" si="2">IF(BY35="","",BW34+1)</f>
        <v>11</v>
      </c>
      <c r="BX35" s="369"/>
      <c r="BY35" s="370" t="str">
        <f>IF('各会計、関係団体の財政状況及び健全化判断比率'!B69="","",'各会計、関係団体の財政状況及び健全化判断比率'!B69)</f>
        <v>愛媛県後期高齢者医療広域連合（特別会計）</v>
      </c>
      <c r="BZ35" s="370"/>
      <c r="CA35" s="370"/>
      <c r="CB35" s="370"/>
      <c r="CC35" s="370"/>
      <c r="CD35" s="370"/>
      <c r="CE35" s="370"/>
      <c r="CF35" s="370"/>
      <c r="CG35" s="370"/>
      <c r="CH35" s="370"/>
      <c r="CI35" s="370"/>
      <c r="CJ35" s="370"/>
      <c r="CK35" s="370"/>
      <c r="CL35" s="370"/>
      <c r="CM35" s="370"/>
      <c r="CN35" s="169"/>
      <c r="CO35" s="369">
        <f t="shared" ref="CO35:CO43" si="3">IF(CQ35="","",CO34+1)</f>
        <v>14</v>
      </c>
      <c r="CP35" s="369"/>
      <c r="CQ35" s="370" t="str">
        <f>IF('各会計、関係団体の財政状況及び健全化判断比率'!BS8="","",'各会計、関係団体の財政状況及び健全化判断比率'!BS8)</f>
        <v>新居浜市土地開発公社</v>
      </c>
      <c r="CR35" s="370"/>
      <c r="CS35" s="370"/>
      <c r="CT35" s="370"/>
      <c r="CU35" s="370"/>
      <c r="CV35" s="370"/>
      <c r="CW35" s="370"/>
      <c r="CX35" s="370"/>
      <c r="CY35" s="370"/>
      <c r="CZ35" s="370"/>
      <c r="DA35" s="370"/>
      <c r="DB35" s="370"/>
      <c r="DC35" s="370"/>
      <c r="DD35" s="370"/>
      <c r="DE35" s="370"/>
      <c r="DG35" s="367" t="str">
        <f>IF('各会計、関係団体の財政状況及び健全化判断比率'!BR8="","",'各会計、関係団体の財政状況及び健全化判断比率'!BR8)</f>
        <v/>
      </c>
      <c r="DH35" s="367"/>
      <c r="DI35" s="196"/>
    </row>
    <row r="36" spans="1:113" ht="32.25" customHeight="1">
      <c r="A36" s="169"/>
      <c r="B36" s="193"/>
      <c r="C36" s="369" t="str">
        <f>IF(E36="","",C35+1)</f>
        <v/>
      </c>
      <c r="D36" s="369"/>
      <c r="E36" s="370" t="str">
        <f>IF('各会計、関係団体の財政状況及び健全化判断比率'!B9="","",'各会計、関係団体の財政状況及び健全化判断比率'!B9)</f>
        <v/>
      </c>
      <c r="F36" s="370"/>
      <c r="G36" s="370"/>
      <c r="H36" s="370"/>
      <c r="I36" s="370"/>
      <c r="J36" s="370"/>
      <c r="K36" s="370"/>
      <c r="L36" s="370"/>
      <c r="M36" s="370"/>
      <c r="N36" s="370"/>
      <c r="O36" s="370"/>
      <c r="P36" s="370"/>
      <c r="Q36" s="370"/>
      <c r="R36" s="370"/>
      <c r="S36" s="370"/>
      <c r="T36" s="169"/>
      <c r="U36" s="369">
        <f t="shared" ref="U36:U43" si="4">IF(W36="","",U35+1)</f>
        <v>5</v>
      </c>
      <c r="V36" s="369"/>
      <c r="W36" s="370" t="str">
        <f>IF('各会計、関係団体の財政状況及び健全化判断比率'!B30="","",'各会計、関係団体の財政状況及び健全化判断比率'!B30)</f>
        <v>後期高齢者医療事業特別会計</v>
      </c>
      <c r="X36" s="370"/>
      <c r="Y36" s="370"/>
      <c r="Z36" s="370"/>
      <c r="AA36" s="370"/>
      <c r="AB36" s="370"/>
      <c r="AC36" s="370"/>
      <c r="AD36" s="370"/>
      <c r="AE36" s="370"/>
      <c r="AF36" s="370"/>
      <c r="AG36" s="370"/>
      <c r="AH36" s="370"/>
      <c r="AI36" s="370"/>
      <c r="AJ36" s="370"/>
      <c r="AK36" s="370"/>
      <c r="AL36" s="169"/>
      <c r="AM36" s="369">
        <f t="shared" si="0"/>
        <v>8</v>
      </c>
      <c r="AN36" s="369"/>
      <c r="AO36" s="370" t="str">
        <f>IF('各会計、関係団体の財政状況及び健全化判断比率'!B33="","",'各会計、関係団体の財政状況及び健全化判断比率'!B33)</f>
        <v>公共下水道事業会計</v>
      </c>
      <c r="AP36" s="370"/>
      <c r="AQ36" s="370"/>
      <c r="AR36" s="370"/>
      <c r="AS36" s="370"/>
      <c r="AT36" s="370"/>
      <c r="AU36" s="370"/>
      <c r="AV36" s="370"/>
      <c r="AW36" s="370"/>
      <c r="AX36" s="370"/>
      <c r="AY36" s="370"/>
      <c r="AZ36" s="370"/>
      <c r="BA36" s="370"/>
      <c r="BB36" s="370"/>
      <c r="BC36" s="370"/>
      <c r="BD36" s="169"/>
      <c r="BE36" s="369" t="str">
        <f t="shared" si="1"/>
        <v/>
      </c>
      <c r="BF36" s="369"/>
      <c r="BG36" s="370"/>
      <c r="BH36" s="370"/>
      <c r="BI36" s="370"/>
      <c r="BJ36" s="370"/>
      <c r="BK36" s="370"/>
      <c r="BL36" s="370"/>
      <c r="BM36" s="370"/>
      <c r="BN36" s="370"/>
      <c r="BO36" s="370"/>
      <c r="BP36" s="370"/>
      <c r="BQ36" s="370"/>
      <c r="BR36" s="370"/>
      <c r="BS36" s="370"/>
      <c r="BT36" s="370"/>
      <c r="BU36" s="370"/>
      <c r="BV36" s="169"/>
      <c r="BW36" s="369">
        <f t="shared" si="2"/>
        <v>12</v>
      </c>
      <c r="BX36" s="369"/>
      <c r="BY36" s="370" t="str">
        <f>IF('各会計、関係団体の財政状況及び健全化判断比率'!B70="","",'各会計、関係団体の財政状況及び健全化判断比率'!B70)</f>
        <v>愛媛県後期高齢者医療広域連合（一般会計）</v>
      </c>
      <c r="BZ36" s="370"/>
      <c r="CA36" s="370"/>
      <c r="CB36" s="370"/>
      <c r="CC36" s="370"/>
      <c r="CD36" s="370"/>
      <c r="CE36" s="370"/>
      <c r="CF36" s="370"/>
      <c r="CG36" s="370"/>
      <c r="CH36" s="370"/>
      <c r="CI36" s="370"/>
      <c r="CJ36" s="370"/>
      <c r="CK36" s="370"/>
      <c r="CL36" s="370"/>
      <c r="CM36" s="370"/>
      <c r="CN36" s="169"/>
      <c r="CO36" s="369">
        <f t="shared" si="3"/>
        <v>15</v>
      </c>
      <c r="CP36" s="369"/>
      <c r="CQ36" s="370" t="str">
        <f>IF('各会計、関係団体の財政状況及び健全化判断比率'!BS9="","",'各会計、関係団体の財政状況及び健全化判断比率'!BS9)</f>
        <v>新居浜市文化体育振興事業団</v>
      </c>
      <c r="CR36" s="370"/>
      <c r="CS36" s="370"/>
      <c r="CT36" s="370"/>
      <c r="CU36" s="370"/>
      <c r="CV36" s="370"/>
      <c r="CW36" s="370"/>
      <c r="CX36" s="370"/>
      <c r="CY36" s="370"/>
      <c r="CZ36" s="370"/>
      <c r="DA36" s="370"/>
      <c r="DB36" s="370"/>
      <c r="DC36" s="370"/>
      <c r="DD36" s="370"/>
      <c r="DE36" s="370"/>
      <c r="DG36" s="367" t="str">
        <f>IF('各会計、関係団体の財政状況及び健全化判断比率'!BR9="","",'各会計、関係団体の財政状況及び健全化判断比率'!BR9)</f>
        <v/>
      </c>
      <c r="DH36" s="367"/>
      <c r="DI36" s="196"/>
    </row>
    <row r="37" spans="1:113" ht="32.25" customHeight="1">
      <c r="A37" s="169"/>
      <c r="B37" s="193"/>
      <c r="C37" s="369" t="str">
        <f>IF(E37="","",C36+1)</f>
        <v/>
      </c>
      <c r="D37" s="369"/>
      <c r="E37" s="370" t="str">
        <f>IF('各会計、関係団体の財政状況及び健全化判断比率'!B10="","",'各会計、関係団体の財政状況及び健全化判断比率'!B10)</f>
        <v/>
      </c>
      <c r="F37" s="370"/>
      <c r="G37" s="370"/>
      <c r="H37" s="370"/>
      <c r="I37" s="370"/>
      <c r="J37" s="370"/>
      <c r="K37" s="370"/>
      <c r="L37" s="370"/>
      <c r="M37" s="370"/>
      <c r="N37" s="370"/>
      <c r="O37" s="370"/>
      <c r="P37" s="370"/>
      <c r="Q37" s="370"/>
      <c r="R37" s="370"/>
      <c r="S37" s="370"/>
      <c r="T37" s="169"/>
      <c r="U37" s="369" t="str">
        <f t="shared" si="4"/>
        <v/>
      </c>
      <c r="V37" s="369"/>
      <c r="W37" s="370"/>
      <c r="X37" s="370"/>
      <c r="Y37" s="370"/>
      <c r="Z37" s="370"/>
      <c r="AA37" s="370"/>
      <c r="AB37" s="370"/>
      <c r="AC37" s="370"/>
      <c r="AD37" s="370"/>
      <c r="AE37" s="370"/>
      <c r="AF37" s="370"/>
      <c r="AG37" s="370"/>
      <c r="AH37" s="370"/>
      <c r="AI37" s="370"/>
      <c r="AJ37" s="370"/>
      <c r="AK37" s="370"/>
      <c r="AL37" s="169"/>
      <c r="AM37" s="369" t="str">
        <f t="shared" si="0"/>
        <v/>
      </c>
      <c r="AN37" s="369"/>
      <c r="AO37" s="370"/>
      <c r="AP37" s="370"/>
      <c r="AQ37" s="370"/>
      <c r="AR37" s="370"/>
      <c r="AS37" s="370"/>
      <c r="AT37" s="370"/>
      <c r="AU37" s="370"/>
      <c r="AV37" s="370"/>
      <c r="AW37" s="370"/>
      <c r="AX37" s="370"/>
      <c r="AY37" s="370"/>
      <c r="AZ37" s="370"/>
      <c r="BA37" s="370"/>
      <c r="BB37" s="370"/>
      <c r="BC37" s="370"/>
      <c r="BD37" s="169"/>
      <c r="BE37" s="369" t="str">
        <f t="shared" si="1"/>
        <v/>
      </c>
      <c r="BF37" s="369"/>
      <c r="BG37" s="370"/>
      <c r="BH37" s="370"/>
      <c r="BI37" s="370"/>
      <c r="BJ37" s="370"/>
      <c r="BK37" s="370"/>
      <c r="BL37" s="370"/>
      <c r="BM37" s="370"/>
      <c r="BN37" s="370"/>
      <c r="BO37" s="370"/>
      <c r="BP37" s="370"/>
      <c r="BQ37" s="370"/>
      <c r="BR37" s="370"/>
      <c r="BS37" s="370"/>
      <c r="BT37" s="370"/>
      <c r="BU37" s="370"/>
      <c r="BV37" s="169"/>
      <c r="BW37" s="369" t="str">
        <f t="shared" si="2"/>
        <v/>
      </c>
      <c r="BX37" s="369"/>
      <c r="BY37" s="370" t="str">
        <f>IF('各会計、関係団体の財政状況及び健全化判断比率'!B71="","",'各会計、関係団体の財政状況及び健全化判断比率'!B71)</f>
        <v/>
      </c>
      <c r="BZ37" s="370"/>
      <c r="CA37" s="370"/>
      <c r="CB37" s="370"/>
      <c r="CC37" s="370"/>
      <c r="CD37" s="370"/>
      <c r="CE37" s="370"/>
      <c r="CF37" s="370"/>
      <c r="CG37" s="370"/>
      <c r="CH37" s="370"/>
      <c r="CI37" s="370"/>
      <c r="CJ37" s="370"/>
      <c r="CK37" s="370"/>
      <c r="CL37" s="370"/>
      <c r="CM37" s="370"/>
      <c r="CN37" s="169"/>
      <c r="CO37" s="369">
        <f t="shared" si="3"/>
        <v>16</v>
      </c>
      <c r="CP37" s="369"/>
      <c r="CQ37" s="370" t="str">
        <f>IF('各会計、関係団体の財政状況及び健全化判断比率'!BS10="","",'各会計、関係団体の財政状況及び健全化判断比率'!BS10)</f>
        <v>別子木材センター</v>
      </c>
      <c r="CR37" s="370"/>
      <c r="CS37" s="370"/>
      <c r="CT37" s="370"/>
      <c r="CU37" s="370"/>
      <c r="CV37" s="370"/>
      <c r="CW37" s="370"/>
      <c r="CX37" s="370"/>
      <c r="CY37" s="370"/>
      <c r="CZ37" s="370"/>
      <c r="DA37" s="370"/>
      <c r="DB37" s="370"/>
      <c r="DC37" s="370"/>
      <c r="DD37" s="370"/>
      <c r="DE37" s="370"/>
      <c r="DG37" s="367" t="str">
        <f>IF('各会計、関係団体の財政状況及び健全化判断比率'!BR10="","",'各会計、関係団体の財政状況及び健全化判断比率'!BR10)</f>
        <v/>
      </c>
      <c r="DH37" s="367"/>
      <c r="DI37" s="196"/>
    </row>
    <row r="38" spans="1:113" ht="32.25" customHeight="1">
      <c r="A38" s="169"/>
      <c r="B38" s="193"/>
      <c r="C38" s="369" t="str">
        <f t="shared" ref="C38:C43" si="5">IF(E38="","",C37+1)</f>
        <v/>
      </c>
      <c r="D38" s="369"/>
      <c r="E38" s="370" t="str">
        <f>IF('各会計、関係団体の財政状況及び健全化判断比率'!B11="","",'各会計、関係団体の財政状況及び健全化判断比率'!B11)</f>
        <v/>
      </c>
      <c r="F38" s="370"/>
      <c r="G38" s="370"/>
      <c r="H38" s="370"/>
      <c r="I38" s="370"/>
      <c r="J38" s="370"/>
      <c r="K38" s="370"/>
      <c r="L38" s="370"/>
      <c r="M38" s="370"/>
      <c r="N38" s="370"/>
      <c r="O38" s="370"/>
      <c r="P38" s="370"/>
      <c r="Q38" s="370"/>
      <c r="R38" s="370"/>
      <c r="S38" s="370"/>
      <c r="T38" s="169"/>
      <c r="U38" s="369" t="str">
        <f t="shared" si="4"/>
        <v/>
      </c>
      <c r="V38" s="369"/>
      <c r="W38" s="370"/>
      <c r="X38" s="370"/>
      <c r="Y38" s="370"/>
      <c r="Z38" s="370"/>
      <c r="AA38" s="370"/>
      <c r="AB38" s="370"/>
      <c r="AC38" s="370"/>
      <c r="AD38" s="370"/>
      <c r="AE38" s="370"/>
      <c r="AF38" s="370"/>
      <c r="AG38" s="370"/>
      <c r="AH38" s="370"/>
      <c r="AI38" s="370"/>
      <c r="AJ38" s="370"/>
      <c r="AK38" s="370"/>
      <c r="AL38" s="169"/>
      <c r="AM38" s="369" t="str">
        <f t="shared" si="0"/>
        <v/>
      </c>
      <c r="AN38" s="369"/>
      <c r="AO38" s="370"/>
      <c r="AP38" s="370"/>
      <c r="AQ38" s="370"/>
      <c r="AR38" s="370"/>
      <c r="AS38" s="370"/>
      <c r="AT38" s="370"/>
      <c r="AU38" s="370"/>
      <c r="AV38" s="370"/>
      <c r="AW38" s="370"/>
      <c r="AX38" s="370"/>
      <c r="AY38" s="370"/>
      <c r="AZ38" s="370"/>
      <c r="BA38" s="370"/>
      <c r="BB38" s="370"/>
      <c r="BC38" s="370"/>
      <c r="BD38" s="169"/>
      <c r="BE38" s="369" t="str">
        <f t="shared" si="1"/>
        <v/>
      </c>
      <c r="BF38" s="369"/>
      <c r="BG38" s="370"/>
      <c r="BH38" s="370"/>
      <c r="BI38" s="370"/>
      <c r="BJ38" s="370"/>
      <c r="BK38" s="370"/>
      <c r="BL38" s="370"/>
      <c r="BM38" s="370"/>
      <c r="BN38" s="370"/>
      <c r="BO38" s="370"/>
      <c r="BP38" s="370"/>
      <c r="BQ38" s="370"/>
      <c r="BR38" s="370"/>
      <c r="BS38" s="370"/>
      <c r="BT38" s="370"/>
      <c r="BU38" s="370"/>
      <c r="BV38" s="169"/>
      <c r="BW38" s="369" t="str">
        <f t="shared" si="2"/>
        <v/>
      </c>
      <c r="BX38" s="369"/>
      <c r="BY38" s="370" t="str">
        <f>IF('各会計、関係団体の財政状況及び健全化判断比率'!B72="","",'各会計、関係団体の財政状況及び健全化判断比率'!B72)</f>
        <v/>
      </c>
      <c r="BZ38" s="370"/>
      <c r="CA38" s="370"/>
      <c r="CB38" s="370"/>
      <c r="CC38" s="370"/>
      <c r="CD38" s="370"/>
      <c r="CE38" s="370"/>
      <c r="CF38" s="370"/>
      <c r="CG38" s="370"/>
      <c r="CH38" s="370"/>
      <c r="CI38" s="370"/>
      <c r="CJ38" s="370"/>
      <c r="CK38" s="370"/>
      <c r="CL38" s="370"/>
      <c r="CM38" s="370"/>
      <c r="CN38" s="169"/>
      <c r="CO38" s="369">
        <f t="shared" si="3"/>
        <v>17</v>
      </c>
      <c r="CP38" s="369"/>
      <c r="CQ38" s="370" t="str">
        <f>IF('各会計、関係団体の財政状況及び健全化判断比率'!BS11="","",'各会計、関係団体の財政状況及び健全化判断比率'!BS11)</f>
        <v>えひめ東予産業創造センター</v>
      </c>
      <c r="CR38" s="370"/>
      <c r="CS38" s="370"/>
      <c r="CT38" s="370"/>
      <c r="CU38" s="370"/>
      <c r="CV38" s="370"/>
      <c r="CW38" s="370"/>
      <c r="CX38" s="370"/>
      <c r="CY38" s="370"/>
      <c r="CZ38" s="370"/>
      <c r="DA38" s="370"/>
      <c r="DB38" s="370"/>
      <c r="DC38" s="370"/>
      <c r="DD38" s="370"/>
      <c r="DE38" s="370"/>
      <c r="DG38" s="367" t="str">
        <f>IF('各会計、関係団体の財政状況及び健全化判断比率'!BR11="","",'各会計、関係団体の財政状況及び健全化判断比率'!BR11)</f>
        <v/>
      </c>
      <c r="DH38" s="367"/>
      <c r="DI38" s="196"/>
    </row>
    <row r="39" spans="1:113" ht="32.25" customHeight="1">
      <c r="A39" s="169"/>
      <c r="B39" s="193"/>
      <c r="C39" s="369" t="str">
        <f t="shared" si="5"/>
        <v/>
      </c>
      <c r="D39" s="369"/>
      <c r="E39" s="370" t="str">
        <f>IF('各会計、関係団体の財政状況及び健全化判断比率'!B12="","",'各会計、関係団体の財政状況及び健全化判断比率'!B12)</f>
        <v/>
      </c>
      <c r="F39" s="370"/>
      <c r="G39" s="370"/>
      <c r="H39" s="370"/>
      <c r="I39" s="370"/>
      <c r="J39" s="370"/>
      <c r="K39" s="370"/>
      <c r="L39" s="370"/>
      <c r="M39" s="370"/>
      <c r="N39" s="370"/>
      <c r="O39" s="370"/>
      <c r="P39" s="370"/>
      <c r="Q39" s="370"/>
      <c r="R39" s="370"/>
      <c r="S39" s="370"/>
      <c r="T39" s="169"/>
      <c r="U39" s="369" t="str">
        <f t="shared" si="4"/>
        <v/>
      </c>
      <c r="V39" s="369"/>
      <c r="W39" s="370"/>
      <c r="X39" s="370"/>
      <c r="Y39" s="370"/>
      <c r="Z39" s="370"/>
      <c r="AA39" s="370"/>
      <c r="AB39" s="370"/>
      <c r="AC39" s="370"/>
      <c r="AD39" s="370"/>
      <c r="AE39" s="370"/>
      <c r="AF39" s="370"/>
      <c r="AG39" s="370"/>
      <c r="AH39" s="370"/>
      <c r="AI39" s="370"/>
      <c r="AJ39" s="370"/>
      <c r="AK39" s="370"/>
      <c r="AL39" s="169"/>
      <c r="AM39" s="369" t="str">
        <f t="shared" si="0"/>
        <v/>
      </c>
      <c r="AN39" s="369"/>
      <c r="AO39" s="370"/>
      <c r="AP39" s="370"/>
      <c r="AQ39" s="370"/>
      <c r="AR39" s="370"/>
      <c r="AS39" s="370"/>
      <c r="AT39" s="370"/>
      <c r="AU39" s="370"/>
      <c r="AV39" s="370"/>
      <c r="AW39" s="370"/>
      <c r="AX39" s="370"/>
      <c r="AY39" s="370"/>
      <c r="AZ39" s="370"/>
      <c r="BA39" s="370"/>
      <c r="BB39" s="370"/>
      <c r="BC39" s="370"/>
      <c r="BD39" s="169"/>
      <c r="BE39" s="369" t="str">
        <f t="shared" si="1"/>
        <v/>
      </c>
      <c r="BF39" s="369"/>
      <c r="BG39" s="370"/>
      <c r="BH39" s="370"/>
      <c r="BI39" s="370"/>
      <c r="BJ39" s="370"/>
      <c r="BK39" s="370"/>
      <c r="BL39" s="370"/>
      <c r="BM39" s="370"/>
      <c r="BN39" s="370"/>
      <c r="BO39" s="370"/>
      <c r="BP39" s="370"/>
      <c r="BQ39" s="370"/>
      <c r="BR39" s="370"/>
      <c r="BS39" s="370"/>
      <c r="BT39" s="370"/>
      <c r="BU39" s="370"/>
      <c r="BV39" s="169"/>
      <c r="BW39" s="369" t="str">
        <f t="shared" si="2"/>
        <v/>
      </c>
      <c r="BX39" s="369"/>
      <c r="BY39" s="370" t="str">
        <f>IF('各会計、関係団体の財政状況及び健全化判断比率'!B73="","",'各会計、関係団体の財政状況及び健全化判断比率'!B73)</f>
        <v/>
      </c>
      <c r="BZ39" s="370"/>
      <c r="CA39" s="370"/>
      <c r="CB39" s="370"/>
      <c r="CC39" s="370"/>
      <c r="CD39" s="370"/>
      <c r="CE39" s="370"/>
      <c r="CF39" s="370"/>
      <c r="CG39" s="370"/>
      <c r="CH39" s="370"/>
      <c r="CI39" s="370"/>
      <c r="CJ39" s="370"/>
      <c r="CK39" s="370"/>
      <c r="CL39" s="370"/>
      <c r="CM39" s="370"/>
      <c r="CN39" s="169"/>
      <c r="CO39" s="369" t="str">
        <f t="shared" si="3"/>
        <v/>
      </c>
      <c r="CP39" s="369"/>
      <c r="CQ39" s="370" t="str">
        <f>IF('各会計、関係団体の財政状況及び健全化判断比率'!BS12="","",'各会計、関係団体の財政状況及び健全化判断比率'!BS12)</f>
        <v/>
      </c>
      <c r="CR39" s="370"/>
      <c r="CS39" s="370"/>
      <c r="CT39" s="370"/>
      <c r="CU39" s="370"/>
      <c r="CV39" s="370"/>
      <c r="CW39" s="370"/>
      <c r="CX39" s="370"/>
      <c r="CY39" s="370"/>
      <c r="CZ39" s="370"/>
      <c r="DA39" s="370"/>
      <c r="DB39" s="370"/>
      <c r="DC39" s="370"/>
      <c r="DD39" s="370"/>
      <c r="DE39" s="370"/>
      <c r="DG39" s="367" t="str">
        <f>IF('各会計、関係団体の財政状況及び健全化判断比率'!BR12="","",'各会計、関係団体の財政状況及び健全化判断比率'!BR12)</f>
        <v/>
      </c>
      <c r="DH39" s="367"/>
      <c r="DI39" s="196"/>
    </row>
    <row r="40" spans="1:113" ht="32.25" customHeight="1">
      <c r="A40" s="169"/>
      <c r="B40" s="193"/>
      <c r="C40" s="369" t="str">
        <f t="shared" si="5"/>
        <v/>
      </c>
      <c r="D40" s="369"/>
      <c r="E40" s="370" t="str">
        <f>IF('各会計、関係団体の財政状況及び健全化判断比率'!B13="","",'各会計、関係団体の財政状況及び健全化判断比率'!B13)</f>
        <v/>
      </c>
      <c r="F40" s="370"/>
      <c r="G40" s="370"/>
      <c r="H40" s="370"/>
      <c r="I40" s="370"/>
      <c r="J40" s="370"/>
      <c r="K40" s="370"/>
      <c r="L40" s="370"/>
      <c r="M40" s="370"/>
      <c r="N40" s="370"/>
      <c r="O40" s="370"/>
      <c r="P40" s="370"/>
      <c r="Q40" s="370"/>
      <c r="R40" s="370"/>
      <c r="S40" s="370"/>
      <c r="T40" s="169"/>
      <c r="U40" s="369" t="str">
        <f t="shared" si="4"/>
        <v/>
      </c>
      <c r="V40" s="369"/>
      <c r="W40" s="370"/>
      <c r="X40" s="370"/>
      <c r="Y40" s="370"/>
      <c r="Z40" s="370"/>
      <c r="AA40" s="370"/>
      <c r="AB40" s="370"/>
      <c r="AC40" s="370"/>
      <c r="AD40" s="370"/>
      <c r="AE40" s="370"/>
      <c r="AF40" s="370"/>
      <c r="AG40" s="370"/>
      <c r="AH40" s="370"/>
      <c r="AI40" s="370"/>
      <c r="AJ40" s="370"/>
      <c r="AK40" s="370"/>
      <c r="AL40" s="169"/>
      <c r="AM40" s="369" t="str">
        <f t="shared" si="0"/>
        <v/>
      </c>
      <c r="AN40" s="369"/>
      <c r="AO40" s="370"/>
      <c r="AP40" s="370"/>
      <c r="AQ40" s="370"/>
      <c r="AR40" s="370"/>
      <c r="AS40" s="370"/>
      <c r="AT40" s="370"/>
      <c r="AU40" s="370"/>
      <c r="AV40" s="370"/>
      <c r="AW40" s="370"/>
      <c r="AX40" s="370"/>
      <c r="AY40" s="370"/>
      <c r="AZ40" s="370"/>
      <c r="BA40" s="370"/>
      <c r="BB40" s="370"/>
      <c r="BC40" s="370"/>
      <c r="BD40" s="169"/>
      <c r="BE40" s="369" t="str">
        <f t="shared" si="1"/>
        <v/>
      </c>
      <c r="BF40" s="369"/>
      <c r="BG40" s="370"/>
      <c r="BH40" s="370"/>
      <c r="BI40" s="370"/>
      <c r="BJ40" s="370"/>
      <c r="BK40" s="370"/>
      <c r="BL40" s="370"/>
      <c r="BM40" s="370"/>
      <c r="BN40" s="370"/>
      <c r="BO40" s="370"/>
      <c r="BP40" s="370"/>
      <c r="BQ40" s="370"/>
      <c r="BR40" s="370"/>
      <c r="BS40" s="370"/>
      <c r="BT40" s="370"/>
      <c r="BU40" s="370"/>
      <c r="BV40" s="169"/>
      <c r="BW40" s="369" t="str">
        <f t="shared" si="2"/>
        <v/>
      </c>
      <c r="BX40" s="369"/>
      <c r="BY40" s="370" t="str">
        <f>IF('各会計、関係団体の財政状況及び健全化判断比率'!B74="","",'各会計、関係団体の財政状況及び健全化判断比率'!B74)</f>
        <v/>
      </c>
      <c r="BZ40" s="370"/>
      <c r="CA40" s="370"/>
      <c r="CB40" s="370"/>
      <c r="CC40" s="370"/>
      <c r="CD40" s="370"/>
      <c r="CE40" s="370"/>
      <c r="CF40" s="370"/>
      <c r="CG40" s="370"/>
      <c r="CH40" s="370"/>
      <c r="CI40" s="370"/>
      <c r="CJ40" s="370"/>
      <c r="CK40" s="370"/>
      <c r="CL40" s="370"/>
      <c r="CM40" s="370"/>
      <c r="CN40" s="169"/>
      <c r="CO40" s="369" t="str">
        <f t="shared" si="3"/>
        <v/>
      </c>
      <c r="CP40" s="369"/>
      <c r="CQ40" s="370" t="str">
        <f>IF('各会計、関係団体の財政状況及び健全化判断比率'!BS13="","",'各会計、関係団体の財政状況及び健全化判断比率'!BS13)</f>
        <v/>
      </c>
      <c r="CR40" s="370"/>
      <c r="CS40" s="370"/>
      <c r="CT40" s="370"/>
      <c r="CU40" s="370"/>
      <c r="CV40" s="370"/>
      <c r="CW40" s="370"/>
      <c r="CX40" s="370"/>
      <c r="CY40" s="370"/>
      <c r="CZ40" s="370"/>
      <c r="DA40" s="370"/>
      <c r="DB40" s="370"/>
      <c r="DC40" s="370"/>
      <c r="DD40" s="370"/>
      <c r="DE40" s="370"/>
      <c r="DG40" s="367" t="str">
        <f>IF('各会計、関係団体の財政状況及び健全化判断比率'!BR13="","",'各会計、関係団体の財政状況及び健全化判断比率'!BR13)</f>
        <v/>
      </c>
      <c r="DH40" s="367"/>
      <c r="DI40" s="196"/>
    </row>
    <row r="41" spans="1:113" ht="32.25" customHeight="1">
      <c r="A41" s="169"/>
      <c r="B41" s="193"/>
      <c r="C41" s="369" t="str">
        <f t="shared" si="5"/>
        <v/>
      </c>
      <c r="D41" s="369"/>
      <c r="E41" s="370" t="str">
        <f>IF('各会計、関係団体の財政状況及び健全化判断比率'!B14="","",'各会計、関係団体の財政状況及び健全化判断比率'!B14)</f>
        <v/>
      </c>
      <c r="F41" s="370"/>
      <c r="G41" s="370"/>
      <c r="H41" s="370"/>
      <c r="I41" s="370"/>
      <c r="J41" s="370"/>
      <c r="K41" s="370"/>
      <c r="L41" s="370"/>
      <c r="M41" s="370"/>
      <c r="N41" s="370"/>
      <c r="O41" s="370"/>
      <c r="P41" s="370"/>
      <c r="Q41" s="370"/>
      <c r="R41" s="370"/>
      <c r="S41" s="370"/>
      <c r="T41" s="169"/>
      <c r="U41" s="369" t="str">
        <f t="shared" si="4"/>
        <v/>
      </c>
      <c r="V41" s="369"/>
      <c r="W41" s="370"/>
      <c r="X41" s="370"/>
      <c r="Y41" s="370"/>
      <c r="Z41" s="370"/>
      <c r="AA41" s="370"/>
      <c r="AB41" s="370"/>
      <c r="AC41" s="370"/>
      <c r="AD41" s="370"/>
      <c r="AE41" s="370"/>
      <c r="AF41" s="370"/>
      <c r="AG41" s="370"/>
      <c r="AH41" s="370"/>
      <c r="AI41" s="370"/>
      <c r="AJ41" s="370"/>
      <c r="AK41" s="370"/>
      <c r="AL41" s="169"/>
      <c r="AM41" s="369" t="str">
        <f t="shared" si="0"/>
        <v/>
      </c>
      <c r="AN41" s="369"/>
      <c r="AO41" s="370"/>
      <c r="AP41" s="370"/>
      <c r="AQ41" s="370"/>
      <c r="AR41" s="370"/>
      <c r="AS41" s="370"/>
      <c r="AT41" s="370"/>
      <c r="AU41" s="370"/>
      <c r="AV41" s="370"/>
      <c r="AW41" s="370"/>
      <c r="AX41" s="370"/>
      <c r="AY41" s="370"/>
      <c r="AZ41" s="370"/>
      <c r="BA41" s="370"/>
      <c r="BB41" s="370"/>
      <c r="BC41" s="370"/>
      <c r="BD41" s="169"/>
      <c r="BE41" s="369" t="str">
        <f t="shared" si="1"/>
        <v/>
      </c>
      <c r="BF41" s="369"/>
      <c r="BG41" s="370"/>
      <c r="BH41" s="370"/>
      <c r="BI41" s="370"/>
      <c r="BJ41" s="370"/>
      <c r="BK41" s="370"/>
      <c r="BL41" s="370"/>
      <c r="BM41" s="370"/>
      <c r="BN41" s="370"/>
      <c r="BO41" s="370"/>
      <c r="BP41" s="370"/>
      <c r="BQ41" s="370"/>
      <c r="BR41" s="370"/>
      <c r="BS41" s="370"/>
      <c r="BT41" s="370"/>
      <c r="BU41" s="370"/>
      <c r="BV41" s="169"/>
      <c r="BW41" s="369" t="str">
        <f t="shared" si="2"/>
        <v/>
      </c>
      <c r="BX41" s="369"/>
      <c r="BY41" s="370" t="str">
        <f>IF('各会計、関係団体の財政状況及び健全化判断比率'!B75="","",'各会計、関係団体の財政状況及び健全化判断比率'!B75)</f>
        <v/>
      </c>
      <c r="BZ41" s="370"/>
      <c r="CA41" s="370"/>
      <c r="CB41" s="370"/>
      <c r="CC41" s="370"/>
      <c r="CD41" s="370"/>
      <c r="CE41" s="370"/>
      <c r="CF41" s="370"/>
      <c r="CG41" s="370"/>
      <c r="CH41" s="370"/>
      <c r="CI41" s="370"/>
      <c r="CJ41" s="370"/>
      <c r="CK41" s="370"/>
      <c r="CL41" s="370"/>
      <c r="CM41" s="370"/>
      <c r="CN41" s="169"/>
      <c r="CO41" s="369" t="str">
        <f t="shared" si="3"/>
        <v/>
      </c>
      <c r="CP41" s="369"/>
      <c r="CQ41" s="370" t="str">
        <f>IF('各会計、関係団体の財政状況及び健全化判断比率'!BS14="","",'各会計、関係団体の財政状況及び健全化判断比率'!BS14)</f>
        <v/>
      </c>
      <c r="CR41" s="370"/>
      <c r="CS41" s="370"/>
      <c r="CT41" s="370"/>
      <c r="CU41" s="370"/>
      <c r="CV41" s="370"/>
      <c r="CW41" s="370"/>
      <c r="CX41" s="370"/>
      <c r="CY41" s="370"/>
      <c r="CZ41" s="370"/>
      <c r="DA41" s="370"/>
      <c r="DB41" s="370"/>
      <c r="DC41" s="370"/>
      <c r="DD41" s="370"/>
      <c r="DE41" s="370"/>
      <c r="DG41" s="367" t="str">
        <f>IF('各会計、関係団体の財政状況及び健全化判断比率'!BR14="","",'各会計、関係団体の財政状況及び健全化判断比率'!BR14)</f>
        <v/>
      </c>
      <c r="DH41" s="367"/>
      <c r="DI41" s="196"/>
    </row>
    <row r="42" spans="1:113" ht="32.25" customHeight="1">
      <c r="B42" s="193"/>
      <c r="C42" s="369" t="str">
        <f t="shared" si="5"/>
        <v/>
      </c>
      <c r="D42" s="369"/>
      <c r="E42" s="370" t="str">
        <f>IF('各会計、関係団体の財政状況及び健全化判断比率'!B15="","",'各会計、関係団体の財政状況及び健全化判断比率'!B15)</f>
        <v/>
      </c>
      <c r="F42" s="370"/>
      <c r="G42" s="370"/>
      <c r="H42" s="370"/>
      <c r="I42" s="370"/>
      <c r="J42" s="370"/>
      <c r="K42" s="370"/>
      <c r="L42" s="370"/>
      <c r="M42" s="370"/>
      <c r="N42" s="370"/>
      <c r="O42" s="370"/>
      <c r="P42" s="370"/>
      <c r="Q42" s="370"/>
      <c r="R42" s="370"/>
      <c r="S42" s="370"/>
      <c r="T42" s="169"/>
      <c r="U42" s="369" t="str">
        <f t="shared" si="4"/>
        <v/>
      </c>
      <c r="V42" s="369"/>
      <c r="W42" s="370"/>
      <c r="X42" s="370"/>
      <c r="Y42" s="370"/>
      <c r="Z42" s="370"/>
      <c r="AA42" s="370"/>
      <c r="AB42" s="370"/>
      <c r="AC42" s="370"/>
      <c r="AD42" s="370"/>
      <c r="AE42" s="370"/>
      <c r="AF42" s="370"/>
      <c r="AG42" s="370"/>
      <c r="AH42" s="370"/>
      <c r="AI42" s="370"/>
      <c r="AJ42" s="370"/>
      <c r="AK42" s="370"/>
      <c r="AL42" s="169"/>
      <c r="AM42" s="369" t="str">
        <f t="shared" si="0"/>
        <v/>
      </c>
      <c r="AN42" s="369"/>
      <c r="AO42" s="370"/>
      <c r="AP42" s="370"/>
      <c r="AQ42" s="370"/>
      <c r="AR42" s="370"/>
      <c r="AS42" s="370"/>
      <c r="AT42" s="370"/>
      <c r="AU42" s="370"/>
      <c r="AV42" s="370"/>
      <c r="AW42" s="370"/>
      <c r="AX42" s="370"/>
      <c r="AY42" s="370"/>
      <c r="AZ42" s="370"/>
      <c r="BA42" s="370"/>
      <c r="BB42" s="370"/>
      <c r="BC42" s="370"/>
      <c r="BD42" s="169"/>
      <c r="BE42" s="369" t="str">
        <f t="shared" si="1"/>
        <v/>
      </c>
      <c r="BF42" s="369"/>
      <c r="BG42" s="370"/>
      <c r="BH42" s="370"/>
      <c r="BI42" s="370"/>
      <c r="BJ42" s="370"/>
      <c r="BK42" s="370"/>
      <c r="BL42" s="370"/>
      <c r="BM42" s="370"/>
      <c r="BN42" s="370"/>
      <c r="BO42" s="370"/>
      <c r="BP42" s="370"/>
      <c r="BQ42" s="370"/>
      <c r="BR42" s="370"/>
      <c r="BS42" s="370"/>
      <c r="BT42" s="370"/>
      <c r="BU42" s="370"/>
      <c r="BV42" s="169"/>
      <c r="BW42" s="369" t="str">
        <f t="shared" si="2"/>
        <v/>
      </c>
      <c r="BX42" s="369"/>
      <c r="BY42" s="370" t="str">
        <f>IF('各会計、関係団体の財政状況及び健全化判断比率'!B76="","",'各会計、関係団体の財政状況及び健全化判断比率'!B76)</f>
        <v/>
      </c>
      <c r="BZ42" s="370"/>
      <c r="CA42" s="370"/>
      <c r="CB42" s="370"/>
      <c r="CC42" s="370"/>
      <c r="CD42" s="370"/>
      <c r="CE42" s="370"/>
      <c r="CF42" s="370"/>
      <c r="CG42" s="370"/>
      <c r="CH42" s="370"/>
      <c r="CI42" s="370"/>
      <c r="CJ42" s="370"/>
      <c r="CK42" s="370"/>
      <c r="CL42" s="370"/>
      <c r="CM42" s="370"/>
      <c r="CN42" s="169"/>
      <c r="CO42" s="369" t="str">
        <f t="shared" si="3"/>
        <v/>
      </c>
      <c r="CP42" s="369"/>
      <c r="CQ42" s="370" t="str">
        <f>IF('各会計、関係団体の財政状況及び健全化判断比率'!BS15="","",'各会計、関係団体の財政状況及び健全化判断比率'!BS15)</f>
        <v/>
      </c>
      <c r="CR42" s="370"/>
      <c r="CS42" s="370"/>
      <c r="CT42" s="370"/>
      <c r="CU42" s="370"/>
      <c r="CV42" s="370"/>
      <c r="CW42" s="370"/>
      <c r="CX42" s="370"/>
      <c r="CY42" s="370"/>
      <c r="CZ42" s="370"/>
      <c r="DA42" s="370"/>
      <c r="DB42" s="370"/>
      <c r="DC42" s="370"/>
      <c r="DD42" s="370"/>
      <c r="DE42" s="370"/>
      <c r="DG42" s="367" t="str">
        <f>IF('各会計、関係団体の財政状況及び健全化判断比率'!BR15="","",'各会計、関係団体の財政状況及び健全化判断比率'!BR15)</f>
        <v/>
      </c>
      <c r="DH42" s="367"/>
      <c r="DI42" s="196"/>
    </row>
    <row r="43" spans="1:113" ht="32.25" customHeight="1">
      <c r="B43" s="193"/>
      <c r="C43" s="369" t="str">
        <f t="shared" si="5"/>
        <v/>
      </c>
      <c r="D43" s="369"/>
      <c r="E43" s="370" t="str">
        <f>IF('各会計、関係団体の財政状況及び健全化判断比率'!B16="","",'各会計、関係団体の財政状況及び健全化判断比率'!B16)</f>
        <v/>
      </c>
      <c r="F43" s="370"/>
      <c r="G43" s="370"/>
      <c r="H43" s="370"/>
      <c r="I43" s="370"/>
      <c r="J43" s="370"/>
      <c r="K43" s="370"/>
      <c r="L43" s="370"/>
      <c r="M43" s="370"/>
      <c r="N43" s="370"/>
      <c r="O43" s="370"/>
      <c r="P43" s="370"/>
      <c r="Q43" s="370"/>
      <c r="R43" s="370"/>
      <c r="S43" s="370"/>
      <c r="T43" s="169"/>
      <c r="U43" s="369" t="str">
        <f t="shared" si="4"/>
        <v/>
      </c>
      <c r="V43" s="369"/>
      <c r="W43" s="370"/>
      <c r="X43" s="370"/>
      <c r="Y43" s="370"/>
      <c r="Z43" s="370"/>
      <c r="AA43" s="370"/>
      <c r="AB43" s="370"/>
      <c r="AC43" s="370"/>
      <c r="AD43" s="370"/>
      <c r="AE43" s="370"/>
      <c r="AF43" s="370"/>
      <c r="AG43" s="370"/>
      <c r="AH43" s="370"/>
      <c r="AI43" s="370"/>
      <c r="AJ43" s="370"/>
      <c r="AK43" s="370"/>
      <c r="AL43" s="169"/>
      <c r="AM43" s="369" t="str">
        <f t="shared" si="0"/>
        <v/>
      </c>
      <c r="AN43" s="369"/>
      <c r="AO43" s="370"/>
      <c r="AP43" s="370"/>
      <c r="AQ43" s="370"/>
      <c r="AR43" s="370"/>
      <c r="AS43" s="370"/>
      <c r="AT43" s="370"/>
      <c r="AU43" s="370"/>
      <c r="AV43" s="370"/>
      <c r="AW43" s="370"/>
      <c r="AX43" s="370"/>
      <c r="AY43" s="370"/>
      <c r="AZ43" s="370"/>
      <c r="BA43" s="370"/>
      <c r="BB43" s="370"/>
      <c r="BC43" s="370"/>
      <c r="BD43" s="169"/>
      <c r="BE43" s="369" t="str">
        <f t="shared" si="1"/>
        <v/>
      </c>
      <c r="BF43" s="369"/>
      <c r="BG43" s="370"/>
      <c r="BH43" s="370"/>
      <c r="BI43" s="370"/>
      <c r="BJ43" s="370"/>
      <c r="BK43" s="370"/>
      <c r="BL43" s="370"/>
      <c r="BM43" s="370"/>
      <c r="BN43" s="370"/>
      <c r="BO43" s="370"/>
      <c r="BP43" s="370"/>
      <c r="BQ43" s="370"/>
      <c r="BR43" s="370"/>
      <c r="BS43" s="370"/>
      <c r="BT43" s="370"/>
      <c r="BU43" s="370"/>
      <c r="BV43" s="169"/>
      <c r="BW43" s="369" t="str">
        <f t="shared" si="2"/>
        <v/>
      </c>
      <c r="BX43" s="369"/>
      <c r="BY43" s="370" t="str">
        <f>IF('各会計、関係団体の財政状況及び健全化判断比率'!B77="","",'各会計、関係団体の財政状況及び健全化判断比率'!B77)</f>
        <v/>
      </c>
      <c r="BZ43" s="370"/>
      <c r="CA43" s="370"/>
      <c r="CB43" s="370"/>
      <c r="CC43" s="370"/>
      <c r="CD43" s="370"/>
      <c r="CE43" s="370"/>
      <c r="CF43" s="370"/>
      <c r="CG43" s="370"/>
      <c r="CH43" s="370"/>
      <c r="CI43" s="370"/>
      <c r="CJ43" s="370"/>
      <c r="CK43" s="370"/>
      <c r="CL43" s="370"/>
      <c r="CM43" s="370"/>
      <c r="CN43" s="169"/>
      <c r="CO43" s="369" t="str">
        <f t="shared" si="3"/>
        <v/>
      </c>
      <c r="CP43" s="369"/>
      <c r="CQ43" s="370" t="str">
        <f>IF('各会計、関係団体の財政状況及び健全化判断比率'!BS16="","",'各会計、関係団体の財政状況及び健全化判断比率'!BS16)</f>
        <v/>
      </c>
      <c r="CR43" s="370"/>
      <c r="CS43" s="370"/>
      <c r="CT43" s="370"/>
      <c r="CU43" s="370"/>
      <c r="CV43" s="370"/>
      <c r="CW43" s="370"/>
      <c r="CX43" s="370"/>
      <c r="CY43" s="370"/>
      <c r="CZ43" s="370"/>
      <c r="DA43" s="370"/>
      <c r="DB43" s="370"/>
      <c r="DC43" s="370"/>
      <c r="DD43" s="370"/>
      <c r="DE43" s="370"/>
      <c r="DG43" s="367" t="str">
        <f>IF('各会計、関係団体の財政状況及び健全化判断比率'!BR16="","",'各会計、関係団体の財政状況及び健全化判断比率'!BR16)</f>
        <v/>
      </c>
      <c r="DH43" s="367"/>
      <c r="DI43" s="196"/>
    </row>
    <row r="44" spans="1:113" ht="13.5" customHeight="1" thickBot="1">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row r="46" spans="1:113">
      <c r="B46" s="168" t="s">
        <v>193</v>
      </c>
      <c r="E46" s="366" t="s">
        <v>194</v>
      </c>
      <c r="F46" s="366"/>
      <c r="G46" s="366"/>
      <c r="H46" s="366"/>
      <c r="I46" s="366"/>
      <c r="J46" s="366"/>
      <c r="K46" s="366"/>
      <c r="L46" s="366"/>
      <c r="M46" s="366"/>
      <c r="N46" s="366"/>
      <c r="O46" s="366"/>
      <c r="P46" s="366"/>
      <c r="Q46" s="366"/>
      <c r="R46" s="366"/>
      <c r="S46" s="366"/>
      <c r="T46" s="366"/>
      <c r="U46" s="366"/>
      <c r="V46" s="366"/>
      <c r="W46" s="366"/>
      <c r="X46" s="366"/>
      <c r="Y46" s="366"/>
      <c r="Z46" s="366"/>
      <c r="AA46" s="366"/>
      <c r="AB46" s="366"/>
      <c r="AC46" s="366"/>
      <c r="AD46" s="366"/>
      <c r="AE46" s="366"/>
      <c r="AF46" s="366"/>
      <c r="AG46" s="366"/>
      <c r="AH46" s="366"/>
      <c r="AI46" s="366"/>
      <c r="AJ46" s="366"/>
      <c r="AK46" s="366"/>
      <c r="AL46" s="366"/>
      <c r="AM46" s="366"/>
      <c r="AN46" s="366"/>
      <c r="AO46" s="366"/>
      <c r="AP46" s="366"/>
      <c r="AQ46" s="366"/>
      <c r="AR46" s="366"/>
      <c r="AS46" s="366"/>
      <c r="AT46" s="366"/>
      <c r="AU46" s="366"/>
      <c r="AV46" s="366"/>
      <c r="AW46" s="366"/>
      <c r="AX46" s="366"/>
      <c r="AY46" s="366"/>
      <c r="AZ46" s="366"/>
      <c r="BA46" s="366"/>
      <c r="BB46" s="366"/>
      <c r="BC46" s="366"/>
      <c r="BD46" s="366"/>
      <c r="BE46" s="366"/>
      <c r="BF46" s="366"/>
      <c r="BG46" s="366"/>
      <c r="BH46" s="366"/>
      <c r="BI46" s="366"/>
      <c r="BJ46" s="366"/>
      <c r="BK46" s="366"/>
      <c r="BL46" s="366"/>
      <c r="BM46" s="366"/>
      <c r="BN46" s="366"/>
      <c r="BO46" s="366"/>
      <c r="BP46" s="366"/>
      <c r="BQ46" s="366"/>
      <c r="BR46" s="366"/>
      <c r="BS46" s="366"/>
      <c r="BT46" s="366"/>
      <c r="BU46" s="366"/>
      <c r="BV46" s="366"/>
      <c r="BW46" s="366"/>
      <c r="BX46" s="366"/>
      <c r="BY46" s="366"/>
      <c r="BZ46" s="366"/>
      <c r="CA46" s="366"/>
      <c r="CB46" s="366"/>
      <c r="CC46" s="366"/>
      <c r="CD46" s="366"/>
      <c r="CE46" s="366"/>
      <c r="CF46" s="366"/>
      <c r="CG46" s="366"/>
      <c r="CH46" s="366"/>
      <c r="CI46" s="366"/>
      <c r="CJ46" s="366"/>
      <c r="CK46" s="366"/>
      <c r="CL46" s="366"/>
      <c r="CM46" s="366"/>
      <c r="CN46" s="366"/>
      <c r="CO46" s="366"/>
      <c r="CP46" s="366"/>
      <c r="CQ46" s="366"/>
      <c r="CR46" s="366"/>
      <c r="CS46" s="366"/>
      <c r="CT46" s="366"/>
      <c r="CU46" s="366"/>
      <c r="CV46" s="366"/>
      <c r="CW46" s="366"/>
      <c r="CX46" s="366"/>
      <c r="CY46" s="366"/>
      <c r="CZ46" s="366"/>
      <c r="DA46" s="366"/>
      <c r="DB46" s="366"/>
      <c r="DC46" s="366"/>
      <c r="DD46" s="366"/>
      <c r="DE46" s="366"/>
      <c r="DF46" s="366"/>
      <c r="DG46" s="366"/>
      <c r="DH46" s="366"/>
      <c r="DI46" s="366"/>
    </row>
    <row r="47" spans="1:113">
      <c r="E47" s="366" t="s">
        <v>195</v>
      </c>
      <c r="F47" s="366"/>
      <c r="G47" s="366"/>
      <c r="H47" s="366"/>
      <c r="I47" s="366"/>
      <c r="J47" s="366"/>
      <c r="K47" s="366"/>
      <c r="L47" s="366"/>
      <c r="M47" s="366"/>
      <c r="N47" s="366"/>
      <c r="O47" s="366"/>
      <c r="P47" s="366"/>
      <c r="Q47" s="366"/>
      <c r="R47" s="366"/>
      <c r="S47" s="366"/>
      <c r="T47" s="366"/>
      <c r="U47" s="366"/>
      <c r="V47" s="366"/>
      <c r="W47" s="366"/>
      <c r="X47" s="366"/>
      <c r="Y47" s="366"/>
      <c r="Z47" s="366"/>
      <c r="AA47" s="366"/>
      <c r="AB47" s="366"/>
      <c r="AC47" s="366"/>
      <c r="AD47" s="366"/>
      <c r="AE47" s="366"/>
      <c r="AF47" s="366"/>
      <c r="AG47" s="366"/>
      <c r="AH47" s="366"/>
      <c r="AI47" s="366"/>
      <c r="AJ47" s="366"/>
      <c r="AK47" s="366"/>
      <c r="AL47" s="366"/>
      <c r="AM47" s="366"/>
      <c r="AN47" s="366"/>
      <c r="AO47" s="366"/>
      <c r="AP47" s="366"/>
      <c r="AQ47" s="366"/>
      <c r="AR47" s="366"/>
      <c r="AS47" s="366"/>
      <c r="AT47" s="366"/>
      <c r="AU47" s="366"/>
      <c r="AV47" s="366"/>
      <c r="AW47" s="366"/>
      <c r="AX47" s="366"/>
      <c r="AY47" s="366"/>
      <c r="AZ47" s="366"/>
      <c r="BA47" s="366"/>
      <c r="BB47" s="366"/>
      <c r="BC47" s="366"/>
      <c r="BD47" s="366"/>
      <c r="BE47" s="366"/>
      <c r="BF47" s="366"/>
      <c r="BG47" s="366"/>
      <c r="BH47" s="366"/>
      <c r="BI47" s="366"/>
      <c r="BJ47" s="366"/>
      <c r="BK47" s="366"/>
      <c r="BL47" s="366"/>
      <c r="BM47" s="366"/>
      <c r="BN47" s="366"/>
      <c r="BO47" s="366"/>
      <c r="BP47" s="366"/>
      <c r="BQ47" s="366"/>
      <c r="BR47" s="366"/>
      <c r="BS47" s="366"/>
      <c r="BT47" s="366"/>
      <c r="BU47" s="366"/>
      <c r="BV47" s="366"/>
      <c r="BW47" s="366"/>
      <c r="BX47" s="366"/>
      <c r="BY47" s="366"/>
      <c r="BZ47" s="366"/>
      <c r="CA47" s="366"/>
      <c r="CB47" s="366"/>
      <c r="CC47" s="366"/>
      <c r="CD47" s="366"/>
      <c r="CE47" s="366"/>
      <c r="CF47" s="366"/>
      <c r="CG47" s="366"/>
      <c r="CH47" s="366"/>
      <c r="CI47" s="366"/>
      <c r="CJ47" s="366"/>
      <c r="CK47" s="366"/>
      <c r="CL47" s="366"/>
      <c r="CM47" s="366"/>
      <c r="CN47" s="366"/>
      <c r="CO47" s="366"/>
      <c r="CP47" s="366"/>
      <c r="CQ47" s="366"/>
      <c r="CR47" s="366"/>
      <c r="CS47" s="366"/>
      <c r="CT47" s="366"/>
      <c r="CU47" s="366"/>
      <c r="CV47" s="366"/>
      <c r="CW47" s="366"/>
      <c r="CX47" s="366"/>
      <c r="CY47" s="366"/>
      <c r="CZ47" s="366"/>
      <c r="DA47" s="366"/>
      <c r="DB47" s="366"/>
      <c r="DC47" s="366"/>
      <c r="DD47" s="366"/>
      <c r="DE47" s="366"/>
      <c r="DF47" s="366"/>
      <c r="DG47" s="366"/>
      <c r="DH47" s="366"/>
      <c r="DI47" s="366"/>
    </row>
    <row r="48" spans="1:113">
      <c r="E48" s="366" t="s">
        <v>196</v>
      </c>
      <c r="F48" s="366"/>
      <c r="G48" s="366"/>
      <c r="H48" s="366"/>
      <c r="I48" s="366"/>
      <c r="J48" s="366"/>
      <c r="K48" s="366"/>
      <c r="L48" s="366"/>
      <c r="M48" s="366"/>
      <c r="N48" s="366"/>
      <c r="O48" s="366"/>
      <c r="P48" s="366"/>
      <c r="Q48" s="366"/>
      <c r="R48" s="366"/>
      <c r="S48" s="366"/>
      <c r="T48" s="366"/>
      <c r="U48" s="366"/>
      <c r="V48" s="366"/>
      <c r="W48" s="366"/>
      <c r="X48" s="366"/>
      <c r="Y48" s="366"/>
      <c r="Z48" s="366"/>
      <c r="AA48" s="366"/>
      <c r="AB48" s="366"/>
      <c r="AC48" s="366"/>
      <c r="AD48" s="366"/>
      <c r="AE48" s="366"/>
      <c r="AF48" s="366"/>
      <c r="AG48" s="366"/>
      <c r="AH48" s="366"/>
      <c r="AI48" s="366"/>
      <c r="AJ48" s="366"/>
      <c r="AK48" s="366"/>
      <c r="AL48" s="366"/>
      <c r="AM48" s="366"/>
      <c r="AN48" s="366"/>
      <c r="AO48" s="366"/>
      <c r="AP48" s="366"/>
      <c r="AQ48" s="366"/>
      <c r="AR48" s="366"/>
      <c r="AS48" s="366"/>
      <c r="AT48" s="366"/>
      <c r="AU48" s="366"/>
      <c r="AV48" s="366"/>
      <c r="AW48" s="366"/>
      <c r="AX48" s="366"/>
      <c r="AY48" s="366"/>
      <c r="AZ48" s="366"/>
      <c r="BA48" s="366"/>
      <c r="BB48" s="366"/>
      <c r="BC48" s="366"/>
      <c r="BD48" s="366"/>
      <c r="BE48" s="366"/>
      <c r="BF48" s="366"/>
      <c r="BG48" s="366"/>
      <c r="BH48" s="366"/>
      <c r="BI48" s="366"/>
      <c r="BJ48" s="366"/>
      <c r="BK48" s="366"/>
      <c r="BL48" s="366"/>
      <c r="BM48" s="366"/>
      <c r="BN48" s="366"/>
      <c r="BO48" s="366"/>
      <c r="BP48" s="366"/>
      <c r="BQ48" s="366"/>
      <c r="BR48" s="366"/>
      <c r="BS48" s="366"/>
      <c r="BT48" s="366"/>
      <c r="BU48" s="366"/>
      <c r="BV48" s="366"/>
      <c r="BW48" s="366"/>
      <c r="BX48" s="366"/>
      <c r="BY48" s="366"/>
      <c r="BZ48" s="366"/>
      <c r="CA48" s="366"/>
      <c r="CB48" s="366"/>
      <c r="CC48" s="366"/>
      <c r="CD48" s="366"/>
      <c r="CE48" s="366"/>
      <c r="CF48" s="366"/>
      <c r="CG48" s="366"/>
      <c r="CH48" s="366"/>
      <c r="CI48" s="366"/>
      <c r="CJ48" s="366"/>
      <c r="CK48" s="366"/>
      <c r="CL48" s="366"/>
      <c r="CM48" s="366"/>
      <c r="CN48" s="366"/>
      <c r="CO48" s="366"/>
      <c r="CP48" s="366"/>
      <c r="CQ48" s="366"/>
      <c r="CR48" s="366"/>
      <c r="CS48" s="366"/>
      <c r="CT48" s="366"/>
      <c r="CU48" s="366"/>
      <c r="CV48" s="366"/>
      <c r="CW48" s="366"/>
      <c r="CX48" s="366"/>
      <c r="CY48" s="366"/>
      <c r="CZ48" s="366"/>
      <c r="DA48" s="366"/>
      <c r="DB48" s="366"/>
      <c r="DC48" s="366"/>
      <c r="DD48" s="366"/>
      <c r="DE48" s="366"/>
      <c r="DF48" s="366"/>
      <c r="DG48" s="366"/>
      <c r="DH48" s="366"/>
      <c r="DI48" s="366"/>
    </row>
    <row r="49" spans="5:113">
      <c r="E49" s="368" t="s">
        <v>197</v>
      </c>
      <c r="F49" s="368"/>
      <c r="G49" s="368"/>
      <c r="H49" s="368"/>
      <c r="I49" s="368"/>
      <c r="J49" s="368"/>
      <c r="K49" s="368"/>
      <c r="L49" s="368"/>
      <c r="M49" s="368"/>
      <c r="N49" s="368"/>
      <c r="O49" s="368"/>
      <c r="P49" s="368"/>
      <c r="Q49" s="368"/>
      <c r="R49" s="368"/>
      <c r="S49" s="368"/>
      <c r="T49" s="368"/>
      <c r="U49" s="368"/>
      <c r="V49" s="368"/>
      <c r="W49" s="368"/>
      <c r="X49" s="368"/>
      <c r="Y49" s="368"/>
      <c r="Z49" s="368"/>
      <c r="AA49" s="368"/>
      <c r="AB49" s="368"/>
      <c r="AC49" s="368"/>
      <c r="AD49" s="368"/>
      <c r="AE49" s="368"/>
      <c r="AF49" s="368"/>
      <c r="AG49" s="368"/>
      <c r="AH49" s="368"/>
      <c r="AI49" s="368"/>
      <c r="AJ49" s="368"/>
      <c r="AK49" s="368"/>
      <c r="AL49" s="368"/>
      <c r="AM49" s="368"/>
      <c r="AN49" s="368"/>
      <c r="AO49" s="368"/>
      <c r="AP49" s="368"/>
      <c r="AQ49" s="368"/>
      <c r="AR49" s="368"/>
      <c r="AS49" s="368"/>
      <c r="AT49" s="368"/>
      <c r="AU49" s="368"/>
      <c r="AV49" s="368"/>
      <c r="AW49" s="368"/>
      <c r="AX49" s="368"/>
      <c r="AY49" s="368"/>
      <c r="AZ49" s="368"/>
      <c r="BA49" s="368"/>
      <c r="BB49" s="368"/>
      <c r="BC49" s="368"/>
      <c r="BD49" s="368"/>
      <c r="BE49" s="368"/>
      <c r="BF49" s="368"/>
      <c r="BG49" s="368"/>
      <c r="BH49" s="368"/>
      <c r="BI49" s="368"/>
      <c r="BJ49" s="368"/>
      <c r="BK49" s="368"/>
      <c r="BL49" s="368"/>
      <c r="BM49" s="368"/>
      <c r="BN49" s="368"/>
      <c r="BO49" s="368"/>
      <c r="BP49" s="368"/>
      <c r="BQ49" s="368"/>
      <c r="BR49" s="368"/>
      <c r="BS49" s="368"/>
      <c r="BT49" s="368"/>
      <c r="BU49" s="368"/>
      <c r="BV49" s="368"/>
      <c r="BW49" s="368"/>
      <c r="BX49" s="368"/>
      <c r="BY49" s="368"/>
      <c r="BZ49" s="368"/>
      <c r="CA49" s="368"/>
      <c r="CB49" s="368"/>
      <c r="CC49" s="368"/>
      <c r="CD49" s="368"/>
      <c r="CE49" s="368"/>
      <c r="CF49" s="368"/>
      <c r="CG49" s="368"/>
      <c r="CH49" s="368"/>
      <c r="CI49" s="368"/>
      <c r="CJ49" s="368"/>
      <c r="CK49" s="368"/>
      <c r="CL49" s="368"/>
      <c r="CM49" s="368"/>
      <c r="CN49" s="368"/>
      <c r="CO49" s="368"/>
      <c r="CP49" s="368"/>
      <c r="CQ49" s="368"/>
      <c r="CR49" s="368"/>
      <c r="CS49" s="368"/>
      <c r="CT49" s="368"/>
      <c r="CU49" s="368"/>
      <c r="CV49" s="368"/>
      <c r="CW49" s="368"/>
      <c r="CX49" s="368"/>
      <c r="CY49" s="368"/>
      <c r="CZ49" s="368"/>
      <c r="DA49" s="368"/>
      <c r="DB49" s="368"/>
      <c r="DC49" s="368"/>
      <c r="DD49" s="368"/>
      <c r="DE49" s="368"/>
      <c r="DF49" s="368"/>
      <c r="DG49" s="368"/>
      <c r="DH49" s="368"/>
      <c r="DI49" s="368"/>
    </row>
    <row r="50" spans="5:113">
      <c r="E50" s="366" t="s">
        <v>198</v>
      </c>
      <c r="F50" s="366"/>
      <c r="G50" s="366"/>
      <c r="H50" s="366"/>
      <c r="I50" s="366"/>
      <c r="J50" s="366"/>
      <c r="K50" s="366"/>
      <c r="L50" s="366"/>
      <c r="M50" s="366"/>
      <c r="N50" s="366"/>
      <c r="O50" s="366"/>
      <c r="P50" s="366"/>
      <c r="Q50" s="366"/>
      <c r="R50" s="366"/>
      <c r="S50" s="366"/>
      <c r="T50" s="366"/>
      <c r="U50" s="366"/>
      <c r="V50" s="366"/>
      <c r="W50" s="366"/>
      <c r="X50" s="366"/>
      <c r="Y50" s="366"/>
      <c r="Z50" s="366"/>
      <c r="AA50" s="366"/>
      <c r="AB50" s="366"/>
      <c r="AC50" s="366"/>
      <c r="AD50" s="366"/>
      <c r="AE50" s="366"/>
      <c r="AF50" s="366"/>
      <c r="AG50" s="366"/>
      <c r="AH50" s="366"/>
      <c r="AI50" s="366"/>
      <c r="AJ50" s="366"/>
      <c r="AK50" s="366"/>
      <c r="AL50" s="366"/>
      <c r="AM50" s="366"/>
      <c r="AN50" s="366"/>
      <c r="AO50" s="366"/>
      <c r="AP50" s="366"/>
      <c r="AQ50" s="366"/>
      <c r="AR50" s="366"/>
      <c r="AS50" s="366"/>
      <c r="AT50" s="366"/>
      <c r="AU50" s="366"/>
      <c r="AV50" s="366"/>
      <c r="AW50" s="366"/>
      <c r="AX50" s="366"/>
      <c r="AY50" s="366"/>
      <c r="AZ50" s="366"/>
      <c r="BA50" s="366"/>
      <c r="BB50" s="366"/>
      <c r="BC50" s="366"/>
      <c r="BD50" s="366"/>
      <c r="BE50" s="366"/>
      <c r="BF50" s="366"/>
      <c r="BG50" s="366"/>
      <c r="BH50" s="366"/>
      <c r="BI50" s="366"/>
      <c r="BJ50" s="366"/>
      <c r="BK50" s="366"/>
      <c r="BL50" s="366"/>
      <c r="BM50" s="366"/>
      <c r="BN50" s="366"/>
      <c r="BO50" s="366"/>
      <c r="BP50" s="366"/>
      <c r="BQ50" s="366"/>
      <c r="BR50" s="366"/>
      <c r="BS50" s="366"/>
      <c r="BT50" s="366"/>
      <c r="BU50" s="366"/>
      <c r="BV50" s="366"/>
      <c r="BW50" s="366"/>
      <c r="BX50" s="366"/>
      <c r="BY50" s="366"/>
      <c r="BZ50" s="366"/>
      <c r="CA50" s="366"/>
      <c r="CB50" s="366"/>
      <c r="CC50" s="366"/>
      <c r="CD50" s="366"/>
      <c r="CE50" s="366"/>
      <c r="CF50" s="366"/>
      <c r="CG50" s="366"/>
      <c r="CH50" s="366"/>
      <c r="CI50" s="366"/>
      <c r="CJ50" s="366"/>
      <c r="CK50" s="366"/>
      <c r="CL50" s="366"/>
      <c r="CM50" s="366"/>
      <c r="CN50" s="366"/>
      <c r="CO50" s="366"/>
      <c r="CP50" s="366"/>
      <c r="CQ50" s="366"/>
      <c r="CR50" s="366"/>
      <c r="CS50" s="366"/>
      <c r="CT50" s="366"/>
      <c r="CU50" s="366"/>
      <c r="CV50" s="366"/>
      <c r="CW50" s="366"/>
      <c r="CX50" s="366"/>
      <c r="CY50" s="366"/>
      <c r="CZ50" s="366"/>
      <c r="DA50" s="366"/>
      <c r="DB50" s="366"/>
      <c r="DC50" s="366"/>
      <c r="DD50" s="366"/>
      <c r="DE50" s="366"/>
      <c r="DF50" s="366"/>
      <c r="DG50" s="366"/>
      <c r="DH50" s="366"/>
      <c r="DI50" s="366"/>
    </row>
    <row r="51" spans="5:113">
      <c r="E51" s="366" t="s">
        <v>199</v>
      </c>
      <c r="F51" s="366"/>
      <c r="G51" s="366"/>
      <c r="H51" s="366"/>
      <c r="I51" s="366"/>
      <c r="J51" s="366"/>
      <c r="K51" s="366"/>
      <c r="L51" s="366"/>
      <c r="M51" s="366"/>
      <c r="N51" s="366"/>
      <c r="O51" s="366"/>
      <c r="P51" s="366"/>
      <c r="Q51" s="366"/>
      <c r="R51" s="366"/>
      <c r="S51" s="366"/>
      <c r="T51" s="366"/>
      <c r="U51" s="366"/>
      <c r="V51" s="366"/>
      <c r="W51" s="366"/>
      <c r="X51" s="366"/>
      <c r="Y51" s="366"/>
      <c r="Z51" s="366"/>
      <c r="AA51" s="366"/>
      <c r="AB51" s="366"/>
      <c r="AC51" s="366"/>
      <c r="AD51" s="366"/>
      <c r="AE51" s="366"/>
      <c r="AF51" s="366"/>
      <c r="AG51" s="366"/>
      <c r="AH51" s="366"/>
      <c r="AI51" s="366"/>
      <c r="AJ51" s="366"/>
      <c r="AK51" s="366"/>
      <c r="AL51" s="366"/>
      <c r="AM51" s="366"/>
      <c r="AN51" s="366"/>
      <c r="AO51" s="366"/>
      <c r="AP51" s="366"/>
      <c r="AQ51" s="366"/>
      <c r="AR51" s="366"/>
      <c r="AS51" s="366"/>
      <c r="AT51" s="366"/>
      <c r="AU51" s="366"/>
      <c r="AV51" s="366"/>
      <c r="AW51" s="366"/>
      <c r="AX51" s="366"/>
      <c r="AY51" s="366"/>
      <c r="AZ51" s="366"/>
      <c r="BA51" s="366"/>
      <c r="BB51" s="366"/>
      <c r="BC51" s="366"/>
      <c r="BD51" s="366"/>
      <c r="BE51" s="366"/>
      <c r="BF51" s="366"/>
      <c r="BG51" s="366"/>
      <c r="BH51" s="366"/>
      <c r="BI51" s="366"/>
      <c r="BJ51" s="366"/>
      <c r="BK51" s="366"/>
      <c r="BL51" s="366"/>
      <c r="BM51" s="366"/>
      <c r="BN51" s="366"/>
      <c r="BO51" s="366"/>
      <c r="BP51" s="366"/>
      <c r="BQ51" s="366"/>
      <c r="BR51" s="366"/>
      <c r="BS51" s="366"/>
      <c r="BT51" s="366"/>
      <c r="BU51" s="366"/>
      <c r="BV51" s="366"/>
      <c r="BW51" s="366"/>
      <c r="BX51" s="366"/>
      <c r="BY51" s="366"/>
      <c r="BZ51" s="366"/>
      <c r="CA51" s="366"/>
      <c r="CB51" s="366"/>
      <c r="CC51" s="366"/>
      <c r="CD51" s="366"/>
      <c r="CE51" s="366"/>
      <c r="CF51" s="366"/>
      <c r="CG51" s="366"/>
      <c r="CH51" s="366"/>
      <c r="CI51" s="366"/>
      <c r="CJ51" s="366"/>
      <c r="CK51" s="366"/>
      <c r="CL51" s="366"/>
      <c r="CM51" s="366"/>
      <c r="CN51" s="366"/>
      <c r="CO51" s="366"/>
      <c r="CP51" s="366"/>
      <c r="CQ51" s="366"/>
      <c r="CR51" s="366"/>
      <c r="CS51" s="366"/>
      <c r="CT51" s="366"/>
      <c r="CU51" s="366"/>
      <c r="CV51" s="366"/>
      <c r="CW51" s="366"/>
      <c r="CX51" s="366"/>
      <c r="CY51" s="366"/>
      <c r="CZ51" s="366"/>
      <c r="DA51" s="366"/>
      <c r="DB51" s="366"/>
      <c r="DC51" s="366"/>
      <c r="DD51" s="366"/>
      <c r="DE51" s="366"/>
      <c r="DF51" s="366"/>
      <c r="DG51" s="366"/>
      <c r="DH51" s="366"/>
      <c r="DI51" s="366"/>
    </row>
    <row r="52" spans="5:113">
      <c r="E52" s="366" t="s">
        <v>200</v>
      </c>
      <c r="F52" s="366"/>
      <c r="G52" s="366"/>
      <c r="H52" s="366"/>
      <c r="I52" s="366"/>
      <c r="J52" s="366"/>
      <c r="K52" s="366"/>
      <c r="L52" s="366"/>
      <c r="M52" s="366"/>
      <c r="N52" s="366"/>
      <c r="O52" s="366"/>
      <c r="P52" s="366"/>
      <c r="Q52" s="366"/>
      <c r="R52" s="366"/>
      <c r="S52" s="366"/>
      <c r="T52" s="366"/>
      <c r="U52" s="366"/>
      <c r="V52" s="366"/>
      <c r="W52" s="366"/>
      <c r="X52" s="366"/>
      <c r="Y52" s="366"/>
      <c r="Z52" s="366"/>
      <c r="AA52" s="366"/>
      <c r="AB52" s="366"/>
      <c r="AC52" s="366"/>
      <c r="AD52" s="366"/>
      <c r="AE52" s="366"/>
      <c r="AF52" s="366"/>
      <c r="AG52" s="366"/>
      <c r="AH52" s="366"/>
      <c r="AI52" s="366"/>
      <c r="AJ52" s="366"/>
      <c r="AK52" s="366"/>
      <c r="AL52" s="366"/>
      <c r="AM52" s="366"/>
      <c r="AN52" s="366"/>
      <c r="AO52" s="366"/>
      <c r="AP52" s="366"/>
      <c r="AQ52" s="366"/>
      <c r="AR52" s="366"/>
      <c r="AS52" s="366"/>
      <c r="AT52" s="366"/>
      <c r="AU52" s="366"/>
      <c r="AV52" s="366"/>
      <c r="AW52" s="366"/>
      <c r="AX52" s="366"/>
      <c r="AY52" s="366"/>
      <c r="AZ52" s="366"/>
      <c r="BA52" s="366"/>
      <c r="BB52" s="366"/>
      <c r="BC52" s="366"/>
      <c r="BD52" s="366"/>
      <c r="BE52" s="366"/>
      <c r="BF52" s="366"/>
      <c r="BG52" s="366"/>
      <c r="BH52" s="366"/>
      <c r="BI52" s="366"/>
      <c r="BJ52" s="366"/>
      <c r="BK52" s="366"/>
      <c r="BL52" s="366"/>
      <c r="BM52" s="366"/>
      <c r="BN52" s="366"/>
      <c r="BO52" s="366"/>
      <c r="BP52" s="366"/>
      <c r="BQ52" s="366"/>
      <c r="BR52" s="366"/>
      <c r="BS52" s="366"/>
      <c r="BT52" s="366"/>
      <c r="BU52" s="366"/>
      <c r="BV52" s="366"/>
      <c r="BW52" s="366"/>
      <c r="BX52" s="366"/>
      <c r="BY52" s="366"/>
      <c r="BZ52" s="366"/>
      <c r="CA52" s="366"/>
      <c r="CB52" s="366"/>
      <c r="CC52" s="366"/>
      <c r="CD52" s="366"/>
      <c r="CE52" s="366"/>
      <c r="CF52" s="366"/>
      <c r="CG52" s="366"/>
      <c r="CH52" s="366"/>
      <c r="CI52" s="366"/>
      <c r="CJ52" s="366"/>
      <c r="CK52" s="366"/>
      <c r="CL52" s="366"/>
      <c r="CM52" s="366"/>
      <c r="CN52" s="366"/>
      <c r="CO52" s="366"/>
      <c r="CP52" s="366"/>
      <c r="CQ52" s="366"/>
      <c r="CR52" s="366"/>
      <c r="CS52" s="366"/>
      <c r="CT52" s="366"/>
      <c r="CU52" s="366"/>
      <c r="CV52" s="366"/>
      <c r="CW52" s="366"/>
      <c r="CX52" s="366"/>
      <c r="CY52" s="366"/>
      <c r="CZ52" s="366"/>
      <c r="DA52" s="366"/>
      <c r="DB52" s="366"/>
      <c r="DC52" s="366"/>
      <c r="DD52" s="366"/>
      <c r="DE52" s="366"/>
      <c r="DF52" s="366"/>
      <c r="DG52" s="366"/>
      <c r="DH52" s="366"/>
      <c r="DI52" s="366"/>
    </row>
    <row r="53" spans="5:113">
      <c r="E53" s="366" t="s">
        <v>201</v>
      </c>
      <c r="F53" s="366"/>
      <c r="G53" s="366"/>
      <c r="H53" s="366"/>
      <c r="I53" s="366"/>
      <c r="J53" s="366"/>
      <c r="K53" s="366"/>
      <c r="L53" s="366"/>
      <c r="M53" s="366"/>
      <c r="N53" s="366"/>
      <c r="O53" s="366"/>
      <c r="P53" s="366"/>
      <c r="Q53" s="366"/>
      <c r="R53" s="366"/>
      <c r="S53" s="366"/>
      <c r="T53" s="366"/>
      <c r="U53" s="366"/>
      <c r="V53" s="366"/>
      <c r="W53" s="366"/>
      <c r="X53" s="366"/>
      <c r="Y53" s="366"/>
      <c r="Z53" s="366"/>
      <c r="AA53" s="366"/>
      <c r="AB53" s="366"/>
      <c r="AC53" s="366"/>
      <c r="AD53" s="366"/>
      <c r="AE53" s="366"/>
      <c r="AF53" s="366"/>
      <c r="AG53" s="366"/>
      <c r="AH53" s="366"/>
      <c r="AI53" s="366"/>
      <c r="AJ53" s="366"/>
      <c r="AK53" s="366"/>
      <c r="AL53" s="366"/>
      <c r="AM53" s="366"/>
      <c r="AN53" s="366"/>
      <c r="AO53" s="366"/>
      <c r="AP53" s="366"/>
      <c r="AQ53" s="366"/>
      <c r="AR53" s="366"/>
      <c r="AS53" s="366"/>
      <c r="AT53" s="366"/>
      <c r="AU53" s="366"/>
      <c r="AV53" s="366"/>
      <c r="AW53" s="366"/>
      <c r="AX53" s="366"/>
      <c r="AY53" s="366"/>
      <c r="AZ53" s="366"/>
      <c r="BA53" s="366"/>
      <c r="BB53" s="366"/>
      <c r="BC53" s="366"/>
      <c r="BD53" s="366"/>
      <c r="BE53" s="366"/>
      <c r="BF53" s="366"/>
      <c r="BG53" s="366"/>
      <c r="BH53" s="366"/>
      <c r="BI53" s="366"/>
      <c r="BJ53" s="366"/>
      <c r="BK53" s="366"/>
      <c r="BL53" s="366"/>
      <c r="BM53" s="366"/>
      <c r="BN53" s="366"/>
      <c r="BO53" s="366"/>
      <c r="BP53" s="366"/>
      <c r="BQ53" s="366"/>
      <c r="BR53" s="366"/>
      <c r="BS53" s="366"/>
      <c r="BT53" s="366"/>
      <c r="BU53" s="366"/>
      <c r="BV53" s="366"/>
      <c r="BW53" s="366"/>
      <c r="BX53" s="366"/>
      <c r="BY53" s="366"/>
      <c r="BZ53" s="366"/>
      <c r="CA53" s="366"/>
      <c r="CB53" s="366"/>
      <c r="CC53" s="366"/>
      <c r="CD53" s="366"/>
      <c r="CE53" s="366"/>
      <c r="CF53" s="366"/>
      <c r="CG53" s="366"/>
      <c r="CH53" s="366"/>
      <c r="CI53" s="366"/>
      <c r="CJ53" s="366"/>
      <c r="CK53" s="366"/>
      <c r="CL53" s="366"/>
      <c r="CM53" s="366"/>
      <c r="CN53" s="366"/>
      <c r="CO53" s="366"/>
      <c r="CP53" s="366"/>
      <c r="CQ53" s="366"/>
      <c r="CR53" s="366"/>
      <c r="CS53" s="366"/>
      <c r="CT53" s="366"/>
      <c r="CU53" s="366"/>
      <c r="CV53" s="366"/>
      <c r="CW53" s="366"/>
      <c r="CX53" s="366"/>
      <c r="CY53" s="366"/>
      <c r="CZ53" s="366"/>
      <c r="DA53" s="366"/>
      <c r="DB53" s="366"/>
      <c r="DC53" s="366"/>
      <c r="DD53" s="366"/>
      <c r="DE53" s="366"/>
      <c r="DF53" s="366"/>
      <c r="DG53" s="366"/>
      <c r="DH53" s="366"/>
      <c r="DI53" s="366"/>
    </row>
    <row r="54" spans="5:113"/>
    <row r="55" spans="5:113"/>
    <row r="56" spans="5:113"/>
  </sheetData>
  <sheetProtection algorithmName="SHA-512" hashValue="IPRBbnv0Dq66L09SXOOZtpg6vIL9V0wByB/dqZP1JHT7odDrerC9yA/++g0XSn07FWAloZ1EwiW9QYnwjwYwGg==" saltValue="dVfbVz/KcaJW2d7ML5bk/A==" spinCount="100000" sheet="1" objects="1" scenarios="1"/>
  <customSheetViews>
    <customSheetView guid="{508F41FD-AF73-4543-875F-C826902A1E8C}" showGridLines="0" fitToPage="1" hiddenRows="1" hiddenColumns="1" topLeftCell="R1">
      <selection activeCell="W9" sqref="W9:AL11"/>
      <pageMargins left="0" right="0" top="0.39370078740157483" bottom="0.39370078740157483" header="0.19685039370078741" footer="0.19685039370078741"/>
      <printOptions horizontalCentered="1"/>
      <pageSetup paperSize="9" scale="55" orientation="landscape" cellComments="asDisplayed" horizontalDpi="300" verticalDpi="300" r:id="rId1"/>
      <headerFooter>
        <oddFooter>&amp;C&amp;P/&amp;N</oddFooter>
      </headerFooter>
    </customSheetView>
  </customSheetViews>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2"/>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0" zoomScaleNormal="80" workbookViewId="0"/>
  </sheetViews>
  <sheetFormatPr defaultColWidth="0" defaultRowHeight="11.25" customHeight="1" zeroHeight="1"/>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9" t="s">
        <v>202</v>
      </c>
      <c r="DI1" s="720"/>
      <c r="DJ1" s="720"/>
      <c r="DK1" s="720"/>
      <c r="DL1" s="720"/>
      <c r="DM1" s="720"/>
      <c r="DN1" s="721"/>
      <c r="DO1" s="202"/>
      <c r="DP1" s="719" t="s">
        <v>203</v>
      </c>
      <c r="DQ1" s="720"/>
      <c r="DR1" s="720"/>
      <c r="DS1" s="720"/>
      <c r="DT1" s="720"/>
      <c r="DU1" s="720"/>
      <c r="DV1" s="720"/>
      <c r="DW1" s="720"/>
      <c r="DX1" s="720"/>
      <c r="DY1" s="720"/>
      <c r="DZ1" s="720"/>
      <c r="EA1" s="720"/>
      <c r="EB1" s="720"/>
      <c r="EC1" s="721"/>
      <c r="ED1" s="201"/>
      <c r="EE1" s="201"/>
      <c r="EF1" s="201"/>
      <c r="EG1" s="201"/>
      <c r="EH1" s="201"/>
      <c r="EI1" s="201"/>
      <c r="EJ1" s="201"/>
      <c r="EK1" s="201"/>
      <c r="EL1" s="201"/>
      <c r="EM1" s="201"/>
    </row>
    <row r="2" spans="2:143" ht="22.5" customHeight="1">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c r="B3" s="675" t="s">
        <v>205</v>
      </c>
      <c r="C3" s="676"/>
      <c r="D3" s="676"/>
      <c r="E3" s="676"/>
      <c r="F3" s="676"/>
      <c r="G3" s="676"/>
      <c r="H3" s="676"/>
      <c r="I3" s="676"/>
      <c r="J3" s="676"/>
      <c r="K3" s="676"/>
      <c r="L3" s="676"/>
      <c r="M3" s="676"/>
      <c r="N3" s="676"/>
      <c r="O3" s="676"/>
      <c r="P3" s="676"/>
      <c r="Q3" s="676"/>
      <c r="R3" s="676"/>
      <c r="S3" s="676"/>
      <c r="T3" s="676"/>
      <c r="U3" s="676"/>
      <c r="V3" s="676"/>
      <c r="W3" s="676"/>
      <c r="X3" s="676"/>
      <c r="Y3" s="676"/>
      <c r="Z3" s="676"/>
      <c r="AA3" s="676"/>
      <c r="AB3" s="676"/>
      <c r="AC3" s="676"/>
      <c r="AD3" s="676"/>
      <c r="AE3" s="676"/>
      <c r="AF3" s="676"/>
      <c r="AG3" s="676"/>
      <c r="AH3" s="676"/>
      <c r="AI3" s="676"/>
      <c r="AJ3" s="676"/>
      <c r="AK3" s="676"/>
      <c r="AL3" s="676"/>
      <c r="AM3" s="676"/>
      <c r="AN3" s="676"/>
      <c r="AO3" s="676"/>
      <c r="AP3" s="675" t="s">
        <v>206</v>
      </c>
      <c r="AQ3" s="676"/>
      <c r="AR3" s="676"/>
      <c r="AS3" s="676"/>
      <c r="AT3" s="676"/>
      <c r="AU3" s="676"/>
      <c r="AV3" s="676"/>
      <c r="AW3" s="676"/>
      <c r="AX3" s="676"/>
      <c r="AY3" s="676"/>
      <c r="AZ3" s="676"/>
      <c r="BA3" s="676"/>
      <c r="BB3" s="676"/>
      <c r="BC3" s="676"/>
      <c r="BD3" s="676"/>
      <c r="BE3" s="676"/>
      <c r="BF3" s="676"/>
      <c r="BG3" s="676"/>
      <c r="BH3" s="676"/>
      <c r="BI3" s="676"/>
      <c r="BJ3" s="676"/>
      <c r="BK3" s="676"/>
      <c r="BL3" s="676"/>
      <c r="BM3" s="676"/>
      <c r="BN3" s="676"/>
      <c r="BO3" s="676"/>
      <c r="BP3" s="676"/>
      <c r="BQ3" s="676"/>
      <c r="BR3" s="676"/>
      <c r="BS3" s="676"/>
      <c r="BT3" s="676"/>
      <c r="BU3" s="676"/>
      <c r="BV3" s="676"/>
      <c r="BW3" s="676"/>
      <c r="BX3" s="676"/>
      <c r="BY3" s="676"/>
      <c r="BZ3" s="676"/>
      <c r="CA3" s="676"/>
      <c r="CB3" s="677"/>
      <c r="CD3" s="675" t="s">
        <v>207</v>
      </c>
      <c r="CE3" s="676"/>
      <c r="CF3" s="676"/>
      <c r="CG3" s="676"/>
      <c r="CH3" s="676"/>
      <c r="CI3" s="676"/>
      <c r="CJ3" s="676"/>
      <c r="CK3" s="676"/>
      <c r="CL3" s="676"/>
      <c r="CM3" s="676"/>
      <c r="CN3" s="676"/>
      <c r="CO3" s="676"/>
      <c r="CP3" s="676"/>
      <c r="CQ3" s="676"/>
      <c r="CR3" s="676"/>
      <c r="CS3" s="676"/>
      <c r="CT3" s="676"/>
      <c r="CU3" s="676"/>
      <c r="CV3" s="676"/>
      <c r="CW3" s="676"/>
      <c r="CX3" s="676"/>
      <c r="CY3" s="676"/>
      <c r="CZ3" s="676"/>
      <c r="DA3" s="676"/>
      <c r="DB3" s="676"/>
      <c r="DC3" s="676"/>
      <c r="DD3" s="676"/>
      <c r="DE3" s="676"/>
      <c r="DF3" s="676"/>
      <c r="DG3" s="676"/>
      <c r="DH3" s="676"/>
      <c r="DI3" s="676"/>
      <c r="DJ3" s="676"/>
      <c r="DK3" s="676"/>
      <c r="DL3" s="676"/>
      <c r="DM3" s="676"/>
      <c r="DN3" s="676"/>
      <c r="DO3" s="676"/>
      <c r="DP3" s="676"/>
      <c r="DQ3" s="676"/>
      <c r="DR3" s="676"/>
      <c r="DS3" s="676"/>
      <c r="DT3" s="676"/>
      <c r="DU3" s="676"/>
      <c r="DV3" s="676"/>
      <c r="DW3" s="676"/>
      <c r="DX3" s="676"/>
      <c r="DY3" s="676"/>
      <c r="DZ3" s="676"/>
      <c r="EA3" s="676"/>
      <c r="EB3" s="676"/>
      <c r="EC3" s="677"/>
    </row>
    <row r="4" spans="2:143" ht="11.25" customHeight="1">
      <c r="B4" s="675" t="s">
        <v>1</v>
      </c>
      <c r="C4" s="676"/>
      <c r="D4" s="676"/>
      <c r="E4" s="676"/>
      <c r="F4" s="676"/>
      <c r="G4" s="676"/>
      <c r="H4" s="676"/>
      <c r="I4" s="676"/>
      <c r="J4" s="676"/>
      <c r="K4" s="676"/>
      <c r="L4" s="676"/>
      <c r="M4" s="676"/>
      <c r="N4" s="676"/>
      <c r="O4" s="676"/>
      <c r="P4" s="676"/>
      <c r="Q4" s="677"/>
      <c r="R4" s="675" t="s">
        <v>208</v>
      </c>
      <c r="S4" s="676"/>
      <c r="T4" s="676"/>
      <c r="U4" s="676"/>
      <c r="V4" s="676"/>
      <c r="W4" s="676"/>
      <c r="X4" s="676"/>
      <c r="Y4" s="677"/>
      <c r="Z4" s="675" t="s">
        <v>209</v>
      </c>
      <c r="AA4" s="676"/>
      <c r="AB4" s="676"/>
      <c r="AC4" s="677"/>
      <c r="AD4" s="675" t="s">
        <v>210</v>
      </c>
      <c r="AE4" s="676"/>
      <c r="AF4" s="676"/>
      <c r="AG4" s="676"/>
      <c r="AH4" s="676"/>
      <c r="AI4" s="676"/>
      <c r="AJ4" s="676"/>
      <c r="AK4" s="677"/>
      <c r="AL4" s="675" t="s">
        <v>209</v>
      </c>
      <c r="AM4" s="676"/>
      <c r="AN4" s="676"/>
      <c r="AO4" s="677"/>
      <c r="AP4" s="722" t="s">
        <v>211</v>
      </c>
      <c r="AQ4" s="722"/>
      <c r="AR4" s="722"/>
      <c r="AS4" s="722"/>
      <c r="AT4" s="722"/>
      <c r="AU4" s="722"/>
      <c r="AV4" s="722"/>
      <c r="AW4" s="722"/>
      <c r="AX4" s="722"/>
      <c r="AY4" s="722"/>
      <c r="AZ4" s="722"/>
      <c r="BA4" s="722"/>
      <c r="BB4" s="722"/>
      <c r="BC4" s="722"/>
      <c r="BD4" s="722"/>
      <c r="BE4" s="722"/>
      <c r="BF4" s="722"/>
      <c r="BG4" s="722" t="s">
        <v>212</v>
      </c>
      <c r="BH4" s="722"/>
      <c r="BI4" s="722"/>
      <c r="BJ4" s="722"/>
      <c r="BK4" s="722"/>
      <c r="BL4" s="722"/>
      <c r="BM4" s="722"/>
      <c r="BN4" s="722"/>
      <c r="BO4" s="722" t="s">
        <v>209</v>
      </c>
      <c r="BP4" s="722"/>
      <c r="BQ4" s="722"/>
      <c r="BR4" s="722"/>
      <c r="BS4" s="722" t="s">
        <v>213</v>
      </c>
      <c r="BT4" s="722"/>
      <c r="BU4" s="722"/>
      <c r="BV4" s="722"/>
      <c r="BW4" s="722"/>
      <c r="BX4" s="722"/>
      <c r="BY4" s="722"/>
      <c r="BZ4" s="722"/>
      <c r="CA4" s="722"/>
      <c r="CB4" s="722"/>
      <c r="CD4" s="675" t="s">
        <v>214</v>
      </c>
      <c r="CE4" s="676"/>
      <c r="CF4" s="676"/>
      <c r="CG4" s="676"/>
      <c r="CH4" s="676"/>
      <c r="CI4" s="676"/>
      <c r="CJ4" s="676"/>
      <c r="CK4" s="676"/>
      <c r="CL4" s="676"/>
      <c r="CM4" s="676"/>
      <c r="CN4" s="676"/>
      <c r="CO4" s="676"/>
      <c r="CP4" s="676"/>
      <c r="CQ4" s="676"/>
      <c r="CR4" s="676"/>
      <c r="CS4" s="676"/>
      <c r="CT4" s="676"/>
      <c r="CU4" s="676"/>
      <c r="CV4" s="676"/>
      <c r="CW4" s="676"/>
      <c r="CX4" s="676"/>
      <c r="CY4" s="676"/>
      <c r="CZ4" s="676"/>
      <c r="DA4" s="676"/>
      <c r="DB4" s="676"/>
      <c r="DC4" s="676"/>
      <c r="DD4" s="676"/>
      <c r="DE4" s="676"/>
      <c r="DF4" s="676"/>
      <c r="DG4" s="676"/>
      <c r="DH4" s="676"/>
      <c r="DI4" s="676"/>
      <c r="DJ4" s="676"/>
      <c r="DK4" s="676"/>
      <c r="DL4" s="676"/>
      <c r="DM4" s="676"/>
      <c r="DN4" s="676"/>
      <c r="DO4" s="676"/>
      <c r="DP4" s="676"/>
      <c r="DQ4" s="676"/>
      <c r="DR4" s="676"/>
      <c r="DS4" s="676"/>
      <c r="DT4" s="676"/>
      <c r="DU4" s="676"/>
      <c r="DV4" s="676"/>
      <c r="DW4" s="676"/>
      <c r="DX4" s="676"/>
      <c r="DY4" s="676"/>
      <c r="DZ4" s="676"/>
      <c r="EA4" s="676"/>
      <c r="EB4" s="676"/>
      <c r="EC4" s="677"/>
    </row>
    <row r="5" spans="2:143" ht="11.25" customHeight="1">
      <c r="B5" s="681" t="s">
        <v>215</v>
      </c>
      <c r="C5" s="682"/>
      <c r="D5" s="682"/>
      <c r="E5" s="682"/>
      <c r="F5" s="682"/>
      <c r="G5" s="682"/>
      <c r="H5" s="682"/>
      <c r="I5" s="682"/>
      <c r="J5" s="682"/>
      <c r="K5" s="682"/>
      <c r="L5" s="682"/>
      <c r="M5" s="682"/>
      <c r="N5" s="682"/>
      <c r="O5" s="682"/>
      <c r="P5" s="682"/>
      <c r="Q5" s="683"/>
      <c r="R5" s="678">
        <v>19932939</v>
      </c>
      <c r="S5" s="679"/>
      <c r="T5" s="679"/>
      <c r="U5" s="679"/>
      <c r="V5" s="679"/>
      <c r="W5" s="679"/>
      <c r="X5" s="679"/>
      <c r="Y5" s="704"/>
      <c r="Z5" s="717">
        <v>35.9</v>
      </c>
      <c r="AA5" s="717"/>
      <c r="AB5" s="717"/>
      <c r="AC5" s="717"/>
      <c r="AD5" s="718">
        <v>18705441</v>
      </c>
      <c r="AE5" s="718"/>
      <c r="AF5" s="718"/>
      <c r="AG5" s="718"/>
      <c r="AH5" s="718"/>
      <c r="AI5" s="718"/>
      <c r="AJ5" s="718"/>
      <c r="AK5" s="718"/>
      <c r="AL5" s="705">
        <v>64</v>
      </c>
      <c r="AM5" s="687"/>
      <c r="AN5" s="687"/>
      <c r="AO5" s="706"/>
      <c r="AP5" s="681" t="s">
        <v>216</v>
      </c>
      <c r="AQ5" s="682"/>
      <c r="AR5" s="682"/>
      <c r="AS5" s="682"/>
      <c r="AT5" s="682"/>
      <c r="AU5" s="682"/>
      <c r="AV5" s="682"/>
      <c r="AW5" s="682"/>
      <c r="AX5" s="682"/>
      <c r="AY5" s="682"/>
      <c r="AZ5" s="682"/>
      <c r="BA5" s="682"/>
      <c r="BB5" s="682"/>
      <c r="BC5" s="682"/>
      <c r="BD5" s="682"/>
      <c r="BE5" s="682"/>
      <c r="BF5" s="683"/>
      <c r="BG5" s="623">
        <v>18704950</v>
      </c>
      <c r="BH5" s="624"/>
      <c r="BI5" s="624"/>
      <c r="BJ5" s="624"/>
      <c r="BK5" s="624"/>
      <c r="BL5" s="624"/>
      <c r="BM5" s="624"/>
      <c r="BN5" s="625"/>
      <c r="BO5" s="661">
        <v>93.8</v>
      </c>
      <c r="BP5" s="661"/>
      <c r="BQ5" s="661"/>
      <c r="BR5" s="661"/>
      <c r="BS5" s="662">
        <v>393583</v>
      </c>
      <c r="BT5" s="662"/>
      <c r="BU5" s="662"/>
      <c r="BV5" s="662"/>
      <c r="BW5" s="662"/>
      <c r="BX5" s="662"/>
      <c r="BY5" s="662"/>
      <c r="BZ5" s="662"/>
      <c r="CA5" s="662"/>
      <c r="CB5" s="702"/>
      <c r="CD5" s="675" t="s">
        <v>211</v>
      </c>
      <c r="CE5" s="676"/>
      <c r="CF5" s="676"/>
      <c r="CG5" s="676"/>
      <c r="CH5" s="676"/>
      <c r="CI5" s="676"/>
      <c r="CJ5" s="676"/>
      <c r="CK5" s="676"/>
      <c r="CL5" s="676"/>
      <c r="CM5" s="676"/>
      <c r="CN5" s="676"/>
      <c r="CO5" s="676"/>
      <c r="CP5" s="676"/>
      <c r="CQ5" s="677"/>
      <c r="CR5" s="675" t="s">
        <v>217</v>
      </c>
      <c r="CS5" s="676"/>
      <c r="CT5" s="676"/>
      <c r="CU5" s="676"/>
      <c r="CV5" s="676"/>
      <c r="CW5" s="676"/>
      <c r="CX5" s="676"/>
      <c r="CY5" s="677"/>
      <c r="CZ5" s="675" t="s">
        <v>209</v>
      </c>
      <c r="DA5" s="676"/>
      <c r="DB5" s="676"/>
      <c r="DC5" s="677"/>
      <c r="DD5" s="675" t="s">
        <v>218</v>
      </c>
      <c r="DE5" s="676"/>
      <c r="DF5" s="676"/>
      <c r="DG5" s="676"/>
      <c r="DH5" s="676"/>
      <c r="DI5" s="676"/>
      <c r="DJ5" s="676"/>
      <c r="DK5" s="676"/>
      <c r="DL5" s="676"/>
      <c r="DM5" s="676"/>
      <c r="DN5" s="676"/>
      <c r="DO5" s="676"/>
      <c r="DP5" s="677"/>
      <c r="DQ5" s="675" t="s">
        <v>219</v>
      </c>
      <c r="DR5" s="676"/>
      <c r="DS5" s="676"/>
      <c r="DT5" s="676"/>
      <c r="DU5" s="676"/>
      <c r="DV5" s="676"/>
      <c r="DW5" s="676"/>
      <c r="DX5" s="676"/>
      <c r="DY5" s="676"/>
      <c r="DZ5" s="676"/>
      <c r="EA5" s="676"/>
      <c r="EB5" s="676"/>
      <c r="EC5" s="677"/>
    </row>
    <row r="6" spans="2:143" ht="11.25" customHeight="1">
      <c r="B6" s="620" t="s">
        <v>220</v>
      </c>
      <c r="C6" s="621"/>
      <c r="D6" s="621"/>
      <c r="E6" s="621"/>
      <c r="F6" s="621"/>
      <c r="G6" s="621"/>
      <c r="H6" s="621"/>
      <c r="I6" s="621"/>
      <c r="J6" s="621"/>
      <c r="K6" s="621"/>
      <c r="L6" s="621"/>
      <c r="M6" s="621"/>
      <c r="N6" s="621"/>
      <c r="O6" s="621"/>
      <c r="P6" s="621"/>
      <c r="Q6" s="622"/>
      <c r="R6" s="623">
        <v>370931</v>
      </c>
      <c r="S6" s="624"/>
      <c r="T6" s="624"/>
      <c r="U6" s="624"/>
      <c r="V6" s="624"/>
      <c r="W6" s="624"/>
      <c r="X6" s="624"/>
      <c r="Y6" s="625"/>
      <c r="Z6" s="661">
        <v>0.7</v>
      </c>
      <c r="AA6" s="661"/>
      <c r="AB6" s="661"/>
      <c r="AC6" s="661"/>
      <c r="AD6" s="662">
        <v>370931</v>
      </c>
      <c r="AE6" s="662"/>
      <c r="AF6" s="662"/>
      <c r="AG6" s="662"/>
      <c r="AH6" s="662"/>
      <c r="AI6" s="662"/>
      <c r="AJ6" s="662"/>
      <c r="AK6" s="662"/>
      <c r="AL6" s="626">
        <v>1.3</v>
      </c>
      <c r="AM6" s="627"/>
      <c r="AN6" s="627"/>
      <c r="AO6" s="663"/>
      <c r="AP6" s="620" t="s">
        <v>221</v>
      </c>
      <c r="AQ6" s="621"/>
      <c r="AR6" s="621"/>
      <c r="AS6" s="621"/>
      <c r="AT6" s="621"/>
      <c r="AU6" s="621"/>
      <c r="AV6" s="621"/>
      <c r="AW6" s="621"/>
      <c r="AX6" s="621"/>
      <c r="AY6" s="621"/>
      <c r="AZ6" s="621"/>
      <c r="BA6" s="621"/>
      <c r="BB6" s="621"/>
      <c r="BC6" s="621"/>
      <c r="BD6" s="621"/>
      <c r="BE6" s="621"/>
      <c r="BF6" s="622"/>
      <c r="BG6" s="623">
        <v>18704950</v>
      </c>
      <c r="BH6" s="624"/>
      <c r="BI6" s="624"/>
      <c r="BJ6" s="624"/>
      <c r="BK6" s="624"/>
      <c r="BL6" s="624"/>
      <c r="BM6" s="624"/>
      <c r="BN6" s="625"/>
      <c r="BO6" s="661">
        <v>93.8</v>
      </c>
      <c r="BP6" s="661"/>
      <c r="BQ6" s="661"/>
      <c r="BR6" s="661"/>
      <c r="BS6" s="662">
        <v>393583</v>
      </c>
      <c r="BT6" s="662"/>
      <c r="BU6" s="662"/>
      <c r="BV6" s="662"/>
      <c r="BW6" s="662"/>
      <c r="BX6" s="662"/>
      <c r="BY6" s="662"/>
      <c r="BZ6" s="662"/>
      <c r="CA6" s="662"/>
      <c r="CB6" s="702"/>
      <c r="CD6" s="681" t="s">
        <v>222</v>
      </c>
      <c r="CE6" s="682"/>
      <c r="CF6" s="682"/>
      <c r="CG6" s="682"/>
      <c r="CH6" s="682"/>
      <c r="CI6" s="682"/>
      <c r="CJ6" s="682"/>
      <c r="CK6" s="682"/>
      <c r="CL6" s="682"/>
      <c r="CM6" s="682"/>
      <c r="CN6" s="682"/>
      <c r="CO6" s="682"/>
      <c r="CP6" s="682"/>
      <c r="CQ6" s="683"/>
      <c r="CR6" s="623">
        <v>341508</v>
      </c>
      <c r="CS6" s="624"/>
      <c r="CT6" s="624"/>
      <c r="CU6" s="624"/>
      <c r="CV6" s="624"/>
      <c r="CW6" s="624"/>
      <c r="CX6" s="624"/>
      <c r="CY6" s="625"/>
      <c r="CZ6" s="705">
        <v>0.6</v>
      </c>
      <c r="DA6" s="687"/>
      <c r="DB6" s="687"/>
      <c r="DC6" s="707"/>
      <c r="DD6" s="629" t="s">
        <v>122</v>
      </c>
      <c r="DE6" s="624"/>
      <c r="DF6" s="624"/>
      <c r="DG6" s="624"/>
      <c r="DH6" s="624"/>
      <c r="DI6" s="624"/>
      <c r="DJ6" s="624"/>
      <c r="DK6" s="624"/>
      <c r="DL6" s="624"/>
      <c r="DM6" s="624"/>
      <c r="DN6" s="624"/>
      <c r="DO6" s="624"/>
      <c r="DP6" s="625"/>
      <c r="DQ6" s="629">
        <v>341508</v>
      </c>
      <c r="DR6" s="624"/>
      <c r="DS6" s="624"/>
      <c r="DT6" s="624"/>
      <c r="DU6" s="624"/>
      <c r="DV6" s="624"/>
      <c r="DW6" s="624"/>
      <c r="DX6" s="624"/>
      <c r="DY6" s="624"/>
      <c r="DZ6" s="624"/>
      <c r="EA6" s="624"/>
      <c r="EB6" s="624"/>
      <c r="EC6" s="660"/>
    </row>
    <row r="7" spans="2:143" ht="11.25" customHeight="1">
      <c r="B7" s="620" t="s">
        <v>223</v>
      </c>
      <c r="C7" s="621"/>
      <c r="D7" s="621"/>
      <c r="E7" s="621"/>
      <c r="F7" s="621"/>
      <c r="G7" s="621"/>
      <c r="H7" s="621"/>
      <c r="I7" s="621"/>
      <c r="J7" s="621"/>
      <c r="K7" s="621"/>
      <c r="L7" s="621"/>
      <c r="M7" s="621"/>
      <c r="N7" s="621"/>
      <c r="O7" s="621"/>
      <c r="P7" s="621"/>
      <c r="Q7" s="622"/>
      <c r="R7" s="623">
        <v>13676</v>
      </c>
      <c r="S7" s="624"/>
      <c r="T7" s="624"/>
      <c r="U7" s="624"/>
      <c r="V7" s="624"/>
      <c r="W7" s="624"/>
      <c r="X7" s="624"/>
      <c r="Y7" s="625"/>
      <c r="Z7" s="661">
        <v>0</v>
      </c>
      <c r="AA7" s="661"/>
      <c r="AB7" s="661"/>
      <c r="AC7" s="661"/>
      <c r="AD7" s="662">
        <v>13676</v>
      </c>
      <c r="AE7" s="662"/>
      <c r="AF7" s="662"/>
      <c r="AG7" s="662"/>
      <c r="AH7" s="662"/>
      <c r="AI7" s="662"/>
      <c r="AJ7" s="662"/>
      <c r="AK7" s="662"/>
      <c r="AL7" s="626">
        <v>0</v>
      </c>
      <c r="AM7" s="627"/>
      <c r="AN7" s="627"/>
      <c r="AO7" s="663"/>
      <c r="AP7" s="620" t="s">
        <v>224</v>
      </c>
      <c r="AQ7" s="621"/>
      <c r="AR7" s="621"/>
      <c r="AS7" s="621"/>
      <c r="AT7" s="621"/>
      <c r="AU7" s="621"/>
      <c r="AV7" s="621"/>
      <c r="AW7" s="621"/>
      <c r="AX7" s="621"/>
      <c r="AY7" s="621"/>
      <c r="AZ7" s="621"/>
      <c r="BA7" s="621"/>
      <c r="BB7" s="621"/>
      <c r="BC7" s="621"/>
      <c r="BD7" s="621"/>
      <c r="BE7" s="621"/>
      <c r="BF7" s="622"/>
      <c r="BG7" s="623">
        <v>7371515</v>
      </c>
      <c r="BH7" s="624"/>
      <c r="BI7" s="624"/>
      <c r="BJ7" s="624"/>
      <c r="BK7" s="624"/>
      <c r="BL7" s="624"/>
      <c r="BM7" s="624"/>
      <c r="BN7" s="625"/>
      <c r="BO7" s="661">
        <v>37</v>
      </c>
      <c r="BP7" s="661"/>
      <c r="BQ7" s="661"/>
      <c r="BR7" s="661"/>
      <c r="BS7" s="662">
        <v>393583</v>
      </c>
      <c r="BT7" s="662"/>
      <c r="BU7" s="662"/>
      <c r="BV7" s="662"/>
      <c r="BW7" s="662"/>
      <c r="BX7" s="662"/>
      <c r="BY7" s="662"/>
      <c r="BZ7" s="662"/>
      <c r="CA7" s="662"/>
      <c r="CB7" s="702"/>
      <c r="CD7" s="620" t="s">
        <v>225</v>
      </c>
      <c r="CE7" s="621"/>
      <c r="CF7" s="621"/>
      <c r="CG7" s="621"/>
      <c r="CH7" s="621"/>
      <c r="CI7" s="621"/>
      <c r="CJ7" s="621"/>
      <c r="CK7" s="621"/>
      <c r="CL7" s="621"/>
      <c r="CM7" s="621"/>
      <c r="CN7" s="621"/>
      <c r="CO7" s="621"/>
      <c r="CP7" s="621"/>
      <c r="CQ7" s="622"/>
      <c r="CR7" s="623">
        <v>5598849</v>
      </c>
      <c r="CS7" s="624"/>
      <c r="CT7" s="624"/>
      <c r="CU7" s="624"/>
      <c r="CV7" s="624"/>
      <c r="CW7" s="624"/>
      <c r="CX7" s="624"/>
      <c r="CY7" s="625"/>
      <c r="CZ7" s="661">
        <v>10.3</v>
      </c>
      <c r="DA7" s="661"/>
      <c r="DB7" s="661"/>
      <c r="DC7" s="661"/>
      <c r="DD7" s="629">
        <v>528971</v>
      </c>
      <c r="DE7" s="624"/>
      <c r="DF7" s="624"/>
      <c r="DG7" s="624"/>
      <c r="DH7" s="624"/>
      <c r="DI7" s="624"/>
      <c r="DJ7" s="624"/>
      <c r="DK7" s="624"/>
      <c r="DL7" s="624"/>
      <c r="DM7" s="624"/>
      <c r="DN7" s="624"/>
      <c r="DO7" s="624"/>
      <c r="DP7" s="625"/>
      <c r="DQ7" s="629">
        <v>4583264</v>
      </c>
      <c r="DR7" s="624"/>
      <c r="DS7" s="624"/>
      <c r="DT7" s="624"/>
      <c r="DU7" s="624"/>
      <c r="DV7" s="624"/>
      <c r="DW7" s="624"/>
      <c r="DX7" s="624"/>
      <c r="DY7" s="624"/>
      <c r="DZ7" s="624"/>
      <c r="EA7" s="624"/>
      <c r="EB7" s="624"/>
      <c r="EC7" s="660"/>
    </row>
    <row r="8" spans="2:143" ht="11.25" customHeight="1">
      <c r="B8" s="620" t="s">
        <v>226</v>
      </c>
      <c r="C8" s="621"/>
      <c r="D8" s="621"/>
      <c r="E8" s="621"/>
      <c r="F8" s="621"/>
      <c r="G8" s="621"/>
      <c r="H8" s="621"/>
      <c r="I8" s="621"/>
      <c r="J8" s="621"/>
      <c r="K8" s="621"/>
      <c r="L8" s="621"/>
      <c r="M8" s="621"/>
      <c r="N8" s="621"/>
      <c r="O8" s="621"/>
      <c r="P8" s="621"/>
      <c r="Q8" s="622"/>
      <c r="R8" s="623">
        <v>130507</v>
      </c>
      <c r="S8" s="624"/>
      <c r="T8" s="624"/>
      <c r="U8" s="624"/>
      <c r="V8" s="624"/>
      <c r="W8" s="624"/>
      <c r="X8" s="624"/>
      <c r="Y8" s="625"/>
      <c r="Z8" s="661">
        <v>0.2</v>
      </c>
      <c r="AA8" s="661"/>
      <c r="AB8" s="661"/>
      <c r="AC8" s="661"/>
      <c r="AD8" s="662">
        <v>130507</v>
      </c>
      <c r="AE8" s="662"/>
      <c r="AF8" s="662"/>
      <c r="AG8" s="662"/>
      <c r="AH8" s="662"/>
      <c r="AI8" s="662"/>
      <c r="AJ8" s="662"/>
      <c r="AK8" s="662"/>
      <c r="AL8" s="626">
        <v>0.4</v>
      </c>
      <c r="AM8" s="627"/>
      <c r="AN8" s="627"/>
      <c r="AO8" s="663"/>
      <c r="AP8" s="620" t="s">
        <v>227</v>
      </c>
      <c r="AQ8" s="621"/>
      <c r="AR8" s="621"/>
      <c r="AS8" s="621"/>
      <c r="AT8" s="621"/>
      <c r="AU8" s="621"/>
      <c r="AV8" s="621"/>
      <c r="AW8" s="621"/>
      <c r="AX8" s="621"/>
      <c r="AY8" s="621"/>
      <c r="AZ8" s="621"/>
      <c r="BA8" s="621"/>
      <c r="BB8" s="621"/>
      <c r="BC8" s="621"/>
      <c r="BD8" s="621"/>
      <c r="BE8" s="621"/>
      <c r="BF8" s="622"/>
      <c r="BG8" s="623">
        <v>174512</v>
      </c>
      <c r="BH8" s="624"/>
      <c r="BI8" s="624"/>
      <c r="BJ8" s="624"/>
      <c r="BK8" s="624"/>
      <c r="BL8" s="624"/>
      <c r="BM8" s="624"/>
      <c r="BN8" s="625"/>
      <c r="BO8" s="661">
        <v>0.9</v>
      </c>
      <c r="BP8" s="661"/>
      <c r="BQ8" s="661"/>
      <c r="BR8" s="661"/>
      <c r="BS8" s="662" t="s">
        <v>122</v>
      </c>
      <c r="BT8" s="662"/>
      <c r="BU8" s="662"/>
      <c r="BV8" s="662"/>
      <c r="BW8" s="662"/>
      <c r="BX8" s="662"/>
      <c r="BY8" s="662"/>
      <c r="BZ8" s="662"/>
      <c r="CA8" s="662"/>
      <c r="CB8" s="702"/>
      <c r="CD8" s="620" t="s">
        <v>228</v>
      </c>
      <c r="CE8" s="621"/>
      <c r="CF8" s="621"/>
      <c r="CG8" s="621"/>
      <c r="CH8" s="621"/>
      <c r="CI8" s="621"/>
      <c r="CJ8" s="621"/>
      <c r="CK8" s="621"/>
      <c r="CL8" s="621"/>
      <c r="CM8" s="621"/>
      <c r="CN8" s="621"/>
      <c r="CO8" s="621"/>
      <c r="CP8" s="621"/>
      <c r="CQ8" s="622"/>
      <c r="CR8" s="623">
        <v>23055738</v>
      </c>
      <c r="CS8" s="624"/>
      <c r="CT8" s="624"/>
      <c r="CU8" s="624"/>
      <c r="CV8" s="624"/>
      <c r="CW8" s="624"/>
      <c r="CX8" s="624"/>
      <c r="CY8" s="625"/>
      <c r="CZ8" s="661">
        <v>42.3</v>
      </c>
      <c r="DA8" s="661"/>
      <c r="DB8" s="661"/>
      <c r="DC8" s="661"/>
      <c r="DD8" s="629">
        <v>137547</v>
      </c>
      <c r="DE8" s="624"/>
      <c r="DF8" s="624"/>
      <c r="DG8" s="624"/>
      <c r="DH8" s="624"/>
      <c r="DI8" s="624"/>
      <c r="DJ8" s="624"/>
      <c r="DK8" s="624"/>
      <c r="DL8" s="624"/>
      <c r="DM8" s="624"/>
      <c r="DN8" s="624"/>
      <c r="DO8" s="624"/>
      <c r="DP8" s="625"/>
      <c r="DQ8" s="629">
        <v>12069043</v>
      </c>
      <c r="DR8" s="624"/>
      <c r="DS8" s="624"/>
      <c r="DT8" s="624"/>
      <c r="DU8" s="624"/>
      <c r="DV8" s="624"/>
      <c r="DW8" s="624"/>
      <c r="DX8" s="624"/>
      <c r="DY8" s="624"/>
      <c r="DZ8" s="624"/>
      <c r="EA8" s="624"/>
      <c r="EB8" s="624"/>
      <c r="EC8" s="660"/>
    </row>
    <row r="9" spans="2:143" ht="11.25" customHeight="1">
      <c r="B9" s="620" t="s">
        <v>229</v>
      </c>
      <c r="C9" s="621"/>
      <c r="D9" s="621"/>
      <c r="E9" s="621"/>
      <c r="F9" s="621"/>
      <c r="G9" s="621"/>
      <c r="H9" s="621"/>
      <c r="I9" s="621"/>
      <c r="J9" s="621"/>
      <c r="K9" s="621"/>
      <c r="L9" s="621"/>
      <c r="M9" s="621"/>
      <c r="N9" s="621"/>
      <c r="O9" s="621"/>
      <c r="P9" s="621"/>
      <c r="Q9" s="622"/>
      <c r="R9" s="623">
        <v>194004</v>
      </c>
      <c r="S9" s="624"/>
      <c r="T9" s="624"/>
      <c r="U9" s="624"/>
      <c r="V9" s="624"/>
      <c r="W9" s="624"/>
      <c r="X9" s="624"/>
      <c r="Y9" s="625"/>
      <c r="Z9" s="661">
        <v>0.3</v>
      </c>
      <c r="AA9" s="661"/>
      <c r="AB9" s="661"/>
      <c r="AC9" s="661"/>
      <c r="AD9" s="662">
        <v>194004</v>
      </c>
      <c r="AE9" s="662"/>
      <c r="AF9" s="662"/>
      <c r="AG9" s="662"/>
      <c r="AH9" s="662"/>
      <c r="AI9" s="662"/>
      <c r="AJ9" s="662"/>
      <c r="AK9" s="662"/>
      <c r="AL9" s="626">
        <v>0.7</v>
      </c>
      <c r="AM9" s="627"/>
      <c r="AN9" s="627"/>
      <c r="AO9" s="663"/>
      <c r="AP9" s="620" t="s">
        <v>230</v>
      </c>
      <c r="AQ9" s="621"/>
      <c r="AR9" s="621"/>
      <c r="AS9" s="621"/>
      <c r="AT9" s="621"/>
      <c r="AU9" s="621"/>
      <c r="AV9" s="621"/>
      <c r="AW9" s="621"/>
      <c r="AX9" s="621"/>
      <c r="AY9" s="621"/>
      <c r="AZ9" s="621"/>
      <c r="BA9" s="621"/>
      <c r="BB9" s="621"/>
      <c r="BC9" s="621"/>
      <c r="BD9" s="621"/>
      <c r="BE9" s="621"/>
      <c r="BF9" s="622"/>
      <c r="BG9" s="623">
        <v>5451462</v>
      </c>
      <c r="BH9" s="624"/>
      <c r="BI9" s="624"/>
      <c r="BJ9" s="624"/>
      <c r="BK9" s="624"/>
      <c r="BL9" s="624"/>
      <c r="BM9" s="624"/>
      <c r="BN9" s="625"/>
      <c r="BO9" s="661">
        <v>27.3</v>
      </c>
      <c r="BP9" s="661"/>
      <c r="BQ9" s="661"/>
      <c r="BR9" s="661"/>
      <c r="BS9" s="662" t="s">
        <v>122</v>
      </c>
      <c r="BT9" s="662"/>
      <c r="BU9" s="662"/>
      <c r="BV9" s="662"/>
      <c r="BW9" s="662"/>
      <c r="BX9" s="662"/>
      <c r="BY9" s="662"/>
      <c r="BZ9" s="662"/>
      <c r="CA9" s="662"/>
      <c r="CB9" s="702"/>
      <c r="CD9" s="620" t="s">
        <v>231</v>
      </c>
      <c r="CE9" s="621"/>
      <c r="CF9" s="621"/>
      <c r="CG9" s="621"/>
      <c r="CH9" s="621"/>
      <c r="CI9" s="621"/>
      <c r="CJ9" s="621"/>
      <c r="CK9" s="621"/>
      <c r="CL9" s="621"/>
      <c r="CM9" s="621"/>
      <c r="CN9" s="621"/>
      <c r="CO9" s="621"/>
      <c r="CP9" s="621"/>
      <c r="CQ9" s="622"/>
      <c r="CR9" s="623">
        <v>3356993</v>
      </c>
      <c r="CS9" s="624"/>
      <c r="CT9" s="624"/>
      <c r="CU9" s="624"/>
      <c r="CV9" s="624"/>
      <c r="CW9" s="624"/>
      <c r="CX9" s="624"/>
      <c r="CY9" s="625"/>
      <c r="CZ9" s="661">
        <v>6.2</v>
      </c>
      <c r="DA9" s="661"/>
      <c r="DB9" s="661"/>
      <c r="DC9" s="661"/>
      <c r="DD9" s="629">
        <v>845385</v>
      </c>
      <c r="DE9" s="624"/>
      <c r="DF9" s="624"/>
      <c r="DG9" s="624"/>
      <c r="DH9" s="624"/>
      <c r="DI9" s="624"/>
      <c r="DJ9" s="624"/>
      <c r="DK9" s="624"/>
      <c r="DL9" s="624"/>
      <c r="DM9" s="624"/>
      <c r="DN9" s="624"/>
      <c r="DO9" s="624"/>
      <c r="DP9" s="625"/>
      <c r="DQ9" s="629">
        <v>2327825</v>
      </c>
      <c r="DR9" s="624"/>
      <c r="DS9" s="624"/>
      <c r="DT9" s="624"/>
      <c r="DU9" s="624"/>
      <c r="DV9" s="624"/>
      <c r="DW9" s="624"/>
      <c r="DX9" s="624"/>
      <c r="DY9" s="624"/>
      <c r="DZ9" s="624"/>
      <c r="EA9" s="624"/>
      <c r="EB9" s="624"/>
      <c r="EC9" s="660"/>
    </row>
    <row r="10" spans="2:143" ht="11.25" customHeight="1">
      <c r="B10" s="620" t="s">
        <v>232</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61" t="s">
        <v>122</v>
      </c>
      <c r="AA10" s="661"/>
      <c r="AB10" s="661"/>
      <c r="AC10" s="661"/>
      <c r="AD10" s="662" t="s">
        <v>122</v>
      </c>
      <c r="AE10" s="662"/>
      <c r="AF10" s="662"/>
      <c r="AG10" s="662"/>
      <c r="AH10" s="662"/>
      <c r="AI10" s="662"/>
      <c r="AJ10" s="662"/>
      <c r="AK10" s="662"/>
      <c r="AL10" s="626" t="s">
        <v>122</v>
      </c>
      <c r="AM10" s="627"/>
      <c r="AN10" s="627"/>
      <c r="AO10" s="663"/>
      <c r="AP10" s="620" t="s">
        <v>233</v>
      </c>
      <c r="AQ10" s="621"/>
      <c r="AR10" s="621"/>
      <c r="AS10" s="621"/>
      <c r="AT10" s="621"/>
      <c r="AU10" s="621"/>
      <c r="AV10" s="621"/>
      <c r="AW10" s="621"/>
      <c r="AX10" s="621"/>
      <c r="AY10" s="621"/>
      <c r="AZ10" s="621"/>
      <c r="BA10" s="621"/>
      <c r="BB10" s="621"/>
      <c r="BC10" s="621"/>
      <c r="BD10" s="621"/>
      <c r="BE10" s="621"/>
      <c r="BF10" s="622"/>
      <c r="BG10" s="623">
        <v>369292</v>
      </c>
      <c r="BH10" s="624"/>
      <c r="BI10" s="624"/>
      <c r="BJ10" s="624"/>
      <c r="BK10" s="624"/>
      <c r="BL10" s="624"/>
      <c r="BM10" s="624"/>
      <c r="BN10" s="625"/>
      <c r="BO10" s="661">
        <v>1.9</v>
      </c>
      <c r="BP10" s="661"/>
      <c r="BQ10" s="661"/>
      <c r="BR10" s="661"/>
      <c r="BS10" s="662" t="s">
        <v>122</v>
      </c>
      <c r="BT10" s="662"/>
      <c r="BU10" s="662"/>
      <c r="BV10" s="662"/>
      <c r="BW10" s="662"/>
      <c r="BX10" s="662"/>
      <c r="BY10" s="662"/>
      <c r="BZ10" s="662"/>
      <c r="CA10" s="662"/>
      <c r="CB10" s="702"/>
      <c r="CD10" s="620" t="s">
        <v>234</v>
      </c>
      <c r="CE10" s="621"/>
      <c r="CF10" s="621"/>
      <c r="CG10" s="621"/>
      <c r="CH10" s="621"/>
      <c r="CI10" s="621"/>
      <c r="CJ10" s="621"/>
      <c r="CK10" s="621"/>
      <c r="CL10" s="621"/>
      <c r="CM10" s="621"/>
      <c r="CN10" s="621"/>
      <c r="CO10" s="621"/>
      <c r="CP10" s="621"/>
      <c r="CQ10" s="622"/>
      <c r="CR10" s="623">
        <v>331651</v>
      </c>
      <c r="CS10" s="624"/>
      <c r="CT10" s="624"/>
      <c r="CU10" s="624"/>
      <c r="CV10" s="624"/>
      <c r="CW10" s="624"/>
      <c r="CX10" s="624"/>
      <c r="CY10" s="625"/>
      <c r="CZ10" s="661">
        <v>0.6</v>
      </c>
      <c r="DA10" s="661"/>
      <c r="DB10" s="661"/>
      <c r="DC10" s="661"/>
      <c r="DD10" s="629" t="s">
        <v>122</v>
      </c>
      <c r="DE10" s="624"/>
      <c r="DF10" s="624"/>
      <c r="DG10" s="624"/>
      <c r="DH10" s="624"/>
      <c r="DI10" s="624"/>
      <c r="DJ10" s="624"/>
      <c r="DK10" s="624"/>
      <c r="DL10" s="624"/>
      <c r="DM10" s="624"/>
      <c r="DN10" s="624"/>
      <c r="DO10" s="624"/>
      <c r="DP10" s="625"/>
      <c r="DQ10" s="629">
        <v>33581</v>
      </c>
      <c r="DR10" s="624"/>
      <c r="DS10" s="624"/>
      <c r="DT10" s="624"/>
      <c r="DU10" s="624"/>
      <c r="DV10" s="624"/>
      <c r="DW10" s="624"/>
      <c r="DX10" s="624"/>
      <c r="DY10" s="624"/>
      <c r="DZ10" s="624"/>
      <c r="EA10" s="624"/>
      <c r="EB10" s="624"/>
      <c r="EC10" s="660"/>
    </row>
    <row r="11" spans="2:143" ht="11.25" customHeight="1">
      <c r="B11" s="620" t="s">
        <v>235</v>
      </c>
      <c r="C11" s="621"/>
      <c r="D11" s="621"/>
      <c r="E11" s="621"/>
      <c r="F11" s="621"/>
      <c r="G11" s="621"/>
      <c r="H11" s="621"/>
      <c r="I11" s="621"/>
      <c r="J11" s="621"/>
      <c r="K11" s="621"/>
      <c r="L11" s="621"/>
      <c r="M11" s="621"/>
      <c r="N11" s="621"/>
      <c r="O11" s="621"/>
      <c r="P11" s="621"/>
      <c r="Q11" s="622"/>
      <c r="R11" s="623">
        <v>3182481</v>
      </c>
      <c r="S11" s="624"/>
      <c r="T11" s="624"/>
      <c r="U11" s="624"/>
      <c r="V11" s="624"/>
      <c r="W11" s="624"/>
      <c r="X11" s="624"/>
      <c r="Y11" s="625"/>
      <c r="Z11" s="626">
        <v>5.7</v>
      </c>
      <c r="AA11" s="627"/>
      <c r="AB11" s="627"/>
      <c r="AC11" s="628"/>
      <c r="AD11" s="629">
        <v>3182481</v>
      </c>
      <c r="AE11" s="624"/>
      <c r="AF11" s="624"/>
      <c r="AG11" s="624"/>
      <c r="AH11" s="624"/>
      <c r="AI11" s="624"/>
      <c r="AJ11" s="624"/>
      <c r="AK11" s="625"/>
      <c r="AL11" s="626">
        <v>10.9</v>
      </c>
      <c r="AM11" s="627"/>
      <c r="AN11" s="627"/>
      <c r="AO11" s="663"/>
      <c r="AP11" s="620" t="s">
        <v>236</v>
      </c>
      <c r="AQ11" s="621"/>
      <c r="AR11" s="621"/>
      <c r="AS11" s="621"/>
      <c r="AT11" s="621"/>
      <c r="AU11" s="621"/>
      <c r="AV11" s="621"/>
      <c r="AW11" s="621"/>
      <c r="AX11" s="621"/>
      <c r="AY11" s="621"/>
      <c r="AZ11" s="621"/>
      <c r="BA11" s="621"/>
      <c r="BB11" s="621"/>
      <c r="BC11" s="621"/>
      <c r="BD11" s="621"/>
      <c r="BE11" s="621"/>
      <c r="BF11" s="622"/>
      <c r="BG11" s="623">
        <v>1376249</v>
      </c>
      <c r="BH11" s="624"/>
      <c r="BI11" s="624"/>
      <c r="BJ11" s="624"/>
      <c r="BK11" s="624"/>
      <c r="BL11" s="624"/>
      <c r="BM11" s="624"/>
      <c r="BN11" s="625"/>
      <c r="BO11" s="661">
        <v>6.9</v>
      </c>
      <c r="BP11" s="661"/>
      <c r="BQ11" s="661"/>
      <c r="BR11" s="661"/>
      <c r="BS11" s="662">
        <v>393583</v>
      </c>
      <c r="BT11" s="662"/>
      <c r="BU11" s="662"/>
      <c r="BV11" s="662"/>
      <c r="BW11" s="662"/>
      <c r="BX11" s="662"/>
      <c r="BY11" s="662"/>
      <c r="BZ11" s="662"/>
      <c r="CA11" s="662"/>
      <c r="CB11" s="702"/>
      <c r="CD11" s="620" t="s">
        <v>237</v>
      </c>
      <c r="CE11" s="621"/>
      <c r="CF11" s="621"/>
      <c r="CG11" s="621"/>
      <c r="CH11" s="621"/>
      <c r="CI11" s="621"/>
      <c r="CJ11" s="621"/>
      <c r="CK11" s="621"/>
      <c r="CL11" s="621"/>
      <c r="CM11" s="621"/>
      <c r="CN11" s="621"/>
      <c r="CO11" s="621"/>
      <c r="CP11" s="621"/>
      <c r="CQ11" s="622"/>
      <c r="CR11" s="623">
        <v>921806</v>
      </c>
      <c r="CS11" s="624"/>
      <c r="CT11" s="624"/>
      <c r="CU11" s="624"/>
      <c r="CV11" s="624"/>
      <c r="CW11" s="624"/>
      <c r="CX11" s="624"/>
      <c r="CY11" s="625"/>
      <c r="CZ11" s="661">
        <v>1.7</v>
      </c>
      <c r="DA11" s="661"/>
      <c r="DB11" s="661"/>
      <c r="DC11" s="661"/>
      <c r="DD11" s="629">
        <v>500235</v>
      </c>
      <c r="DE11" s="624"/>
      <c r="DF11" s="624"/>
      <c r="DG11" s="624"/>
      <c r="DH11" s="624"/>
      <c r="DI11" s="624"/>
      <c r="DJ11" s="624"/>
      <c r="DK11" s="624"/>
      <c r="DL11" s="624"/>
      <c r="DM11" s="624"/>
      <c r="DN11" s="624"/>
      <c r="DO11" s="624"/>
      <c r="DP11" s="625"/>
      <c r="DQ11" s="629">
        <v>495113</v>
      </c>
      <c r="DR11" s="624"/>
      <c r="DS11" s="624"/>
      <c r="DT11" s="624"/>
      <c r="DU11" s="624"/>
      <c r="DV11" s="624"/>
      <c r="DW11" s="624"/>
      <c r="DX11" s="624"/>
      <c r="DY11" s="624"/>
      <c r="DZ11" s="624"/>
      <c r="EA11" s="624"/>
      <c r="EB11" s="624"/>
      <c r="EC11" s="660"/>
    </row>
    <row r="12" spans="2:143" ht="11.25" customHeight="1">
      <c r="B12" s="620" t="s">
        <v>238</v>
      </c>
      <c r="C12" s="621"/>
      <c r="D12" s="621"/>
      <c r="E12" s="621"/>
      <c r="F12" s="621"/>
      <c r="G12" s="621"/>
      <c r="H12" s="621"/>
      <c r="I12" s="621"/>
      <c r="J12" s="621"/>
      <c r="K12" s="621"/>
      <c r="L12" s="621"/>
      <c r="M12" s="621"/>
      <c r="N12" s="621"/>
      <c r="O12" s="621"/>
      <c r="P12" s="621"/>
      <c r="Q12" s="622"/>
      <c r="R12" s="623">
        <v>31349</v>
      </c>
      <c r="S12" s="624"/>
      <c r="T12" s="624"/>
      <c r="U12" s="624"/>
      <c r="V12" s="624"/>
      <c r="W12" s="624"/>
      <c r="X12" s="624"/>
      <c r="Y12" s="625"/>
      <c r="Z12" s="661">
        <v>0.1</v>
      </c>
      <c r="AA12" s="661"/>
      <c r="AB12" s="661"/>
      <c r="AC12" s="661"/>
      <c r="AD12" s="662">
        <v>31349</v>
      </c>
      <c r="AE12" s="662"/>
      <c r="AF12" s="662"/>
      <c r="AG12" s="662"/>
      <c r="AH12" s="662"/>
      <c r="AI12" s="662"/>
      <c r="AJ12" s="662"/>
      <c r="AK12" s="662"/>
      <c r="AL12" s="626">
        <v>0.1</v>
      </c>
      <c r="AM12" s="627"/>
      <c r="AN12" s="627"/>
      <c r="AO12" s="663"/>
      <c r="AP12" s="620" t="s">
        <v>239</v>
      </c>
      <c r="AQ12" s="621"/>
      <c r="AR12" s="621"/>
      <c r="AS12" s="621"/>
      <c r="AT12" s="621"/>
      <c r="AU12" s="621"/>
      <c r="AV12" s="621"/>
      <c r="AW12" s="621"/>
      <c r="AX12" s="621"/>
      <c r="AY12" s="621"/>
      <c r="AZ12" s="621"/>
      <c r="BA12" s="621"/>
      <c r="BB12" s="621"/>
      <c r="BC12" s="621"/>
      <c r="BD12" s="621"/>
      <c r="BE12" s="621"/>
      <c r="BF12" s="622"/>
      <c r="BG12" s="623">
        <v>10025584</v>
      </c>
      <c r="BH12" s="624"/>
      <c r="BI12" s="624"/>
      <c r="BJ12" s="624"/>
      <c r="BK12" s="624"/>
      <c r="BL12" s="624"/>
      <c r="BM12" s="624"/>
      <c r="BN12" s="625"/>
      <c r="BO12" s="661">
        <v>50.3</v>
      </c>
      <c r="BP12" s="661"/>
      <c r="BQ12" s="661"/>
      <c r="BR12" s="661"/>
      <c r="BS12" s="662" t="s">
        <v>122</v>
      </c>
      <c r="BT12" s="662"/>
      <c r="BU12" s="662"/>
      <c r="BV12" s="662"/>
      <c r="BW12" s="662"/>
      <c r="BX12" s="662"/>
      <c r="BY12" s="662"/>
      <c r="BZ12" s="662"/>
      <c r="CA12" s="662"/>
      <c r="CB12" s="702"/>
      <c r="CD12" s="620" t="s">
        <v>240</v>
      </c>
      <c r="CE12" s="621"/>
      <c r="CF12" s="621"/>
      <c r="CG12" s="621"/>
      <c r="CH12" s="621"/>
      <c r="CI12" s="621"/>
      <c r="CJ12" s="621"/>
      <c r="CK12" s="621"/>
      <c r="CL12" s="621"/>
      <c r="CM12" s="621"/>
      <c r="CN12" s="621"/>
      <c r="CO12" s="621"/>
      <c r="CP12" s="621"/>
      <c r="CQ12" s="622"/>
      <c r="CR12" s="623">
        <v>1816226</v>
      </c>
      <c r="CS12" s="624"/>
      <c r="CT12" s="624"/>
      <c r="CU12" s="624"/>
      <c r="CV12" s="624"/>
      <c r="CW12" s="624"/>
      <c r="CX12" s="624"/>
      <c r="CY12" s="625"/>
      <c r="CZ12" s="661">
        <v>3.3</v>
      </c>
      <c r="DA12" s="661"/>
      <c r="DB12" s="661"/>
      <c r="DC12" s="661"/>
      <c r="DD12" s="629">
        <v>39397</v>
      </c>
      <c r="DE12" s="624"/>
      <c r="DF12" s="624"/>
      <c r="DG12" s="624"/>
      <c r="DH12" s="624"/>
      <c r="DI12" s="624"/>
      <c r="DJ12" s="624"/>
      <c r="DK12" s="624"/>
      <c r="DL12" s="624"/>
      <c r="DM12" s="624"/>
      <c r="DN12" s="624"/>
      <c r="DO12" s="624"/>
      <c r="DP12" s="625"/>
      <c r="DQ12" s="629">
        <v>1168497</v>
      </c>
      <c r="DR12" s="624"/>
      <c r="DS12" s="624"/>
      <c r="DT12" s="624"/>
      <c r="DU12" s="624"/>
      <c r="DV12" s="624"/>
      <c r="DW12" s="624"/>
      <c r="DX12" s="624"/>
      <c r="DY12" s="624"/>
      <c r="DZ12" s="624"/>
      <c r="EA12" s="624"/>
      <c r="EB12" s="624"/>
      <c r="EC12" s="660"/>
    </row>
    <row r="13" spans="2:143" ht="11.25" customHeight="1">
      <c r="B13" s="620" t="s">
        <v>241</v>
      </c>
      <c r="C13" s="621"/>
      <c r="D13" s="621"/>
      <c r="E13" s="621"/>
      <c r="F13" s="621"/>
      <c r="G13" s="621"/>
      <c r="H13" s="621"/>
      <c r="I13" s="621"/>
      <c r="J13" s="621"/>
      <c r="K13" s="621"/>
      <c r="L13" s="621"/>
      <c r="M13" s="621"/>
      <c r="N13" s="621"/>
      <c r="O13" s="621"/>
      <c r="P13" s="621"/>
      <c r="Q13" s="622"/>
      <c r="R13" s="623" t="s">
        <v>122</v>
      </c>
      <c r="S13" s="624"/>
      <c r="T13" s="624"/>
      <c r="U13" s="624"/>
      <c r="V13" s="624"/>
      <c r="W13" s="624"/>
      <c r="X13" s="624"/>
      <c r="Y13" s="625"/>
      <c r="Z13" s="661" t="s">
        <v>122</v>
      </c>
      <c r="AA13" s="661"/>
      <c r="AB13" s="661"/>
      <c r="AC13" s="661"/>
      <c r="AD13" s="662" t="s">
        <v>122</v>
      </c>
      <c r="AE13" s="662"/>
      <c r="AF13" s="662"/>
      <c r="AG13" s="662"/>
      <c r="AH13" s="662"/>
      <c r="AI13" s="662"/>
      <c r="AJ13" s="662"/>
      <c r="AK13" s="662"/>
      <c r="AL13" s="626" t="s">
        <v>122</v>
      </c>
      <c r="AM13" s="627"/>
      <c r="AN13" s="627"/>
      <c r="AO13" s="663"/>
      <c r="AP13" s="620" t="s">
        <v>242</v>
      </c>
      <c r="AQ13" s="621"/>
      <c r="AR13" s="621"/>
      <c r="AS13" s="621"/>
      <c r="AT13" s="621"/>
      <c r="AU13" s="621"/>
      <c r="AV13" s="621"/>
      <c r="AW13" s="621"/>
      <c r="AX13" s="621"/>
      <c r="AY13" s="621"/>
      <c r="AZ13" s="621"/>
      <c r="BA13" s="621"/>
      <c r="BB13" s="621"/>
      <c r="BC13" s="621"/>
      <c r="BD13" s="621"/>
      <c r="BE13" s="621"/>
      <c r="BF13" s="622"/>
      <c r="BG13" s="623">
        <v>10014722</v>
      </c>
      <c r="BH13" s="624"/>
      <c r="BI13" s="624"/>
      <c r="BJ13" s="624"/>
      <c r="BK13" s="624"/>
      <c r="BL13" s="624"/>
      <c r="BM13" s="624"/>
      <c r="BN13" s="625"/>
      <c r="BO13" s="661">
        <v>50.2</v>
      </c>
      <c r="BP13" s="661"/>
      <c r="BQ13" s="661"/>
      <c r="BR13" s="661"/>
      <c r="BS13" s="662" t="s">
        <v>122</v>
      </c>
      <c r="BT13" s="662"/>
      <c r="BU13" s="662"/>
      <c r="BV13" s="662"/>
      <c r="BW13" s="662"/>
      <c r="BX13" s="662"/>
      <c r="BY13" s="662"/>
      <c r="BZ13" s="662"/>
      <c r="CA13" s="662"/>
      <c r="CB13" s="702"/>
      <c r="CD13" s="620" t="s">
        <v>243</v>
      </c>
      <c r="CE13" s="621"/>
      <c r="CF13" s="621"/>
      <c r="CG13" s="621"/>
      <c r="CH13" s="621"/>
      <c r="CI13" s="621"/>
      <c r="CJ13" s="621"/>
      <c r="CK13" s="621"/>
      <c r="CL13" s="621"/>
      <c r="CM13" s="621"/>
      <c r="CN13" s="621"/>
      <c r="CO13" s="621"/>
      <c r="CP13" s="621"/>
      <c r="CQ13" s="622"/>
      <c r="CR13" s="623">
        <v>5767580</v>
      </c>
      <c r="CS13" s="624"/>
      <c r="CT13" s="624"/>
      <c r="CU13" s="624"/>
      <c r="CV13" s="624"/>
      <c r="CW13" s="624"/>
      <c r="CX13" s="624"/>
      <c r="CY13" s="625"/>
      <c r="CZ13" s="661">
        <v>10.6</v>
      </c>
      <c r="DA13" s="661"/>
      <c r="DB13" s="661"/>
      <c r="DC13" s="661"/>
      <c r="DD13" s="629">
        <v>2933758</v>
      </c>
      <c r="DE13" s="624"/>
      <c r="DF13" s="624"/>
      <c r="DG13" s="624"/>
      <c r="DH13" s="624"/>
      <c r="DI13" s="624"/>
      <c r="DJ13" s="624"/>
      <c r="DK13" s="624"/>
      <c r="DL13" s="624"/>
      <c r="DM13" s="624"/>
      <c r="DN13" s="624"/>
      <c r="DO13" s="624"/>
      <c r="DP13" s="625"/>
      <c r="DQ13" s="629">
        <v>3485675</v>
      </c>
      <c r="DR13" s="624"/>
      <c r="DS13" s="624"/>
      <c r="DT13" s="624"/>
      <c r="DU13" s="624"/>
      <c r="DV13" s="624"/>
      <c r="DW13" s="624"/>
      <c r="DX13" s="624"/>
      <c r="DY13" s="624"/>
      <c r="DZ13" s="624"/>
      <c r="EA13" s="624"/>
      <c r="EB13" s="624"/>
      <c r="EC13" s="660"/>
    </row>
    <row r="14" spans="2:143" ht="11.25" customHeight="1">
      <c r="B14" s="620" t="s">
        <v>244</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61" t="s">
        <v>122</v>
      </c>
      <c r="AA14" s="661"/>
      <c r="AB14" s="661"/>
      <c r="AC14" s="661"/>
      <c r="AD14" s="662" t="s">
        <v>122</v>
      </c>
      <c r="AE14" s="662"/>
      <c r="AF14" s="662"/>
      <c r="AG14" s="662"/>
      <c r="AH14" s="662"/>
      <c r="AI14" s="662"/>
      <c r="AJ14" s="662"/>
      <c r="AK14" s="662"/>
      <c r="AL14" s="626" t="s">
        <v>122</v>
      </c>
      <c r="AM14" s="627"/>
      <c r="AN14" s="627"/>
      <c r="AO14" s="663"/>
      <c r="AP14" s="620" t="s">
        <v>245</v>
      </c>
      <c r="AQ14" s="621"/>
      <c r="AR14" s="621"/>
      <c r="AS14" s="621"/>
      <c r="AT14" s="621"/>
      <c r="AU14" s="621"/>
      <c r="AV14" s="621"/>
      <c r="AW14" s="621"/>
      <c r="AX14" s="621"/>
      <c r="AY14" s="621"/>
      <c r="AZ14" s="621"/>
      <c r="BA14" s="621"/>
      <c r="BB14" s="621"/>
      <c r="BC14" s="621"/>
      <c r="BD14" s="621"/>
      <c r="BE14" s="621"/>
      <c r="BF14" s="622"/>
      <c r="BG14" s="623">
        <v>464683</v>
      </c>
      <c r="BH14" s="624"/>
      <c r="BI14" s="624"/>
      <c r="BJ14" s="624"/>
      <c r="BK14" s="624"/>
      <c r="BL14" s="624"/>
      <c r="BM14" s="624"/>
      <c r="BN14" s="625"/>
      <c r="BO14" s="661">
        <v>2.2999999999999998</v>
      </c>
      <c r="BP14" s="661"/>
      <c r="BQ14" s="661"/>
      <c r="BR14" s="661"/>
      <c r="BS14" s="662" t="s">
        <v>122</v>
      </c>
      <c r="BT14" s="662"/>
      <c r="BU14" s="662"/>
      <c r="BV14" s="662"/>
      <c r="BW14" s="662"/>
      <c r="BX14" s="662"/>
      <c r="BY14" s="662"/>
      <c r="BZ14" s="662"/>
      <c r="CA14" s="662"/>
      <c r="CB14" s="702"/>
      <c r="CD14" s="620" t="s">
        <v>246</v>
      </c>
      <c r="CE14" s="621"/>
      <c r="CF14" s="621"/>
      <c r="CG14" s="621"/>
      <c r="CH14" s="621"/>
      <c r="CI14" s="621"/>
      <c r="CJ14" s="621"/>
      <c r="CK14" s="621"/>
      <c r="CL14" s="621"/>
      <c r="CM14" s="621"/>
      <c r="CN14" s="621"/>
      <c r="CO14" s="621"/>
      <c r="CP14" s="621"/>
      <c r="CQ14" s="622"/>
      <c r="CR14" s="623">
        <v>1933085</v>
      </c>
      <c r="CS14" s="624"/>
      <c r="CT14" s="624"/>
      <c r="CU14" s="624"/>
      <c r="CV14" s="624"/>
      <c r="CW14" s="624"/>
      <c r="CX14" s="624"/>
      <c r="CY14" s="625"/>
      <c r="CZ14" s="661">
        <v>3.5</v>
      </c>
      <c r="DA14" s="661"/>
      <c r="DB14" s="661"/>
      <c r="DC14" s="661"/>
      <c r="DD14" s="629">
        <v>409944</v>
      </c>
      <c r="DE14" s="624"/>
      <c r="DF14" s="624"/>
      <c r="DG14" s="624"/>
      <c r="DH14" s="624"/>
      <c r="DI14" s="624"/>
      <c r="DJ14" s="624"/>
      <c r="DK14" s="624"/>
      <c r="DL14" s="624"/>
      <c r="DM14" s="624"/>
      <c r="DN14" s="624"/>
      <c r="DO14" s="624"/>
      <c r="DP14" s="625"/>
      <c r="DQ14" s="629">
        <v>1472576</v>
      </c>
      <c r="DR14" s="624"/>
      <c r="DS14" s="624"/>
      <c r="DT14" s="624"/>
      <c r="DU14" s="624"/>
      <c r="DV14" s="624"/>
      <c r="DW14" s="624"/>
      <c r="DX14" s="624"/>
      <c r="DY14" s="624"/>
      <c r="DZ14" s="624"/>
      <c r="EA14" s="624"/>
      <c r="EB14" s="624"/>
      <c r="EC14" s="660"/>
    </row>
    <row r="15" spans="2:143" ht="11.25" customHeight="1">
      <c r="B15" s="620" t="s">
        <v>247</v>
      </c>
      <c r="C15" s="621"/>
      <c r="D15" s="621"/>
      <c r="E15" s="621"/>
      <c r="F15" s="621"/>
      <c r="G15" s="621"/>
      <c r="H15" s="621"/>
      <c r="I15" s="621"/>
      <c r="J15" s="621"/>
      <c r="K15" s="621"/>
      <c r="L15" s="621"/>
      <c r="M15" s="621"/>
      <c r="N15" s="621"/>
      <c r="O15" s="621"/>
      <c r="P15" s="621"/>
      <c r="Q15" s="622"/>
      <c r="R15" s="623">
        <v>33184</v>
      </c>
      <c r="S15" s="624"/>
      <c r="T15" s="624"/>
      <c r="U15" s="624"/>
      <c r="V15" s="624"/>
      <c r="W15" s="624"/>
      <c r="X15" s="624"/>
      <c r="Y15" s="625"/>
      <c r="Z15" s="661">
        <v>0.1</v>
      </c>
      <c r="AA15" s="661"/>
      <c r="AB15" s="661"/>
      <c r="AC15" s="661"/>
      <c r="AD15" s="662">
        <v>33184</v>
      </c>
      <c r="AE15" s="662"/>
      <c r="AF15" s="662"/>
      <c r="AG15" s="662"/>
      <c r="AH15" s="662"/>
      <c r="AI15" s="662"/>
      <c r="AJ15" s="662"/>
      <c r="AK15" s="662"/>
      <c r="AL15" s="626">
        <v>0.1</v>
      </c>
      <c r="AM15" s="627"/>
      <c r="AN15" s="627"/>
      <c r="AO15" s="663"/>
      <c r="AP15" s="620" t="s">
        <v>248</v>
      </c>
      <c r="AQ15" s="621"/>
      <c r="AR15" s="621"/>
      <c r="AS15" s="621"/>
      <c r="AT15" s="621"/>
      <c r="AU15" s="621"/>
      <c r="AV15" s="621"/>
      <c r="AW15" s="621"/>
      <c r="AX15" s="621"/>
      <c r="AY15" s="621"/>
      <c r="AZ15" s="621"/>
      <c r="BA15" s="621"/>
      <c r="BB15" s="621"/>
      <c r="BC15" s="621"/>
      <c r="BD15" s="621"/>
      <c r="BE15" s="621"/>
      <c r="BF15" s="622"/>
      <c r="BG15" s="623">
        <v>843168</v>
      </c>
      <c r="BH15" s="624"/>
      <c r="BI15" s="624"/>
      <c r="BJ15" s="624"/>
      <c r="BK15" s="624"/>
      <c r="BL15" s="624"/>
      <c r="BM15" s="624"/>
      <c r="BN15" s="625"/>
      <c r="BO15" s="661">
        <v>4.2</v>
      </c>
      <c r="BP15" s="661"/>
      <c r="BQ15" s="661"/>
      <c r="BR15" s="661"/>
      <c r="BS15" s="662" t="s">
        <v>122</v>
      </c>
      <c r="BT15" s="662"/>
      <c r="BU15" s="662"/>
      <c r="BV15" s="662"/>
      <c r="BW15" s="662"/>
      <c r="BX15" s="662"/>
      <c r="BY15" s="662"/>
      <c r="BZ15" s="662"/>
      <c r="CA15" s="662"/>
      <c r="CB15" s="702"/>
      <c r="CD15" s="620" t="s">
        <v>249</v>
      </c>
      <c r="CE15" s="621"/>
      <c r="CF15" s="621"/>
      <c r="CG15" s="621"/>
      <c r="CH15" s="621"/>
      <c r="CI15" s="621"/>
      <c r="CJ15" s="621"/>
      <c r="CK15" s="621"/>
      <c r="CL15" s="621"/>
      <c r="CM15" s="621"/>
      <c r="CN15" s="621"/>
      <c r="CO15" s="621"/>
      <c r="CP15" s="621"/>
      <c r="CQ15" s="622"/>
      <c r="CR15" s="623">
        <v>6409004</v>
      </c>
      <c r="CS15" s="624"/>
      <c r="CT15" s="624"/>
      <c r="CU15" s="624"/>
      <c r="CV15" s="624"/>
      <c r="CW15" s="624"/>
      <c r="CX15" s="624"/>
      <c r="CY15" s="625"/>
      <c r="CZ15" s="661">
        <v>11.8</v>
      </c>
      <c r="DA15" s="661"/>
      <c r="DB15" s="661"/>
      <c r="DC15" s="661"/>
      <c r="DD15" s="629">
        <v>2186865</v>
      </c>
      <c r="DE15" s="624"/>
      <c r="DF15" s="624"/>
      <c r="DG15" s="624"/>
      <c r="DH15" s="624"/>
      <c r="DI15" s="624"/>
      <c r="DJ15" s="624"/>
      <c r="DK15" s="624"/>
      <c r="DL15" s="624"/>
      <c r="DM15" s="624"/>
      <c r="DN15" s="624"/>
      <c r="DO15" s="624"/>
      <c r="DP15" s="625"/>
      <c r="DQ15" s="629">
        <v>3985894</v>
      </c>
      <c r="DR15" s="624"/>
      <c r="DS15" s="624"/>
      <c r="DT15" s="624"/>
      <c r="DU15" s="624"/>
      <c r="DV15" s="624"/>
      <c r="DW15" s="624"/>
      <c r="DX15" s="624"/>
      <c r="DY15" s="624"/>
      <c r="DZ15" s="624"/>
      <c r="EA15" s="624"/>
      <c r="EB15" s="624"/>
      <c r="EC15" s="660"/>
    </row>
    <row r="16" spans="2:143" ht="11.25" customHeight="1">
      <c r="B16" s="620" t="s">
        <v>250</v>
      </c>
      <c r="C16" s="621"/>
      <c r="D16" s="621"/>
      <c r="E16" s="621"/>
      <c r="F16" s="621"/>
      <c r="G16" s="621"/>
      <c r="H16" s="621"/>
      <c r="I16" s="621"/>
      <c r="J16" s="621"/>
      <c r="K16" s="621"/>
      <c r="L16" s="621"/>
      <c r="M16" s="621"/>
      <c r="N16" s="621"/>
      <c r="O16" s="621"/>
      <c r="P16" s="621"/>
      <c r="Q16" s="622"/>
      <c r="R16" s="623">
        <v>343773</v>
      </c>
      <c r="S16" s="624"/>
      <c r="T16" s="624"/>
      <c r="U16" s="624"/>
      <c r="V16" s="624"/>
      <c r="W16" s="624"/>
      <c r="X16" s="624"/>
      <c r="Y16" s="625"/>
      <c r="Z16" s="661">
        <v>0.6</v>
      </c>
      <c r="AA16" s="661"/>
      <c r="AB16" s="661"/>
      <c r="AC16" s="661"/>
      <c r="AD16" s="662">
        <v>343773</v>
      </c>
      <c r="AE16" s="662"/>
      <c r="AF16" s="662"/>
      <c r="AG16" s="662"/>
      <c r="AH16" s="662"/>
      <c r="AI16" s="662"/>
      <c r="AJ16" s="662"/>
      <c r="AK16" s="662"/>
      <c r="AL16" s="626">
        <v>1.2</v>
      </c>
      <c r="AM16" s="627"/>
      <c r="AN16" s="627"/>
      <c r="AO16" s="663"/>
      <c r="AP16" s="620" t="s">
        <v>251</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61" t="s">
        <v>122</v>
      </c>
      <c r="BP16" s="661"/>
      <c r="BQ16" s="661"/>
      <c r="BR16" s="661"/>
      <c r="BS16" s="662" t="s">
        <v>122</v>
      </c>
      <c r="BT16" s="662"/>
      <c r="BU16" s="662"/>
      <c r="BV16" s="662"/>
      <c r="BW16" s="662"/>
      <c r="BX16" s="662"/>
      <c r="BY16" s="662"/>
      <c r="BZ16" s="662"/>
      <c r="CA16" s="662"/>
      <c r="CB16" s="702"/>
      <c r="CD16" s="620" t="s">
        <v>252</v>
      </c>
      <c r="CE16" s="621"/>
      <c r="CF16" s="621"/>
      <c r="CG16" s="621"/>
      <c r="CH16" s="621"/>
      <c r="CI16" s="621"/>
      <c r="CJ16" s="621"/>
      <c r="CK16" s="621"/>
      <c r="CL16" s="621"/>
      <c r="CM16" s="621"/>
      <c r="CN16" s="621"/>
      <c r="CO16" s="621"/>
      <c r="CP16" s="621"/>
      <c r="CQ16" s="622"/>
      <c r="CR16" s="623">
        <v>37706</v>
      </c>
      <c r="CS16" s="624"/>
      <c r="CT16" s="624"/>
      <c r="CU16" s="624"/>
      <c r="CV16" s="624"/>
      <c r="CW16" s="624"/>
      <c r="CX16" s="624"/>
      <c r="CY16" s="625"/>
      <c r="CZ16" s="661">
        <v>0.1</v>
      </c>
      <c r="DA16" s="661"/>
      <c r="DB16" s="661"/>
      <c r="DC16" s="661"/>
      <c r="DD16" s="629" t="s">
        <v>122</v>
      </c>
      <c r="DE16" s="624"/>
      <c r="DF16" s="624"/>
      <c r="DG16" s="624"/>
      <c r="DH16" s="624"/>
      <c r="DI16" s="624"/>
      <c r="DJ16" s="624"/>
      <c r="DK16" s="624"/>
      <c r="DL16" s="624"/>
      <c r="DM16" s="624"/>
      <c r="DN16" s="624"/>
      <c r="DO16" s="624"/>
      <c r="DP16" s="625"/>
      <c r="DQ16" s="629">
        <v>612</v>
      </c>
      <c r="DR16" s="624"/>
      <c r="DS16" s="624"/>
      <c r="DT16" s="624"/>
      <c r="DU16" s="624"/>
      <c r="DV16" s="624"/>
      <c r="DW16" s="624"/>
      <c r="DX16" s="624"/>
      <c r="DY16" s="624"/>
      <c r="DZ16" s="624"/>
      <c r="EA16" s="624"/>
      <c r="EB16" s="624"/>
      <c r="EC16" s="660"/>
    </row>
    <row r="17" spans="2:133" ht="11.25" customHeight="1">
      <c r="B17" s="620" t="s">
        <v>253</v>
      </c>
      <c r="C17" s="621"/>
      <c r="D17" s="621"/>
      <c r="E17" s="621"/>
      <c r="F17" s="621"/>
      <c r="G17" s="621"/>
      <c r="H17" s="621"/>
      <c r="I17" s="621"/>
      <c r="J17" s="621"/>
      <c r="K17" s="621"/>
      <c r="L17" s="621"/>
      <c r="M17" s="621"/>
      <c r="N17" s="621"/>
      <c r="O17" s="621"/>
      <c r="P17" s="621"/>
      <c r="Q17" s="622"/>
      <c r="R17" s="623">
        <v>708684</v>
      </c>
      <c r="S17" s="624"/>
      <c r="T17" s="624"/>
      <c r="U17" s="624"/>
      <c r="V17" s="624"/>
      <c r="W17" s="624"/>
      <c r="X17" s="624"/>
      <c r="Y17" s="625"/>
      <c r="Z17" s="661">
        <v>1.3</v>
      </c>
      <c r="AA17" s="661"/>
      <c r="AB17" s="661"/>
      <c r="AC17" s="661"/>
      <c r="AD17" s="662">
        <v>708684</v>
      </c>
      <c r="AE17" s="662"/>
      <c r="AF17" s="662"/>
      <c r="AG17" s="662"/>
      <c r="AH17" s="662"/>
      <c r="AI17" s="662"/>
      <c r="AJ17" s="662"/>
      <c r="AK17" s="662"/>
      <c r="AL17" s="626">
        <v>2.4</v>
      </c>
      <c r="AM17" s="627"/>
      <c r="AN17" s="627"/>
      <c r="AO17" s="663"/>
      <c r="AP17" s="620" t="s">
        <v>254</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61" t="s">
        <v>122</v>
      </c>
      <c r="BP17" s="661"/>
      <c r="BQ17" s="661"/>
      <c r="BR17" s="661"/>
      <c r="BS17" s="662" t="s">
        <v>122</v>
      </c>
      <c r="BT17" s="662"/>
      <c r="BU17" s="662"/>
      <c r="BV17" s="662"/>
      <c r="BW17" s="662"/>
      <c r="BX17" s="662"/>
      <c r="BY17" s="662"/>
      <c r="BZ17" s="662"/>
      <c r="CA17" s="662"/>
      <c r="CB17" s="702"/>
      <c r="CD17" s="620" t="s">
        <v>255</v>
      </c>
      <c r="CE17" s="621"/>
      <c r="CF17" s="621"/>
      <c r="CG17" s="621"/>
      <c r="CH17" s="621"/>
      <c r="CI17" s="621"/>
      <c r="CJ17" s="621"/>
      <c r="CK17" s="621"/>
      <c r="CL17" s="621"/>
      <c r="CM17" s="621"/>
      <c r="CN17" s="621"/>
      <c r="CO17" s="621"/>
      <c r="CP17" s="621"/>
      <c r="CQ17" s="622"/>
      <c r="CR17" s="623">
        <v>4869454</v>
      </c>
      <c r="CS17" s="624"/>
      <c r="CT17" s="624"/>
      <c r="CU17" s="624"/>
      <c r="CV17" s="624"/>
      <c r="CW17" s="624"/>
      <c r="CX17" s="624"/>
      <c r="CY17" s="625"/>
      <c r="CZ17" s="661">
        <v>8.9</v>
      </c>
      <c r="DA17" s="661"/>
      <c r="DB17" s="661"/>
      <c r="DC17" s="661"/>
      <c r="DD17" s="629" t="s">
        <v>122</v>
      </c>
      <c r="DE17" s="624"/>
      <c r="DF17" s="624"/>
      <c r="DG17" s="624"/>
      <c r="DH17" s="624"/>
      <c r="DI17" s="624"/>
      <c r="DJ17" s="624"/>
      <c r="DK17" s="624"/>
      <c r="DL17" s="624"/>
      <c r="DM17" s="624"/>
      <c r="DN17" s="624"/>
      <c r="DO17" s="624"/>
      <c r="DP17" s="625"/>
      <c r="DQ17" s="629">
        <v>4690063</v>
      </c>
      <c r="DR17" s="624"/>
      <c r="DS17" s="624"/>
      <c r="DT17" s="624"/>
      <c r="DU17" s="624"/>
      <c r="DV17" s="624"/>
      <c r="DW17" s="624"/>
      <c r="DX17" s="624"/>
      <c r="DY17" s="624"/>
      <c r="DZ17" s="624"/>
      <c r="EA17" s="624"/>
      <c r="EB17" s="624"/>
      <c r="EC17" s="660"/>
    </row>
    <row r="18" spans="2:133" ht="11.25" customHeight="1">
      <c r="B18" s="620" t="s">
        <v>256</v>
      </c>
      <c r="C18" s="621"/>
      <c r="D18" s="621"/>
      <c r="E18" s="621"/>
      <c r="F18" s="621"/>
      <c r="G18" s="621"/>
      <c r="H18" s="621"/>
      <c r="I18" s="621"/>
      <c r="J18" s="621"/>
      <c r="K18" s="621"/>
      <c r="L18" s="621"/>
      <c r="M18" s="621"/>
      <c r="N18" s="621"/>
      <c r="O18" s="621"/>
      <c r="P18" s="621"/>
      <c r="Q18" s="622"/>
      <c r="R18" s="623">
        <v>114147</v>
      </c>
      <c r="S18" s="624"/>
      <c r="T18" s="624"/>
      <c r="U18" s="624"/>
      <c r="V18" s="624"/>
      <c r="W18" s="624"/>
      <c r="X18" s="624"/>
      <c r="Y18" s="625"/>
      <c r="Z18" s="661">
        <v>0.2</v>
      </c>
      <c r="AA18" s="661"/>
      <c r="AB18" s="661"/>
      <c r="AC18" s="661"/>
      <c r="AD18" s="662">
        <v>114147</v>
      </c>
      <c r="AE18" s="662"/>
      <c r="AF18" s="662"/>
      <c r="AG18" s="662"/>
      <c r="AH18" s="662"/>
      <c r="AI18" s="662"/>
      <c r="AJ18" s="662"/>
      <c r="AK18" s="662"/>
      <c r="AL18" s="626">
        <v>0.4</v>
      </c>
      <c r="AM18" s="627"/>
      <c r="AN18" s="627"/>
      <c r="AO18" s="663"/>
      <c r="AP18" s="620" t="s">
        <v>257</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61" t="s">
        <v>122</v>
      </c>
      <c r="BP18" s="661"/>
      <c r="BQ18" s="661"/>
      <c r="BR18" s="661"/>
      <c r="BS18" s="662" t="s">
        <v>122</v>
      </c>
      <c r="BT18" s="662"/>
      <c r="BU18" s="662"/>
      <c r="BV18" s="662"/>
      <c r="BW18" s="662"/>
      <c r="BX18" s="662"/>
      <c r="BY18" s="662"/>
      <c r="BZ18" s="662"/>
      <c r="CA18" s="662"/>
      <c r="CB18" s="702"/>
      <c r="CD18" s="620" t="s">
        <v>258</v>
      </c>
      <c r="CE18" s="621"/>
      <c r="CF18" s="621"/>
      <c r="CG18" s="621"/>
      <c r="CH18" s="621"/>
      <c r="CI18" s="621"/>
      <c r="CJ18" s="621"/>
      <c r="CK18" s="621"/>
      <c r="CL18" s="621"/>
      <c r="CM18" s="621"/>
      <c r="CN18" s="621"/>
      <c r="CO18" s="621"/>
      <c r="CP18" s="621"/>
      <c r="CQ18" s="622"/>
      <c r="CR18" s="623">
        <v>56361</v>
      </c>
      <c r="CS18" s="624"/>
      <c r="CT18" s="624"/>
      <c r="CU18" s="624"/>
      <c r="CV18" s="624"/>
      <c r="CW18" s="624"/>
      <c r="CX18" s="624"/>
      <c r="CY18" s="625"/>
      <c r="CZ18" s="661">
        <v>0.1</v>
      </c>
      <c r="DA18" s="661"/>
      <c r="DB18" s="661"/>
      <c r="DC18" s="661"/>
      <c r="DD18" s="629" t="s">
        <v>122</v>
      </c>
      <c r="DE18" s="624"/>
      <c r="DF18" s="624"/>
      <c r="DG18" s="624"/>
      <c r="DH18" s="624"/>
      <c r="DI18" s="624"/>
      <c r="DJ18" s="624"/>
      <c r="DK18" s="624"/>
      <c r="DL18" s="624"/>
      <c r="DM18" s="624"/>
      <c r="DN18" s="624"/>
      <c r="DO18" s="624"/>
      <c r="DP18" s="625"/>
      <c r="DQ18" s="629">
        <v>56361</v>
      </c>
      <c r="DR18" s="624"/>
      <c r="DS18" s="624"/>
      <c r="DT18" s="624"/>
      <c r="DU18" s="624"/>
      <c r="DV18" s="624"/>
      <c r="DW18" s="624"/>
      <c r="DX18" s="624"/>
      <c r="DY18" s="624"/>
      <c r="DZ18" s="624"/>
      <c r="EA18" s="624"/>
      <c r="EB18" s="624"/>
      <c r="EC18" s="660"/>
    </row>
    <row r="19" spans="2:133" ht="11.25" customHeight="1">
      <c r="B19" s="620" t="s">
        <v>259</v>
      </c>
      <c r="C19" s="621"/>
      <c r="D19" s="621"/>
      <c r="E19" s="621"/>
      <c r="F19" s="621"/>
      <c r="G19" s="621"/>
      <c r="H19" s="621"/>
      <c r="I19" s="621"/>
      <c r="J19" s="621"/>
      <c r="K19" s="621"/>
      <c r="L19" s="621"/>
      <c r="M19" s="621"/>
      <c r="N19" s="621"/>
      <c r="O19" s="621"/>
      <c r="P19" s="621"/>
      <c r="Q19" s="622"/>
      <c r="R19" s="623">
        <v>488953</v>
      </c>
      <c r="S19" s="624"/>
      <c r="T19" s="624"/>
      <c r="U19" s="624"/>
      <c r="V19" s="624"/>
      <c r="W19" s="624"/>
      <c r="X19" s="624"/>
      <c r="Y19" s="625"/>
      <c r="Z19" s="661">
        <v>0.9</v>
      </c>
      <c r="AA19" s="661"/>
      <c r="AB19" s="661"/>
      <c r="AC19" s="661"/>
      <c r="AD19" s="662">
        <v>488953</v>
      </c>
      <c r="AE19" s="662"/>
      <c r="AF19" s="662"/>
      <c r="AG19" s="662"/>
      <c r="AH19" s="662"/>
      <c r="AI19" s="662"/>
      <c r="AJ19" s="662"/>
      <c r="AK19" s="662"/>
      <c r="AL19" s="626">
        <v>1.7</v>
      </c>
      <c r="AM19" s="627"/>
      <c r="AN19" s="627"/>
      <c r="AO19" s="663"/>
      <c r="AP19" s="620" t="s">
        <v>260</v>
      </c>
      <c r="AQ19" s="621"/>
      <c r="AR19" s="621"/>
      <c r="AS19" s="621"/>
      <c r="AT19" s="621"/>
      <c r="AU19" s="621"/>
      <c r="AV19" s="621"/>
      <c r="AW19" s="621"/>
      <c r="AX19" s="621"/>
      <c r="AY19" s="621"/>
      <c r="AZ19" s="621"/>
      <c r="BA19" s="621"/>
      <c r="BB19" s="621"/>
      <c r="BC19" s="621"/>
      <c r="BD19" s="621"/>
      <c r="BE19" s="621"/>
      <c r="BF19" s="622"/>
      <c r="BG19" s="623">
        <v>1227989</v>
      </c>
      <c r="BH19" s="624"/>
      <c r="BI19" s="624"/>
      <c r="BJ19" s="624"/>
      <c r="BK19" s="624"/>
      <c r="BL19" s="624"/>
      <c r="BM19" s="624"/>
      <c r="BN19" s="625"/>
      <c r="BO19" s="661">
        <v>6.2</v>
      </c>
      <c r="BP19" s="661"/>
      <c r="BQ19" s="661"/>
      <c r="BR19" s="661"/>
      <c r="BS19" s="662" t="s">
        <v>122</v>
      </c>
      <c r="BT19" s="662"/>
      <c r="BU19" s="662"/>
      <c r="BV19" s="662"/>
      <c r="BW19" s="662"/>
      <c r="BX19" s="662"/>
      <c r="BY19" s="662"/>
      <c r="BZ19" s="662"/>
      <c r="CA19" s="662"/>
      <c r="CB19" s="702"/>
      <c r="CD19" s="620" t="s">
        <v>261</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61" t="s">
        <v>122</v>
      </c>
      <c r="DA19" s="661"/>
      <c r="DB19" s="661"/>
      <c r="DC19" s="661"/>
      <c r="DD19" s="629" t="s">
        <v>122</v>
      </c>
      <c r="DE19" s="624"/>
      <c r="DF19" s="624"/>
      <c r="DG19" s="624"/>
      <c r="DH19" s="624"/>
      <c r="DI19" s="624"/>
      <c r="DJ19" s="624"/>
      <c r="DK19" s="624"/>
      <c r="DL19" s="624"/>
      <c r="DM19" s="624"/>
      <c r="DN19" s="624"/>
      <c r="DO19" s="624"/>
      <c r="DP19" s="625"/>
      <c r="DQ19" s="629" t="s">
        <v>122</v>
      </c>
      <c r="DR19" s="624"/>
      <c r="DS19" s="624"/>
      <c r="DT19" s="624"/>
      <c r="DU19" s="624"/>
      <c r="DV19" s="624"/>
      <c r="DW19" s="624"/>
      <c r="DX19" s="624"/>
      <c r="DY19" s="624"/>
      <c r="DZ19" s="624"/>
      <c r="EA19" s="624"/>
      <c r="EB19" s="624"/>
      <c r="EC19" s="660"/>
    </row>
    <row r="20" spans="2:133" ht="11.25" customHeight="1">
      <c r="B20" s="690" t="s">
        <v>262</v>
      </c>
      <c r="C20" s="691"/>
      <c r="D20" s="691"/>
      <c r="E20" s="691"/>
      <c r="F20" s="691"/>
      <c r="G20" s="691"/>
      <c r="H20" s="691"/>
      <c r="I20" s="691"/>
      <c r="J20" s="691"/>
      <c r="K20" s="691"/>
      <c r="L20" s="691"/>
      <c r="M20" s="691"/>
      <c r="N20" s="691"/>
      <c r="O20" s="691"/>
      <c r="P20" s="691"/>
      <c r="Q20" s="692"/>
      <c r="R20" s="623">
        <v>105584</v>
      </c>
      <c r="S20" s="624"/>
      <c r="T20" s="624"/>
      <c r="U20" s="624"/>
      <c r="V20" s="624"/>
      <c r="W20" s="624"/>
      <c r="X20" s="624"/>
      <c r="Y20" s="625"/>
      <c r="Z20" s="661">
        <v>0.2</v>
      </c>
      <c r="AA20" s="661"/>
      <c r="AB20" s="661"/>
      <c r="AC20" s="661"/>
      <c r="AD20" s="662">
        <v>105584</v>
      </c>
      <c r="AE20" s="662"/>
      <c r="AF20" s="662"/>
      <c r="AG20" s="662"/>
      <c r="AH20" s="662"/>
      <c r="AI20" s="662"/>
      <c r="AJ20" s="662"/>
      <c r="AK20" s="662"/>
      <c r="AL20" s="626">
        <v>0.4</v>
      </c>
      <c r="AM20" s="627"/>
      <c r="AN20" s="627"/>
      <c r="AO20" s="663"/>
      <c r="AP20" s="620" t="s">
        <v>263</v>
      </c>
      <c r="AQ20" s="621"/>
      <c r="AR20" s="621"/>
      <c r="AS20" s="621"/>
      <c r="AT20" s="621"/>
      <c r="AU20" s="621"/>
      <c r="AV20" s="621"/>
      <c r="AW20" s="621"/>
      <c r="AX20" s="621"/>
      <c r="AY20" s="621"/>
      <c r="AZ20" s="621"/>
      <c r="BA20" s="621"/>
      <c r="BB20" s="621"/>
      <c r="BC20" s="621"/>
      <c r="BD20" s="621"/>
      <c r="BE20" s="621"/>
      <c r="BF20" s="622"/>
      <c r="BG20" s="623">
        <v>1227989</v>
      </c>
      <c r="BH20" s="624"/>
      <c r="BI20" s="624"/>
      <c r="BJ20" s="624"/>
      <c r="BK20" s="624"/>
      <c r="BL20" s="624"/>
      <c r="BM20" s="624"/>
      <c r="BN20" s="625"/>
      <c r="BO20" s="661">
        <v>6.2</v>
      </c>
      <c r="BP20" s="661"/>
      <c r="BQ20" s="661"/>
      <c r="BR20" s="661"/>
      <c r="BS20" s="662" t="s">
        <v>122</v>
      </c>
      <c r="BT20" s="662"/>
      <c r="BU20" s="662"/>
      <c r="BV20" s="662"/>
      <c r="BW20" s="662"/>
      <c r="BX20" s="662"/>
      <c r="BY20" s="662"/>
      <c r="BZ20" s="662"/>
      <c r="CA20" s="662"/>
      <c r="CB20" s="702"/>
      <c r="CD20" s="620" t="s">
        <v>264</v>
      </c>
      <c r="CE20" s="621"/>
      <c r="CF20" s="621"/>
      <c r="CG20" s="621"/>
      <c r="CH20" s="621"/>
      <c r="CI20" s="621"/>
      <c r="CJ20" s="621"/>
      <c r="CK20" s="621"/>
      <c r="CL20" s="621"/>
      <c r="CM20" s="621"/>
      <c r="CN20" s="621"/>
      <c r="CO20" s="621"/>
      <c r="CP20" s="621"/>
      <c r="CQ20" s="622"/>
      <c r="CR20" s="623">
        <v>54495961</v>
      </c>
      <c r="CS20" s="624"/>
      <c r="CT20" s="624"/>
      <c r="CU20" s="624"/>
      <c r="CV20" s="624"/>
      <c r="CW20" s="624"/>
      <c r="CX20" s="624"/>
      <c r="CY20" s="625"/>
      <c r="CZ20" s="661">
        <v>100</v>
      </c>
      <c r="DA20" s="661"/>
      <c r="DB20" s="661"/>
      <c r="DC20" s="661"/>
      <c r="DD20" s="629">
        <v>7582102</v>
      </c>
      <c r="DE20" s="624"/>
      <c r="DF20" s="624"/>
      <c r="DG20" s="624"/>
      <c r="DH20" s="624"/>
      <c r="DI20" s="624"/>
      <c r="DJ20" s="624"/>
      <c r="DK20" s="624"/>
      <c r="DL20" s="624"/>
      <c r="DM20" s="624"/>
      <c r="DN20" s="624"/>
      <c r="DO20" s="624"/>
      <c r="DP20" s="625"/>
      <c r="DQ20" s="629">
        <v>34710012</v>
      </c>
      <c r="DR20" s="624"/>
      <c r="DS20" s="624"/>
      <c r="DT20" s="624"/>
      <c r="DU20" s="624"/>
      <c r="DV20" s="624"/>
      <c r="DW20" s="624"/>
      <c r="DX20" s="624"/>
      <c r="DY20" s="624"/>
      <c r="DZ20" s="624"/>
      <c r="EA20" s="624"/>
      <c r="EB20" s="624"/>
      <c r="EC20" s="660"/>
    </row>
    <row r="21" spans="2:133" ht="11.25" customHeight="1">
      <c r="B21" s="620" t="s">
        <v>265</v>
      </c>
      <c r="C21" s="621"/>
      <c r="D21" s="621"/>
      <c r="E21" s="621"/>
      <c r="F21" s="621"/>
      <c r="G21" s="621"/>
      <c r="H21" s="621"/>
      <c r="I21" s="621"/>
      <c r="J21" s="621"/>
      <c r="K21" s="621"/>
      <c r="L21" s="621"/>
      <c r="M21" s="621"/>
      <c r="N21" s="621"/>
      <c r="O21" s="621"/>
      <c r="P21" s="621"/>
      <c r="Q21" s="622"/>
      <c r="R21" s="623">
        <v>6242236</v>
      </c>
      <c r="S21" s="624"/>
      <c r="T21" s="624"/>
      <c r="U21" s="624"/>
      <c r="V21" s="624"/>
      <c r="W21" s="624"/>
      <c r="X21" s="624"/>
      <c r="Y21" s="625"/>
      <c r="Z21" s="661">
        <v>11.2</v>
      </c>
      <c r="AA21" s="661"/>
      <c r="AB21" s="661"/>
      <c r="AC21" s="661"/>
      <c r="AD21" s="662">
        <v>5500885</v>
      </c>
      <c r="AE21" s="662"/>
      <c r="AF21" s="662"/>
      <c r="AG21" s="662"/>
      <c r="AH21" s="662"/>
      <c r="AI21" s="662"/>
      <c r="AJ21" s="662"/>
      <c r="AK21" s="662"/>
      <c r="AL21" s="626">
        <v>18.8</v>
      </c>
      <c r="AM21" s="627"/>
      <c r="AN21" s="627"/>
      <c r="AO21" s="663"/>
      <c r="AP21" s="620" t="s">
        <v>266</v>
      </c>
      <c r="AQ21" s="700"/>
      <c r="AR21" s="700"/>
      <c r="AS21" s="700"/>
      <c r="AT21" s="700"/>
      <c r="AU21" s="700"/>
      <c r="AV21" s="700"/>
      <c r="AW21" s="700"/>
      <c r="AX21" s="700"/>
      <c r="AY21" s="700"/>
      <c r="AZ21" s="700"/>
      <c r="BA21" s="700"/>
      <c r="BB21" s="700"/>
      <c r="BC21" s="700"/>
      <c r="BD21" s="700"/>
      <c r="BE21" s="700"/>
      <c r="BF21" s="701"/>
      <c r="BG21" s="623">
        <v>491</v>
      </c>
      <c r="BH21" s="624"/>
      <c r="BI21" s="624"/>
      <c r="BJ21" s="624"/>
      <c r="BK21" s="624"/>
      <c r="BL21" s="624"/>
      <c r="BM21" s="624"/>
      <c r="BN21" s="625"/>
      <c r="BO21" s="661">
        <v>0</v>
      </c>
      <c r="BP21" s="661"/>
      <c r="BQ21" s="661"/>
      <c r="BR21" s="661"/>
      <c r="BS21" s="662" t="s">
        <v>122</v>
      </c>
      <c r="BT21" s="662"/>
      <c r="BU21" s="662"/>
      <c r="BV21" s="662"/>
      <c r="BW21" s="662"/>
      <c r="BX21" s="662"/>
      <c r="BY21" s="662"/>
      <c r="BZ21" s="662"/>
      <c r="CA21" s="662"/>
      <c r="CB21" s="702"/>
      <c r="CD21" s="604"/>
      <c r="CE21" s="605"/>
      <c r="CF21" s="605"/>
      <c r="CG21" s="605"/>
      <c r="CH21" s="605"/>
      <c r="CI21" s="605"/>
      <c r="CJ21" s="605"/>
      <c r="CK21" s="605"/>
      <c r="CL21" s="605"/>
      <c r="CM21" s="605"/>
      <c r="CN21" s="605"/>
      <c r="CO21" s="605"/>
      <c r="CP21" s="605"/>
      <c r="CQ21" s="606"/>
      <c r="CR21" s="708"/>
      <c r="CS21" s="709"/>
      <c r="CT21" s="709"/>
      <c r="CU21" s="709"/>
      <c r="CV21" s="709"/>
      <c r="CW21" s="709"/>
      <c r="CX21" s="709"/>
      <c r="CY21" s="710"/>
      <c r="CZ21" s="711"/>
      <c r="DA21" s="711"/>
      <c r="DB21" s="711"/>
      <c r="DC21" s="711"/>
      <c r="DD21" s="712"/>
      <c r="DE21" s="709"/>
      <c r="DF21" s="709"/>
      <c r="DG21" s="709"/>
      <c r="DH21" s="709"/>
      <c r="DI21" s="709"/>
      <c r="DJ21" s="709"/>
      <c r="DK21" s="709"/>
      <c r="DL21" s="709"/>
      <c r="DM21" s="709"/>
      <c r="DN21" s="709"/>
      <c r="DO21" s="709"/>
      <c r="DP21" s="710"/>
      <c r="DQ21" s="712"/>
      <c r="DR21" s="709"/>
      <c r="DS21" s="709"/>
      <c r="DT21" s="709"/>
      <c r="DU21" s="709"/>
      <c r="DV21" s="709"/>
      <c r="DW21" s="709"/>
      <c r="DX21" s="709"/>
      <c r="DY21" s="709"/>
      <c r="DZ21" s="709"/>
      <c r="EA21" s="709"/>
      <c r="EB21" s="709"/>
      <c r="EC21" s="716"/>
    </row>
    <row r="22" spans="2:133" ht="11.25" customHeight="1">
      <c r="B22" s="620" t="s">
        <v>267</v>
      </c>
      <c r="C22" s="621"/>
      <c r="D22" s="621"/>
      <c r="E22" s="621"/>
      <c r="F22" s="621"/>
      <c r="G22" s="621"/>
      <c r="H22" s="621"/>
      <c r="I22" s="621"/>
      <c r="J22" s="621"/>
      <c r="K22" s="621"/>
      <c r="L22" s="621"/>
      <c r="M22" s="621"/>
      <c r="N22" s="621"/>
      <c r="O22" s="621"/>
      <c r="P22" s="621"/>
      <c r="Q22" s="622"/>
      <c r="R22" s="623">
        <v>5500885</v>
      </c>
      <c r="S22" s="624"/>
      <c r="T22" s="624"/>
      <c r="U22" s="624"/>
      <c r="V22" s="624"/>
      <c r="W22" s="624"/>
      <c r="X22" s="624"/>
      <c r="Y22" s="625"/>
      <c r="Z22" s="661">
        <v>9.9</v>
      </c>
      <c r="AA22" s="661"/>
      <c r="AB22" s="661"/>
      <c r="AC22" s="661"/>
      <c r="AD22" s="662">
        <v>5500885</v>
      </c>
      <c r="AE22" s="662"/>
      <c r="AF22" s="662"/>
      <c r="AG22" s="662"/>
      <c r="AH22" s="662"/>
      <c r="AI22" s="662"/>
      <c r="AJ22" s="662"/>
      <c r="AK22" s="662"/>
      <c r="AL22" s="626">
        <v>18.8</v>
      </c>
      <c r="AM22" s="627"/>
      <c r="AN22" s="627"/>
      <c r="AO22" s="663"/>
      <c r="AP22" s="620" t="s">
        <v>268</v>
      </c>
      <c r="AQ22" s="700"/>
      <c r="AR22" s="700"/>
      <c r="AS22" s="700"/>
      <c r="AT22" s="700"/>
      <c r="AU22" s="700"/>
      <c r="AV22" s="700"/>
      <c r="AW22" s="700"/>
      <c r="AX22" s="700"/>
      <c r="AY22" s="700"/>
      <c r="AZ22" s="700"/>
      <c r="BA22" s="700"/>
      <c r="BB22" s="700"/>
      <c r="BC22" s="700"/>
      <c r="BD22" s="700"/>
      <c r="BE22" s="700"/>
      <c r="BF22" s="701"/>
      <c r="BG22" s="623" t="s">
        <v>122</v>
      </c>
      <c r="BH22" s="624"/>
      <c r="BI22" s="624"/>
      <c r="BJ22" s="624"/>
      <c r="BK22" s="624"/>
      <c r="BL22" s="624"/>
      <c r="BM22" s="624"/>
      <c r="BN22" s="625"/>
      <c r="BO22" s="661" t="s">
        <v>122</v>
      </c>
      <c r="BP22" s="661"/>
      <c r="BQ22" s="661"/>
      <c r="BR22" s="661"/>
      <c r="BS22" s="662" t="s">
        <v>122</v>
      </c>
      <c r="BT22" s="662"/>
      <c r="BU22" s="662"/>
      <c r="BV22" s="662"/>
      <c r="BW22" s="662"/>
      <c r="BX22" s="662"/>
      <c r="BY22" s="662"/>
      <c r="BZ22" s="662"/>
      <c r="CA22" s="662"/>
      <c r="CB22" s="702"/>
      <c r="CD22" s="675" t="s">
        <v>269</v>
      </c>
      <c r="CE22" s="676"/>
      <c r="CF22" s="676"/>
      <c r="CG22" s="676"/>
      <c r="CH22" s="676"/>
      <c r="CI22" s="676"/>
      <c r="CJ22" s="676"/>
      <c r="CK22" s="676"/>
      <c r="CL22" s="676"/>
      <c r="CM22" s="676"/>
      <c r="CN22" s="676"/>
      <c r="CO22" s="676"/>
      <c r="CP22" s="676"/>
      <c r="CQ22" s="676"/>
      <c r="CR22" s="676"/>
      <c r="CS22" s="676"/>
      <c r="CT22" s="676"/>
      <c r="CU22" s="676"/>
      <c r="CV22" s="676"/>
      <c r="CW22" s="676"/>
      <c r="CX22" s="676"/>
      <c r="CY22" s="676"/>
      <c r="CZ22" s="676"/>
      <c r="DA22" s="676"/>
      <c r="DB22" s="676"/>
      <c r="DC22" s="676"/>
      <c r="DD22" s="676"/>
      <c r="DE22" s="676"/>
      <c r="DF22" s="676"/>
      <c r="DG22" s="676"/>
      <c r="DH22" s="676"/>
      <c r="DI22" s="676"/>
      <c r="DJ22" s="676"/>
      <c r="DK22" s="676"/>
      <c r="DL22" s="676"/>
      <c r="DM22" s="676"/>
      <c r="DN22" s="676"/>
      <c r="DO22" s="676"/>
      <c r="DP22" s="676"/>
      <c r="DQ22" s="676"/>
      <c r="DR22" s="676"/>
      <c r="DS22" s="676"/>
      <c r="DT22" s="676"/>
      <c r="DU22" s="676"/>
      <c r="DV22" s="676"/>
      <c r="DW22" s="676"/>
      <c r="DX22" s="676"/>
      <c r="DY22" s="676"/>
      <c r="DZ22" s="676"/>
      <c r="EA22" s="676"/>
      <c r="EB22" s="676"/>
      <c r="EC22" s="677"/>
    </row>
    <row r="23" spans="2:133" ht="11.25" customHeight="1">
      <c r="B23" s="620" t="s">
        <v>270</v>
      </c>
      <c r="C23" s="621"/>
      <c r="D23" s="621"/>
      <c r="E23" s="621"/>
      <c r="F23" s="621"/>
      <c r="G23" s="621"/>
      <c r="H23" s="621"/>
      <c r="I23" s="621"/>
      <c r="J23" s="621"/>
      <c r="K23" s="621"/>
      <c r="L23" s="621"/>
      <c r="M23" s="621"/>
      <c r="N23" s="621"/>
      <c r="O23" s="621"/>
      <c r="P23" s="621"/>
      <c r="Q23" s="622"/>
      <c r="R23" s="623">
        <v>741351</v>
      </c>
      <c r="S23" s="624"/>
      <c r="T23" s="624"/>
      <c r="U23" s="624"/>
      <c r="V23" s="624"/>
      <c r="W23" s="624"/>
      <c r="X23" s="624"/>
      <c r="Y23" s="625"/>
      <c r="Z23" s="661">
        <v>1.3</v>
      </c>
      <c r="AA23" s="661"/>
      <c r="AB23" s="661"/>
      <c r="AC23" s="661"/>
      <c r="AD23" s="662" t="s">
        <v>122</v>
      </c>
      <c r="AE23" s="662"/>
      <c r="AF23" s="662"/>
      <c r="AG23" s="662"/>
      <c r="AH23" s="662"/>
      <c r="AI23" s="662"/>
      <c r="AJ23" s="662"/>
      <c r="AK23" s="662"/>
      <c r="AL23" s="626" t="s">
        <v>122</v>
      </c>
      <c r="AM23" s="627"/>
      <c r="AN23" s="627"/>
      <c r="AO23" s="663"/>
      <c r="AP23" s="620" t="s">
        <v>271</v>
      </c>
      <c r="AQ23" s="700"/>
      <c r="AR23" s="700"/>
      <c r="AS23" s="700"/>
      <c r="AT23" s="700"/>
      <c r="AU23" s="700"/>
      <c r="AV23" s="700"/>
      <c r="AW23" s="700"/>
      <c r="AX23" s="700"/>
      <c r="AY23" s="700"/>
      <c r="AZ23" s="700"/>
      <c r="BA23" s="700"/>
      <c r="BB23" s="700"/>
      <c r="BC23" s="700"/>
      <c r="BD23" s="700"/>
      <c r="BE23" s="700"/>
      <c r="BF23" s="701"/>
      <c r="BG23" s="623">
        <v>1227498</v>
      </c>
      <c r="BH23" s="624"/>
      <c r="BI23" s="624"/>
      <c r="BJ23" s="624"/>
      <c r="BK23" s="624"/>
      <c r="BL23" s="624"/>
      <c r="BM23" s="624"/>
      <c r="BN23" s="625"/>
      <c r="BO23" s="661">
        <v>6.2</v>
      </c>
      <c r="BP23" s="661"/>
      <c r="BQ23" s="661"/>
      <c r="BR23" s="661"/>
      <c r="BS23" s="662" t="s">
        <v>122</v>
      </c>
      <c r="BT23" s="662"/>
      <c r="BU23" s="662"/>
      <c r="BV23" s="662"/>
      <c r="BW23" s="662"/>
      <c r="BX23" s="662"/>
      <c r="BY23" s="662"/>
      <c r="BZ23" s="662"/>
      <c r="CA23" s="662"/>
      <c r="CB23" s="702"/>
      <c r="CD23" s="675" t="s">
        <v>211</v>
      </c>
      <c r="CE23" s="676"/>
      <c r="CF23" s="676"/>
      <c r="CG23" s="676"/>
      <c r="CH23" s="676"/>
      <c r="CI23" s="676"/>
      <c r="CJ23" s="676"/>
      <c r="CK23" s="676"/>
      <c r="CL23" s="676"/>
      <c r="CM23" s="676"/>
      <c r="CN23" s="676"/>
      <c r="CO23" s="676"/>
      <c r="CP23" s="676"/>
      <c r="CQ23" s="677"/>
      <c r="CR23" s="675" t="s">
        <v>272</v>
      </c>
      <c r="CS23" s="676"/>
      <c r="CT23" s="676"/>
      <c r="CU23" s="676"/>
      <c r="CV23" s="676"/>
      <c r="CW23" s="676"/>
      <c r="CX23" s="676"/>
      <c r="CY23" s="677"/>
      <c r="CZ23" s="675" t="s">
        <v>273</v>
      </c>
      <c r="DA23" s="676"/>
      <c r="DB23" s="676"/>
      <c r="DC23" s="677"/>
      <c r="DD23" s="675" t="s">
        <v>274</v>
      </c>
      <c r="DE23" s="676"/>
      <c r="DF23" s="676"/>
      <c r="DG23" s="676"/>
      <c r="DH23" s="676"/>
      <c r="DI23" s="676"/>
      <c r="DJ23" s="676"/>
      <c r="DK23" s="677"/>
      <c r="DL23" s="713" t="s">
        <v>275</v>
      </c>
      <c r="DM23" s="714"/>
      <c r="DN23" s="714"/>
      <c r="DO23" s="714"/>
      <c r="DP23" s="714"/>
      <c r="DQ23" s="714"/>
      <c r="DR23" s="714"/>
      <c r="DS23" s="714"/>
      <c r="DT23" s="714"/>
      <c r="DU23" s="714"/>
      <c r="DV23" s="715"/>
      <c r="DW23" s="675" t="s">
        <v>276</v>
      </c>
      <c r="DX23" s="676"/>
      <c r="DY23" s="676"/>
      <c r="DZ23" s="676"/>
      <c r="EA23" s="676"/>
      <c r="EB23" s="676"/>
      <c r="EC23" s="677"/>
    </row>
    <row r="24" spans="2:133" ht="11.25" customHeight="1">
      <c r="B24" s="620" t="s">
        <v>277</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61" t="s">
        <v>122</v>
      </c>
      <c r="AA24" s="661"/>
      <c r="AB24" s="661"/>
      <c r="AC24" s="661"/>
      <c r="AD24" s="662" t="s">
        <v>122</v>
      </c>
      <c r="AE24" s="662"/>
      <c r="AF24" s="662"/>
      <c r="AG24" s="662"/>
      <c r="AH24" s="662"/>
      <c r="AI24" s="662"/>
      <c r="AJ24" s="662"/>
      <c r="AK24" s="662"/>
      <c r="AL24" s="626" t="s">
        <v>122</v>
      </c>
      <c r="AM24" s="627"/>
      <c r="AN24" s="627"/>
      <c r="AO24" s="663"/>
      <c r="AP24" s="620" t="s">
        <v>278</v>
      </c>
      <c r="AQ24" s="700"/>
      <c r="AR24" s="700"/>
      <c r="AS24" s="700"/>
      <c r="AT24" s="700"/>
      <c r="AU24" s="700"/>
      <c r="AV24" s="700"/>
      <c r="AW24" s="700"/>
      <c r="AX24" s="700"/>
      <c r="AY24" s="700"/>
      <c r="AZ24" s="700"/>
      <c r="BA24" s="700"/>
      <c r="BB24" s="700"/>
      <c r="BC24" s="700"/>
      <c r="BD24" s="700"/>
      <c r="BE24" s="700"/>
      <c r="BF24" s="701"/>
      <c r="BG24" s="623" t="s">
        <v>122</v>
      </c>
      <c r="BH24" s="624"/>
      <c r="BI24" s="624"/>
      <c r="BJ24" s="624"/>
      <c r="BK24" s="624"/>
      <c r="BL24" s="624"/>
      <c r="BM24" s="624"/>
      <c r="BN24" s="625"/>
      <c r="BO24" s="661" t="s">
        <v>122</v>
      </c>
      <c r="BP24" s="661"/>
      <c r="BQ24" s="661"/>
      <c r="BR24" s="661"/>
      <c r="BS24" s="662" t="s">
        <v>122</v>
      </c>
      <c r="BT24" s="662"/>
      <c r="BU24" s="662"/>
      <c r="BV24" s="662"/>
      <c r="BW24" s="662"/>
      <c r="BX24" s="662"/>
      <c r="BY24" s="662"/>
      <c r="BZ24" s="662"/>
      <c r="CA24" s="662"/>
      <c r="CB24" s="702"/>
      <c r="CD24" s="681" t="s">
        <v>279</v>
      </c>
      <c r="CE24" s="682"/>
      <c r="CF24" s="682"/>
      <c r="CG24" s="682"/>
      <c r="CH24" s="682"/>
      <c r="CI24" s="682"/>
      <c r="CJ24" s="682"/>
      <c r="CK24" s="682"/>
      <c r="CL24" s="682"/>
      <c r="CM24" s="682"/>
      <c r="CN24" s="682"/>
      <c r="CO24" s="682"/>
      <c r="CP24" s="682"/>
      <c r="CQ24" s="683"/>
      <c r="CR24" s="678">
        <v>28222357</v>
      </c>
      <c r="CS24" s="679"/>
      <c r="CT24" s="679"/>
      <c r="CU24" s="679"/>
      <c r="CV24" s="679"/>
      <c r="CW24" s="679"/>
      <c r="CX24" s="679"/>
      <c r="CY24" s="704"/>
      <c r="CZ24" s="705">
        <v>51.8</v>
      </c>
      <c r="DA24" s="687"/>
      <c r="DB24" s="687"/>
      <c r="DC24" s="707"/>
      <c r="DD24" s="703">
        <v>17882072</v>
      </c>
      <c r="DE24" s="679"/>
      <c r="DF24" s="679"/>
      <c r="DG24" s="679"/>
      <c r="DH24" s="679"/>
      <c r="DI24" s="679"/>
      <c r="DJ24" s="679"/>
      <c r="DK24" s="704"/>
      <c r="DL24" s="703">
        <v>15022155</v>
      </c>
      <c r="DM24" s="679"/>
      <c r="DN24" s="679"/>
      <c r="DO24" s="679"/>
      <c r="DP24" s="679"/>
      <c r="DQ24" s="679"/>
      <c r="DR24" s="679"/>
      <c r="DS24" s="679"/>
      <c r="DT24" s="679"/>
      <c r="DU24" s="679"/>
      <c r="DV24" s="704"/>
      <c r="DW24" s="705">
        <v>51.2</v>
      </c>
      <c r="DX24" s="687"/>
      <c r="DY24" s="687"/>
      <c r="DZ24" s="687"/>
      <c r="EA24" s="687"/>
      <c r="EB24" s="687"/>
      <c r="EC24" s="706"/>
    </row>
    <row r="25" spans="2:133" ht="11.25" customHeight="1">
      <c r="B25" s="620" t="s">
        <v>280</v>
      </c>
      <c r="C25" s="621"/>
      <c r="D25" s="621"/>
      <c r="E25" s="621"/>
      <c r="F25" s="621"/>
      <c r="G25" s="621"/>
      <c r="H25" s="621"/>
      <c r="I25" s="621"/>
      <c r="J25" s="621"/>
      <c r="K25" s="621"/>
      <c r="L25" s="621"/>
      <c r="M25" s="621"/>
      <c r="N25" s="621"/>
      <c r="O25" s="621"/>
      <c r="P25" s="621"/>
      <c r="Q25" s="622"/>
      <c r="R25" s="623">
        <v>31183764</v>
      </c>
      <c r="S25" s="624"/>
      <c r="T25" s="624"/>
      <c r="U25" s="624"/>
      <c r="V25" s="624"/>
      <c r="W25" s="624"/>
      <c r="X25" s="624"/>
      <c r="Y25" s="625"/>
      <c r="Z25" s="661">
        <v>56.1</v>
      </c>
      <c r="AA25" s="661"/>
      <c r="AB25" s="661"/>
      <c r="AC25" s="661"/>
      <c r="AD25" s="662">
        <v>29214915</v>
      </c>
      <c r="AE25" s="662"/>
      <c r="AF25" s="662"/>
      <c r="AG25" s="662"/>
      <c r="AH25" s="662"/>
      <c r="AI25" s="662"/>
      <c r="AJ25" s="662"/>
      <c r="AK25" s="662"/>
      <c r="AL25" s="626">
        <v>99.9</v>
      </c>
      <c r="AM25" s="627"/>
      <c r="AN25" s="627"/>
      <c r="AO25" s="663"/>
      <c r="AP25" s="620" t="s">
        <v>281</v>
      </c>
      <c r="AQ25" s="700"/>
      <c r="AR25" s="700"/>
      <c r="AS25" s="700"/>
      <c r="AT25" s="700"/>
      <c r="AU25" s="700"/>
      <c r="AV25" s="700"/>
      <c r="AW25" s="700"/>
      <c r="AX25" s="700"/>
      <c r="AY25" s="700"/>
      <c r="AZ25" s="700"/>
      <c r="BA25" s="700"/>
      <c r="BB25" s="700"/>
      <c r="BC25" s="700"/>
      <c r="BD25" s="700"/>
      <c r="BE25" s="700"/>
      <c r="BF25" s="701"/>
      <c r="BG25" s="623" t="s">
        <v>122</v>
      </c>
      <c r="BH25" s="624"/>
      <c r="BI25" s="624"/>
      <c r="BJ25" s="624"/>
      <c r="BK25" s="624"/>
      <c r="BL25" s="624"/>
      <c r="BM25" s="624"/>
      <c r="BN25" s="625"/>
      <c r="BO25" s="661" t="s">
        <v>122</v>
      </c>
      <c r="BP25" s="661"/>
      <c r="BQ25" s="661"/>
      <c r="BR25" s="661"/>
      <c r="BS25" s="662" t="s">
        <v>122</v>
      </c>
      <c r="BT25" s="662"/>
      <c r="BU25" s="662"/>
      <c r="BV25" s="662"/>
      <c r="BW25" s="662"/>
      <c r="BX25" s="662"/>
      <c r="BY25" s="662"/>
      <c r="BZ25" s="662"/>
      <c r="CA25" s="662"/>
      <c r="CB25" s="702"/>
      <c r="CD25" s="620" t="s">
        <v>282</v>
      </c>
      <c r="CE25" s="621"/>
      <c r="CF25" s="621"/>
      <c r="CG25" s="621"/>
      <c r="CH25" s="621"/>
      <c r="CI25" s="621"/>
      <c r="CJ25" s="621"/>
      <c r="CK25" s="621"/>
      <c r="CL25" s="621"/>
      <c r="CM25" s="621"/>
      <c r="CN25" s="621"/>
      <c r="CO25" s="621"/>
      <c r="CP25" s="621"/>
      <c r="CQ25" s="622"/>
      <c r="CR25" s="623">
        <v>8421568</v>
      </c>
      <c r="CS25" s="636"/>
      <c r="CT25" s="636"/>
      <c r="CU25" s="636"/>
      <c r="CV25" s="636"/>
      <c r="CW25" s="636"/>
      <c r="CX25" s="636"/>
      <c r="CY25" s="637"/>
      <c r="CZ25" s="626">
        <v>15.5</v>
      </c>
      <c r="DA25" s="638"/>
      <c r="DB25" s="638"/>
      <c r="DC25" s="639"/>
      <c r="DD25" s="629">
        <v>7717549</v>
      </c>
      <c r="DE25" s="636"/>
      <c r="DF25" s="636"/>
      <c r="DG25" s="636"/>
      <c r="DH25" s="636"/>
      <c r="DI25" s="636"/>
      <c r="DJ25" s="636"/>
      <c r="DK25" s="637"/>
      <c r="DL25" s="629">
        <v>7146829</v>
      </c>
      <c r="DM25" s="636"/>
      <c r="DN25" s="636"/>
      <c r="DO25" s="636"/>
      <c r="DP25" s="636"/>
      <c r="DQ25" s="636"/>
      <c r="DR25" s="636"/>
      <c r="DS25" s="636"/>
      <c r="DT25" s="636"/>
      <c r="DU25" s="636"/>
      <c r="DV25" s="637"/>
      <c r="DW25" s="626">
        <v>24.4</v>
      </c>
      <c r="DX25" s="638"/>
      <c r="DY25" s="638"/>
      <c r="DZ25" s="638"/>
      <c r="EA25" s="638"/>
      <c r="EB25" s="638"/>
      <c r="EC25" s="650"/>
    </row>
    <row r="26" spans="2:133" ht="11.25" customHeight="1">
      <c r="B26" s="620" t="s">
        <v>283</v>
      </c>
      <c r="C26" s="621"/>
      <c r="D26" s="621"/>
      <c r="E26" s="621"/>
      <c r="F26" s="621"/>
      <c r="G26" s="621"/>
      <c r="H26" s="621"/>
      <c r="I26" s="621"/>
      <c r="J26" s="621"/>
      <c r="K26" s="621"/>
      <c r="L26" s="621"/>
      <c r="M26" s="621"/>
      <c r="N26" s="621"/>
      <c r="O26" s="621"/>
      <c r="P26" s="621"/>
      <c r="Q26" s="622"/>
      <c r="R26" s="623">
        <v>9702</v>
      </c>
      <c r="S26" s="624"/>
      <c r="T26" s="624"/>
      <c r="U26" s="624"/>
      <c r="V26" s="624"/>
      <c r="W26" s="624"/>
      <c r="X26" s="624"/>
      <c r="Y26" s="625"/>
      <c r="Z26" s="661">
        <v>0</v>
      </c>
      <c r="AA26" s="661"/>
      <c r="AB26" s="661"/>
      <c r="AC26" s="661"/>
      <c r="AD26" s="662">
        <v>9702</v>
      </c>
      <c r="AE26" s="662"/>
      <c r="AF26" s="662"/>
      <c r="AG26" s="662"/>
      <c r="AH26" s="662"/>
      <c r="AI26" s="662"/>
      <c r="AJ26" s="662"/>
      <c r="AK26" s="662"/>
      <c r="AL26" s="626">
        <v>0</v>
      </c>
      <c r="AM26" s="627"/>
      <c r="AN26" s="627"/>
      <c r="AO26" s="663"/>
      <c r="AP26" s="620" t="s">
        <v>284</v>
      </c>
      <c r="AQ26" s="700"/>
      <c r="AR26" s="700"/>
      <c r="AS26" s="700"/>
      <c r="AT26" s="700"/>
      <c r="AU26" s="700"/>
      <c r="AV26" s="700"/>
      <c r="AW26" s="700"/>
      <c r="AX26" s="700"/>
      <c r="AY26" s="700"/>
      <c r="AZ26" s="700"/>
      <c r="BA26" s="700"/>
      <c r="BB26" s="700"/>
      <c r="BC26" s="700"/>
      <c r="BD26" s="700"/>
      <c r="BE26" s="700"/>
      <c r="BF26" s="701"/>
      <c r="BG26" s="623" t="s">
        <v>122</v>
      </c>
      <c r="BH26" s="624"/>
      <c r="BI26" s="624"/>
      <c r="BJ26" s="624"/>
      <c r="BK26" s="624"/>
      <c r="BL26" s="624"/>
      <c r="BM26" s="624"/>
      <c r="BN26" s="625"/>
      <c r="BO26" s="661" t="s">
        <v>122</v>
      </c>
      <c r="BP26" s="661"/>
      <c r="BQ26" s="661"/>
      <c r="BR26" s="661"/>
      <c r="BS26" s="662" t="s">
        <v>122</v>
      </c>
      <c r="BT26" s="662"/>
      <c r="BU26" s="662"/>
      <c r="BV26" s="662"/>
      <c r="BW26" s="662"/>
      <c r="BX26" s="662"/>
      <c r="BY26" s="662"/>
      <c r="BZ26" s="662"/>
      <c r="CA26" s="662"/>
      <c r="CB26" s="702"/>
      <c r="CD26" s="620" t="s">
        <v>285</v>
      </c>
      <c r="CE26" s="621"/>
      <c r="CF26" s="621"/>
      <c r="CG26" s="621"/>
      <c r="CH26" s="621"/>
      <c r="CI26" s="621"/>
      <c r="CJ26" s="621"/>
      <c r="CK26" s="621"/>
      <c r="CL26" s="621"/>
      <c r="CM26" s="621"/>
      <c r="CN26" s="621"/>
      <c r="CO26" s="621"/>
      <c r="CP26" s="621"/>
      <c r="CQ26" s="622"/>
      <c r="CR26" s="623">
        <v>5126322</v>
      </c>
      <c r="CS26" s="624"/>
      <c r="CT26" s="624"/>
      <c r="CU26" s="624"/>
      <c r="CV26" s="624"/>
      <c r="CW26" s="624"/>
      <c r="CX26" s="624"/>
      <c r="CY26" s="625"/>
      <c r="CZ26" s="626">
        <v>9.4</v>
      </c>
      <c r="DA26" s="638"/>
      <c r="DB26" s="638"/>
      <c r="DC26" s="639"/>
      <c r="DD26" s="629">
        <v>4703762</v>
      </c>
      <c r="DE26" s="624"/>
      <c r="DF26" s="624"/>
      <c r="DG26" s="624"/>
      <c r="DH26" s="624"/>
      <c r="DI26" s="624"/>
      <c r="DJ26" s="624"/>
      <c r="DK26" s="625"/>
      <c r="DL26" s="629" t="s">
        <v>122</v>
      </c>
      <c r="DM26" s="624"/>
      <c r="DN26" s="624"/>
      <c r="DO26" s="624"/>
      <c r="DP26" s="624"/>
      <c r="DQ26" s="624"/>
      <c r="DR26" s="624"/>
      <c r="DS26" s="624"/>
      <c r="DT26" s="624"/>
      <c r="DU26" s="624"/>
      <c r="DV26" s="625"/>
      <c r="DW26" s="626" t="s">
        <v>122</v>
      </c>
      <c r="DX26" s="638"/>
      <c r="DY26" s="638"/>
      <c r="DZ26" s="638"/>
      <c r="EA26" s="638"/>
      <c r="EB26" s="638"/>
      <c r="EC26" s="650"/>
    </row>
    <row r="27" spans="2:133" ht="11.25" customHeight="1">
      <c r="B27" s="620" t="s">
        <v>286</v>
      </c>
      <c r="C27" s="621"/>
      <c r="D27" s="621"/>
      <c r="E27" s="621"/>
      <c r="F27" s="621"/>
      <c r="G27" s="621"/>
      <c r="H27" s="621"/>
      <c r="I27" s="621"/>
      <c r="J27" s="621"/>
      <c r="K27" s="621"/>
      <c r="L27" s="621"/>
      <c r="M27" s="621"/>
      <c r="N27" s="621"/>
      <c r="O27" s="621"/>
      <c r="P27" s="621"/>
      <c r="Q27" s="622"/>
      <c r="R27" s="623">
        <v>273656</v>
      </c>
      <c r="S27" s="624"/>
      <c r="T27" s="624"/>
      <c r="U27" s="624"/>
      <c r="V27" s="624"/>
      <c r="W27" s="624"/>
      <c r="X27" s="624"/>
      <c r="Y27" s="625"/>
      <c r="Z27" s="661">
        <v>0.5</v>
      </c>
      <c r="AA27" s="661"/>
      <c r="AB27" s="661"/>
      <c r="AC27" s="661"/>
      <c r="AD27" s="662" t="s">
        <v>122</v>
      </c>
      <c r="AE27" s="662"/>
      <c r="AF27" s="662"/>
      <c r="AG27" s="662"/>
      <c r="AH27" s="662"/>
      <c r="AI27" s="662"/>
      <c r="AJ27" s="662"/>
      <c r="AK27" s="662"/>
      <c r="AL27" s="626" t="s">
        <v>122</v>
      </c>
      <c r="AM27" s="627"/>
      <c r="AN27" s="627"/>
      <c r="AO27" s="663"/>
      <c r="AP27" s="620" t="s">
        <v>287</v>
      </c>
      <c r="AQ27" s="621"/>
      <c r="AR27" s="621"/>
      <c r="AS27" s="621"/>
      <c r="AT27" s="621"/>
      <c r="AU27" s="621"/>
      <c r="AV27" s="621"/>
      <c r="AW27" s="621"/>
      <c r="AX27" s="621"/>
      <c r="AY27" s="621"/>
      <c r="AZ27" s="621"/>
      <c r="BA27" s="621"/>
      <c r="BB27" s="621"/>
      <c r="BC27" s="621"/>
      <c r="BD27" s="621"/>
      <c r="BE27" s="621"/>
      <c r="BF27" s="622"/>
      <c r="BG27" s="623">
        <v>19932939</v>
      </c>
      <c r="BH27" s="624"/>
      <c r="BI27" s="624"/>
      <c r="BJ27" s="624"/>
      <c r="BK27" s="624"/>
      <c r="BL27" s="624"/>
      <c r="BM27" s="624"/>
      <c r="BN27" s="625"/>
      <c r="BO27" s="661">
        <v>100</v>
      </c>
      <c r="BP27" s="661"/>
      <c r="BQ27" s="661"/>
      <c r="BR27" s="661"/>
      <c r="BS27" s="662">
        <v>393583</v>
      </c>
      <c r="BT27" s="662"/>
      <c r="BU27" s="662"/>
      <c r="BV27" s="662"/>
      <c r="BW27" s="662"/>
      <c r="BX27" s="662"/>
      <c r="BY27" s="662"/>
      <c r="BZ27" s="662"/>
      <c r="CA27" s="662"/>
      <c r="CB27" s="702"/>
      <c r="CD27" s="620" t="s">
        <v>288</v>
      </c>
      <c r="CE27" s="621"/>
      <c r="CF27" s="621"/>
      <c r="CG27" s="621"/>
      <c r="CH27" s="621"/>
      <c r="CI27" s="621"/>
      <c r="CJ27" s="621"/>
      <c r="CK27" s="621"/>
      <c r="CL27" s="621"/>
      <c r="CM27" s="621"/>
      <c r="CN27" s="621"/>
      <c r="CO27" s="621"/>
      <c r="CP27" s="621"/>
      <c r="CQ27" s="622"/>
      <c r="CR27" s="623">
        <v>14931835</v>
      </c>
      <c r="CS27" s="636"/>
      <c r="CT27" s="636"/>
      <c r="CU27" s="636"/>
      <c r="CV27" s="636"/>
      <c r="CW27" s="636"/>
      <c r="CX27" s="636"/>
      <c r="CY27" s="637"/>
      <c r="CZ27" s="626">
        <v>27.4</v>
      </c>
      <c r="DA27" s="638"/>
      <c r="DB27" s="638"/>
      <c r="DC27" s="639"/>
      <c r="DD27" s="629">
        <v>5474960</v>
      </c>
      <c r="DE27" s="636"/>
      <c r="DF27" s="636"/>
      <c r="DG27" s="636"/>
      <c r="DH27" s="636"/>
      <c r="DI27" s="636"/>
      <c r="DJ27" s="636"/>
      <c r="DK27" s="637"/>
      <c r="DL27" s="629">
        <v>3185763</v>
      </c>
      <c r="DM27" s="636"/>
      <c r="DN27" s="636"/>
      <c r="DO27" s="636"/>
      <c r="DP27" s="636"/>
      <c r="DQ27" s="636"/>
      <c r="DR27" s="636"/>
      <c r="DS27" s="636"/>
      <c r="DT27" s="636"/>
      <c r="DU27" s="636"/>
      <c r="DV27" s="637"/>
      <c r="DW27" s="626">
        <v>10.9</v>
      </c>
      <c r="DX27" s="638"/>
      <c r="DY27" s="638"/>
      <c r="DZ27" s="638"/>
      <c r="EA27" s="638"/>
      <c r="EB27" s="638"/>
      <c r="EC27" s="650"/>
    </row>
    <row r="28" spans="2:133" ht="11.25" customHeight="1">
      <c r="B28" s="620" t="s">
        <v>289</v>
      </c>
      <c r="C28" s="621"/>
      <c r="D28" s="621"/>
      <c r="E28" s="621"/>
      <c r="F28" s="621"/>
      <c r="G28" s="621"/>
      <c r="H28" s="621"/>
      <c r="I28" s="621"/>
      <c r="J28" s="621"/>
      <c r="K28" s="621"/>
      <c r="L28" s="621"/>
      <c r="M28" s="621"/>
      <c r="N28" s="621"/>
      <c r="O28" s="621"/>
      <c r="P28" s="621"/>
      <c r="Q28" s="622"/>
      <c r="R28" s="623">
        <v>487623</v>
      </c>
      <c r="S28" s="624"/>
      <c r="T28" s="624"/>
      <c r="U28" s="624"/>
      <c r="V28" s="624"/>
      <c r="W28" s="624"/>
      <c r="X28" s="624"/>
      <c r="Y28" s="625"/>
      <c r="Z28" s="661">
        <v>0.9</v>
      </c>
      <c r="AA28" s="661"/>
      <c r="AB28" s="661"/>
      <c r="AC28" s="661"/>
      <c r="AD28" s="662">
        <v>900</v>
      </c>
      <c r="AE28" s="662"/>
      <c r="AF28" s="662"/>
      <c r="AG28" s="662"/>
      <c r="AH28" s="662"/>
      <c r="AI28" s="662"/>
      <c r="AJ28" s="662"/>
      <c r="AK28" s="662"/>
      <c r="AL28" s="626">
        <v>0</v>
      </c>
      <c r="AM28" s="627"/>
      <c r="AN28" s="627"/>
      <c r="AO28" s="663"/>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61"/>
      <c r="BP28" s="661"/>
      <c r="BQ28" s="661"/>
      <c r="BR28" s="661"/>
      <c r="BS28" s="629"/>
      <c r="BT28" s="624"/>
      <c r="BU28" s="624"/>
      <c r="BV28" s="624"/>
      <c r="BW28" s="624"/>
      <c r="BX28" s="624"/>
      <c r="BY28" s="624"/>
      <c r="BZ28" s="624"/>
      <c r="CA28" s="624"/>
      <c r="CB28" s="660"/>
      <c r="CD28" s="620" t="s">
        <v>290</v>
      </c>
      <c r="CE28" s="621"/>
      <c r="CF28" s="621"/>
      <c r="CG28" s="621"/>
      <c r="CH28" s="621"/>
      <c r="CI28" s="621"/>
      <c r="CJ28" s="621"/>
      <c r="CK28" s="621"/>
      <c r="CL28" s="621"/>
      <c r="CM28" s="621"/>
      <c r="CN28" s="621"/>
      <c r="CO28" s="621"/>
      <c r="CP28" s="621"/>
      <c r="CQ28" s="622"/>
      <c r="CR28" s="623">
        <v>4868954</v>
      </c>
      <c r="CS28" s="624"/>
      <c r="CT28" s="624"/>
      <c r="CU28" s="624"/>
      <c r="CV28" s="624"/>
      <c r="CW28" s="624"/>
      <c r="CX28" s="624"/>
      <c r="CY28" s="625"/>
      <c r="CZ28" s="626">
        <v>8.9</v>
      </c>
      <c r="DA28" s="638"/>
      <c r="DB28" s="638"/>
      <c r="DC28" s="639"/>
      <c r="DD28" s="629">
        <v>4689563</v>
      </c>
      <c r="DE28" s="624"/>
      <c r="DF28" s="624"/>
      <c r="DG28" s="624"/>
      <c r="DH28" s="624"/>
      <c r="DI28" s="624"/>
      <c r="DJ28" s="624"/>
      <c r="DK28" s="625"/>
      <c r="DL28" s="629">
        <v>4689563</v>
      </c>
      <c r="DM28" s="624"/>
      <c r="DN28" s="624"/>
      <c r="DO28" s="624"/>
      <c r="DP28" s="624"/>
      <c r="DQ28" s="624"/>
      <c r="DR28" s="624"/>
      <c r="DS28" s="624"/>
      <c r="DT28" s="624"/>
      <c r="DU28" s="624"/>
      <c r="DV28" s="625"/>
      <c r="DW28" s="626">
        <v>16</v>
      </c>
      <c r="DX28" s="638"/>
      <c r="DY28" s="638"/>
      <c r="DZ28" s="638"/>
      <c r="EA28" s="638"/>
      <c r="EB28" s="638"/>
      <c r="EC28" s="650"/>
    </row>
    <row r="29" spans="2:133" ht="11.25" customHeight="1">
      <c r="B29" s="620" t="s">
        <v>291</v>
      </c>
      <c r="C29" s="621"/>
      <c r="D29" s="621"/>
      <c r="E29" s="621"/>
      <c r="F29" s="621"/>
      <c r="G29" s="621"/>
      <c r="H29" s="621"/>
      <c r="I29" s="621"/>
      <c r="J29" s="621"/>
      <c r="K29" s="621"/>
      <c r="L29" s="621"/>
      <c r="M29" s="621"/>
      <c r="N29" s="621"/>
      <c r="O29" s="621"/>
      <c r="P29" s="621"/>
      <c r="Q29" s="622"/>
      <c r="R29" s="623">
        <v>248435</v>
      </c>
      <c r="S29" s="624"/>
      <c r="T29" s="624"/>
      <c r="U29" s="624"/>
      <c r="V29" s="624"/>
      <c r="W29" s="624"/>
      <c r="X29" s="624"/>
      <c r="Y29" s="625"/>
      <c r="Z29" s="661">
        <v>0.4</v>
      </c>
      <c r="AA29" s="661"/>
      <c r="AB29" s="661"/>
      <c r="AC29" s="661"/>
      <c r="AD29" s="662">
        <v>2455</v>
      </c>
      <c r="AE29" s="662"/>
      <c r="AF29" s="662"/>
      <c r="AG29" s="662"/>
      <c r="AH29" s="662"/>
      <c r="AI29" s="662"/>
      <c r="AJ29" s="662"/>
      <c r="AK29" s="662"/>
      <c r="AL29" s="626">
        <v>0</v>
      </c>
      <c r="AM29" s="627"/>
      <c r="AN29" s="627"/>
      <c r="AO29" s="663"/>
      <c r="AP29" s="604"/>
      <c r="AQ29" s="605"/>
      <c r="AR29" s="605"/>
      <c r="AS29" s="605"/>
      <c r="AT29" s="605"/>
      <c r="AU29" s="605"/>
      <c r="AV29" s="605"/>
      <c r="AW29" s="605"/>
      <c r="AX29" s="605"/>
      <c r="AY29" s="605"/>
      <c r="AZ29" s="605"/>
      <c r="BA29" s="605"/>
      <c r="BB29" s="605"/>
      <c r="BC29" s="605"/>
      <c r="BD29" s="605"/>
      <c r="BE29" s="605"/>
      <c r="BF29" s="606"/>
      <c r="BG29" s="623"/>
      <c r="BH29" s="624"/>
      <c r="BI29" s="624"/>
      <c r="BJ29" s="624"/>
      <c r="BK29" s="624"/>
      <c r="BL29" s="624"/>
      <c r="BM29" s="624"/>
      <c r="BN29" s="625"/>
      <c r="BO29" s="661"/>
      <c r="BP29" s="661"/>
      <c r="BQ29" s="661"/>
      <c r="BR29" s="661"/>
      <c r="BS29" s="662"/>
      <c r="BT29" s="662"/>
      <c r="BU29" s="662"/>
      <c r="BV29" s="662"/>
      <c r="BW29" s="662"/>
      <c r="BX29" s="662"/>
      <c r="BY29" s="662"/>
      <c r="BZ29" s="662"/>
      <c r="CA29" s="662"/>
      <c r="CB29" s="702"/>
      <c r="CD29" s="642" t="s">
        <v>292</v>
      </c>
      <c r="CE29" s="643"/>
      <c r="CF29" s="620" t="s">
        <v>66</v>
      </c>
      <c r="CG29" s="621"/>
      <c r="CH29" s="621"/>
      <c r="CI29" s="621"/>
      <c r="CJ29" s="621"/>
      <c r="CK29" s="621"/>
      <c r="CL29" s="621"/>
      <c r="CM29" s="621"/>
      <c r="CN29" s="621"/>
      <c r="CO29" s="621"/>
      <c r="CP29" s="621"/>
      <c r="CQ29" s="622"/>
      <c r="CR29" s="623">
        <v>4868954</v>
      </c>
      <c r="CS29" s="636"/>
      <c r="CT29" s="636"/>
      <c r="CU29" s="636"/>
      <c r="CV29" s="636"/>
      <c r="CW29" s="636"/>
      <c r="CX29" s="636"/>
      <c r="CY29" s="637"/>
      <c r="CZ29" s="626">
        <v>8.9</v>
      </c>
      <c r="DA29" s="638"/>
      <c r="DB29" s="638"/>
      <c r="DC29" s="639"/>
      <c r="DD29" s="629">
        <v>4689563</v>
      </c>
      <c r="DE29" s="636"/>
      <c r="DF29" s="636"/>
      <c r="DG29" s="636"/>
      <c r="DH29" s="636"/>
      <c r="DI29" s="636"/>
      <c r="DJ29" s="636"/>
      <c r="DK29" s="637"/>
      <c r="DL29" s="629">
        <v>4689563</v>
      </c>
      <c r="DM29" s="636"/>
      <c r="DN29" s="636"/>
      <c r="DO29" s="636"/>
      <c r="DP29" s="636"/>
      <c r="DQ29" s="636"/>
      <c r="DR29" s="636"/>
      <c r="DS29" s="636"/>
      <c r="DT29" s="636"/>
      <c r="DU29" s="636"/>
      <c r="DV29" s="637"/>
      <c r="DW29" s="626">
        <v>16</v>
      </c>
      <c r="DX29" s="638"/>
      <c r="DY29" s="638"/>
      <c r="DZ29" s="638"/>
      <c r="EA29" s="638"/>
      <c r="EB29" s="638"/>
      <c r="EC29" s="650"/>
    </row>
    <row r="30" spans="2:133" ht="11.25" customHeight="1">
      <c r="B30" s="620" t="s">
        <v>293</v>
      </c>
      <c r="C30" s="621"/>
      <c r="D30" s="621"/>
      <c r="E30" s="621"/>
      <c r="F30" s="621"/>
      <c r="G30" s="621"/>
      <c r="H30" s="621"/>
      <c r="I30" s="621"/>
      <c r="J30" s="621"/>
      <c r="K30" s="621"/>
      <c r="L30" s="621"/>
      <c r="M30" s="621"/>
      <c r="N30" s="621"/>
      <c r="O30" s="621"/>
      <c r="P30" s="621"/>
      <c r="Q30" s="622"/>
      <c r="R30" s="623">
        <v>10230875</v>
      </c>
      <c r="S30" s="624"/>
      <c r="T30" s="624"/>
      <c r="U30" s="624"/>
      <c r="V30" s="624"/>
      <c r="W30" s="624"/>
      <c r="X30" s="624"/>
      <c r="Y30" s="625"/>
      <c r="Z30" s="661">
        <v>18.399999999999999</v>
      </c>
      <c r="AA30" s="661"/>
      <c r="AB30" s="661"/>
      <c r="AC30" s="661"/>
      <c r="AD30" s="662" t="s">
        <v>122</v>
      </c>
      <c r="AE30" s="662"/>
      <c r="AF30" s="662"/>
      <c r="AG30" s="662"/>
      <c r="AH30" s="662"/>
      <c r="AI30" s="662"/>
      <c r="AJ30" s="662"/>
      <c r="AK30" s="662"/>
      <c r="AL30" s="626" t="s">
        <v>122</v>
      </c>
      <c r="AM30" s="627"/>
      <c r="AN30" s="627"/>
      <c r="AO30" s="663"/>
      <c r="AP30" s="675" t="s">
        <v>211</v>
      </c>
      <c r="AQ30" s="676"/>
      <c r="AR30" s="676"/>
      <c r="AS30" s="676"/>
      <c r="AT30" s="676"/>
      <c r="AU30" s="676"/>
      <c r="AV30" s="676"/>
      <c r="AW30" s="676"/>
      <c r="AX30" s="676"/>
      <c r="AY30" s="676"/>
      <c r="AZ30" s="676"/>
      <c r="BA30" s="676"/>
      <c r="BB30" s="676"/>
      <c r="BC30" s="676"/>
      <c r="BD30" s="676"/>
      <c r="BE30" s="676"/>
      <c r="BF30" s="677"/>
      <c r="BG30" s="675" t="s">
        <v>294</v>
      </c>
      <c r="BH30" s="698"/>
      <c r="BI30" s="698"/>
      <c r="BJ30" s="698"/>
      <c r="BK30" s="698"/>
      <c r="BL30" s="698"/>
      <c r="BM30" s="698"/>
      <c r="BN30" s="698"/>
      <c r="BO30" s="698"/>
      <c r="BP30" s="698"/>
      <c r="BQ30" s="699"/>
      <c r="BR30" s="675" t="s">
        <v>295</v>
      </c>
      <c r="BS30" s="698"/>
      <c r="BT30" s="698"/>
      <c r="BU30" s="698"/>
      <c r="BV30" s="698"/>
      <c r="BW30" s="698"/>
      <c r="BX30" s="698"/>
      <c r="BY30" s="698"/>
      <c r="BZ30" s="698"/>
      <c r="CA30" s="698"/>
      <c r="CB30" s="699"/>
      <c r="CD30" s="644"/>
      <c r="CE30" s="645"/>
      <c r="CF30" s="620" t="s">
        <v>296</v>
      </c>
      <c r="CG30" s="621"/>
      <c r="CH30" s="621"/>
      <c r="CI30" s="621"/>
      <c r="CJ30" s="621"/>
      <c r="CK30" s="621"/>
      <c r="CL30" s="621"/>
      <c r="CM30" s="621"/>
      <c r="CN30" s="621"/>
      <c r="CO30" s="621"/>
      <c r="CP30" s="621"/>
      <c r="CQ30" s="622"/>
      <c r="CR30" s="623">
        <v>4663493</v>
      </c>
      <c r="CS30" s="624"/>
      <c r="CT30" s="624"/>
      <c r="CU30" s="624"/>
      <c r="CV30" s="624"/>
      <c r="CW30" s="624"/>
      <c r="CX30" s="624"/>
      <c r="CY30" s="625"/>
      <c r="CZ30" s="626">
        <v>8.6</v>
      </c>
      <c r="DA30" s="638"/>
      <c r="DB30" s="638"/>
      <c r="DC30" s="639"/>
      <c r="DD30" s="629">
        <v>4503805</v>
      </c>
      <c r="DE30" s="624"/>
      <c r="DF30" s="624"/>
      <c r="DG30" s="624"/>
      <c r="DH30" s="624"/>
      <c r="DI30" s="624"/>
      <c r="DJ30" s="624"/>
      <c r="DK30" s="625"/>
      <c r="DL30" s="629">
        <v>4503805</v>
      </c>
      <c r="DM30" s="624"/>
      <c r="DN30" s="624"/>
      <c r="DO30" s="624"/>
      <c r="DP30" s="624"/>
      <c r="DQ30" s="624"/>
      <c r="DR30" s="624"/>
      <c r="DS30" s="624"/>
      <c r="DT30" s="624"/>
      <c r="DU30" s="624"/>
      <c r="DV30" s="625"/>
      <c r="DW30" s="626">
        <v>15.3</v>
      </c>
      <c r="DX30" s="638"/>
      <c r="DY30" s="638"/>
      <c r="DZ30" s="638"/>
      <c r="EA30" s="638"/>
      <c r="EB30" s="638"/>
      <c r="EC30" s="650"/>
    </row>
    <row r="31" spans="2:133" ht="11.25" customHeight="1">
      <c r="B31" s="690" t="s">
        <v>297</v>
      </c>
      <c r="C31" s="691"/>
      <c r="D31" s="691"/>
      <c r="E31" s="691"/>
      <c r="F31" s="691"/>
      <c r="G31" s="691"/>
      <c r="H31" s="691"/>
      <c r="I31" s="691"/>
      <c r="J31" s="691"/>
      <c r="K31" s="691"/>
      <c r="L31" s="691"/>
      <c r="M31" s="691"/>
      <c r="N31" s="691"/>
      <c r="O31" s="691"/>
      <c r="P31" s="691"/>
      <c r="Q31" s="692"/>
      <c r="R31" s="623" t="s">
        <v>122</v>
      </c>
      <c r="S31" s="624"/>
      <c r="T31" s="624"/>
      <c r="U31" s="624"/>
      <c r="V31" s="624"/>
      <c r="W31" s="624"/>
      <c r="X31" s="624"/>
      <c r="Y31" s="625"/>
      <c r="Z31" s="661" t="s">
        <v>122</v>
      </c>
      <c r="AA31" s="661"/>
      <c r="AB31" s="661"/>
      <c r="AC31" s="661"/>
      <c r="AD31" s="662" t="s">
        <v>122</v>
      </c>
      <c r="AE31" s="662"/>
      <c r="AF31" s="662"/>
      <c r="AG31" s="662"/>
      <c r="AH31" s="662"/>
      <c r="AI31" s="662"/>
      <c r="AJ31" s="662"/>
      <c r="AK31" s="662"/>
      <c r="AL31" s="626" t="s">
        <v>122</v>
      </c>
      <c r="AM31" s="627"/>
      <c r="AN31" s="627"/>
      <c r="AO31" s="663"/>
      <c r="AP31" s="693" t="s">
        <v>298</v>
      </c>
      <c r="AQ31" s="694"/>
      <c r="AR31" s="694"/>
      <c r="AS31" s="694"/>
      <c r="AT31" s="695" t="s">
        <v>299</v>
      </c>
      <c r="AU31" s="206"/>
      <c r="AV31" s="206"/>
      <c r="AW31" s="206"/>
      <c r="AX31" s="681" t="s">
        <v>177</v>
      </c>
      <c r="AY31" s="682"/>
      <c r="AZ31" s="682"/>
      <c r="BA31" s="682"/>
      <c r="BB31" s="682"/>
      <c r="BC31" s="682"/>
      <c r="BD31" s="682"/>
      <c r="BE31" s="682"/>
      <c r="BF31" s="683"/>
      <c r="BG31" s="685">
        <v>99.6</v>
      </c>
      <c r="BH31" s="686"/>
      <c r="BI31" s="686"/>
      <c r="BJ31" s="686"/>
      <c r="BK31" s="686"/>
      <c r="BL31" s="686"/>
      <c r="BM31" s="687">
        <v>99</v>
      </c>
      <c r="BN31" s="686"/>
      <c r="BO31" s="686"/>
      <c r="BP31" s="686"/>
      <c r="BQ31" s="688"/>
      <c r="BR31" s="685">
        <v>99.6</v>
      </c>
      <c r="BS31" s="686"/>
      <c r="BT31" s="686"/>
      <c r="BU31" s="686"/>
      <c r="BV31" s="686"/>
      <c r="BW31" s="686"/>
      <c r="BX31" s="687">
        <v>99.1</v>
      </c>
      <c r="BY31" s="686"/>
      <c r="BZ31" s="686"/>
      <c r="CA31" s="686"/>
      <c r="CB31" s="688"/>
      <c r="CD31" s="644"/>
      <c r="CE31" s="645"/>
      <c r="CF31" s="620" t="s">
        <v>300</v>
      </c>
      <c r="CG31" s="621"/>
      <c r="CH31" s="621"/>
      <c r="CI31" s="621"/>
      <c r="CJ31" s="621"/>
      <c r="CK31" s="621"/>
      <c r="CL31" s="621"/>
      <c r="CM31" s="621"/>
      <c r="CN31" s="621"/>
      <c r="CO31" s="621"/>
      <c r="CP31" s="621"/>
      <c r="CQ31" s="622"/>
      <c r="CR31" s="623">
        <v>205461</v>
      </c>
      <c r="CS31" s="636"/>
      <c r="CT31" s="636"/>
      <c r="CU31" s="636"/>
      <c r="CV31" s="636"/>
      <c r="CW31" s="636"/>
      <c r="CX31" s="636"/>
      <c r="CY31" s="637"/>
      <c r="CZ31" s="626">
        <v>0.4</v>
      </c>
      <c r="DA31" s="638"/>
      <c r="DB31" s="638"/>
      <c r="DC31" s="639"/>
      <c r="DD31" s="629">
        <v>185758</v>
      </c>
      <c r="DE31" s="636"/>
      <c r="DF31" s="636"/>
      <c r="DG31" s="636"/>
      <c r="DH31" s="636"/>
      <c r="DI31" s="636"/>
      <c r="DJ31" s="636"/>
      <c r="DK31" s="637"/>
      <c r="DL31" s="629">
        <v>185758</v>
      </c>
      <c r="DM31" s="636"/>
      <c r="DN31" s="636"/>
      <c r="DO31" s="636"/>
      <c r="DP31" s="636"/>
      <c r="DQ31" s="636"/>
      <c r="DR31" s="636"/>
      <c r="DS31" s="636"/>
      <c r="DT31" s="636"/>
      <c r="DU31" s="636"/>
      <c r="DV31" s="637"/>
      <c r="DW31" s="626">
        <v>0.6</v>
      </c>
      <c r="DX31" s="638"/>
      <c r="DY31" s="638"/>
      <c r="DZ31" s="638"/>
      <c r="EA31" s="638"/>
      <c r="EB31" s="638"/>
      <c r="EC31" s="650"/>
    </row>
    <row r="32" spans="2:133" ht="11.25" customHeight="1">
      <c r="B32" s="620" t="s">
        <v>301</v>
      </c>
      <c r="C32" s="621"/>
      <c r="D32" s="621"/>
      <c r="E32" s="621"/>
      <c r="F32" s="621"/>
      <c r="G32" s="621"/>
      <c r="H32" s="621"/>
      <c r="I32" s="621"/>
      <c r="J32" s="621"/>
      <c r="K32" s="621"/>
      <c r="L32" s="621"/>
      <c r="M32" s="621"/>
      <c r="N32" s="621"/>
      <c r="O32" s="621"/>
      <c r="P32" s="621"/>
      <c r="Q32" s="622"/>
      <c r="R32" s="623">
        <v>3859347</v>
      </c>
      <c r="S32" s="624"/>
      <c r="T32" s="624"/>
      <c r="U32" s="624"/>
      <c r="V32" s="624"/>
      <c r="W32" s="624"/>
      <c r="X32" s="624"/>
      <c r="Y32" s="625"/>
      <c r="Z32" s="661">
        <v>6.9</v>
      </c>
      <c r="AA32" s="661"/>
      <c r="AB32" s="661"/>
      <c r="AC32" s="661"/>
      <c r="AD32" s="662" t="s">
        <v>122</v>
      </c>
      <c r="AE32" s="662"/>
      <c r="AF32" s="662"/>
      <c r="AG32" s="662"/>
      <c r="AH32" s="662"/>
      <c r="AI32" s="662"/>
      <c r="AJ32" s="662"/>
      <c r="AK32" s="662"/>
      <c r="AL32" s="626" t="s">
        <v>122</v>
      </c>
      <c r="AM32" s="627"/>
      <c r="AN32" s="627"/>
      <c r="AO32" s="663"/>
      <c r="AP32" s="664"/>
      <c r="AQ32" s="665"/>
      <c r="AR32" s="665"/>
      <c r="AS32" s="665"/>
      <c r="AT32" s="696"/>
      <c r="AU32" s="202" t="s">
        <v>302</v>
      </c>
      <c r="AX32" s="620" t="s">
        <v>303</v>
      </c>
      <c r="AY32" s="621"/>
      <c r="AZ32" s="621"/>
      <c r="BA32" s="621"/>
      <c r="BB32" s="621"/>
      <c r="BC32" s="621"/>
      <c r="BD32" s="621"/>
      <c r="BE32" s="621"/>
      <c r="BF32" s="622"/>
      <c r="BG32" s="689">
        <v>99.6</v>
      </c>
      <c r="BH32" s="636"/>
      <c r="BI32" s="636"/>
      <c r="BJ32" s="636"/>
      <c r="BK32" s="636"/>
      <c r="BL32" s="636"/>
      <c r="BM32" s="627">
        <v>99.3</v>
      </c>
      <c r="BN32" s="636"/>
      <c r="BO32" s="636"/>
      <c r="BP32" s="636"/>
      <c r="BQ32" s="659"/>
      <c r="BR32" s="689">
        <v>99.7</v>
      </c>
      <c r="BS32" s="636"/>
      <c r="BT32" s="636"/>
      <c r="BU32" s="636"/>
      <c r="BV32" s="636"/>
      <c r="BW32" s="636"/>
      <c r="BX32" s="627">
        <v>99.4</v>
      </c>
      <c r="BY32" s="636"/>
      <c r="BZ32" s="636"/>
      <c r="CA32" s="636"/>
      <c r="CB32" s="659"/>
      <c r="CD32" s="646"/>
      <c r="CE32" s="647"/>
      <c r="CF32" s="620" t="s">
        <v>304</v>
      </c>
      <c r="CG32" s="621"/>
      <c r="CH32" s="621"/>
      <c r="CI32" s="621"/>
      <c r="CJ32" s="621"/>
      <c r="CK32" s="621"/>
      <c r="CL32" s="621"/>
      <c r="CM32" s="621"/>
      <c r="CN32" s="621"/>
      <c r="CO32" s="621"/>
      <c r="CP32" s="621"/>
      <c r="CQ32" s="622"/>
      <c r="CR32" s="623" t="s">
        <v>122</v>
      </c>
      <c r="CS32" s="624"/>
      <c r="CT32" s="624"/>
      <c r="CU32" s="624"/>
      <c r="CV32" s="624"/>
      <c r="CW32" s="624"/>
      <c r="CX32" s="624"/>
      <c r="CY32" s="625"/>
      <c r="CZ32" s="626" t="s">
        <v>122</v>
      </c>
      <c r="DA32" s="638"/>
      <c r="DB32" s="638"/>
      <c r="DC32" s="639"/>
      <c r="DD32" s="629" t="s">
        <v>122</v>
      </c>
      <c r="DE32" s="624"/>
      <c r="DF32" s="624"/>
      <c r="DG32" s="624"/>
      <c r="DH32" s="624"/>
      <c r="DI32" s="624"/>
      <c r="DJ32" s="624"/>
      <c r="DK32" s="625"/>
      <c r="DL32" s="629" t="s">
        <v>122</v>
      </c>
      <c r="DM32" s="624"/>
      <c r="DN32" s="624"/>
      <c r="DO32" s="624"/>
      <c r="DP32" s="624"/>
      <c r="DQ32" s="624"/>
      <c r="DR32" s="624"/>
      <c r="DS32" s="624"/>
      <c r="DT32" s="624"/>
      <c r="DU32" s="624"/>
      <c r="DV32" s="625"/>
      <c r="DW32" s="626" t="s">
        <v>122</v>
      </c>
      <c r="DX32" s="638"/>
      <c r="DY32" s="638"/>
      <c r="DZ32" s="638"/>
      <c r="EA32" s="638"/>
      <c r="EB32" s="638"/>
      <c r="EC32" s="650"/>
    </row>
    <row r="33" spans="2:133" ht="11.25" customHeight="1">
      <c r="B33" s="620" t="s">
        <v>305</v>
      </c>
      <c r="C33" s="621"/>
      <c r="D33" s="621"/>
      <c r="E33" s="621"/>
      <c r="F33" s="621"/>
      <c r="G33" s="621"/>
      <c r="H33" s="621"/>
      <c r="I33" s="621"/>
      <c r="J33" s="621"/>
      <c r="K33" s="621"/>
      <c r="L33" s="621"/>
      <c r="M33" s="621"/>
      <c r="N33" s="621"/>
      <c r="O33" s="621"/>
      <c r="P33" s="621"/>
      <c r="Q33" s="622"/>
      <c r="R33" s="623">
        <v>283868</v>
      </c>
      <c r="S33" s="624"/>
      <c r="T33" s="624"/>
      <c r="U33" s="624"/>
      <c r="V33" s="624"/>
      <c r="W33" s="624"/>
      <c r="X33" s="624"/>
      <c r="Y33" s="625"/>
      <c r="Z33" s="661">
        <v>0.5</v>
      </c>
      <c r="AA33" s="661"/>
      <c r="AB33" s="661"/>
      <c r="AC33" s="661"/>
      <c r="AD33" s="662">
        <v>4457</v>
      </c>
      <c r="AE33" s="662"/>
      <c r="AF33" s="662"/>
      <c r="AG33" s="662"/>
      <c r="AH33" s="662"/>
      <c r="AI33" s="662"/>
      <c r="AJ33" s="662"/>
      <c r="AK33" s="662"/>
      <c r="AL33" s="626">
        <v>0</v>
      </c>
      <c r="AM33" s="627"/>
      <c r="AN33" s="627"/>
      <c r="AO33" s="663"/>
      <c r="AP33" s="666"/>
      <c r="AQ33" s="667"/>
      <c r="AR33" s="667"/>
      <c r="AS33" s="667"/>
      <c r="AT33" s="697"/>
      <c r="AU33" s="207"/>
      <c r="AV33" s="207"/>
      <c r="AW33" s="207"/>
      <c r="AX33" s="604" t="s">
        <v>306</v>
      </c>
      <c r="AY33" s="605"/>
      <c r="AZ33" s="605"/>
      <c r="BA33" s="605"/>
      <c r="BB33" s="605"/>
      <c r="BC33" s="605"/>
      <c r="BD33" s="605"/>
      <c r="BE33" s="605"/>
      <c r="BF33" s="606"/>
      <c r="BG33" s="684">
        <v>99.5</v>
      </c>
      <c r="BH33" s="608"/>
      <c r="BI33" s="608"/>
      <c r="BJ33" s="608"/>
      <c r="BK33" s="608"/>
      <c r="BL33" s="608"/>
      <c r="BM33" s="654">
        <v>98.9</v>
      </c>
      <c r="BN33" s="608"/>
      <c r="BO33" s="608"/>
      <c r="BP33" s="608"/>
      <c r="BQ33" s="671"/>
      <c r="BR33" s="684">
        <v>99.6</v>
      </c>
      <c r="BS33" s="608"/>
      <c r="BT33" s="608"/>
      <c r="BU33" s="608"/>
      <c r="BV33" s="608"/>
      <c r="BW33" s="608"/>
      <c r="BX33" s="654">
        <v>98.9</v>
      </c>
      <c r="BY33" s="608"/>
      <c r="BZ33" s="608"/>
      <c r="CA33" s="608"/>
      <c r="CB33" s="671"/>
      <c r="CD33" s="620" t="s">
        <v>307</v>
      </c>
      <c r="CE33" s="621"/>
      <c r="CF33" s="621"/>
      <c r="CG33" s="621"/>
      <c r="CH33" s="621"/>
      <c r="CI33" s="621"/>
      <c r="CJ33" s="621"/>
      <c r="CK33" s="621"/>
      <c r="CL33" s="621"/>
      <c r="CM33" s="621"/>
      <c r="CN33" s="621"/>
      <c r="CO33" s="621"/>
      <c r="CP33" s="621"/>
      <c r="CQ33" s="622"/>
      <c r="CR33" s="623">
        <v>18653796</v>
      </c>
      <c r="CS33" s="636"/>
      <c r="CT33" s="636"/>
      <c r="CU33" s="636"/>
      <c r="CV33" s="636"/>
      <c r="CW33" s="636"/>
      <c r="CX33" s="636"/>
      <c r="CY33" s="637"/>
      <c r="CZ33" s="626">
        <v>34.200000000000003</v>
      </c>
      <c r="DA33" s="638"/>
      <c r="DB33" s="638"/>
      <c r="DC33" s="639"/>
      <c r="DD33" s="629">
        <v>15141505</v>
      </c>
      <c r="DE33" s="636"/>
      <c r="DF33" s="636"/>
      <c r="DG33" s="636"/>
      <c r="DH33" s="636"/>
      <c r="DI33" s="636"/>
      <c r="DJ33" s="636"/>
      <c r="DK33" s="637"/>
      <c r="DL33" s="629">
        <v>10338466</v>
      </c>
      <c r="DM33" s="636"/>
      <c r="DN33" s="636"/>
      <c r="DO33" s="636"/>
      <c r="DP33" s="636"/>
      <c r="DQ33" s="636"/>
      <c r="DR33" s="636"/>
      <c r="DS33" s="636"/>
      <c r="DT33" s="636"/>
      <c r="DU33" s="636"/>
      <c r="DV33" s="637"/>
      <c r="DW33" s="626">
        <v>35.200000000000003</v>
      </c>
      <c r="DX33" s="638"/>
      <c r="DY33" s="638"/>
      <c r="DZ33" s="638"/>
      <c r="EA33" s="638"/>
      <c r="EB33" s="638"/>
      <c r="EC33" s="650"/>
    </row>
    <row r="34" spans="2:133" ht="11.25" customHeight="1">
      <c r="B34" s="620" t="s">
        <v>308</v>
      </c>
      <c r="C34" s="621"/>
      <c r="D34" s="621"/>
      <c r="E34" s="621"/>
      <c r="F34" s="621"/>
      <c r="G34" s="621"/>
      <c r="H34" s="621"/>
      <c r="I34" s="621"/>
      <c r="J34" s="621"/>
      <c r="K34" s="621"/>
      <c r="L34" s="621"/>
      <c r="M34" s="621"/>
      <c r="N34" s="621"/>
      <c r="O34" s="621"/>
      <c r="P34" s="621"/>
      <c r="Q34" s="622"/>
      <c r="R34" s="623">
        <v>493876</v>
      </c>
      <c r="S34" s="624"/>
      <c r="T34" s="624"/>
      <c r="U34" s="624"/>
      <c r="V34" s="624"/>
      <c r="W34" s="624"/>
      <c r="X34" s="624"/>
      <c r="Y34" s="625"/>
      <c r="Z34" s="661">
        <v>0.9</v>
      </c>
      <c r="AA34" s="661"/>
      <c r="AB34" s="661"/>
      <c r="AC34" s="661"/>
      <c r="AD34" s="662" t="s">
        <v>122</v>
      </c>
      <c r="AE34" s="662"/>
      <c r="AF34" s="662"/>
      <c r="AG34" s="662"/>
      <c r="AH34" s="662"/>
      <c r="AI34" s="662"/>
      <c r="AJ34" s="662"/>
      <c r="AK34" s="662"/>
      <c r="AL34" s="626" t="s">
        <v>122</v>
      </c>
      <c r="AM34" s="627"/>
      <c r="AN34" s="627"/>
      <c r="AO34" s="663"/>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309</v>
      </c>
      <c r="CE34" s="621"/>
      <c r="CF34" s="621"/>
      <c r="CG34" s="621"/>
      <c r="CH34" s="621"/>
      <c r="CI34" s="621"/>
      <c r="CJ34" s="621"/>
      <c r="CK34" s="621"/>
      <c r="CL34" s="621"/>
      <c r="CM34" s="621"/>
      <c r="CN34" s="621"/>
      <c r="CO34" s="621"/>
      <c r="CP34" s="621"/>
      <c r="CQ34" s="622"/>
      <c r="CR34" s="623">
        <v>7548681</v>
      </c>
      <c r="CS34" s="624"/>
      <c r="CT34" s="624"/>
      <c r="CU34" s="624"/>
      <c r="CV34" s="624"/>
      <c r="CW34" s="624"/>
      <c r="CX34" s="624"/>
      <c r="CY34" s="625"/>
      <c r="CZ34" s="626">
        <v>13.9</v>
      </c>
      <c r="DA34" s="638"/>
      <c r="DB34" s="638"/>
      <c r="DC34" s="639"/>
      <c r="DD34" s="629">
        <v>6198130</v>
      </c>
      <c r="DE34" s="624"/>
      <c r="DF34" s="624"/>
      <c r="DG34" s="624"/>
      <c r="DH34" s="624"/>
      <c r="DI34" s="624"/>
      <c r="DJ34" s="624"/>
      <c r="DK34" s="625"/>
      <c r="DL34" s="629">
        <v>3963561</v>
      </c>
      <c r="DM34" s="624"/>
      <c r="DN34" s="624"/>
      <c r="DO34" s="624"/>
      <c r="DP34" s="624"/>
      <c r="DQ34" s="624"/>
      <c r="DR34" s="624"/>
      <c r="DS34" s="624"/>
      <c r="DT34" s="624"/>
      <c r="DU34" s="624"/>
      <c r="DV34" s="625"/>
      <c r="DW34" s="626">
        <v>13.5</v>
      </c>
      <c r="DX34" s="638"/>
      <c r="DY34" s="638"/>
      <c r="DZ34" s="638"/>
      <c r="EA34" s="638"/>
      <c r="EB34" s="638"/>
      <c r="EC34" s="650"/>
    </row>
    <row r="35" spans="2:133" ht="11.25" customHeight="1">
      <c r="B35" s="620" t="s">
        <v>310</v>
      </c>
      <c r="C35" s="621"/>
      <c r="D35" s="621"/>
      <c r="E35" s="621"/>
      <c r="F35" s="621"/>
      <c r="G35" s="621"/>
      <c r="H35" s="621"/>
      <c r="I35" s="621"/>
      <c r="J35" s="621"/>
      <c r="K35" s="621"/>
      <c r="L35" s="621"/>
      <c r="M35" s="621"/>
      <c r="N35" s="621"/>
      <c r="O35" s="621"/>
      <c r="P35" s="621"/>
      <c r="Q35" s="622"/>
      <c r="R35" s="623">
        <v>1444353</v>
      </c>
      <c r="S35" s="624"/>
      <c r="T35" s="624"/>
      <c r="U35" s="624"/>
      <c r="V35" s="624"/>
      <c r="W35" s="624"/>
      <c r="X35" s="624"/>
      <c r="Y35" s="625"/>
      <c r="Z35" s="661">
        <v>2.6</v>
      </c>
      <c r="AA35" s="661"/>
      <c r="AB35" s="661"/>
      <c r="AC35" s="661"/>
      <c r="AD35" s="662" t="s">
        <v>122</v>
      </c>
      <c r="AE35" s="662"/>
      <c r="AF35" s="662"/>
      <c r="AG35" s="662"/>
      <c r="AH35" s="662"/>
      <c r="AI35" s="662"/>
      <c r="AJ35" s="662"/>
      <c r="AK35" s="662"/>
      <c r="AL35" s="626" t="s">
        <v>122</v>
      </c>
      <c r="AM35" s="627"/>
      <c r="AN35" s="627"/>
      <c r="AO35" s="663"/>
      <c r="AP35" s="210"/>
      <c r="AQ35" s="675" t="s">
        <v>311</v>
      </c>
      <c r="AR35" s="676"/>
      <c r="AS35" s="676"/>
      <c r="AT35" s="676"/>
      <c r="AU35" s="676"/>
      <c r="AV35" s="676"/>
      <c r="AW35" s="676"/>
      <c r="AX35" s="676"/>
      <c r="AY35" s="676"/>
      <c r="AZ35" s="676"/>
      <c r="BA35" s="676"/>
      <c r="BB35" s="676"/>
      <c r="BC35" s="676"/>
      <c r="BD35" s="676"/>
      <c r="BE35" s="676"/>
      <c r="BF35" s="677"/>
      <c r="BG35" s="675" t="s">
        <v>312</v>
      </c>
      <c r="BH35" s="676"/>
      <c r="BI35" s="676"/>
      <c r="BJ35" s="676"/>
      <c r="BK35" s="676"/>
      <c r="BL35" s="676"/>
      <c r="BM35" s="676"/>
      <c r="BN35" s="676"/>
      <c r="BO35" s="676"/>
      <c r="BP35" s="676"/>
      <c r="BQ35" s="676"/>
      <c r="BR35" s="676"/>
      <c r="BS35" s="676"/>
      <c r="BT35" s="676"/>
      <c r="BU35" s="676"/>
      <c r="BV35" s="676"/>
      <c r="BW35" s="676"/>
      <c r="BX35" s="676"/>
      <c r="BY35" s="676"/>
      <c r="BZ35" s="676"/>
      <c r="CA35" s="676"/>
      <c r="CB35" s="677"/>
      <c r="CD35" s="620" t="s">
        <v>313</v>
      </c>
      <c r="CE35" s="621"/>
      <c r="CF35" s="621"/>
      <c r="CG35" s="621"/>
      <c r="CH35" s="621"/>
      <c r="CI35" s="621"/>
      <c r="CJ35" s="621"/>
      <c r="CK35" s="621"/>
      <c r="CL35" s="621"/>
      <c r="CM35" s="621"/>
      <c r="CN35" s="621"/>
      <c r="CO35" s="621"/>
      <c r="CP35" s="621"/>
      <c r="CQ35" s="622"/>
      <c r="CR35" s="623">
        <v>282484</v>
      </c>
      <c r="CS35" s="636"/>
      <c r="CT35" s="636"/>
      <c r="CU35" s="636"/>
      <c r="CV35" s="636"/>
      <c r="CW35" s="636"/>
      <c r="CX35" s="636"/>
      <c r="CY35" s="637"/>
      <c r="CZ35" s="626">
        <v>0.5</v>
      </c>
      <c r="DA35" s="638"/>
      <c r="DB35" s="638"/>
      <c r="DC35" s="639"/>
      <c r="DD35" s="629">
        <v>230761</v>
      </c>
      <c r="DE35" s="636"/>
      <c r="DF35" s="636"/>
      <c r="DG35" s="636"/>
      <c r="DH35" s="636"/>
      <c r="DI35" s="636"/>
      <c r="DJ35" s="636"/>
      <c r="DK35" s="637"/>
      <c r="DL35" s="629">
        <v>230761</v>
      </c>
      <c r="DM35" s="636"/>
      <c r="DN35" s="636"/>
      <c r="DO35" s="636"/>
      <c r="DP35" s="636"/>
      <c r="DQ35" s="636"/>
      <c r="DR35" s="636"/>
      <c r="DS35" s="636"/>
      <c r="DT35" s="636"/>
      <c r="DU35" s="636"/>
      <c r="DV35" s="637"/>
      <c r="DW35" s="626">
        <v>0.8</v>
      </c>
      <c r="DX35" s="638"/>
      <c r="DY35" s="638"/>
      <c r="DZ35" s="638"/>
      <c r="EA35" s="638"/>
      <c r="EB35" s="638"/>
      <c r="EC35" s="650"/>
    </row>
    <row r="36" spans="2:133" ht="11.25" customHeight="1">
      <c r="B36" s="620" t="s">
        <v>314</v>
      </c>
      <c r="C36" s="621"/>
      <c r="D36" s="621"/>
      <c r="E36" s="621"/>
      <c r="F36" s="621"/>
      <c r="G36" s="621"/>
      <c r="H36" s="621"/>
      <c r="I36" s="621"/>
      <c r="J36" s="621"/>
      <c r="K36" s="621"/>
      <c r="L36" s="621"/>
      <c r="M36" s="621"/>
      <c r="N36" s="621"/>
      <c r="O36" s="621"/>
      <c r="P36" s="621"/>
      <c r="Q36" s="622"/>
      <c r="R36" s="623">
        <v>1032050</v>
      </c>
      <c r="S36" s="624"/>
      <c r="T36" s="624"/>
      <c r="U36" s="624"/>
      <c r="V36" s="624"/>
      <c r="W36" s="624"/>
      <c r="X36" s="624"/>
      <c r="Y36" s="625"/>
      <c r="Z36" s="661">
        <v>1.9</v>
      </c>
      <c r="AA36" s="661"/>
      <c r="AB36" s="661"/>
      <c r="AC36" s="661"/>
      <c r="AD36" s="662" t="s">
        <v>122</v>
      </c>
      <c r="AE36" s="662"/>
      <c r="AF36" s="662"/>
      <c r="AG36" s="662"/>
      <c r="AH36" s="662"/>
      <c r="AI36" s="662"/>
      <c r="AJ36" s="662"/>
      <c r="AK36" s="662"/>
      <c r="AL36" s="626" t="s">
        <v>122</v>
      </c>
      <c r="AM36" s="627"/>
      <c r="AN36" s="627"/>
      <c r="AO36" s="663"/>
      <c r="AP36" s="210"/>
      <c r="AQ36" s="672" t="s">
        <v>315</v>
      </c>
      <c r="AR36" s="673"/>
      <c r="AS36" s="673"/>
      <c r="AT36" s="673"/>
      <c r="AU36" s="673"/>
      <c r="AV36" s="673"/>
      <c r="AW36" s="673"/>
      <c r="AX36" s="673"/>
      <c r="AY36" s="674"/>
      <c r="AZ36" s="678">
        <v>7321700</v>
      </c>
      <c r="BA36" s="679"/>
      <c r="BB36" s="679"/>
      <c r="BC36" s="679"/>
      <c r="BD36" s="679"/>
      <c r="BE36" s="679"/>
      <c r="BF36" s="680"/>
      <c r="BG36" s="681" t="s">
        <v>316</v>
      </c>
      <c r="BH36" s="682"/>
      <c r="BI36" s="682"/>
      <c r="BJ36" s="682"/>
      <c r="BK36" s="682"/>
      <c r="BL36" s="682"/>
      <c r="BM36" s="682"/>
      <c r="BN36" s="682"/>
      <c r="BO36" s="682"/>
      <c r="BP36" s="682"/>
      <c r="BQ36" s="682"/>
      <c r="BR36" s="682"/>
      <c r="BS36" s="682"/>
      <c r="BT36" s="682"/>
      <c r="BU36" s="683"/>
      <c r="BV36" s="678" t="s">
        <v>122</v>
      </c>
      <c r="BW36" s="679"/>
      <c r="BX36" s="679"/>
      <c r="BY36" s="679"/>
      <c r="BZ36" s="679"/>
      <c r="CA36" s="679"/>
      <c r="CB36" s="680"/>
      <c r="CD36" s="620" t="s">
        <v>317</v>
      </c>
      <c r="CE36" s="621"/>
      <c r="CF36" s="621"/>
      <c r="CG36" s="621"/>
      <c r="CH36" s="621"/>
      <c r="CI36" s="621"/>
      <c r="CJ36" s="621"/>
      <c r="CK36" s="621"/>
      <c r="CL36" s="621"/>
      <c r="CM36" s="621"/>
      <c r="CN36" s="621"/>
      <c r="CO36" s="621"/>
      <c r="CP36" s="621"/>
      <c r="CQ36" s="622"/>
      <c r="CR36" s="623">
        <v>3582548</v>
      </c>
      <c r="CS36" s="624"/>
      <c r="CT36" s="624"/>
      <c r="CU36" s="624"/>
      <c r="CV36" s="624"/>
      <c r="CW36" s="624"/>
      <c r="CX36" s="624"/>
      <c r="CY36" s="625"/>
      <c r="CZ36" s="626">
        <v>6.6</v>
      </c>
      <c r="DA36" s="638"/>
      <c r="DB36" s="638"/>
      <c r="DC36" s="639"/>
      <c r="DD36" s="629">
        <v>3266045</v>
      </c>
      <c r="DE36" s="624"/>
      <c r="DF36" s="624"/>
      <c r="DG36" s="624"/>
      <c r="DH36" s="624"/>
      <c r="DI36" s="624"/>
      <c r="DJ36" s="624"/>
      <c r="DK36" s="625"/>
      <c r="DL36" s="629">
        <v>1736339</v>
      </c>
      <c r="DM36" s="624"/>
      <c r="DN36" s="624"/>
      <c r="DO36" s="624"/>
      <c r="DP36" s="624"/>
      <c r="DQ36" s="624"/>
      <c r="DR36" s="624"/>
      <c r="DS36" s="624"/>
      <c r="DT36" s="624"/>
      <c r="DU36" s="624"/>
      <c r="DV36" s="625"/>
      <c r="DW36" s="626">
        <v>5.9</v>
      </c>
      <c r="DX36" s="638"/>
      <c r="DY36" s="638"/>
      <c r="DZ36" s="638"/>
      <c r="EA36" s="638"/>
      <c r="EB36" s="638"/>
      <c r="EC36" s="650"/>
    </row>
    <row r="37" spans="2:133" ht="11.25" customHeight="1">
      <c r="B37" s="620" t="s">
        <v>318</v>
      </c>
      <c r="C37" s="621"/>
      <c r="D37" s="621"/>
      <c r="E37" s="621"/>
      <c r="F37" s="621"/>
      <c r="G37" s="621"/>
      <c r="H37" s="621"/>
      <c r="I37" s="621"/>
      <c r="J37" s="621"/>
      <c r="K37" s="621"/>
      <c r="L37" s="621"/>
      <c r="M37" s="621"/>
      <c r="N37" s="621"/>
      <c r="O37" s="621"/>
      <c r="P37" s="621"/>
      <c r="Q37" s="622"/>
      <c r="R37" s="623">
        <v>1620199</v>
      </c>
      <c r="S37" s="624"/>
      <c r="T37" s="624"/>
      <c r="U37" s="624"/>
      <c r="V37" s="624"/>
      <c r="W37" s="624"/>
      <c r="X37" s="624"/>
      <c r="Y37" s="625"/>
      <c r="Z37" s="661">
        <v>2.9</v>
      </c>
      <c r="AA37" s="661"/>
      <c r="AB37" s="661"/>
      <c r="AC37" s="661"/>
      <c r="AD37" s="662">
        <v>543</v>
      </c>
      <c r="AE37" s="662"/>
      <c r="AF37" s="662"/>
      <c r="AG37" s="662"/>
      <c r="AH37" s="662"/>
      <c r="AI37" s="662"/>
      <c r="AJ37" s="662"/>
      <c r="AK37" s="662"/>
      <c r="AL37" s="626">
        <v>0</v>
      </c>
      <c r="AM37" s="627"/>
      <c r="AN37" s="627"/>
      <c r="AO37" s="663"/>
      <c r="AQ37" s="656" t="s">
        <v>319</v>
      </c>
      <c r="AR37" s="657"/>
      <c r="AS37" s="657"/>
      <c r="AT37" s="657"/>
      <c r="AU37" s="657"/>
      <c r="AV37" s="657"/>
      <c r="AW37" s="657"/>
      <c r="AX37" s="657"/>
      <c r="AY37" s="658"/>
      <c r="AZ37" s="623">
        <v>1661907</v>
      </c>
      <c r="BA37" s="624"/>
      <c r="BB37" s="624"/>
      <c r="BC37" s="624"/>
      <c r="BD37" s="636"/>
      <c r="BE37" s="636"/>
      <c r="BF37" s="659"/>
      <c r="BG37" s="620" t="s">
        <v>320</v>
      </c>
      <c r="BH37" s="621"/>
      <c r="BI37" s="621"/>
      <c r="BJ37" s="621"/>
      <c r="BK37" s="621"/>
      <c r="BL37" s="621"/>
      <c r="BM37" s="621"/>
      <c r="BN37" s="621"/>
      <c r="BO37" s="621"/>
      <c r="BP37" s="621"/>
      <c r="BQ37" s="621"/>
      <c r="BR37" s="621"/>
      <c r="BS37" s="621"/>
      <c r="BT37" s="621"/>
      <c r="BU37" s="622"/>
      <c r="BV37" s="623">
        <v>-250702</v>
      </c>
      <c r="BW37" s="624"/>
      <c r="BX37" s="624"/>
      <c r="BY37" s="624"/>
      <c r="BZ37" s="624"/>
      <c r="CA37" s="624"/>
      <c r="CB37" s="660"/>
      <c r="CD37" s="620" t="s">
        <v>321</v>
      </c>
      <c r="CE37" s="621"/>
      <c r="CF37" s="621"/>
      <c r="CG37" s="621"/>
      <c r="CH37" s="621"/>
      <c r="CI37" s="621"/>
      <c r="CJ37" s="621"/>
      <c r="CK37" s="621"/>
      <c r="CL37" s="621"/>
      <c r="CM37" s="621"/>
      <c r="CN37" s="621"/>
      <c r="CO37" s="621"/>
      <c r="CP37" s="621"/>
      <c r="CQ37" s="622"/>
      <c r="CR37" s="623">
        <v>9835</v>
      </c>
      <c r="CS37" s="636"/>
      <c r="CT37" s="636"/>
      <c r="CU37" s="636"/>
      <c r="CV37" s="636"/>
      <c r="CW37" s="636"/>
      <c r="CX37" s="636"/>
      <c r="CY37" s="637"/>
      <c r="CZ37" s="626">
        <v>0</v>
      </c>
      <c r="DA37" s="638"/>
      <c r="DB37" s="638"/>
      <c r="DC37" s="639"/>
      <c r="DD37" s="629">
        <v>9835</v>
      </c>
      <c r="DE37" s="636"/>
      <c r="DF37" s="636"/>
      <c r="DG37" s="636"/>
      <c r="DH37" s="636"/>
      <c r="DI37" s="636"/>
      <c r="DJ37" s="636"/>
      <c r="DK37" s="637"/>
      <c r="DL37" s="629">
        <v>3835</v>
      </c>
      <c r="DM37" s="636"/>
      <c r="DN37" s="636"/>
      <c r="DO37" s="636"/>
      <c r="DP37" s="636"/>
      <c r="DQ37" s="636"/>
      <c r="DR37" s="636"/>
      <c r="DS37" s="636"/>
      <c r="DT37" s="636"/>
      <c r="DU37" s="636"/>
      <c r="DV37" s="637"/>
      <c r="DW37" s="626">
        <v>0</v>
      </c>
      <c r="DX37" s="638"/>
      <c r="DY37" s="638"/>
      <c r="DZ37" s="638"/>
      <c r="EA37" s="638"/>
      <c r="EB37" s="638"/>
      <c r="EC37" s="650"/>
    </row>
    <row r="38" spans="2:133" ht="11.25" customHeight="1">
      <c r="B38" s="620" t="s">
        <v>322</v>
      </c>
      <c r="C38" s="621"/>
      <c r="D38" s="621"/>
      <c r="E38" s="621"/>
      <c r="F38" s="621"/>
      <c r="G38" s="621"/>
      <c r="H38" s="621"/>
      <c r="I38" s="621"/>
      <c r="J38" s="621"/>
      <c r="K38" s="621"/>
      <c r="L38" s="621"/>
      <c r="M38" s="621"/>
      <c r="N38" s="621"/>
      <c r="O38" s="621"/>
      <c r="P38" s="621"/>
      <c r="Q38" s="622"/>
      <c r="R38" s="623">
        <v>4369252</v>
      </c>
      <c r="S38" s="624"/>
      <c r="T38" s="624"/>
      <c r="U38" s="624"/>
      <c r="V38" s="624"/>
      <c r="W38" s="624"/>
      <c r="X38" s="624"/>
      <c r="Y38" s="625"/>
      <c r="Z38" s="661">
        <v>7.9</v>
      </c>
      <c r="AA38" s="661"/>
      <c r="AB38" s="661"/>
      <c r="AC38" s="661"/>
      <c r="AD38" s="662" t="s">
        <v>122</v>
      </c>
      <c r="AE38" s="662"/>
      <c r="AF38" s="662"/>
      <c r="AG38" s="662"/>
      <c r="AH38" s="662"/>
      <c r="AI38" s="662"/>
      <c r="AJ38" s="662"/>
      <c r="AK38" s="662"/>
      <c r="AL38" s="626" t="s">
        <v>122</v>
      </c>
      <c r="AM38" s="627"/>
      <c r="AN38" s="627"/>
      <c r="AO38" s="663"/>
      <c r="AQ38" s="656" t="s">
        <v>323</v>
      </c>
      <c r="AR38" s="657"/>
      <c r="AS38" s="657"/>
      <c r="AT38" s="657"/>
      <c r="AU38" s="657"/>
      <c r="AV38" s="657"/>
      <c r="AW38" s="657"/>
      <c r="AX38" s="657"/>
      <c r="AY38" s="658"/>
      <c r="AZ38" s="623">
        <v>177003</v>
      </c>
      <c r="BA38" s="624"/>
      <c r="BB38" s="624"/>
      <c r="BC38" s="624"/>
      <c r="BD38" s="636"/>
      <c r="BE38" s="636"/>
      <c r="BF38" s="659"/>
      <c r="BG38" s="620" t="s">
        <v>324</v>
      </c>
      <c r="BH38" s="621"/>
      <c r="BI38" s="621"/>
      <c r="BJ38" s="621"/>
      <c r="BK38" s="621"/>
      <c r="BL38" s="621"/>
      <c r="BM38" s="621"/>
      <c r="BN38" s="621"/>
      <c r="BO38" s="621"/>
      <c r="BP38" s="621"/>
      <c r="BQ38" s="621"/>
      <c r="BR38" s="621"/>
      <c r="BS38" s="621"/>
      <c r="BT38" s="621"/>
      <c r="BU38" s="622"/>
      <c r="BV38" s="623">
        <v>12663</v>
      </c>
      <c r="BW38" s="624"/>
      <c r="BX38" s="624"/>
      <c r="BY38" s="624"/>
      <c r="BZ38" s="624"/>
      <c r="CA38" s="624"/>
      <c r="CB38" s="660"/>
      <c r="CD38" s="620" t="s">
        <v>325</v>
      </c>
      <c r="CE38" s="621"/>
      <c r="CF38" s="621"/>
      <c r="CG38" s="621"/>
      <c r="CH38" s="621"/>
      <c r="CI38" s="621"/>
      <c r="CJ38" s="621"/>
      <c r="CK38" s="621"/>
      <c r="CL38" s="621"/>
      <c r="CM38" s="621"/>
      <c r="CN38" s="621"/>
      <c r="CO38" s="621"/>
      <c r="CP38" s="621"/>
      <c r="CQ38" s="622"/>
      <c r="CR38" s="623">
        <v>5648234</v>
      </c>
      <c r="CS38" s="624"/>
      <c r="CT38" s="624"/>
      <c r="CU38" s="624"/>
      <c r="CV38" s="624"/>
      <c r="CW38" s="624"/>
      <c r="CX38" s="624"/>
      <c r="CY38" s="625"/>
      <c r="CZ38" s="626">
        <v>10.4</v>
      </c>
      <c r="DA38" s="638"/>
      <c r="DB38" s="638"/>
      <c r="DC38" s="639"/>
      <c r="DD38" s="629">
        <v>4649368</v>
      </c>
      <c r="DE38" s="624"/>
      <c r="DF38" s="624"/>
      <c r="DG38" s="624"/>
      <c r="DH38" s="624"/>
      <c r="DI38" s="624"/>
      <c r="DJ38" s="624"/>
      <c r="DK38" s="625"/>
      <c r="DL38" s="629">
        <v>4287805</v>
      </c>
      <c r="DM38" s="624"/>
      <c r="DN38" s="624"/>
      <c r="DO38" s="624"/>
      <c r="DP38" s="624"/>
      <c r="DQ38" s="624"/>
      <c r="DR38" s="624"/>
      <c r="DS38" s="624"/>
      <c r="DT38" s="624"/>
      <c r="DU38" s="624"/>
      <c r="DV38" s="625"/>
      <c r="DW38" s="626">
        <v>14.6</v>
      </c>
      <c r="DX38" s="638"/>
      <c r="DY38" s="638"/>
      <c r="DZ38" s="638"/>
      <c r="EA38" s="638"/>
      <c r="EB38" s="638"/>
      <c r="EC38" s="650"/>
    </row>
    <row r="39" spans="2:133" ht="11.25" customHeight="1">
      <c r="B39" s="620" t="s">
        <v>326</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61" t="s">
        <v>122</v>
      </c>
      <c r="AA39" s="661"/>
      <c r="AB39" s="661"/>
      <c r="AC39" s="661"/>
      <c r="AD39" s="662" t="s">
        <v>122</v>
      </c>
      <c r="AE39" s="662"/>
      <c r="AF39" s="662"/>
      <c r="AG39" s="662"/>
      <c r="AH39" s="662"/>
      <c r="AI39" s="662"/>
      <c r="AJ39" s="662"/>
      <c r="AK39" s="662"/>
      <c r="AL39" s="626" t="s">
        <v>122</v>
      </c>
      <c r="AM39" s="627"/>
      <c r="AN39" s="627"/>
      <c r="AO39" s="663"/>
      <c r="AQ39" s="656" t="s">
        <v>327</v>
      </c>
      <c r="AR39" s="657"/>
      <c r="AS39" s="657"/>
      <c r="AT39" s="657"/>
      <c r="AU39" s="657"/>
      <c r="AV39" s="657"/>
      <c r="AW39" s="657"/>
      <c r="AX39" s="657"/>
      <c r="AY39" s="658"/>
      <c r="AZ39" s="623">
        <v>56361</v>
      </c>
      <c r="BA39" s="624"/>
      <c r="BB39" s="624"/>
      <c r="BC39" s="624"/>
      <c r="BD39" s="636"/>
      <c r="BE39" s="636"/>
      <c r="BF39" s="659"/>
      <c r="BG39" s="620" t="s">
        <v>328</v>
      </c>
      <c r="BH39" s="621"/>
      <c r="BI39" s="621"/>
      <c r="BJ39" s="621"/>
      <c r="BK39" s="621"/>
      <c r="BL39" s="621"/>
      <c r="BM39" s="621"/>
      <c r="BN39" s="621"/>
      <c r="BO39" s="621"/>
      <c r="BP39" s="621"/>
      <c r="BQ39" s="621"/>
      <c r="BR39" s="621"/>
      <c r="BS39" s="621"/>
      <c r="BT39" s="621"/>
      <c r="BU39" s="622"/>
      <c r="BV39" s="623">
        <v>17754</v>
      </c>
      <c r="BW39" s="624"/>
      <c r="BX39" s="624"/>
      <c r="BY39" s="624"/>
      <c r="BZ39" s="624"/>
      <c r="CA39" s="624"/>
      <c r="CB39" s="660"/>
      <c r="CD39" s="620" t="s">
        <v>329</v>
      </c>
      <c r="CE39" s="621"/>
      <c r="CF39" s="621"/>
      <c r="CG39" s="621"/>
      <c r="CH39" s="621"/>
      <c r="CI39" s="621"/>
      <c r="CJ39" s="621"/>
      <c r="CK39" s="621"/>
      <c r="CL39" s="621"/>
      <c r="CM39" s="621"/>
      <c r="CN39" s="621"/>
      <c r="CO39" s="621"/>
      <c r="CP39" s="621"/>
      <c r="CQ39" s="622"/>
      <c r="CR39" s="623">
        <v>689288</v>
      </c>
      <c r="CS39" s="636"/>
      <c r="CT39" s="636"/>
      <c r="CU39" s="636"/>
      <c r="CV39" s="636"/>
      <c r="CW39" s="636"/>
      <c r="CX39" s="636"/>
      <c r="CY39" s="637"/>
      <c r="CZ39" s="626">
        <v>1.3</v>
      </c>
      <c r="DA39" s="638"/>
      <c r="DB39" s="638"/>
      <c r="DC39" s="639"/>
      <c r="DD39" s="629">
        <v>667721</v>
      </c>
      <c r="DE39" s="636"/>
      <c r="DF39" s="636"/>
      <c r="DG39" s="636"/>
      <c r="DH39" s="636"/>
      <c r="DI39" s="636"/>
      <c r="DJ39" s="636"/>
      <c r="DK39" s="637"/>
      <c r="DL39" s="629" t="s">
        <v>122</v>
      </c>
      <c r="DM39" s="636"/>
      <c r="DN39" s="636"/>
      <c r="DO39" s="636"/>
      <c r="DP39" s="636"/>
      <c r="DQ39" s="636"/>
      <c r="DR39" s="636"/>
      <c r="DS39" s="636"/>
      <c r="DT39" s="636"/>
      <c r="DU39" s="636"/>
      <c r="DV39" s="637"/>
      <c r="DW39" s="626" t="s">
        <v>122</v>
      </c>
      <c r="DX39" s="638"/>
      <c r="DY39" s="638"/>
      <c r="DZ39" s="638"/>
      <c r="EA39" s="638"/>
      <c r="EB39" s="638"/>
      <c r="EC39" s="650"/>
    </row>
    <row r="40" spans="2:133" ht="11.25" customHeight="1">
      <c r="B40" s="620" t="s">
        <v>330</v>
      </c>
      <c r="C40" s="621"/>
      <c r="D40" s="621"/>
      <c r="E40" s="621"/>
      <c r="F40" s="621"/>
      <c r="G40" s="621"/>
      <c r="H40" s="621"/>
      <c r="I40" s="621"/>
      <c r="J40" s="621"/>
      <c r="K40" s="621"/>
      <c r="L40" s="621"/>
      <c r="M40" s="621"/>
      <c r="N40" s="621"/>
      <c r="O40" s="621"/>
      <c r="P40" s="621"/>
      <c r="Q40" s="622"/>
      <c r="R40" s="623">
        <v>117152</v>
      </c>
      <c r="S40" s="624"/>
      <c r="T40" s="624"/>
      <c r="U40" s="624"/>
      <c r="V40" s="624"/>
      <c r="W40" s="624"/>
      <c r="X40" s="624"/>
      <c r="Y40" s="625"/>
      <c r="Z40" s="661">
        <v>0.2</v>
      </c>
      <c r="AA40" s="661"/>
      <c r="AB40" s="661"/>
      <c r="AC40" s="661"/>
      <c r="AD40" s="662" t="s">
        <v>122</v>
      </c>
      <c r="AE40" s="662"/>
      <c r="AF40" s="662"/>
      <c r="AG40" s="662"/>
      <c r="AH40" s="662"/>
      <c r="AI40" s="662"/>
      <c r="AJ40" s="662"/>
      <c r="AK40" s="662"/>
      <c r="AL40" s="626" t="s">
        <v>122</v>
      </c>
      <c r="AM40" s="627"/>
      <c r="AN40" s="627"/>
      <c r="AO40" s="663"/>
      <c r="AQ40" s="656" t="s">
        <v>331</v>
      </c>
      <c r="AR40" s="657"/>
      <c r="AS40" s="657"/>
      <c r="AT40" s="657"/>
      <c r="AU40" s="657"/>
      <c r="AV40" s="657"/>
      <c r="AW40" s="657"/>
      <c r="AX40" s="657"/>
      <c r="AY40" s="658"/>
      <c r="AZ40" s="623">
        <v>11559</v>
      </c>
      <c r="BA40" s="624"/>
      <c r="BB40" s="624"/>
      <c r="BC40" s="624"/>
      <c r="BD40" s="636"/>
      <c r="BE40" s="636"/>
      <c r="BF40" s="659"/>
      <c r="BG40" s="664" t="s">
        <v>332</v>
      </c>
      <c r="BH40" s="665"/>
      <c r="BI40" s="665"/>
      <c r="BJ40" s="665"/>
      <c r="BK40" s="665"/>
      <c r="BL40" s="211"/>
      <c r="BM40" s="621" t="s">
        <v>333</v>
      </c>
      <c r="BN40" s="621"/>
      <c r="BO40" s="621"/>
      <c r="BP40" s="621"/>
      <c r="BQ40" s="621"/>
      <c r="BR40" s="621"/>
      <c r="BS40" s="621"/>
      <c r="BT40" s="621"/>
      <c r="BU40" s="622"/>
      <c r="BV40" s="623">
        <v>98</v>
      </c>
      <c r="BW40" s="624"/>
      <c r="BX40" s="624"/>
      <c r="BY40" s="624"/>
      <c r="BZ40" s="624"/>
      <c r="CA40" s="624"/>
      <c r="CB40" s="660"/>
      <c r="CD40" s="620" t="s">
        <v>334</v>
      </c>
      <c r="CE40" s="621"/>
      <c r="CF40" s="621"/>
      <c r="CG40" s="621"/>
      <c r="CH40" s="621"/>
      <c r="CI40" s="621"/>
      <c r="CJ40" s="621"/>
      <c r="CK40" s="621"/>
      <c r="CL40" s="621"/>
      <c r="CM40" s="621"/>
      <c r="CN40" s="621"/>
      <c r="CO40" s="621"/>
      <c r="CP40" s="621"/>
      <c r="CQ40" s="622"/>
      <c r="CR40" s="623">
        <v>902561</v>
      </c>
      <c r="CS40" s="624"/>
      <c r="CT40" s="624"/>
      <c r="CU40" s="624"/>
      <c r="CV40" s="624"/>
      <c r="CW40" s="624"/>
      <c r="CX40" s="624"/>
      <c r="CY40" s="625"/>
      <c r="CZ40" s="626">
        <v>1.7</v>
      </c>
      <c r="DA40" s="638"/>
      <c r="DB40" s="638"/>
      <c r="DC40" s="639"/>
      <c r="DD40" s="629">
        <v>129480</v>
      </c>
      <c r="DE40" s="624"/>
      <c r="DF40" s="624"/>
      <c r="DG40" s="624"/>
      <c r="DH40" s="624"/>
      <c r="DI40" s="624"/>
      <c r="DJ40" s="624"/>
      <c r="DK40" s="625"/>
      <c r="DL40" s="629">
        <v>120000</v>
      </c>
      <c r="DM40" s="624"/>
      <c r="DN40" s="624"/>
      <c r="DO40" s="624"/>
      <c r="DP40" s="624"/>
      <c r="DQ40" s="624"/>
      <c r="DR40" s="624"/>
      <c r="DS40" s="624"/>
      <c r="DT40" s="624"/>
      <c r="DU40" s="624"/>
      <c r="DV40" s="625"/>
      <c r="DW40" s="626">
        <v>0.4</v>
      </c>
      <c r="DX40" s="638"/>
      <c r="DY40" s="638"/>
      <c r="DZ40" s="638"/>
      <c r="EA40" s="638"/>
      <c r="EB40" s="638"/>
      <c r="EC40" s="650"/>
    </row>
    <row r="41" spans="2:133" ht="11.25" customHeight="1">
      <c r="B41" s="604" t="s">
        <v>335</v>
      </c>
      <c r="C41" s="605"/>
      <c r="D41" s="605"/>
      <c r="E41" s="605"/>
      <c r="F41" s="605"/>
      <c r="G41" s="605"/>
      <c r="H41" s="605"/>
      <c r="I41" s="605"/>
      <c r="J41" s="605"/>
      <c r="K41" s="605"/>
      <c r="L41" s="605"/>
      <c r="M41" s="605"/>
      <c r="N41" s="605"/>
      <c r="O41" s="605"/>
      <c r="P41" s="605"/>
      <c r="Q41" s="606"/>
      <c r="R41" s="607">
        <v>55537000</v>
      </c>
      <c r="S41" s="648"/>
      <c r="T41" s="648"/>
      <c r="U41" s="648"/>
      <c r="V41" s="648"/>
      <c r="W41" s="648"/>
      <c r="X41" s="648"/>
      <c r="Y41" s="651"/>
      <c r="Z41" s="652">
        <v>100</v>
      </c>
      <c r="AA41" s="652"/>
      <c r="AB41" s="652"/>
      <c r="AC41" s="652"/>
      <c r="AD41" s="653">
        <v>29232972</v>
      </c>
      <c r="AE41" s="653"/>
      <c r="AF41" s="653"/>
      <c r="AG41" s="653"/>
      <c r="AH41" s="653"/>
      <c r="AI41" s="653"/>
      <c r="AJ41" s="653"/>
      <c r="AK41" s="653"/>
      <c r="AL41" s="610">
        <v>100</v>
      </c>
      <c r="AM41" s="654"/>
      <c r="AN41" s="654"/>
      <c r="AO41" s="655"/>
      <c r="AQ41" s="656" t="s">
        <v>336</v>
      </c>
      <c r="AR41" s="657"/>
      <c r="AS41" s="657"/>
      <c r="AT41" s="657"/>
      <c r="AU41" s="657"/>
      <c r="AV41" s="657"/>
      <c r="AW41" s="657"/>
      <c r="AX41" s="657"/>
      <c r="AY41" s="658"/>
      <c r="AZ41" s="623">
        <v>1116666</v>
      </c>
      <c r="BA41" s="624"/>
      <c r="BB41" s="624"/>
      <c r="BC41" s="624"/>
      <c r="BD41" s="636"/>
      <c r="BE41" s="636"/>
      <c r="BF41" s="659"/>
      <c r="BG41" s="664"/>
      <c r="BH41" s="665"/>
      <c r="BI41" s="665"/>
      <c r="BJ41" s="665"/>
      <c r="BK41" s="665"/>
      <c r="BL41" s="211"/>
      <c r="BM41" s="621" t="s">
        <v>337</v>
      </c>
      <c r="BN41" s="621"/>
      <c r="BO41" s="621"/>
      <c r="BP41" s="621"/>
      <c r="BQ41" s="621"/>
      <c r="BR41" s="621"/>
      <c r="BS41" s="621"/>
      <c r="BT41" s="621"/>
      <c r="BU41" s="622"/>
      <c r="BV41" s="623" t="s">
        <v>122</v>
      </c>
      <c r="BW41" s="624"/>
      <c r="BX41" s="624"/>
      <c r="BY41" s="624"/>
      <c r="BZ41" s="624"/>
      <c r="CA41" s="624"/>
      <c r="CB41" s="660"/>
      <c r="CD41" s="620" t="s">
        <v>338</v>
      </c>
      <c r="CE41" s="621"/>
      <c r="CF41" s="621"/>
      <c r="CG41" s="621"/>
      <c r="CH41" s="621"/>
      <c r="CI41" s="621"/>
      <c r="CJ41" s="621"/>
      <c r="CK41" s="621"/>
      <c r="CL41" s="621"/>
      <c r="CM41" s="621"/>
      <c r="CN41" s="621"/>
      <c r="CO41" s="621"/>
      <c r="CP41" s="621"/>
      <c r="CQ41" s="622"/>
      <c r="CR41" s="623" t="s">
        <v>122</v>
      </c>
      <c r="CS41" s="636"/>
      <c r="CT41" s="636"/>
      <c r="CU41" s="636"/>
      <c r="CV41" s="636"/>
      <c r="CW41" s="636"/>
      <c r="CX41" s="636"/>
      <c r="CY41" s="637"/>
      <c r="CZ41" s="626" t="s">
        <v>122</v>
      </c>
      <c r="DA41" s="638"/>
      <c r="DB41" s="638"/>
      <c r="DC41" s="639"/>
      <c r="DD41" s="629" t="s">
        <v>122</v>
      </c>
      <c r="DE41" s="636"/>
      <c r="DF41" s="636"/>
      <c r="DG41" s="636"/>
      <c r="DH41" s="636"/>
      <c r="DI41" s="636"/>
      <c r="DJ41" s="636"/>
      <c r="DK41" s="637"/>
      <c r="DL41" s="630"/>
      <c r="DM41" s="631"/>
      <c r="DN41" s="631"/>
      <c r="DO41" s="631"/>
      <c r="DP41" s="631"/>
      <c r="DQ41" s="631"/>
      <c r="DR41" s="631"/>
      <c r="DS41" s="631"/>
      <c r="DT41" s="631"/>
      <c r="DU41" s="631"/>
      <c r="DV41" s="632"/>
      <c r="DW41" s="633"/>
      <c r="DX41" s="634"/>
      <c r="DY41" s="634"/>
      <c r="DZ41" s="634"/>
      <c r="EA41" s="634"/>
      <c r="EB41" s="634"/>
      <c r="EC41" s="635"/>
    </row>
    <row r="42" spans="2:133" ht="11.25" customHeight="1">
      <c r="AQ42" s="668" t="s">
        <v>339</v>
      </c>
      <c r="AR42" s="669"/>
      <c r="AS42" s="669"/>
      <c r="AT42" s="669"/>
      <c r="AU42" s="669"/>
      <c r="AV42" s="669"/>
      <c r="AW42" s="669"/>
      <c r="AX42" s="669"/>
      <c r="AY42" s="670"/>
      <c r="AZ42" s="607">
        <v>4298204</v>
      </c>
      <c r="BA42" s="648"/>
      <c r="BB42" s="648"/>
      <c r="BC42" s="648"/>
      <c r="BD42" s="608"/>
      <c r="BE42" s="608"/>
      <c r="BF42" s="671"/>
      <c r="BG42" s="666"/>
      <c r="BH42" s="667"/>
      <c r="BI42" s="667"/>
      <c r="BJ42" s="667"/>
      <c r="BK42" s="667"/>
      <c r="BL42" s="212"/>
      <c r="BM42" s="605" t="s">
        <v>340</v>
      </c>
      <c r="BN42" s="605"/>
      <c r="BO42" s="605"/>
      <c r="BP42" s="605"/>
      <c r="BQ42" s="605"/>
      <c r="BR42" s="605"/>
      <c r="BS42" s="605"/>
      <c r="BT42" s="605"/>
      <c r="BU42" s="606"/>
      <c r="BV42" s="607">
        <v>431</v>
      </c>
      <c r="BW42" s="648"/>
      <c r="BX42" s="648"/>
      <c r="BY42" s="648"/>
      <c r="BZ42" s="648"/>
      <c r="CA42" s="648"/>
      <c r="CB42" s="649"/>
      <c r="CD42" s="620" t="s">
        <v>341</v>
      </c>
      <c r="CE42" s="621"/>
      <c r="CF42" s="621"/>
      <c r="CG42" s="621"/>
      <c r="CH42" s="621"/>
      <c r="CI42" s="621"/>
      <c r="CJ42" s="621"/>
      <c r="CK42" s="621"/>
      <c r="CL42" s="621"/>
      <c r="CM42" s="621"/>
      <c r="CN42" s="621"/>
      <c r="CO42" s="621"/>
      <c r="CP42" s="621"/>
      <c r="CQ42" s="622"/>
      <c r="CR42" s="623">
        <v>7619808</v>
      </c>
      <c r="CS42" s="636"/>
      <c r="CT42" s="636"/>
      <c r="CU42" s="636"/>
      <c r="CV42" s="636"/>
      <c r="CW42" s="636"/>
      <c r="CX42" s="636"/>
      <c r="CY42" s="637"/>
      <c r="CZ42" s="626">
        <v>14</v>
      </c>
      <c r="DA42" s="638"/>
      <c r="DB42" s="638"/>
      <c r="DC42" s="639"/>
      <c r="DD42" s="629">
        <v>1686435</v>
      </c>
      <c r="DE42" s="636"/>
      <c r="DF42" s="636"/>
      <c r="DG42" s="636"/>
      <c r="DH42" s="636"/>
      <c r="DI42" s="636"/>
      <c r="DJ42" s="636"/>
      <c r="DK42" s="637"/>
      <c r="DL42" s="630"/>
      <c r="DM42" s="631"/>
      <c r="DN42" s="631"/>
      <c r="DO42" s="631"/>
      <c r="DP42" s="631"/>
      <c r="DQ42" s="631"/>
      <c r="DR42" s="631"/>
      <c r="DS42" s="631"/>
      <c r="DT42" s="631"/>
      <c r="DU42" s="631"/>
      <c r="DV42" s="632"/>
      <c r="DW42" s="633"/>
      <c r="DX42" s="634"/>
      <c r="DY42" s="634"/>
      <c r="DZ42" s="634"/>
      <c r="EA42" s="634"/>
      <c r="EB42" s="634"/>
      <c r="EC42" s="635"/>
    </row>
    <row r="43" spans="2:133" ht="11.25" customHeight="1">
      <c r="B43" s="202" t="s">
        <v>342</v>
      </c>
      <c r="CD43" s="620" t="s">
        <v>343</v>
      </c>
      <c r="CE43" s="621"/>
      <c r="CF43" s="621"/>
      <c r="CG43" s="621"/>
      <c r="CH43" s="621"/>
      <c r="CI43" s="621"/>
      <c r="CJ43" s="621"/>
      <c r="CK43" s="621"/>
      <c r="CL43" s="621"/>
      <c r="CM43" s="621"/>
      <c r="CN43" s="621"/>
      <c r="CO43" s="621"/>
      <c r="CP43" s="621"/>
      <c r="CQ43" s="622"/>
      <c r="CR43" s="623">
        <v>214427</v>
      </c>
      <c r="CS43" s="636"/>
      <c r="CT43" s="636"/>
      <c r="CU43" s="636"/>
      <c r="CV43" s="636"/>
      <c r="CW43" s="636"/>
      <c r="CX43" s="636"/>
      <c r="CY43" s="637"/>
      <c r="CZ43" s="626">
        <v>0.4</v>
      </c>
      <c r="DA43" s="638"/>
      <c r="DB43" s="638"/>
      <c r="DC43" s="639"/>
      <c r="DD43" s="629">
        <v>214427</v>
      </c>
      <c r="DE43" s="636"/>
      <c r="DF43" s="636"/>
      <c r="DG43" s="636"/>
      <c r="DH43" s="636"/>
      <c r="DI43" s="636"/>
      <c r="DJ43" s="636"/>
      <c r="DK43" s="637"/>
      <c r="DL43" s="630"/>
      <c r="DM43" s="631"/>
      <c r="DN43" s="631"/>
      <c r="DO43" s="631"/>
      <c r="DP43" s="631"/>
      <c r="DQ43" s="631"/>
      <c r="DR43" s="631"/>
      <c r="DS43" s="631"/>
      <c r="DT43" s="631"/>
      <c r="DU43" s="631"/>
      <c r="DV43" s="632"/>
      <c r="DW43" s="633"/>
      <c r="DX43" s="634"/>
      <c r="DY43" s="634"/>
      <c r="DZ43" s="634"/>
      <c r="EA43" s="634"/>
      <c r="EB43" s="634"/>
      <c r="EC43" s="635"/>
    </row>
    <row r="44" spans="2:133" ht="11.25" customHeight="1">
      <c r="B44" s="640" t="s">
        <v>344</v>
      </c>
      <c r="C44" s="640"/>
      <c r="D44" s="640"/>
      <c r="E44" s="640"/>
      <c r="F44" s="640"/>
      <c r="G44" s="640"/>
      <c r="H44" s="640"/>
      <c r="I44" s="640"/>
      <c r="J44" s="640"/>
      <c r="K44" s="640"/>
      <c r="L44" s="640"/>
      <c r="M44" s="640"/>
      <c r="N44" s="640"/>
      <c r="O44" s="640"/>
      <c r="P44" s="640"/>
      <c r="Q44" s="640"/>
      <c r="R44" s="640"/>
      <c r="S44" s="640"/>
      <c r="T44" s="640"/>
      <c r="U44" s="640"/>
      <c r="V44" s="640"/>
      <c r="W44" s="640"/>
      <c r="X44" s="640"/>
      <c r="Y44" s="640"/>
      <c r="Z44" s="640"/>
      <c r="AA44" s="640"/>
      <c r="AB44" s="640"/>
      <c r="AC44" s="640"/>
      <c r="AD44" s="640"/>
      <c r="AE44" s="640"/>
      <c r="AF44" s="640"/>
      <c r="AG44" s="640"/>
      <c r="AH44" s="640"/>
      <c r="AI44" s="640"/>
      <c r="AJ44" s="640"/>
      <c r="AK44" s="640"/>
      <c r="AL44" s="640"/>
      <c r="AM44" s="640"/>
      <c r="AN44" s="640"/>
      <c r="AO44" s="640"/>
      <c r="AP44" s="640"/>
      <c r="AQ44" s="640"/>
      <c r="AR44" s="640"/>
      <c r="AS44" s="640"/>
      <c r="AT44" s="640"/>
      <c r="AU44" s="640"/>
      <c r="AV44" s="640"/>
      <c r="AW44" s="640"/>
      <c r="AX44" s="640"/>
      <c r="AY44" s="640"/>
      <c r="AZ44" s="640"/>
      <c r="BA44" s="640"/>
      <c r="BB44" s="640"/>
      <c r="BC44" s="640"/>
      <c r="BD44" s="640"/>
      <c r="BE44" s="640"/>
      <c r="BF44" s="640"/>
      <c r="BG44" s="640"/>
      <c r="BH44" s="640"/>
      <c r="BI44" s="640"/>
      <c r="BJ44" s="640"/>
      <c r="BK44" s="640"/>
      <c r="BL44" s="640"/>
      <c r="BM44" s="640"/>
      <c r="BN44" s="640"/>
      <c r="BO44" s="640"/>
      <c r="BP44" s="640"/>
      <c r="BQ44" s="640"/>
      <c r="BR44" s="640"/>
      <c r="BS44" s="640"/>
      <c r="BT44" s="640"/>
      <c r="BU44" s="640"/>
      <c r="BV44" s="640"/>
      <c r="BW44" s="640"/>
      <c r="BX44" s="640"/>
      <c r="BY44" s="640"/>
      <c r="BZ44" s="640"/>
      <c r="CA44" s="640"/>
      <c r="CB44" s="640"/>
      <c r="CC44" s="641"/>
      <c r="CD44" s="642" t="s">
        <v>292</v>
      </c>
      <c r="CE44" s="643"/>
      <c r="CF44" s="620" t="s">
        <v>345</v>
      </c>
      <c r="CG44" s="621"/>
      <c r="CH44" s="621"/>
      <c r="CI44" s="621"/>
      <c r="CJ44" s="621"/>
      <c r="CK44" s="621"/>
      <c r="CL44" s="621"/>
      <c r="CM44" s="621"/>
      <c r="CN44" s="621"/>
      <c r="CO44" s="621"/>
      <c r="CP44" s="621"/>
      <c r="CQ44" s="622"/>
      <c r="CR44" s="623">
        <v>7582102</v>
      </c>
      <c r="CS44" s="624"/>
      <c r="CT44" s="624"/>
      <c r="CU44" s="624"/>
      <c r="CV44" s="624"/>
      <c r="CW44" s="624"/>
      <c r="CX44" s="624"/>
      <c r="CY44" s="625"/>
      <c r="CZ44" s="626">
        <v>13.9</v>
      </c>
      <c r="DA44" s="627"/>
      <c r="DB44" s="627"/>
      <c r="DC44" s="628"/>
      <c r="DD44" s="629">
        <v>1685823</v>
      </c>
      <c r="DE44" s="624"/>
      <c r="DF44" s="624"/>
      <c r="DG44" s="624"/>
      <c r="DH44" s="624"/>
      <c r="DI44" s="624"/>
      <c r="DJ44" s="624"/>
      <c r="DK44" s="625"/>
      <c r="DL44" s="630"/>
      <c r="DM44" s="631"/>
      <c r="DN44" s="631"/>
      <c r="DO44" s="631"/>
      <c r="DP44" s="631"/>
      <c r="DQ44" s="631"/>
      <c r="DR44" s="631"/>
      <c r="DS44" s="631"/>
      <c r="DT44" s="631"/>
      <c r="DU44" s="631"/>
      <c r="DV44" s="632"/>
      <c r="DW44" s="633"/>
      <c r="DX44" s="634"/>
      <c r="DY44" s="634"/>
      <c r="DZ44" s="634"/>
      <c r="EA44" s="634"/>
      <c r="EB44" s="634"/>
      <c r="EC44" s="635"/>
    </row>
    <row r="45" spans="2:133" ht="11.25" customHeight="1">
      <c r="B45" s="640" t="s">
        <v>346</v>
      </c>
      <c r="C45" s="640"/>
      <c r="D45" s="640"/>
      <c r="E45" s="640"/>
      <c r="F45" s="640"/>
      <c r="G45" s="640"/>
      <c r="H45" s="640"/>
      <c r="I45" s="640"/>
      <c r="J45" s="640"/>
      <c r="K45" s="640"/>
      <c r="L45" s="640"/>
      <c r="M45" s="640"/>
      <c r="N45" s="640"/>
      <c r="O45" s="640"/>
      <c r="P45" s="640"/>
      <c r="Q45" s="640"/>
      <c r="R45" s="640"/>
      <c r="S45" s="640"/>
      <c r="T45" s="640"/>
      <c r="U45" s="640"/>
      <c r="V45" s="640"/>
      <c r="W45" s="640"/>
      <c r="X45" s="640"/>
      <c r="Y45" s="640"/>
      <c r="Z45" s="640"/>
      <c r="AA45" s="640"/>
      <c r="AB45" s="640"/>
      <c r="AC45" s="640"/>
      <c r="AD45" s="640"/>
      <c r="AE45" s="640"/>
      <c r="AF45" s="640"/>
      <c r="AG45" s="640"/>
      <c r="AH45" s="640"/>
      <c r="AI45" s="640"/>
      <c r="AJ45" s="640"/>
      <c r="AK45" s="640"/>
      <c r="AL45" s="640"/>
      <c r="AM45" s="640"/>
      <c r="AN45" s="640"/>
      <c r="AO45" s="640"/>
      <c r="AP45" s="640"/>
      <c r="AQ45" s="640"/>
      <c r="AR45" s="640"/>
      <c r="AS45" s="640"/>
      <c r="AT45" s="640"/>
      <c r="AU45" s="640"/>
      <c r="AV45" s="640"/>
      <c r="AW45" s="640"/>
      <c r="AX45" s="640"/>
      <c r="AY45" s="640"/>
      <c r="AZ45" s="640"/>
      <c r="BA45" s="640"/>
      <c r="BB45" s="640"/>
      <c r="BC45" s="640"/>
      <c r="BD45" s="640"/>
      <c r="BE45" s="640"/>
      <c r="BF45" s="640"/>
      <c r="BG45" s="640"/>
      <c r="BH45" s="640"/>
      <c r="BI45" s="640"/>
      <c r="BJ45" s="640"/>
      <c r="BK45" s="640"/>
      <c r="BL45" s="640"/>
      <c r="BM45" s="640"/>
      <c r="BN45" s="640"/>
      <c r="BO45" s="640"/>
      <c r="BP45" s="640"/>
      <c r="BQ45" s="640"/>
      <c r="BR45" s="640"/>
      <c r="BS45" s="640"/>
      <c r="BT45" s="640"/>
      <c r="BU45" s="640"/>
      <c r="BV45" s="640"/>
      <c r="BW45" s="640"/>
      <c r="BX45" s="640"/>
      <c r="BY45" s="640"/>
      <c r="BZ45" s="640"/>
      <c r="CA45" s="640"/>
      <c r="CB45" s="640"/>
      <c r="CC45" s="641"/>
      <c r="CD45" s="644"/>
      <c r="CE45" s="645"/>
      <c r="CF45" s="620" t="s">
        <v>347</v>
      </c>
      <c r="CG45" s="621"/>
      <c r="CH45" s="621"/>
      <c r="CI45" s="621"/>
      <c r="CJ45" s="621"/>
      <c r="CK45" s="621"/>
      <c r="CL45" s="621"/>
      <c r="CM45" s="621"/>
      <c r="CN45" s="621"/>
      <c r="CO45" s="621"/>
      <c r="CP45" s="621"/>
      <c r="CQ45" s="622"/>
      <c r="CR45" s="623">
        <v>2350825</v>
      </c>
      <c r="CS45" s="636"/>
      <c r="CT45" s="636"/>
      <c r="CU45" s="636"/>
      <c r="CV45" s="636"/>
      <c r="CW45" s="636"/>
      <c r="CX45" s="636"/>
      <c r="CY45" s="637"/>
      <c r="CZ45" s="626">
        <v>4.3</v>
      </c>
      <c r="DA45" s="638"/>
      <c r="DB45" s="638"/>
      <c r="DC45" s="639"/>
      <c r="DD45" s="629">
        <v>209880</v>
      </c>
      <c r="DE45" s="636"/>
      <c r="DF45" s="636"/>
      <c r="DG45" s="636"/>
      <c r="DH45" s="636"/>
      <c r="DI45" s="636"/>
      <c r="DJ45" s="636"/>
      <c r="DK45" s="637"/>
      <c r="DL45" s="630"/>
      <c r="DM45" s="631"/>
      <c r="DN45" s="631"/>
      <c r="DO45" s="631"/>
      <c r="DP45" s="631"/>
      <c r="DQ45" s="631"/>
      <c r="DR45" s="631"/>
      <c r="DS45" s="631"/>
      <c r="DT45" s="631"/>
      <c r="DU45" s="631"/>
      <c r="DV45" s="632"/>
      <c r="DW45" s="633"/>
      <c r="DX45" s="634"/>
      <c r="DY45" s="634"/>
      <c r="DZ45" s="634"/>
      <c r="EA45" s="634"/>
      <c r="EB45" s="634"/>
      <c r="EC45" s="635"/>
    </row>
    <row r="46" spans="2:133" ht="11.25" customHeight="1">
      <c r="B46" s="213"/>
      <c r="CD46" s="644"/>
      <c r="CE46" s="645"/>
      <c r="CF46" s="620" t="s">
        <v>348</v>
      </c>
      <c r="CG46" s="621"/>
      <c r="CH46" s="621"/>
      <c r="CI46" s="621"/>
      <c r="CJ46" s="621"/>
      <c r="CK46" s="621"/>
      <c r="CL46" s="621"/>
      <c r="CM46" s="621"/>
      <c r="CN46" s="621"/>
      <c r="CO46" s="621"/>
      <c r="CP46" s="621"/>
      <c r="CQ46" s="622"/>
      <c r="CR46" s="623">
        <v>5178680</v>
      </c>
      <c r="CS46" s="624"/>
      <c r="CT46" s="624"/>
      <c r="CU46" s="624"/>
      <c r="CV46" s="624"/>
      <c r="CW46" s="624"/>
      <c r="CX46" s="624"/>
      <c r="CY46" s="625"/>
      <c r="CZ46" s="626">
        <v>9.5</v>
      </c>
      <c r="DA46" s="627"/>
      <c r="DB46" s="627"/>
      <c r="DC46" s="628"/>
      <c r="DD46" s="629">
        <v>1458146</v>
      </c>
      <c r="DE46" s="624"/>
      <c r="DF46" s="624"/>
      <c r="DG46" s="624"/>
      <c r="DH46" s="624"/>
      <c r="DI46" s="624"/>
      <c r="DJ46" s="624"/>
      <c r="DK46" s="625"/>
      <c r="DL46" s="630"/>
      <c r="DM46" s="631"/>
      <c r="DN46" s="631"/>
      <c r="DO46" s="631"/>
      <c r="DP46" s="631"/>
      <c r="DQ46" s="631"/>
      <c r="DR46" s="631"/>
      <c r="DS46" s="631"/>
      <c r="DT46" s="631"/>
      <c r="DU46" s="631"/>
      <c r="DV46" s="632"/>
      <c r="DW46" s="633"/>
      <c r="DX46" s="634"/>
      <c r="DY46" s="634"/>
      <c r="DZ46" s="634"/>
      <c r="EA46" s="634"/>
      <c r="EB46" s="634"/>
      <c r="EC46" s="635"/>
    </row>
    <row r="47" spans="2:133" ht="11.25" customHeight="1">
      <c r="B47" s="213"/>
      <c r="CD47" s="644"/>
      <c r="CE47" s="645"/>
      <c r="CF47" s="620" t="s">
        <v>349</v>
      </c>
      <c r="CG47" s="621"/>
      <c r="CH47" s="621"/>
      <c r="CI47" s="621"/>
      <c r="CJ47" s="621"/>
      <c r="CK47" s="621"/>
      <c r="CL47" s="621"/>
      <c r="CM47" s="621"/>
      <c r="CN47" s="621"/>
      <c r="CO47" s="621"/>
      <c r="CP47" s="621"/>
      <c r="CQ47" s="622"/>
      <c r="CR47" s="623">
        <v>37706</v>
      </c>
      <c r="CS47" s="636"/>
      <c r="CT47" s="636"/>
      <c r="CU47" s="636"/>
      <c r="CV47" s="636"/>
      <c r="CW47" s="636"/>
      <c r="CX47" s="636"/>
      <c r="CY47" s="637"/>
      <c r="CZ47" s="626">
        <v>0.1</v>
      </c>
      <c r="DA47" s="638"/>
      <c r="DB47" s="638"/>
      <c r="DC47" s="639"/>
      <c r="DD47" s="629">
        <v>612</v>
      </c>
      <c r="DE47" s="636"/>
      <c r="DF47" s="636"/>
      <c r="DG47" s="636"/>
      <c r="DH47" s="636"/>
      <c r="DI47" s="636"/>
      <c r="DJ47" s="636"/>
      <c r="DK47" s="637"/>
      <c r="DL47" s="630"/>
      <c r="DM47" s="631"/>
      <c r="DN47" s="631"/>
      <c r="DO47" s="631"/>
      <c r="DP47" s="631"/>
      <c r="DQ47" s="631"/>
      <c r="DR47" s="631"/>
      <c r="DS47" s="631"/>
      <c r="DT47" s="631"/>
      <c r="DU47" s="631"/>
      <c r="DV47" s="632"/>
      <c r="DW47" s="633"/>
      <c r="DX47" s="634"/>
      <c r="DY47" s="634"/>
      <c r="DZ47" s="634"/>
      <c r="EA47" s="634"/>
      <c r="EB47" s="634"/>
      <c r="EC47" s="635"/>
    </row>
    <row r="48" spans="2:133" ht="11">
      <c r="B48" s="213"/>
      <c r="CD48" s="646"/>
      <c r="CE48" s="647"/>
      <c r="CF48" s="620" t="s">
        <v>350</v>
      </c>
      <c r="CG48" s="621"/>
      <c r="CH48" s="621"/>
      <c r="CI48" s="621"/>
      <c r="CJ48" s="621"/>
      <c r="CK48" s="621"/>
      <c r="CL48" s="621"/>
      <c r="CM48" s="621"/>
      <c r="CN48" s="621"/>
      <c r="CO48" s="621"/>
      <c r="CP48" s="621"/>
      <c r="CQ48" s="622"/>
      <c r="CR48" s="623" t="s">
        <v>122</v>
      </c>
      <c r="CS48" s="624"/>
      <c r="CT48" s="624"/>
      <c r="CU48" s="624"/>
      <c r="CV48" s="624"/>
      <c r="CW48" s="624"/>
      <c r="CX48" s="624"/>
      <c r="CY48" s="625"/>
      <c r="CZ48" s="626" t="s">
        <v>122</v>
      </c>
      <c r="DA48" s="627"/>
      <c r="DB48" s="627"/>
      <c r="DC48" s="628"/>
      <c r="DD48" s="629" t="s">
        <v>122</v>
      </c>
      <c r="DE48" s="624"/>
      <c r="DF48" s="624"/>
      <c r="DG48" s="624"/>
      <c r="DH48" s="624"/>
      <c r="DI48" s="624"/>
      <c r="DJ48" s="624"/>
      <c r="DK48" s="625"/>
      <c r="DL48" s="630"/>
      <c r="DM48" s="631"/>
      <c r="DN48" s="631"/>
      <c r="DO48" s="631"/>
      <c r="DP48" s="631"/>
      <c r="DQ48" s="631"/>
      <c r="DR48" s="631"/>
      <c r="DS48" s="631"/>
      <c r="DT48" s="631"/>
      <c r="DU48" s="631"/>
      <c r="DV48" s="632"/>
      <c r="DW48" s="633"/>
      <c r="DX48" s="634"/>
      <c r="DY48" s="634"/>
      <c r="DZ48" s="634"/>
      <c r="EA48" s="634"/>
      <c r="EB48" s="634"/>
      <c r="EC48" s="635"/>
    </row>
    <row r="49" spans="2:133" ht="11.25" customHeight="1">
      <c r="B49" s="213"/>
      <c r="CD49" s="604" t="s">
        <v>351</v>
      </c>
      <c r="CE49" s="605"/>
      <c r="CF49" s="605"/>
      <c r="CG49" s="605"/>
      <c r="CH49" s="605"/>
      <c r="CI49" s="605"/>
      <c r="CJ49" s="605"/>
      <c r="CK49" s="605"/>
      <c r="CL49" s="605"/>
      <c r="CM49" s="605"/>
      <c r="CN49" s="605"/>
      <c r="CO49" s="605"/>
      <c r="CP49" s="605"/>
      <c r="CQ49" s="606"/>
      <c r="CR49" s="607">
        <v>54495961</v>
      </c>
      <c r="CS49" s="608"/>
      <c r="CT49" s="608"/>
      <c r="CU49" s="608"/>
      <c r="CV49" s="608"/>
      <c r="CW49" s="608"/>
      <c r="CX49" s="608"/>
      <c r="CY49" s="609"/>
      <c r="CZ49" s="610">
        <v>100</v>
      </c>
      <c r="DA49" s="611"/>
      <c r="DB49" s="611"/>
      <c r="DC49" s="612"/>
      <c r="DD49" s="613">
        <v>34710012</v>
      </c>
      <c r="DE49" s="608"/>
      <c r="DF49" s="608"/>
      <c r="DG49" s="608"/>
      <c r="DH49" s="608"/>
      <c r="DI49" s="608"/>
      <c r="DJ49" s="608"/>
      <c r="DK49" s="609"/>
      <c r="DL49" s="614"/>
      <c r="DM49" s="615"/>
      <c r="DN49" s="615"/>
      <c r="DO49" s="615"/>
      <c r="DP49" s="615"/>
      <c r="DQ49" s="615"/>
      <c r="DR49" s="615"/>
      <c r="DS49" s="615"/>
      <c r="DT49" s="615"/>
      <c r="DU49" s="615"/>
      <c r="DV49" s="616"/>
      <c r="DW49" s="617"/>
      <c r="DX49" s="618"/>
      <c r="DY49" s="618"/>
      <c r="DZ49" s="618"/>
      <c r="EA49" s="618"/>
      <c r="EB49" s="618"/>
      <c r="EC49" s="619"/>
    </row>
  </sheetData>
  <sheetProtection algorithmName="SHA-512" hashValue="zaovEXSAY85IlYaKnm2wAPl0z2Ot/KEaIdi5x+j7ahpDGprUPbTJBkfyEgonumSBlgTXEHTje2fijPEd24K9xg==" saltValue="Efj7Bfws1snPOUGU4lWUvQ==" spinCount="100000" sheet="1" objects="1" scenarios="1"/>
  <customSheetViews>
    <customSheetView guid="{508F41FD-AF73-4543-875F-C826902A1E8C}" showGridLines="0" fitToPage="1" hiddenRows="1" hiddenColumns="1">
      <pageMargins left="0" right="0" top="0.39370078740157483" bottom="0.39370078740157483" header="0.19685039370078741" footer="0.19685039370078741"/>
      <printOptions horizontalCentered="1"/>
      <pageSetup paperSize="9" scale="70" orientation="landscape" r:id="rId1"/>
      <headerFooter alignWithMargins="0">
        <oddFooter>&amp;C&amp;P/&amp;N</oddFooter>
      </headerFooter>
    </customSheetView>
  </customSheetViews>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2"/>
  <headerFooter alignWithMargins="0">
    <oddFooter>&amp;C&amp;P/&amp;N</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cols>
    <col min="1" max="130" width="2.7265625" style="219" customWidth="1"/>
    <col min="131" max="131" width="1.6328125" style="219" customWidth="1"/>
    <col min="132" max="16384" width="9" style="219" hidden="1"/>
  </cols>
  <sheetData>
    <row r="1" spans="1:131" ht="11.25" customHeight="1" thickBot="1">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c r="A2" s="1092" t="s">
        <v>352</v>
      </c>
      <c r="B2" s="1092"/>
      <c r="C2" s="1092"/>
      <c r="D2" s="1092"/>
      <c r="E2" s="1092"/>
      <c r="F2" s="1092"/>
      <c r="G2" s="1092"/>
      <c r="H2" s="1092"/>
      <c r="I2" s="1092"/>
      <c r="J2" s="1092"/>
      <c r="K2" s="1092"/>
      <c r="L2" s="1092"/>
      <c r="M2" s="1092"/>
      <c r="N2" s="1092"/>
      <c r="O2" s="1092"/>
      <c r="P2" s="1092"/>
      <c r="Q2" s="1092"/>
      <c r="R2" s="1092"/>
      <c r="S2" s="1092"/>
      <c r="T2" s="1092"/>
      <c r="U2" s="1092"/>
      <c r="V2" s="1092"/>
      <c r="W2" s="1092"/>
      <c r="X2" s="1092"/>
      <c r="Y2" s="1092"/>
      <c r="Z2" s="1092"/>
      <c r="AA2" s="1092"/>
      <c r="AB2" s="1092"/>
      <c r="AC2" s="1092"/>
      <c r="AD2" s="1092"/>
      <c r="AE2" s="1092"/>
      <c r="AF2" s="1092"/>
      <c r="AG2" s="1092"/>
      <c r="AH2" s="1092"/>
      <c r="AI2" s="1092"/>
      <c r="AJ2" s="1092"/>
      <c r="AK2" s="1092"/>
      <c r="AL2" s="1092"/>
      <c r="AM2" s="1092"/>
      <c r="AN2" s="1092"/>
      <c r="AO2" s="1092"/>
      <c r="AP2" s="1092"/>
      <c r="AQ2" s="1092"/>
      <c r="AR2" s="1092"/>
      <c r="AS2" s="1092"/>
      <c r="AT2" s="1092"/>
      <c r="AU2" s="1092"/>
      <c r="AV2" s="1092"/>
      <c r="AW2" s="1092"/>
      <c r="AX2" s="1092"/>
      <c r="AY2" s="1092"/>
      <c r="AZ2" s="1092"/>
      <c r="BA2" s="1092"/>
      <c r="BB2" s="1092"/>
      <c r="BC2" s="1092"/>
      <c r="BD2" s="1092"/>
      <c r="BE2" s="1092"/>
      <c r="BF2" s="1092"/>
      <c r="BG2" s="1092"/>
      <c r="BH2" s="1092"/>
      <c r="BI2" s="1092"/>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3" t="s">
        <v>353</v>
      </c>
      <c r="DK2" s="1094"/>
      <c r="DL2" s="1094"/>
      <c r="DM2" s="1094"/>
      <c r="DN2" s="1094"/>
      <c r="DO2" s="1095"/>
      <c r="DP2" s="216"/>
      <c r="DQ2" s="1093" t="s">
        <v>354</v>
      </c>
      <c r="DR2" s="1094"/>
      <c r="DS2" s="1094"/>
      <c r="DT2" s="1094"/>
      <c r="DU2" s="1094"/>
      <c r="DV2" s="1094"/>
      <c r="DW2" s="1094"/>
      <c r="DX2" s="1094"/>
      <c r="DY2" s="1094"/>
      <c r="DZ2" s="1095"/>
      <c r="EA2" s="218"/>
    </row>
    <row r="3" spans="1:131" ht="11.25" customHeight="1">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c r="A4" s="1061" t="s">
        <v>355</v>
      </c>
      <c r="B4" s="1061"/>
      <c r="C4" s="1061"/>
      <c r="D4" s="1061"/>
      <c r="E4" s="1061"/>
      <c r="F4" s="1061"/>
      <c r="G4" s="1061"/>
      <c r="H4" s="1061"/>
      <c r="I4" s="1061"/>
      <c r="J4" s="1061"/>
      <c r="K4" s="1061"/>
      <c r="L4" s="1061"/>
      <c r="M4" s="1061"/>
      <c r="N4" s="1061"/>
      <c r="O4" s="1061"/>
      <c r="P4" s="1061"/>
      <c r="Q4" s="1061"/>
      <c r="R4" s="1061"/>
      <c r="S4" s="1061"/>
      <c r="T4" s="1061"/>
      <c r="U4" s="1061"/>
      <c r="V4" s="1061"/>
      <c r="W4" s="1061"/>
      <c r="X4" s="1061"/>
      <c r="Y4" s="1061"/>
      <c r="Z4" s="1061"/>
      <c r="AA4" s="1061"/>
      <c r="AB4" s="1061"/>
      <c r="AC4" s="1061"/>
      <c r="AD4" s="1061"/>
      <c r="AE4" s="1061"/>
      <c r="AF4" s="1061"/>
      <c r="AG4" s="1061"/>
      <c r="AH4" s="1061"/>
      <c r="AI4" s="1061"/>
      <c r="AJ4" s="1061"/>
      <c r="AK4" s="1061"/>
      <c r="AL4" s="1061"/>
      <c r="AM4" s="1061"/>
      <c r="AN4" s="1061"/>
      <c r="AO4" s="1061"/>
      <c r="AP4" s="1061"/>
      <c r="AQ4" s="1061"/>
      <c r="AR4" s="1061"/>
      <c r="AS4" s="1061"/>
      <c r="AT4" s="1061"/>
      <c r="AU4" s="1061"/>
      <c r="AV4" s="1061"/>
      <c r="AW4" s="1061"/>
      <c r="AX4" s="1061"/>
      <c r="AY4" s="1061"/>
      <c r="AZ4" s="220"/>
      <c r="BA4" s="220"/>
      <c r="BB4" s="220"/>
      <c r="BC4" s="220"/>
      <c r="BD4" s="220"/>
      <c r="BE4" s="221"/>
      <c r="BF4" s="221"/>
      <c r="BG4" s="221"/>
      <c r="BH4" s="221"/>
      <c r="BI4" s="221"/>
      <c r="BJ4" s="221"/>
      <c r="BK4" s="221"/>
      <c r="BL4" s="221"/>
      <c r="BM4" s="221"/>
      <c r="BN4" s="221"/>
      <c r="BO4" s="221"/>
      <c r="BP4" s="221"/>
      <c r="BQ4" s="732" t="s">
        <v>356</v>
      </c>
      <c r="BR4" s="732"/>
      <c r="BS4" s="732"/>
      <c r="BT4" s="732"/>
      <c r="BU4" s="732"/>
      <c r="BV4" s="732"/>
      <c r="BW4" s="732"/>
      <c r="BX4" s="732"/>
      <c r="BY4" s="732"/>
      <c r="BZ4" s="732"/>
      <c r="CA4" s="732"/>
      <c r="CB4" s="732"/>
      <c r="CC4" s="732"/>
      <c r="CD4" s="732"/>
      <c r="CE4" s="732"/>
      <c r="CF4" s="732"/>
      <c r="CG4" s="732"/>
      <c r="CH4" s="732"/>
      <c r="CI4" s="732"/>
      <c r="CJ4" s="732"/>
      <c r="CK4" s="732"/>
      <c r="CL4" s="732"/>
      <c r="CM4" s="732"/>
      <c r="CN4" s="732"/>
      <c r="CO4" s="732"/>
      <c r="CP4" s="732"/>
      <c r="CQ4" s="732"/>
      <c r="CR4" s="732"/>
      <c r="CS4" s="732"/>
      <c r="CT4" s="732"/>
      <c r="CU4" s="732"/>
      <c r="CV4" s="732"/>
      <c r="CW4" s="732"/>
      <c r="CX4" s="732"/>
      <c r="CY4" s="732"/>
      <c r="CZ4" s="732"/>
      <c r="DA4" s="732"/>
      <c r="DB4" s="732"/>
      <c r="DC4" s="732"/>
      <c r="DD4" s="732"/>
      <c r="DE4" s="732"/>
      <c r="DF4" s="732"/>
      <c r="DG4" s="732"/>
      <c r="DH4" s="732"/>
      <c r="DI4" s="732"/>
      <c r="DJ4" s="732"/>
      <c r="DK4" s="732"/>
      <c r="DL4" s="732"/>
      <c r="DM4" s="732"/>
      <c r="DN4" s="732"/>
      <c r="DO4" s="732"/>
      <c r="DP4" s="732"/>
      <c r="DQ4" s="732"/>
      <c r="DR4" s="732"/>
      <c r="DS4" s="732"/>
      <c r="DT4" s="732"/>
      <c r="DU4" s="732"/>
      <c r="DV4" s="732"/>
      <c r="DW4" s="732"/>
      <c r="DX4" s="732"/>
      <c r="DY4" s="732"/>
      <c r="DZ4" s="732"/>
      <c r="EA4" s="222"/>
    </row>
    <row r="5" spans="1:131" s="223" customFormat="1" ht="26.25" customHeight="1">
      <c r="A5" s="997" t="s">
        <v>357</v>
      </c>
      <c r="B5" s="998"/>
      <c r="C5" s="998"/>
      <c r="D5" s="998"/>
      <c r="E5" s="998"/>
      <c r="F5" s="998"/>
      <c r="G5" s="998"/>
      <c r="H5" s="998"/>
      <c r="I5" s="998"/>
      <c r="J5" s="998"/>
      <c r="K5" s="998"/>
      <c r="L5" s="998"/>
      <c r="M5" s="998"/>
      <c r="N5" s="998"/>
      <c r="O5" s="998"/>
      <c r="P5" s="999"/>
      <c r="Q5" s="1003" t="s">
        <v>358</v>
      </c>
      <c r="R5" s="1004"/>
      <c r="S5" s="1004"/>
      <c r="T5" s="1004"/>
      <c r="U5" s="1005"/>
      <c r="V5" s="1003" t="s">
        <v>359</v>
      </c>
      <c r="W5" s="1004"/>
      <c r="X5" s="1004"/>
      <c r="Y5" s="1004"/>
      <c r="Z5" s="1005"/>
      <c r="AA5" s="1003" t="s">
        <v>360</v>
      </c>
      <c r="AB5" s="1004"/>
      <c r="AC5" s="1004"/>
      <c r="AD5" s="1004"/>
      <c r="AE5" s="1004"/>
      <c r="AF5" s="1096" t="s">
        <v>361</v>
      </c>
      <c r="AG5" s="1004"/>
      <c r="AH5" s="1004"/>
      <c r="AI5" s="1004"/>
      <c r="AJ5" s="1017"/>
      <c r="AK5" s="1004" t="s">
        <v>362</v>
      </c>
      <c r="AL5" s="1004"/>
      <c r="AM5" s="1004"/>
      <c r="AN5" s="1004"/>
      <c r="AO5" s="1005"/>
      <c r="AP5" s="1003" t="s">
        <v>363</v>
      </c>
      <c r="AQ5" s="1004"/>
      <c r="AR5" s="1004"/>
      <c r="AS5" s="1004"/>
      <c r="AT5" s="1005"/>
      <c r="AU5" s="1003" t="s">
        <v>364</v>
      </c>
      <c r="AV5" s="1004"/>
      <c r="AW5" s="1004"/>
      <c r="AX5" s="1004"/>
      <c r="AY5" s="1017"/>
      <c r="AZ5" s="220"/>
      <c r="BA5" s="220"/>
      <c r="BB5" s="220"/>
      <c r="BC5" s="220"/>
      <c r="BD5" s="220"/>
      <c r="BE5" s="221"/>
      <c r="BF5" s="221"/>
      <c r="BG5" s="221"/>
      <c r="BH5" s="221"/>
      <c r="BI5" s="221"/>
      <c r="BJ5" s="221"/>
      <c r="BK5" s="221"/>
      <c r="BL5" s="221"/>
      <c r="BM5" s="221"/>
      <c r="BN5" s="221"/>
      <c r="BO5" s="221"/>
      <c r="BP5" s="221"/>
      <c r="BQ5" s="997" t="s">
        <v>365</v>
      </c>
      <c r="BR5" s="998"/>
      <c r="BS5" s="998"/>
      <c r="BT5" s="998"/>
      <c r="BU5" s="998"/>
      <c r="BV5" s="998"/>
      <c r="BW5" s="998"/>
      <c r="BX5" s="998"/>
      <c r="BY5" s="998"/>
      <c r="BZ5" s="998"/>
      <c r="CA5" s="998"/>
      <c r="CB5" s="998"/>
      <c r="CC5" s="998"/>
      <c r="CD5" s="998"/>
      <c r="CE5" s="998"/>
      <c r="CF5" s="998"/>
      <c r="CG5" s="999"/>
      <c r="CH5" s="1003" t="s">
        <v>366</v>
      </c>
      <c r="CI5" s="1004"/>
      <c r="CJ5" s="1004"/>
      <c r="CK5" s="1004"/>
      <c r="CL5" s="1005"/>
      <c r="CM5" s="1003" t="s">
        <v>367</v>
      </c>
      <c r="CN5" s="1004"/>
      <c r="CO5" s="1004"/>
      <c r="CP5" s="1004"/>
      <c r="CQ5" s="1005"/>
      <c r="CR5" s="1003" t="s">
        <v>368</v>
      </c>
      <c r="CS5" s="1004"/>
      <c r="CT5" s="1004"/>
      <c r="CU5" s="1004"/>
      <c r="CV5" s="1005"/>
      <c r="CW5" s="1003" t="s">
        <v>369</v>
      </c>
      <c r="CX5" s="1004"/>
      <c r="CY5" s="1004"/>
      <c r="CZ5" s="1004"/>
      <c r="DA5" s="1005"/>
      <c r="DB5" s="1003" t="s">
        <v>370</v>
      </c>
      <c r="DC5" s="1004"/>
      <c r="DD5" s="1004"/>
      <c r="DE5" s="1004"/>
      <c r="DF5" s="1005"/>
      <c r="DG5" s="1086" t="s">
        <v>371</v>
      </c>
      <c r="DH5" s="1087"/>
      <c r="DI5" s="1087"/>
      <c r="DJ5" s="1087"/>
      <c r="DK5" s="1088"/>
      <c r="DL5" s="1086" t="s">
        <v>372</v>
      </c>
      <c r="DM5" s="1087"/>
      <c r="DN5" s="1087"/>
      <c r="DO5" s="1087"/>
      <c r="DP5" s="1088"/>
      <c r="DQ5" s="1003" t="s">
        <v>373</v>
      </c>
      <c r="DR5" s="1004"/>
      <c r="DS5" s="1004"/>
      <c r="DT5" s="1004"/>
      <c r="DU5" s="1005"/>
      <c r="DV5" s="1003" t="s">
        <v>364</v>
      </c>
      <c r="DW5" s="1004"/>
      <c r="DX5" s="1004"/>
      <c r="DY5" s="1004"/>
      <c r="DZ5" s="1017"/>
      <c r="EA5" s="222"/>
    </row>
    <row r="6" spans="1:131" s="223" customFormat="1" ht="26.25" customHeight="1" thickBot="1">
      <c r="A6" s="1000"/>
      <c r="B6" s="1001"/>
      <c r="C6" s="1001"/>
      <c r="D6" s="1001"/>
      <c r="E6" s="1001"/>
      <c r="F6" s="1001"/>
      <c r="G6" s="1001"/>
      <c r="H6" s="1001"/>
      <c r="I6" s="1001"/>
      <c r="J6" s="1001"/>
      <c r="K6" s="1001"/>
      <c r="L6" s="1001"/>
      <c r="M6" s="1001"/>
      <c r="N6" s="1001"/>
      <c r="O6" s="1001"/>
      <c r="P6" s="1002"/>
      <c r="Q6" s="1006"/>
      <c r="R6" s="1007"/>
      <c r="S6" s="1007"/>
      <c r="T6" s="1007"/>
      <c r="U6" s="1008"/>
      <c r="V6" s="1006"/>
      <c r="W6" s="1007"/>
      <c r="X6" s="1007"/>
      <c r="Y6" s="1007"/>
      <c r="Z6" s="1008"/>
      <c r="AA6" s="1006"/>
      <c r="AB6" s="1007"/>
      <c r="AC6" s="1007"/>
      <c r="AD6" s="1007"/>
      <c r="AE6" s="1007"/>
      <c r="AF6" s="1097"/>
      <c r="AG6" s="1007"/>
      <c r="AH6" s="1007"/>
      <c r="AI6" s="1007"/>
      <c r="AJ6" s="1018"/>
      <c r="AK6" s="1007"/>
      <c r="AL6" s="1007"/>
      <c r="AM6" s="1007"/>
      <c r="AN6" s="1007"/>
      <c r="AO6" s="1008"/>
      <c r="AP6" s="1006"/>
      <c r="AQ6" s="1007"/>
      <c r="AR6" s="1007"/>
      <c r="AS6" s="1007"/>
      <c r="AT6" s="1008"/>
      <c r="AU6" s="1006"/>
      <c r="AV6" s="1007"/>
      <c r="AW6" s="1007"/>
      <c r="AX6" s="1007"/>
      <c r="AY6" s="1018"/>
      <c r="AZ6" s="220"/>
      <c r="BA6" s="220"/>
      <c r="BB6" s="220"/>
      <c r="BC6" s="220"/>
      <c r="BD6" s="220"/>
      <c r="BE6" s="221"/>
      <c r="BF6" s="221"/>
      <c r="BG6" s="221"/>
      <c r="BH6" s="221"/>
      <c r="BI6" s="221"/>
      <c r="BJ6" s="221"/>
      <c r="BK6" s="221"/>
      <c r="BL6" s="221"/>
      <c r="BM6" s="221"/>
      <c r="BN6" s="221"/>
      <c r="BO6" s="221"/>
      <c r="BP6" s="221"/>
      <c r="BQ6" s="1000"/>
      <c r="BR6" s="1001"/>
      <c r="BS6" s="1001"/>
      <c r="BT6" s="1001"/>
      <c r="BU6" s="1001"/>
      <c r="BV6" s="1001"/>
      <c r="BW6" s="1001"/>
      <c r="BX6" s="1001"/>
      <c r="BY6" s="1001"/>
      <c r="BZ6" s="1001"/>
      <c r="CA6" s="1001"/>
      <c r="CB6" s="1001"/>
      <c r="CC6" s="1001"/>
      <c r="CD6" s="1001"/>
      <c r="CE6" s="1001"/>
      <c r="CF6" s="1001"/>
      <c r="CG6" s="1002"/>
      <c r="CH6" s="1006"/>
      <c r="CI6" s="1007"/>
      <c r="CJ6" s="1007"/>
      <c r="CK6" s="1007"/>
      <c r="CL6" s="1008"/>
      <c r="CM6" s="1006"/>
      <c r="CN6" s="1007"/>
      <c r="CO6" s="1007"/>
      <c r="CP6" s="1007"/>
      <c r="CQ6" s="1008"/>
      <c r="CR6" s="1006"/>
      <c r="CS6" s="1007"/>
      <c r="CT6" s="1007"/>
      <c r="CU6" s="1007"/>
      <c r="CV6" s="1008"/>
      <c r="CW6" s="1006"/>
      <c r="CX6" s="1007"/>
      <c r="CY6" s="1007"/>
      <c r="CZ6" s="1007"/>
      <c r="DA6" s="1008"/>
      <c r="DB6" s="1006"/>
      <c r="DC6" s="1007"/>
      <c r="DD6" s="1007"/>
      <c r="DE6" s="1007"/>
      <c r="DF6" s="1008"/>
      <c r="DG6" s="1089"/>
      <c r="DH6" s="1090"/>
      <c r="DI6" s="1090"/>
      <c r="DJ6" s="1090"/>
      <c r="DK6" s="1091"/>
      <c r="DL6" s="1089"/>
      <c r="DM6" s="1090"/>
      <c r="DN6" s="1090"/>
      <c r="DO6" s="1090"/>
      <c r="DP6" s="1091"/>
      <c r="DQ6" s="1006"/>
      <c r="DR6" s="1007"/>
      <c r="DS6" s="1007"/>
      <c r="DT6" s="1007"/>
      <c r="DU6" s="1008"/>
      <c r="DV6" s="1006"/>
      <c r="DW6" s="1007"/>
      <c r="DX6" s="1007"/>
      <c r="DY6" s="1007"/>
      <c r="DZ6" s="1018"/>
      <c r="EA6" s="222"/>
    </row>
    <row r="7" spans="1:131" s="223" customFormat="1" ht="26.25" customHeight="1" thickTop="1">
      <c r="A7" s="224">
        <v>1</v>
      </c>
      <c r="B7" s="1049" t="s">
        <v>374</v>
      </c>
      <c r="C7" s="1050"/>
      <c r="D7" s="1050"/>
      <c r="E7" s="1050"/>
      <c r="F7" s="1050"/>
      <c r="G7" s="1050"/>
      <c r="H7" s="1050"/>
      <c r="I7" s="1050"/>
      <c r="J7" s="1050"/>
      <c r="K7" s="1050"/>
      <c r="L7" s="1050"/>
      <c r="M7" s="1050"/>
      <c r="N7" s="1050"/>
      <c r="O7" s="1050"/>
      <c r="P7" s="1051"/>
      <c r="Q7" s="1104">
        <v>55549</v>
      </c>
      <c r="R7" s="1105"/>
      <c r="S7" s="1105"/>
      <c r="T7" s="1105"/>
      <c r="U7" s="1105"/>
      <c r="V7" s="1105">
        <v>54508</v>
      </c>
      <c r="W7" s="1105"/>
      <c r="X7" s="1105"/>
      <c r="Y7" s="1105"/>
      <c r="Z7" s="1105"/>
      <c r="AA7" s="1105">
        <v>1041</v>
      </c>
      <c r="AB7" s="1105"/>
      <c r="AC7" s="1105"/>
      <c r="AD7" s="1105"/>
      <c r="AE7" s="1106"/>
      <c r="AF7" s="1107">
        <v>978</v>
      </c>
      <c r="AG7" s="1108"/>
      <c r="AH7" s="1108"/>
      <c r="AI7" s="1108"/>
      <c r="AJ7" s="1109"/>
      <c r="AK7" s="1110">
        <v>1403</v>
      </c>
      <c r="AL7" s="1111"/>
      <c r="AM7" s="1111"/>
      <c r="AN7" s="1111"/>
      <c r="AO7" s="1111"/>
      <c r="AP7" s="1111">
        <v>52360</v>
      </c>
      <c r="AQ7" s="1111"/>
      <c r="AR7" s="1111"/>
      <c r="AS7" s="1111"/>
      <c r="AT7" s="1111"/>
      <c r="AU7" s="1112"/>
      <c r="AV7" s="1112"/>
      <c r="AW7" s="1112"/>
      <c r="AX7" s="1112"/>
      <c r="AY7" s="1113"/>
      <c r="AZ7" s="220"/>
      <c r="BA7" s="220"/>
      <c r="BB7" s="220"/>
      <c r="BC7" s="220"/>
      <c r="BD7" s="220"/>
      <c r="BE7" s="221"/>
      <c r="BF7" s="221"/>
      <c r="BG7" s="221"/>
      <c r="BH7" s="221"/>
      <c r="BI7" s="221"/>
      <c r="BJ7" s="221"/>
      <c r="BK7" s="221"/>
      <c r="BL7" s="221"/>
      <c r="BM7" s="221"/>
      <c r="BN7" s="221"/>
      <c r="BO7" s="221"/>
      <c r="BP7" s="221"/>
      <c r="BQ7" s="224">
        <v>1</v>
      </c>
      <c r="BR7" s="225"/>
      <c r="BS7" s="1101" t="s">
        <v>556</v>
      </c>
      <c r="BT7" s="1102"/>
      <c r="BU7" s="1102"/>
      <c r="BV7" s="1102"/>
      <c r="BW7" s="1102"/>
      <c r="BX7" s="1102"/>
      <c r="BY7" s="1102"/>
      <c r="BZ7" s="1102"/>
      <c r="CA7" s="1102"/>
      <c r="CB7" s="1102"/>
      <c r="CC7" s="1102"/>
      <c r="CD7" s="1102"/>
      <c r="CE7" s="1102"/>
      <c r="CF7" s="1102"/>
      <c r="CG7" s="1114"/>
      <c r="CH7" s="1098">
        <v>25</v>
      </c>
      <c r="CI7" s="1099"/>
      <c r="CJ7" s="1099"/>
      <c r="CK7" s="1099"/>
      <c r="CL7" s="1100"/>
      <c r="CM7" s="1098">
        <v>166</v>
      </c>
      <c r="CN7" s="1099"/>
      <c r="CO7" s="1099"/>
      <c r="CP7" s="1099"/>
      <c r="CQ7" s="1100"/>
      <c r="CR7" s="1098">
        <v>87</v>
      </c>
      <c r="CS7" s="1099"/>
      <c r="CT7" s="1099"/>
      <c r="CU7" s="1099"/>
      <c r="CV7" s="1100"/>
      <c r="CW7" s="1098" t="s">
        <v>551</v>
      </c>
      <c r="CX7" s="1099"/>
      <c r="CY7" s="1099"/>
      <c r="CZ7" s="1099"/>
      <c r="DA7" s="1100"/>
      <c r="DB7" s="1098" t="s">
        <v>551</v>
      </c>
      <c r="DC7" s="1099"/>
      <c r="DD7" s="1099"/>
      <c r="DE7" s="1099"/>
      <c r="DF7" s="1100"/>
      <c r="DG7" s="1098" t="s">
        <v>552</v>
      </c>
      <c r="DH7" s="1099"/>
      <c r="DI7" s="1099"/>
      <c r="DJ7" s="1099"/>
      <c r="DK7" s="1100"/>
      <c r="DL7" s="1098" t="s">
        <v>551</v>
      </c>
      <c r="DM7" s="1099"/>
      <c r="DN7" s="1099"/>
      <c r="DO7" s="1099"/>
      <c r="DP7" s="1100"/>
      <c r="DQ7" s="1098" t="s">
        <v>551</v>
      </c>
      <c r="DR7" s="1099"/>
      <c r="DS7" s="1099"/>
      <c r="DT7" s="1099"/>
      <c r="DU7" s="1100"/>
      <c r="DV7" s="1101"/>
      <c r="DW7" s="1102"/>
      <c r="DX7" s="1102"/>
      <c r="DY7" s="1102"/>
      <c r="DZ7" s="1103"/>
      <c r="EA7" s="222"/>
    </row>
    <row r="8" spans="1:131" s="223" customFormat="1" ht="26.25" customHeight="1">
      <c r="A8" s="226">
        <v>2</v>
      </c>
      <c r="B8" s="1032" t="s">
        <v>375</v>
      </c>
      <c r="C8" s="1033"/>
      <c r="D8" s="1033"/>
      <c r="E8" s="1033"/>
      <c r="F8" s="1033"/>
      <c r="G8" s="1033"/>
      <c r="H8" s="1033"/>
      <c r="I8" s="1033"/>
      <c r="J8" s="1033"/>
      <c r="K8" s="1033"/>
      <c r="L8" s="1033"/>
      <c r="M8" s="1033"/>
      <c r="N8" s="1033"/>
      <c r="O8" s="1033"/>
      <c r="P8" s="1034"/>
      <c r="Q8" s="1040">
        <v>27</v>
      </c>
      <c r="R8" s="1041"/>
      <c r="S8" s="1041"/>
      <c r="T8" s="1041"/>
      <c r="U8" s="1041"/>
      <c r="V8" s="1041">
        <v>27</v>
      </c>
      <c r="W8" s="1041"/>
      <c r="X8" s="1041"/>
      <c r="Y8" s="1041"/>
      <c r="Z8" s="1041"/>
      <c r="AA8" s="1041" t="s">
        <v>551</v>
      </c>
      <c r="AB8" s="1041"/>
      <c r="AC8" s="1041"/>
      <c r="AD8" s="1041"/>
      <c r="AE8" s="1042"/>
      <c r="AF8" s="1037" t="s">
        <v>122</v>
      </c>
      <c r="AG8" s="1038"/>
      <c r="AH8" s="1038"/>
      <c r="AI8" s="1038"/>
      <c r="AJ8" s="1039"/>
      <c r="AK8" s="1082">
        <v>1</v>
      </c>
      <c r="AL8" s="1083"/>
      <c r="AM8" s="1083"/>
      <c r="AN8" s="1083"/>
      <c r="AO8" s="1083"/>
      <c r="AP8" s="1083">
        <v>4</v>
      </c>
      <c r="AQ8" s="1083"/>
      <c r="AR8" s="1083"/>
      <c r="AS8" s="1083"/>
      <c r="AT8" s="1083"/>
      <c r="AU8" s="1084"/>
      <c r="AV8" s="1084"/>
      <c r="AW8" s="1084"/>
      <c r="AX8" s="1084"/>
      <c r="AY8" s="1085"/>
      <c r="AZ8" s="220"/>
      <c r="BA8" s="220"/>
      <c r="BB8" s="220"/>
      <c r="BC8" s="220"/>
      <c r="BD8" s="220"/>
      <c r="BE8" s="221"/>
      <c r="BF8" s="221"/>
      <c r="BG8" s="221"/>
      <c r="BH8" s="221"/>
      <c r="BI8" s="221"/>
      <c r="BJ8" s="221"/>
      <c r="BK8" s="221"/>
      <c r="BL8" s="221"/>
      <c r="BM8" s="221"/>
      <c r="BN8" s="221"/>
      <c r="BO8" s="221"/>
      <c r="BP8" s="221"/>
      <c r="BQ8" s="226">
        <v>2</v>
      </c>
      <c r="BR8" s="227"/>
      <c r="BS8" s="994" t="s">
        <v>560</v>
      </c>
      <c r="BT8" s="995"/>
      <c r="BU8" s="995"/>
      <c r="BV8" s="995"/>
      <c r="BW8" s="995"/>
      <c r="BX8" s="995"/>
      <c r="BY8" s="995"/>
      <c r="BZ8" s="995"/>
      <c r="CA8" s="995"/>
      <c r="CB8" s="995"/>
      <c r="CC8" s="995"/>
      <c r="CD8" s="995"/>
      <c r="CE8" s="995"/>
      <c r="CF8" s="995"/>
      <c r="CG8" s="1016"/>
      <c r="CH8" s="991">
        <v>1</v>
      </c>
      <c r="CI8" s="992"/>
      <c r="CJ8" s="992"/>
      <c r="CK8" s="992"/>
      <c r="CL8" s="993"/>
      <c r="CM8" s="991">
        <v>61</v>
      </c>
      <c r="CN8" s="992"/>
      <c r="CO8" s="992"/>
      <c r="CP8" s="992"/>
      <c r="CQ8" s="993"/>
      <c r="CR8" s="991">
        <v>10</v>
      </c>
      <c r="CS8" s="992"/>
      <c r="CT8" s="992"/>
      <c r="CU8" s="992"/>
      <c r="CV8" s="993"/>
      <c r="CW8" s="991" t="s">
        <v>551</v>
      </c>
      <c r="CX8" s="992"/>
      <c r="CY8" s="992"/>
      <c r="CZ8" s="992"/>
      <c r="DA8" s="993"/>
      <c r="DB8" s="991" t="s">
        <v>551</v>
      </c>
      <c r="DC8" s="992"/>
      <c r="DD8" s="992"/>
      <c r="DE8" s="992"/>
      <c r="DF8" s="993"/>
      <c r="DG8" s="991">
        <v>538</v>
      </c>
      <c r="DH8" s="992"/>
      <c r="DI8" s="992"/>
      <c r="DJ8" s="992"/>
      <c r="DK8" s="993"/>
      <c r="DL8" s="991" t="s">
        <v>551</v>
      </c>
      <c r="DM8" s="992"/>
      <c r="DN8" s="992"/>
      <c r="DO8" s="992"/>
      <c r="DP8" s="993"/>
      <c r="DQ8" s="991" t="s">
        <v>551</v>
      </c>
      <c r="DR8" s="992"/>
      <c r="DS8" s="992"/>
      <c r="DT8" s="992"/>
      <c r="DU8" s="993"/>
      <c r="DV8" s="994"/>
      <c r="DW8" s="995"/>
      <c r="DX8" s="995"/>
      <c r="DY8" s="995"/>
      <c r="DZ8" s="996"/>
      <c r="EA8" s="222"/>
    </row>
    <row r="9" spans="1:131" s="223" customFormat="1" ht="26.25" customHeight="1">
      <c r="A9" s="226">
        <v>3</v>
      </c>
      <c r="B9" s="1032"/>
      <c r="C9" s="1033"/>
      <c r="D9" s="1033"/>
      <c r="E9" s="1033"/>
      <c r="F9" s="1033"/>
      <c r="G9" s="1033"/>
      <c r="H9" s="1033"/>
      <c r="I9" s="1033"/>
      <c r="J9" s="1033"/>
      <c r="K9" s="1033"/>
      <c r="L9" s="1033"/>
      <c r="M9" s="1033"/>
      <c r="N9" s="1033"/>
      <c r="O9" s="1033"/>
      <c r="P9" s="1034"/>
      <c r="Q9" s="1040"/>
      <c r="R9" s="1041"/>
      <c r="S9" s="1041"/>
      <c r="T9" s="1041"/>
      <c r="U9" s="1041"/>
      <c r="V9" s="1041"/>
      <c r="W9" s="1041"/>
      <c r="X9" s="1041"/>
      <c r="Y9" s="1041"/>
      <c r="Z9" s="1041"/>
      <c r="AA9" s="1041"/>
      <c r="AB9" s="1041"/>
      <c r="AC9" s="1041"/>
      <c r="AD9" s="1041"/>
      <c r="AE9" s="1042"/>
      <c r="AF9" s="1037"/>
      <c r="AG9" s="1038"/>
      <c r="AH9" s="1038"/>
      <c r="AI9" s="1038"/>
      <c r="AJ9" s="1039"/>
      <c r="AK9" s="1082"/>
      <c r="AL9" s="1083"/>
      <c r="AM9" s="1083"/>
      <c r="AN9" s="1083"/>
      <c r="AO9" s="1083"/>
      <c r="AP9" s="1083"/>
      <c r="AQ9" s="1083"/>
      <c r="AR9" s="1083"/>
      <c r="AS9" s="1083"/>
      <c r="AT9" s="1083"/>
      <c r="AU9" s="1084"/>
      <c r="AV9" s="1084"/>
      <c r="AW9" s="1084"/>
      <c r="AX9" s="1084"/>
      <c r="AY9" s="1085"/>
      <c r="AZ9" s="220"/>
      <c r="BA9" s="220"/>
      <c r="BB9" s="220"/>
      <c r="BC9" s="220"/>
      <c r="BD9" s="220"/>
      <c r="BE9" s="221"/>
      <c r="BF9" s="221"/>
      <c r="BG9" s="221"/>
      <c r="BH9" s="221"/>
      <c r="BI9" s="221"/>
      <c r="BJ9" s="221"/>
      <c r="BK9" s="221"/>
      <c r="BL9" s="221"/>
      <c r="BM9" s="221"/>
      <c r="BN9" s="221"/>
      <c r="BO9" s="221"/>
      <c r="BP9" s="221"/>
      <c r="BQ9" s="226">
        <v>3</v>
      </c>
      <c r="BR9" s="227"/>
      <c r="BS9" s="994" t="s">
        <v>557</v>
      </c>
      <c r="BT9" s="995"/>
      <c r="BU9" s="995"/>
      <c r="BV9" s="995"/>
      <c r="BW9" s="995"/>
      <c r="BX9" s="995"/>
      <c r="BY9" s="995"/>
      <c r="BZ9" s="995"/>
      <c r="CA9" s="995"/>
      <c r="CB9" s="995"/>
      <c r="CC9" s="995"/>
      <c r="CD9" s="995"/>
      <c r="CE9" s="995"/>
      <c r="CF9" s="995"/>
      <c r="CG9" s="1016"/>
      <c r="CH9" s="991">
        <v>1</v>
      </c>
      <c r="CI9" s="992"/>
      <c r="CJ9" s="992"/>
      <c r="CK9" s="992"/>
      <c r="CL9" s="993"/>
      <c r="CM9" s="991">
        <v>87</v>
      </c>
      <c r="CN9" s="992"/>
      <c r="CO9" s="992"/>
      <c r="CP9" s="992"/>
      <c r="CQ9" s="993"/>
      <c r="CR9" s="991">
        <v>50</v>
      </c>
      <c r="CS9" s="992"/>
      <c r="CT9" s="992"/>
      <c r="CU9" s="992"/>
      <c r="CV9" s="993"/>
      <c r="CW9" s="991" t="s">
        <v>551</v>
      </c>
      <c r="CX9" s="992"/>
      <c r="CY9" s="992"/>
      <c r="CZ9" s="992"/>
      <c r="DA9" s="993"/>
      <c r="DB9" s="991" t="s">
        <v>551</v>
      </c>
      <c r="DC9" s="992"/>
      <c r="DD9" s="992"/>
      <c r="DE9" s="992"/>
      <c r="DF9" s="993"/>
      <c r="DG9" s="991" t="s">
        <v>552</v>
      </c>
      <c r="DH9" s="992"/>
      <c r="DI9" s="992"/>
      <c r="DJ9" s="992"/>
      <c r="DK9" s="993"/>
      <c r="DL9" s="991" t="s">
        <v>551</v>
      </c>
      <c r="DM9" s="992"/>
      <c r="DN9" s="992"/>
      <c r="DO9" s="992"/>
      <c r="DP9" s="993"/>
      <c r="DQ9" s="991" t="s">
        <v>551</v>
      </c>
      <c r="DR9" s="992"/>
      <c r="DS9" s="992"/>
      <c r="DT9" s="992"/>
      <c r="DU9" s="993"/>
      <c r="DV9" s="994"/>
      <c r="DW9" s="995"/>
      <c r="DX9" s="995"/>
      <c r="DY9" s="995"/>
      <c r="DZ9" s="996"/>
      <c r="EA9" s="222"/>
    </row>
    <row r="10" spans="1:131" s="223" customFormat="1" ht="26.25" customHeight="1">
      <c r="A10" s="226">
        <v>4</v>
      </c>
      <c r="B10" s="1032"/>
      <c r="C10" s="1033"/>
      <c r="D10" s="1033"/>
      <c r="E10" s="1033"/>
      <c r="F10" s="1033"/>
      <c r="G10" s="1033"/>
      <c r="H10" s="1033"/>
      <c r="I10" s="1033"/>
      <c r="J10" s="1033"/>
      <c r="K10" s="1033"/>
      <c r="L10" s="1033"/>
      <c r="M10" s="1033"/>
      <c r="N10" s="1033"/>
      <c r="O10" s="1033"/>
      <c r="P10" s="1034"/>
      <c r="Q10" s="1040"/>
      <c r="R10" s="1041"/>
      <c r="S10" s="1041"/>
      <c r="T10" s="1041"/>
      <c r="U10" s="1041"/>
      <c r="V10" s="1041"/>
      <c r="W10" s="1041"/>
      <c r="X10" s="1041"/>
      <c r="Y10" s="1041"/>
      <c r="Z10" s="1041"/>
      <c r="AA10" s="1041"/>
      <c r="AB10" s="1041"/>
      <c r="AC10" s="1041"/>
      <c r="AD10" s="1041"/>
      <c r="AE10" s="1042"/>
      <c r="AF10" s="1037"/>
      <c r="AG10" s="1038"/>
      <c r="AH10" s="1038"/>
      <c r="AI10" s="1038"/>
      <c r="AJ10" s="1039"/>
      <c r="AK10" s="1082"/>
      <c r="AL10" s="1083"/>
      <c r="AM10" s="1083"/>
      <c r="AN10" s="1083"/>
      <c r="AO10" s="1083"/>
      <c r="AP10" s="1083"/>
      <c r="AQ10" s="1083"/>
      <c r="AR10" s="1083"/>
      <c r="AS10" s="1083"/>
      <c r="AT10" s="1083"/>
      <c r="AU10" s="1084"/>
      <c r="AV10" s="1084"/>
      <c r="AW10" s="1084"/>
      <c r="AX10" s="1084"/>
      <c r="AY10" s="1085"/>
      <c r="AZ10" s="220"/>
      <c r="BA10" s="220"/>
      <c r="BB10" s="220"/>
      <c r="BC10" s="220"/>
      <c r="BD10" s="220"/>
      <c r="BE10" s="221"/>
      <c r="BF10" s="221"/>
      <c r="BG10" s="221"/>
      <c r="BH10" s="221"/>
      <c r="BI10" s="221"/>
      <c r="BJ10" s="221"/>
      <c r="BK10" s="221"/>
      <c r="BL10" s="221"/>
      <c r="BM10" s="221"/>
      <c r="BN10" s="221"/>
      <c r="BO10" s="221"/>
      <c r="BP10" s="221"/>
      <c r="BQ10" s="226">
        <v>4</v>
      </c>
      <c r="BR10" s="227"/>
      <c r="BS10" s="994" t="s">
        <v>558</v>
      </c>
      <c r="BT10" s="995"/>
      <c r="BU10" s="995"/>
      <c r="BV10" s="995"/>
      <c r="BW10" s="995"/>
      <c r="BX10" s="995"/>
      <c r="BY10" s="995"/>
      <c r="BZ10" s="995"/>
      <c r="CA10" s="995"/>
      <c r="CB10" s="995"/>
      <c r="CC10" s="995"/>
      <c r="CD10" s="995"/>
      <c r="CE10" s="995"/>
      <c r="CF10" s="995"/>
      <c r="CG10" s="1016"/>
      <c r="CH10" s="991">
        <v>-16</v>
      </c>
      <c r="CI10" s="992"/>
      <c r="CJ10" s="992"/>
      <c r="CK10" s="992"/>
      <c r="CL10" s="993"/>
      <c r="CM10" s="991">
        <v>45</v>
      </c>
      <c r="CN10" s="992"/>
      <c r="CO10" s="992"/>
      <c r="CP10" s="992"/>
      <c r="CQ10" s="993"/>
      <c r="CR10" s="991">
        <v>35</v>
      </c>
      <c r="CS10" s="992"/>
      <c r="CT10" s="992"/>
      <c r="CU10" s="992"/>
      <c r="CV10" s="993"/>
      <c r="CW10" s="991" t="s">
        <v>551</v>
      </c>
      <c r="CX10" s="992"/>
      <c r="CY10" s="992"/>
      <c r="CZ10" s="992"/>
      <c r="DA10" s="993"/>
      <c r="DB10" s="991" t="s">
        <v>551</v>
      </c>
      <c r="DC10" s="992"/>
      <c r="DD10" s="992"/>
      <c r="DE10" s="992"/>
      <c r="DF10" s="993"/>
      <c r="DG10" s="991" t="s">
        <v>552</v>
      </c>
      <c r="DH10" s="992"/>
      <c r="DI10" s="992"/>
      <c r="DJ10" s="992"/>
      <c r="DK10" s="993"/>
      <c r="DL10" s="991" t="s">
        <v>551</v>
      </c>
      <c r="DM10" s="992"/>
      <c r="DN10" s="992"/>
      <c r="DO10" s="992"/>
      <c r="DP10" s="993"/>
      <c r="DQ10" s="991" t="s">
        <v>551</v>
      </c>
      <c r="DR10" s="992"/>
      <c r="DS10" s="992"/>
      <c r="DT10" s="992"/>
      <c r="DU10" s="993"/>
      <c r="DV10" s="994"/>
      <c r="DW10" s="995"/>
      <c r="DX10" s="995"/>
      <c r="DY10" s="995"/>
      <c r="DZ10" s="996"/>
      <c r="EA10" s="222"/>
    </row>
    <row r="11" spans="1:131" s="223" customFormat="1" ht="26.25" customHeight="1">
      <c r="A11" s="226">
        <v>5</v>
      </c>
      <c r="B11" s="1032"/>
      <c r="C11" s="1033"/>
      <c r="D11" s="1033"/>
      <c r="E11" s="1033"/>
      <c r="F11" s="1033"/>
      <c r="G11" s="1033"/>
      <c r="H11" s="1033"/>
      <c r="I11" s="1033"/>
      <c r="J11" s="1033"/>
      <c r="K11" s="1033"/>
      <c r="L11" s="1033"/>
      <c r="M11" s="1033"/>
      <c r="N11" s="1033"/>
      <c r="O11" s="1033"/>
      <c r="P11" s="1034"/>
      <c r="Q11" s="1040"/>
      <c r="R11" s="1041"/>
      <c r="S11" s="1041"/>
      <c r="T11" s="1041"/>
      <c r="U11" s="1041"/>
      <c r="V11" s="1041"/>
      <c r="W11" s="1041"/>
      <c r="X11" s="1041"/>
      <c r="Y11" s="1041"/>
      <c r="Z11" s="1041"/>
      <c r="AA11" s="1041"/>
      <c r="AB11" s="1041"/>
      <c r="AC11" s="1041"/>
      <c r="AD11" s="1041"/>
      <c r="AE11" s="1042"/>
      <c r="AF11" s="1037"/>
      <c r="AG11" s="1038"/>
      <c r="AH11" s="1038"/>
      <c r="AI11" s="1038"/>
      <c r="AJ11" s="1039"/>
      <c r="AK11" s="1082"/>
      <c r="AL11" s="1083"/>
      <c r="AM11" s="1083"/>
      <c r="AN11" s="1083"/>
      <c r="AO11" s="1083"/>
      <c r="AP11" s="1083"/>
      <c r="AQ11" s="1083"/>
      <c r="AR11" s="1083"/>
      <c r="AS11" s="1083"/>
      <c r="AT11" s="1083"/>
      <c r="AU11" s="1084"/>
      <c r="AV11" s="1084"/>
      <c r="AW11" s="1084"/>
      <c r="AX11" s="1084"/>
      <c r="AY11" s="1085"/>
      <c r="AZ11" s="220"/>
      <c r="BA11" s="220"/>
      <c r="BB11" s="220"/>
      <c r="BC11" s="220"/>
      <c r="BD11" s="220"/>
      <c r="BE11" s="221"/>
      <c r="BF11" s="221"/>
      <c r="BG11" s="221"/>
      <c r="BH11" s="221"/>
      <c r="BI11" s="221"/>
      <c r="BJ11" s="221"/>
      <c r="BK11" s="221"/>
      <c r="BL11" s="221"/>
      <c r="BM11" s="221"/>
      <c r="BN11" s="221"/>
      <c r="BO11" s="221"/>
      <c r="BP11" s="221"/>
      <c r="BQ11" s="226">
        <v>5</v>
      </c>
      <c r="BR11" s="227"/>
      <c r="BS11" s="994" t="s">
        <v>559</v>
      </c>
      <c r="BT11" s="995"/>
      <c r="BU11" s="995"/>
      <c r="BV11" s="995"/>
      <c r="BW11" s="995"/>
      <c r="BX11" s="995"/>
      <c r="BY11" s="995"/>
      <c r="BZ11" s="995"/>
      <c r="CA11" s="995"/>
      <c r="CB11" s="995"/>
      <c r="CC11" s="995"/>
      <c r="CD11" s="995"/>
      <c r="CE11" s="995"/>
      <c r="CF11" s="995"/>
      <c r="CG11" s="1016"/>
      <c r="CH11" s="991">
        <v>11</v>
      </c>
      <c r="CI11" s="992"/>
      <c r="CJ11" s="992"/>
      <c r="CK11" s="992"/>
      <c r="CL11" s="993"/>
      <c r="CM11" s="991">
        <v>922</v>
      </c>
      <c r="CN11" s="992"/>
      <c r="CO11" s="992"/>
      <c r="CP11" s="992"/>
      <c r="CQ11" s="993"/>
      <c r="CR11" s="991">
        <v>326</v>
      </c>
      <c r="CS11" s="992"/>
      <c r="CT11" s="992"/>
      <c r="CU11" s="992"/>
      <c r="CV11" s="993"/>
      <c r="CW11" s="991" t="s">
        <v>551</v>
      </c>
      <c r="CX11" s="992"/>
      <c r="CY11" s="992"/>
      <c r="CZ11" s="992"/>
      <c r="DA11" s="993"/>
      <c r="DB11" s="991" t="s">
        <v>551</v>
      </c>
      <c r="DC11" s="992"/>
      <c r="DD11" s="992"/>
      <c r="DE11" s="992"/>
      <c r="DF11" s="993"/>
      <c r="DG11" s="991" t="s">
        <v>552</v>
      </c>
      <c r="DH11" s="992"/>
      <c r="DI11" s="992"/>
      <c r="DJ11" s="992"/>
      <c r="DK11" s="993"/>
      <c r="DL11" s="991" t="s">
        <v>551</v>
      </c>
      <c r="DM11" s="992"/>
      <c r="DN11" s="992"/>
      <c r="DO11" s="992"/>
      <c r="DP11" s="993"/>
      <c r="DQ11" s="991" t="s">
        <v>551</v>
      </c>
      <c r="DR11" s="992"/>
      <c r="DS11" s="992"/>
      <c r="DT11" s="992"/>
      <c r="DU11" s="993"/>
      <c r="DV11" s="994"/>
      <c r="DW11" s="995"/>
      <c r="DX11" s="995"/>
      <c r="DY11" s="995"/>
      <c r="DZ11" s="996"/>
      <c r="EA11" s="222"/>
    </row>
    <row r="12" spans="1:131" s="223" customFormat="1" ht="26.25" customHeight="1">
      <c r="A12" s="226">
        <v>6</v>
      </c>
      <c r="B12" s="1032"/>
      <c r="C12" s="1033"/>
      <c r="D12" s="1033"/>
      <c r="E12" s="1033"/>
      <c r="F12" s="1033"/>
      <c r="G12" s="1033"/>
      <c r="H12" s="1033"/>
      <c r="I12" s="1033"/>
      <c r="J12" s="1033"/>
      <c r="K12" s="1033"/>
      <c r="L12" s="1033"/>
      <c r="M12" s="1033"/>
      <c r="N12" s="1033"/>
      <c r="O12" s="1033"/>
      <c r="P12" s="1034"/>
      <c r="Q12" s="1040"/>
      <c r="R12" s="1041"/>
      <c r="S12" s="1041"/>
      <c r="T12" s="1041"/>
      <c r="U12" s="1041"/>
      <c r="V12" s="1041"/>
      <c r="W12" s="1041"/>
      <c r="X12" s="1041"/>
      <c r="Y12" s="1041"/>
      <c r="Z12" s="1041"/>
      <c r="AA12" s="1041"/>
      <c r="AB12" s="1041"/>
      <c r="AC12" s="1041"/>
      <c r="AD12" s="1041"/>
      <c r="AE12" s="1042"/>
      <c r="AF12" s="1037"/>
      <c r="AG12" s="1038"/>
      <c r="AH12" s="1038"/>
      <c r="AI12" s="1038"/>
      <c r="AJ12" s="1039"/>
      <c r="AK12" s="1082"/>
      <c r="AL12" s="1083"/>
      <c r="AM12" s="1083"/>
      <c r="AN12" s="1083"/>
      <c r="AO12" s="1083"/>
      <c r="AP12" s="1083"/>
      <c r="AQ12" s="1083"/>
      <c r="AR12" s="1083"/>
      <c r="AS12" s="1083"/>
      <c r="AT12" s="1083"/>
      <c r="AU12" s="1084"/>
      <c r="AV12" s="1084"/>
      <c r="AW12" s="1084"/>
      <c r="AX12" s="1084"/>
      <c r="AY12" s="1085"/>
      <c r="AZ12" s="220"/>
      <c r="BA12" s="220"/>
      <c r="BB12" s="220"/>
      <c r="BC12" s="220"/>
      <c r="BD12" s="220"/>
      <c r="BE12" s="221"/>
      <c r="BF12" s="221"/>
      <c r="BG12" s="221"/>
      <c r="BH12" s="221"/>
      <c r="BI12" s="221"/>
      <c r="BJ12" s="221"/>
      <c r="BK12" s="221"/>
      <c r="BL12" s="221"/>
      <c r="BM12" s="221"/>
      <c r="BN12" s="221"/>
      <c r="BO12" s="221"/>
      <c r="BP12" s="221"/>
      <c r="BQ12" s="226">
        <v>6</v>
      </c>
      <c r="BR12" s="227"/>
      <c r="BS12" s="994"/>
      <c r="BT12" s="995"/>
      <c r="BU12" s="995"/>
      <c r="BV12" s="995"/>
      <c r="BW12" s="995"/>
      <c r="BX12" s="995"/>
      <c r="BY12" s="995"/>
      <c r="BZ12" s="995"/>
      <c r="CA12" s="995"/>
      <c r="CB12" s="995"/>
      <c r="CC12" s="995"/>
      <c r="CD12" s="995"/>
      <c r="CE12" s="995"/>
      <c r="CF12" s="995"/>
      <c r="CG12" s="1016"/>
      <c r="CH12" s="991"/>
      <c r="CI12" s="992"/>
      <c r="CJ12" s="992"/>
      <c r="CK12" s="992"/>
      <c r="CL12" s="993"/>
      <c r="CM12" s="991"/>
      <c r="CN12" s="992"/>
      <c r="CO12" s="992"/>
      <c r="CP12" s="992"/>
      <c r="CQ12" s="993"/>
      <c r="CR12" s="991"/>
      <c r="CS12" s="992"/>
      <c r="CT12" s="992"/>
      <c r="CU12" s="992"/>
      <c r="CV12" s="993"/>
      <c r="CW12" s="991"/>
      <c r="CX12" s="992"/>
      <c r="CY12" s="992"/>
      <c r="CZ12" s="992"/>
      <c r="DA12" s="993"/>
      <c r="DB12" s="991"/>
      <c r="DC12" s="992"/>
      <c r="DD12" s="992"/>
      <c r="DE12" s="992"/>
      <c r="DF12" s="993"/>
      <c r="DG12" s="991"/>
      <c r="DH12" s="992"/>
      <c r="DI12" s="992"/>
      <c r="DJ12" s="992"/>
      <c r="DK12" s="993"/>
      <c r="DL12" s="991"/>
      <c r="DM12" s="992"/>
      <c r="DN12" s="992"/>
      <c r="DO12" s="992"/>
      <c r="DP12" s="993"/>
      <c r="DQ12" s="991"/>
      <c r="DR12" s="992"/>
      <c r="DS12" s="992"/>
      <c r="DT12" s="992"/>
      <c r="DU12" s="993"/>
      <c r="DV12" s="994"/>
      <c r="DW12" s="995"/>
      <c r="DX12" s="995"/>
      <c r="DY12" s="995"/>
      <c r="DZ12" s="996"/>
      <c r="EA12" s="222"/>
    </row>
    <row r="13" spans="1:131" s="223" customFormat="1" ht="26.25" customHeight="1">
      <c r="A13" s="226">
        <v>7</v>
      </c>
      <c r="B13" s="1032"/>
      <c r="C13" s="1033"/>
      <c r="D13" s="1033"/>
      <c r="E13" s="1033"/>
      <c r="F13" s="1033"/>
      <c r="G13" s="1033"/>
      <c r="H13" s="1033"/>
      <c r="I13" s="1033"/>
      <c r="J13" s="1033"/>
      <c r="K13" s="1033"/>
      <c r="L13" s="1033"/>
      <c r="M13" s="1033"/>
      <c r="N13" s="1033"/>
      <c r="O13" s="1033"/>
      <c r="P13" s="1034"/>
      <c r="Q13" s="1040"/>
      <c r="R13" s="1041"/>
      <c r="S13" s="1041"/>
      <c r="T13" s="1041"/>
      <c r="U13" s="1041"/>
      <c r="V13" s="1041"/>
      <c r="W13" s="1041"/>
      <c r="X13" s="1041"/>
      <c r="Y13" s="1041"/>
      <c r="Z13" s="1041"/>
      <c r="AA13" s="1041"/>
      <c r="AB13" s="1041"/>
      <c r="AC13" s="1041"/>
      <c r="AD13" s="1041"/>
      <c r="AE13" s="1042"/>
      <c r="AF13" s="1037"/>
      <c r="AG13" s="1038"/>
      <c r="AH13" s="1038"/>
      <c r="AI13" s="1038"/>
      <c r="AJ13" s="1039"/>
      <c r="AK13" s="1082"/>
      <c r="AL13" s="1083"/>
      <c r="AM13" s="1083"/>
      <c r="AN13" s="1083"/>
      <c r="AO13" s="1083"/>
      <c r="AP13" s="1083"/>
      <c r="AQ13" s="1083"/>
      <c r="AR13" s="1083"/>
      <c r="AS13" s="1083"/>
      <c r="AT13" s="1083"/>
      <c r="AU13" s="1084"/>
      <c r="AV13" s="1084"/>
      <c r="AW13" s="1084"/>
      <c r="AX13" s="1084"/>
      <c r="AY13" s="1085"/>
      <c r="AZ13" s="220"/>
      <c r="BA13" s="220"/>
      <c r="BB13" s="220"/>
      <c r="BC13" s="220"/>
      <c r="BD13" s="220"/>
      <c r="BE13" s="221"/>
      <c r="BF13" s="221"/>
      <c r="BG13" s="221"/>
      <c r="BH13" s="221"/>
      <c r="BI13" s="221"/>
      <c r="BJ13" s="221"/>
      <c r="BK13" s="221"/>
      <c r="BL13" s="221"/>
      <c r="BM13" s="221"/>
      <c r="BN13" s="221"/>
      <c r="BO13" s="221"/>
      <c r="BP13" s="221"/>
      <c r="BQ13" s="226">
        <v>7</v>
      </c>
      <c r="BR13" s="227"/>
      <c r="BS13" s="994"/>
      <c r="BT13" s="995"/>
      <c r="BU13" s="995"/>
      <c r="BV13" s="995"/>
      <c r="BW13" s="995"/>
      <c r="BX13" s="995"/>
      <c r="BY13" s="995"/>
      <c r="BZ13" s="995"/>
      <c r="CA13" s="995"/>
      <c r="CB13" s="995"/>
      <c r="CC13" s="995"/>
      <c r="CD13" s="995"/>
      <c r="CE13" s="995"/>
      <c r="CF13" s="995"/>
      <c r="CG13" s="1016"/>
      <c r="CH13" s="991"/>
      <c r="CI13" s="992"/>
      <c r="CJ13" s="992"/>
      <c r="CK13" s="992"/>
      <c r="CL13" s="993"/>
      <c r="CM13" s="991"/>
      <c r="CN13" s="992"/>
      <c r="CO13" s="992"/>
      <c r="CP13" s="992"/>
      <c r="CQ13" s="993"/>
      <c r="CR13" s="991"/>
      <c r="CS13" s="992"/>
      <c r="CT13" s="992"/>
      <c r="CU13" s="992"/>
      <c r="CV13" s="993"/>
      <c r="CW13" s="991"/>
      <c r="CX13" s="992"/>
      <c r="CY13" s="992"/>
      <c r="CZ13" s="992"/>
      <c r="DA13" s="993"/>
      <c r="DB13" s="991"/>
      <c r="DC13" s="992"/>
      <c r="DD13" s="992"/>
      <c r="DE13" s="992"/>
      <c r="DF13" s="993"/>
      <c r="DG13" s="991"/>
      <c r="DH13" s="992"/>
      <c r="DI13" s="992"/>
      <c r="DJ13" s="992"/>
      <c r="DK13" s="993"/>
      <c r="DL13" s="991"/>
      <c r="DM13" s="992"/>
      <c r="DN13" s="992"/>
      <c r="DO13" s="992"/>
      <c r="DP13" s="993"/>
      <c r="DQ13" s="991"/>
      <c r="DR13" s="992"/>
      <c r="DS13" s="992"/>
      <c r="DT13" s="992"/>
      <c r="DU13" s="993"/>
      <c r="DV13" s="994"/>
      <c r="DW13" s="995"/>
      <c r="DX13" s="995"/>
      <c r="DY13" s="995"/>
      <c r="DZ13" s="996"/>
      <c r="EA13" s="222"/>
    </row>
    <row r="14" spans="1:131" s="223" customFormat="1" ht="26.25" customHeight="1">
      <c r="A14" s="226">
        <v>8</v>
      </c>
      <c r="B14" s="1032"/>
      <c r="C14" s="1033"/>
      <c r="D14" s="1033"/>
      <c r="E14" s="1033"/>
      <c r="F14" s="1033"/>
      <c r="G14" s="1033"/>
      <c r="H14" s="1033"/>
      <c r="I14" s="1033"/>
      <c r="J14" s="1033"/>
      <c r="K14" s="1033"/>
      <c r="L14" s="1033"/>
      <c r="M14" s="1033"/>
      <c r="N14" s="1033"/>
      <c r="O14" s="1033"/>
      <c r="P14" s="1034"/>
      <c r="Q14" s="1040"/>
      <c r="R14" s="1041"/>
      <c r="S14" s="1041"/>
      <c r="T14" s="1041"/>
      <c r="U14" s="1041"/>
      <c r="V14" s="1041"/>
      <c r="W14" s="1041"/>
      <c r="X14" s="1041"/>
      <c r="Y14" s="1041"/>
      <c r="Z14" s="1041"/>
      <c r="AA14" s="1041"/>
      <c r="AB14" s="1041"/>
      <c r="AC14" s="1041"/>
      <c r="AD14" s="1041"/>
      <c r="AE14" s="1042"/>
      <c r="AF14" s="1037"/>
      <c r="AG14" s="1038"/>
      <c r="AH14" s="1038"/>
      <c r="AI14" s="1038"/>
      <c r="AJ14" s="1039"/>
      <c r="AK14" s="1082"/>
      <c r="AL14" s="1083"/>
      <c r="AM14" s="1083"/>
      <c r="AN14" s="1083"/>
      <c r="AO14" s="1083"/>
      <c r="AP14" s="1083"/>
      <c r="AQ14" s="1083"/>
      <c r="AR14" s="1083"/>
      <c r="AS14" s="1083"/>
      <c r="AT14" s="1083"/>
      <c r="AU14" s="1084"/>
      <c r="AV14" s="1084"/>
      <c r="AW14" s="1084"/>
      <c r="AX14" s="1084"/>
      <c r="AY14" s="1085"/>
      <c r="AZ14" s="220"/>
      <c r="BA14" s="220"/>
      <c r="BB14" s="220"/>
      <c r="BC14" s="220"/>
      <c r="BD14" s="220"/>
      <c r="BE14" s="221"/>
      <c r="BF14" s="221"/>
      <c r="BG14" s="221"/>
      <c r="BH14" s="221"/>
      <c r="BI14" s="221"/>
      <c r="BJ14" s="221"/>
      <c r="BK14" s="221"/>
      <c r="BL14" s="221"/>
      <c r="BM14" s="221"/>
      <c r="BN14" s="221"/>
      <c r="BO14" s="221"/>
      <c r="BP14" s="221"/>
      <c r="BQ14" s="226">
        <v>8</v>
      </c>
      <c r="BR14" s="227"/>
      <c r="BS14" s="994"/>
      <c r="BT14" s="995"/>
      <c r="BU14" s="995"/>
      <c r="BV14" s="995"/>
      <c r="BW14" s="995"/>
      <c r="BX14" s="995"/>
      <c r="BY14" s="995"/>
      <c r="BZ14" s="995"/>
      <c r="CA14" s="995"/>
      <c r="CB14" s="995"/>
      <c r="CC14" s="995"/>
      <c r="CD14" s="995"/>
      <c r="CE14" s="995"/>
      <c r="CF14" s="995"/>
      <c r="CG14" s="1016"/>
      <c r="CH14" s="991"/>
      <c r="CI14" s="992"/>
      <c r="CJ14" s="992"/>
      <c r="CK14" s="992"/>
      <c r="CL14" s="993"/>
      <c r="CM14" s="991"/>
      <c r="CN14" s="992"/>
      <c r="CO14" s="992"/>
      <c r="CP14" s="992"/>
      <c r="CQ14" s="993"/>
      <c r="CR14" s="991"/>
      <c r="CS14" s="992"/>
      <c r="CT14" s="992"/>
      <c r="CU14" s="992"/>
      <c r="CV14" s="993"/>
      <c r="CW14" s="991"/>
      <c r="CX14" s="992"/>
      <c r="CY14" s="992"/>
      <c r="CZ14" s="992"/>
      <c r="DA14" s="993"/>
      <c r="DB14" s="991"/>
      <c r="DC14" s="992"/>
      <c r="DD14" s="992"/>
      <c r="DE14" s="992"/>
      <c r="DF14" s="993"/>
      <c r="DG14" s="991"/>
      <c r="DH14" s="992"/>
      <c r="DI14" s="992"/>
      <c r="DJ14" s="992"/>
      <c r="DK14" s="993"/>
      <c r="DL14" s="991"/>
      <c r="DM14" s="992"/>
      <c r="DN14" s="992"/>
      <c r="DO14" s="992"/>
      <c r="DP14" s="993"/>
      <c r="DQ14" s="991"/>
      <c r="DR14" s="992"/>
      <c r="DS14" s="992"/>
      <c r="DT14" s="992"/>
      <c r="DU14" s="993"/>
      <c r="DV14" s="994"/>
      <c r="DW14" s="995"/>
      <c r="DX14" s="995"/>
      <c r="DY14" s="995"/>
      <c r="DZ14" s="996"/>
      <c r="EA14" s="222"/>
    </row>
    <row r="15" spans="1:131" s="223" customFormat="1" ht="26.25" customHeight="1">
      <c r="A15" s="226">
        <v>9</v>
      </c>
      <c r="B15" s="1032"/>
      <c r="C15" s="1033"/>
      <c r="D15" s="1033"/>
      <c r="E15" s="1033"/>
      <c r="F15" s="1033"/>
      <c r="G15" s="1033"/>
      <c r="H15" s="1033"/>
      <c r="I15" s="1033"/>
      <c r="J15" s="1033"/>
      <c r="K15" s="1033"/>
      <c r="L15" s="1033"/>
      <c r="M15" s="1033"/>
      <c r="N15" s="1033"/>
      <c r="O15" s="1033"/>
      <c r="P15" s="1034"/>
      <c r="Q15" s="1040"/>
      <c r="R15" s="1041"/>
      <c r="S15" s="1041"/>
      <c r="T15" s="1041"/>
      <c r="U15" s="1041"/>
      <c r="V15" s="1041"/>
      <c r="W15" s="1041"/>
      <c r="X15" s="1041"/>
      <c r="Y15" s="1041"/>
      <c r="Z15" s="1041"/>
      <c r="AA15" s="1041"/>
      <c r="AB15" s="1041"/>
      <c r="AC15" s="1041"/>
      <c r="AD15" s="1041"/>
      <c r="AE15" s="1042"/>
      <c r="AF15" s="1037"/>
      <c r="AG15" s="1038"/>
      <c r="AH15" s="1038"/>
      <c r="AI15" s="1038"/>
      <c r="AJ15" s="1039"/>
      <c r="AK15" s="1082"/>
      <c r="AL15" s="1083"/>
      <c r="AM15" s="1083"/>
      <c r="AN15" s="1083"/>
      <c r="AO15" s="1083"/>
      <c r="AP15" s="1083"/>
      <c r="AQ15" s="1083"/>
      <c r="AR15" s="1083"/>
      <c r="AS15" s="1083"/>
      <c r="AT15" s="1083"/>
      <c r="AU15" s="1084"/>
      <c r="AV15" s="1084"/>
      <c r="AW15" s="1084"/>
      <c r="AX15" s="1084"/>
      <c r="AY15" s="1085"/>
      <c r="AZ15" s="220"/>
      <c r="BA15" s="220"/>
      <c r="BB15" s="220"/>
      <c r="BC15" s="220"/>
      <c r="BD15" s="220"/>
      <c r="BE15" s="221"/>
      <c r="BF15" s="221"/>
      <c r="BG15" s="221"/>
      <c r="BH15" s="221"/>
      <c r="BI15" s="221"/>
      <c r="BJ15" s="221"/>
      <c r="BK15" s="221"/>
      <c r="BL15" s="221"/>
      <c r="BM15" s="221"/>
      <c r="BN15" s="221"/>
      <c r="BO15" s="221"/>
      <c r="BP15" s="221"/>
      <c r="BQ15" s="226">
        <v>9</v>
      </c>
      <c r="BR15" s="227"/>
      <c r="BS15" s="994"/>
      <c r="BT15" s="995"/>
      <c r="BU15" s="995"/>
      <c r="BV15" s="995"/>
      <c r="BW15" s="995"/>
      <c r="BX15" s="995"/>
      <c r="BY15" s="995"/>
      <c r="BZ15" s="995"/>
      <c r="CA15" s="995"/>
      <c r="CB15" s="995"/>
      <c r="CC15" s="995"/>
      <c r="CD15" s="995"/>
      <c r="CE15" s="995"/>
      <c r="CF15" s="995"/>
      <c r="CG15" s="1016"/>
      <c r="CH15" s="991"/>
      <c r="CI15" s="992"/>
      <c r="CJ15" s="992"/>
      <c r="CK15" s="992"/>
      <c r="CL15" s="993"/>
      <c r="CM15" s="991"/>
      <c r="CN15" s="992"/>
      <c r="CO15" s="992"/>
      <c r="CP15" s="992"/>
      <c r="CQ15" s="993"/>
      <c r="CR15" s="991"/>
      <c r="CS15" s="992"/>
      <c r="CT15" s="992"/>
      <c r="CU15" s="992"/>
      <c r="CV15" s="993"/>
      <c r="CW15" s="991"/>
      <c r="CX15" s="992"/>
      <c r="CY15" s="992"/>
      <c r="CZ15" s="992"/>
      <c r="DA15" s="993"/>
      <c r="DB15" s="991"/>
      <c r="DC15" s="992"/>
      <c r="DD15" s="992"/>
      <c r="DE15" s="992"/>
      <c r="DF15" s="993"/>
      <c r="DG15" s="991"/>
      <c r="DH15" s="992"/>
      <c r="DI15" s="992"/>
      <c r="DJ15" s="992"/>
      <c r="DK15" s="993"/>
      <c r="DL15" s="991"/>
      <c r="DM15" s="992"/>
      <c r="DN15" s="992"/>
      <c r="DO15" s="992"/>
      <c r="DP15" s="993"/>
      <c r="DQ15" s="991"/>
      <c r="DR15" s="992"/>
      <c r="DS15" s="992"/>
      <c r="DT15" s="992"/>
      <c r="DU15" s="993"/>
      <c r="DV15" s="994"/>
      <c r="DW15" s="995"/>
      <c r="DX15" s="995"/>
      <c r="DY15" s="995"/>
      <c r="DZ15" s="996"/>
      <c r="EA15" s="222"/>
    </row>
    <row r="16" spans="1:131" s="223" customFormat="1" ht="26.25" customHeight="1">
      <c r="A16" s="226">
        <v>10</v>
      </c>
      <c r="B16" s="1032"/>
      <c r="C16" s="1033"/>
      <c r="D16" s="1033"/>
      <c r="E16" s="1033"/>
      <c r="F16" s="1033"/>
      <c r="G16" s="1033"/>
      <c r="H16" s="1033"/>
      <c r="I16" s="1033"/>
      <c r="J16" s="1033"/>
      <c r="K16" s="1033"/>
      <c r="L16" s="1033"/>
      <c r="M16" s="1033"/>
      <c r="N16" s="1033"/>
      <c r="O16" s="1033"/>
      <c r="P16" s="1034"/>
      <c r="Q16" s="1040"/>
      <c r="R16" s="1041"/>
      <c r="S16" s="1041"/>
      <c r="T16" s="1041"/>
      <c r="U16" s="1041"/>
      <c r="V16" s="1041"/>
      <c r="W16" s="1041"/>
      <c r="X16" s="1041"/>
      <c r="Y16" s="1041"/>
      <c r="Z16" s="1041"/>
      <c r="AA16" s="1041"/>
      <c r="AB16" s="1041"/>
      <c r="AC16" s="1041"/>
      <c r="AD16" s="1041"/>
      <c r="AE16" s="1042"/>
      <c r="AF16" s="1037"/>
      <c r="AG16" s="1038"/>
      <c r="AH16" s="1038"/>
      <c r="AI16" s="1038"/>
      <c r="AJ16" s="1039"/>
      <c r="AK16" s="1082"/>
      <c r="AL16" s="1083"/>
      <c r="AM16" s="1083"/>
      <c r="AN16" s="1083"/>
      <c r="AO16" s="1083"/>
      <c r="AP16" s="1083"/>
      <c r="AQ16" s="1083"/>
      <c r="AR16" s="1083"/>
      <c r="AS16" s="1083"/>
      <c r="AT16" s="1083"/>
      <c r="AU16" s="1084"/>
      <c r="AV16" s="1084"/>
      <c r="AW16" s="1084"/>
      <c r="AX16" s="1084"/>
      <c r="AY16" s="1085"/>
      <c r="AZ16" s="220"/>
      <c r="BA16" s="220"/>
      <c r="BB16" s="220"/>
      <c r="BC16" s="220"/>
      <c r="BD16" s="220"/>
      <c r="BE16" s="221"/>
      <c r="BF16" s="221"/>
      <c r="BG16" s="221"/>
      <c r="BH16" s="221"/>
      <c r="BI16" s="221"/>
      <c r="BJ16" s="221"/>
      <c r="BK16" s="221"/>
      <c r="BL16" s="221"/>
      <c r="BM16" s="221"/>
      <c r="BN16" s="221"/>
      <c r="BO16" s="221"/>
      <c r="BP16" s="221"/>
      <c r="BQ16" s="226">
        <v>10</v>
      </c>
      <c r="BR16" s="227"/>
      <c r="BS16" s="994"/>
      <c r="BT16" s="995"/>
      <c r="BU16" s="995"/>
      <c r="BV16" s="995"/>
      <c r="BW16" s="995"/>
      <c r="BX16" s="995"/>
      <c r="BY16" s="995"/>
      <c r="BZ16" s="995"/>
      <c r="CA16" s="995"/>
      <c r="CB16" s="995"/>
      <c r="CC16" s="995"/>
      <c r="CD16" s="995"/>
      <c r="CE16" s="995"/>
      <c r="CF16" s="995"/>
      <c r="CG16" s="1016"/>
      <c r="CH16" s="991"/>
      <c r="CI16" s="992"/>
      <c r="CJ16" s="992"/>
      <c r="CK16" s="992"/>
      <c r="CL16" s="993"/>
      <c r="CM16" s="991"/>
      <c r="CN16" s="992"/>
      <c r="CO16" s="992"/>
      <c r="CP16" s="992"/>
      <c r="CQ16" s="993"/>
      <c r="CR16" s="991"/>
      <c r="CS16" s="992"/>
      <c r="CT16" s="992"/>
      <c r="CU16" s="992"/>
      <c r="CV16" s="993"/>
      <c r="CW16" s="991"/>
      <c r="CX16" s="992"/>
      <c r="CY16" s="992"/>
      <c r="CZ16" s="992"/>
      <c r="DA16" s="993"/>
      <c r="DB16" s="991"/>
      <c r="DC16" s="992"/>
      <c r="DD16" s="992"/>
      <c r="DE16" s="992"/>
      <c r="DF16" s="993"/>
      <c r="DG16" s="991"/>
      <c r="DH16" s="992"/>
      <c r="DI16" s="992"/>
      <c r="DJ16" s="992"/>
      <c r="DK16" s="993"/>
      <c r="DL16" s="991"/>
      <c r="DM16" s="992"/>
      <c r="DN16" s="992"/>
      <c r="DO16" s="992"/>
      <c r="DP16" s="993"/>
      <c r="DQ16" s="991"/>
      <c r="DR16" s="992"/>
      <c r="DS16" s="992"/>
      <c r="DT16" s="992"/>
      <c r="DU16" s="993"/>
      <c r="DV16" s="994"/>
      <c r="DW16" s="995"/>
      <c r="DX16" s="995"/>
      <c r="DY16" s="995"/>
      <c r="DZ16" s="996"/>
      <c r="EA16" s="222"/>
    </row>
    <row r="17" spans="1:131" s="223" customFormat="1" ht="26.25" customHeight="1">
      <c r="A17" s="226">
        <v>11</v>
      </c>
      <c r="B17" s="1032"/>
      <c r="C17" s="1033"/>
      <c r="D17" s="1033"/>
      <c r="E17" s="1033"/>
      <c r="F17" s="1033"/>
      <c r="G17" s="1033"/>
      <c r="H17" s="1033"/>
      <c r="I17" s="1033"/>
      <c r="J17" s="1033"/>
      <c r="K17" s="1033"/>
      <c r="L17" s="1033"/>
      <c r="M17" s="1033"/>
      <c r="N17" s="1033"/>
      <c r="O17" s="1033"/>
      <c r="P17" s="1034"/>
      <c r="Q17" s="1040"/>
      <c r="R17" s="1041"/>
      <c r="S17" s="1041"/>
      <c r="T17" s="1041"/>
      <c r="U17" s="1041"/>
      <c r="V17" s="1041"/>
      <c r="W17" s="1041"/>
      <c r="X17" s="1041"/>
      <c r="Y17" s="1041"/>
      <c r="Z17" s="1041"/>
      <c r="AA17" s="1041"/>
      <c r="AB17" s="1041"/>
      <c r="AC17" s="1041"/>
      <c r="AD17" s="1041"/>
      <c r="AE17" s="1042"/>
      <c r="AF17" s="1037"/>
      <c r="AG17" s="1038"/>
      <c r="AH17" s="1038"/>
      <c r="AI17" s="1038"/>
      <c r="AJ17" s="1039"/>
      <c r="AK17" s="1082"/>
      <c r="AL17" s="1083"/>
      <c r="AM17" s="1083"/>
      <c r="AN17" s="1083"/>
      <c r="AO17" s="1083"/>
      <c r="AP17" s="1083"/>
      <c r="AQ17" s="1083"/>
      <c r="AR17" s="1083"/>
      <c r="AS17" s="1083"/>
      <c r="AT17" s="1083"/>
      <c r="AU17" s="1084"/>
      <c r="AV17" s="1084"/>
      <c r="AW17" s="1084"/>
      <c r="AX17" s="1084"/>
      <c r="AY17" s="1085"/>
      <c r="AZ17" s="220"/>
      <c r="BA17" s="220"/>
      <c r="BB17" s="220"/>
      <c r="BC17" s="220"/>
      <c r="BD17" s="220"/>
      <c r="BE17" s="221"/>
      <c r="BF17" s="221"/>
      <c r="BG17" s="221"/>
      <c r="BH17" s="221"/>
      <c r="BI17" s="221"/>
      <c r="BJ17" s="221"/>
      <c r="BK17" s="221"/>
      <c r="BL17" s="221"/>
      <c r="BM17" s="221"/>
      <c r="BN17" s="221"/>
      <c r="BO17" s="221"/>
      <c r="BP17" s="221"/>
      <c r="BQ17" s="226">
        <v>11</v>
      </c>
      <c r="BR17" s="227"/>
      <c r="BS17" s="994"/>
      <c r="BT17" s="995"/>
      <c r="BU17" s="995"/>
      <c r="BV17" s="995"/>
      <c r="BW17" s="995"/>
      <c r="BX17" s="995"/>
      <c r="BY17" s="995"/>
      <c r="BZ17" s="995"/>
      <c r="CA17" s="995"/>
      <c r="CB17" s="995"/>
      <c r="CC17" s="995"/>
      <c r="CD17" s="995"/>
      <c r="CE17" s="995"/>
      <c r="CF17" s="995"/>
      <c r="CG17" s="1016"/>
      <c r="CH17" s="991"/>
      <c r="CI17" s="992"/>
      <c r="CJ17" s="992"/>
      <c r="CK17" s="992"/>
      <c r="CL17" s="993"/>
      <c r="CM17" s="991"/>
      <c r="CN17" s="992"/>
      <c r="CO17" s="992"/>
      <c r="CP17" s="992"/>
      <c r="CQ17" s="993"/>
      <c r="CR17" s="991"/>
      <c r="CS17" s="992"/>
      <c r="CT17" s="992"/>
      <c r="CU17" s="992"/>
      <c r="CV17" s="993"/>
      <c r="CW17" s="991"/>
      <c r="CX17" s="992"/>
      <c r="CY17" s="992"/>
      <c r="CZ17" s="992"/>
      <c r="DA17" s="993"/>
      <c r="DB17" s="991"/>
      <c r="DC17" s="992"/>
      <c r="DD17" s="992"/>
      <c r="DE17" s="992"/>
      <c r="DF17" s="993"/>
      <c r="DG17" s="991"/>
      <c r="DH17" s="992"/>
      <c r="DI17" s="992"/>
      <c r="DJ17" s="992"/>
      <c r="DK17" s="993"/>
      <c r="DL17" s="991"/>
      <c r="DM17" s="992"/>
      <c r="DN17" s="992"/>
      <c r="DO17" s="992"/>
      <c r="DP17" s="993"/>
      <c r="DQ17" s="991"/>
      <c r="DR17" s="992"/>
      <c r="DS17" s="992"/>
      <c r="DT17" s="992"/>
      <c r="DU17" s="993"/>
      <c r="DV17" s="994"/>
      <c r="DW17" s="995"/>
      <c r="DX17" s="995"/>
      <c r="DY17" s="995"/>
      <c r="DZ17" s="996"/>
      <c r="EA17" s="222"/>
    </row>
    <row r="18" spans="1:131" s="223" customFormat="1" ht="26.25" customHeight="1">
      <c r="A18" s="226">
        <v>12</v>
      </c>
      <c r="B18" s="1032"/>
      <c r="C18" s="1033"/>
      <c r="D18" s="1033"/>
      <c r="E18" s="1033"/>
      <c r="F18" s="1033"/>
      <c r="G18" s="1033"/>
      <c r="H18" s="1033"/>
      <c r="I18" s="1033"/>
      <c r="J18" s="1033"/>
      <c r="K18" s="1033"/>
      <c r="L18" s="1033"/>
      <c r="M18" s="1033"/>
      <c r="N18" s="1033"/>
      <c r="O18" s="1033"/>
      <c r="P18" s="1034"/>
      <c r="Q18" s="1040"/>
      <c r="R18" s="1041"/>
      <c r="S18" s="1041"/>
      <c r="T18" s="1041"/>
      <c r="U18" s="1041"/>
      <c r="V18" s="1041"/>
      <c r="W18" s="1041"/>
      <c r="X18" s="1041"/>
      <c r="Y18" s="1041"/>
      <c r="Z18" s="1041"/>
      <c r="AA18" s="1041"/>
      <c r="AB18" s="1041"/>
      <c r="AC18" s="1041"/>
      <c r="AD18" s="1041"/>
      <c r="AE18" s="1042"/>
      <c r="AF18" s="1037"/>
      <c r="AG18" s="1038"/>
      <c r="AH18" s="1038"/>
      <c r="AI18" s="1038"/>
      <c r="AJ18" s="1039"/>
      <c r="AK18" s="1082"/>
      <c r="AL18" s="1083"/>
      <c r="AM18" s="1083"/>
      <c r="AN18" s="1083"/>
      <c r="AO18" s="1083"/>
      <c r="AP18" s="1083"/>
      <c r="AQ18" s="1083"/>
      <c r="AR18" s="1083"/>
      <c r="AS18" s="1083"/>
      <c r="AT18" s="1083"/>
      <c r="AU18" s="1084"/>
      <c r="AV18" s="1084"/>
      <c r="AW18" s="1084"/>
      <c r="AX18" s="1084"/>
      <c r="AY18" s="1085"/>
      <c r="AZ18" s="220"/>
      <c r="BA18" s="220"/>
      <c r="BB18" s="220"/>
      <c r="BC18" s="220"/>
      <c r="BD18" s="220"/>
      <c r="BE18" s="221"/>
      <c r="BF18" s="221"/>
      <c r="BG18" s="221"/>
      <c r="BH18" s="221"/>
      <c r="BI18" s="221"/>
      <c r="BJ18" s="221"/>
      <c r="BK18" s="221"/>
      <c r="BL18" s="221"/>
      <c r="BM18" s="221"/>
      <c r="BN18" s="221"/>
      <c r="BO18" s="221"/>
      <c r="BP18" s="221"/>
      <c r="BQ18" s="226">
        <v>12</v>
      </c>
      <c r="BR18" s="227"/>
      <c r="BS18" s="994"/>
      <c r="BT18" s="995"/>
      <c r="BU18" s="995"/>
      <c r="BV18" s="995"/>
      <c r="BW18" s="995"/>
      <c r="BX18" s="995"/>
      <c r="BY18" s="995"/>
      <c r="BZ18" s="995"/>
      <c r="CA18" s="995"/>
      <c r="CB18" s="995"/>
      <c r="CC18" s="995"/>
      <c r="CD18" s="995"/>
      <c r="CE18" s="995"/>
      <c r="CF18" s="995"/>
      <c r="CG18" s="1016"/>
      <c r="CH18" s="991"/>
      <c r="CI18" s="992"/>
      <c r="CJ18" s="992"/>
      <c r="CK18" s="992"/>
      <c r="CL18" s="993"/>
      <c r="CM18" s="991"/>
      <c r="CN18" s="992"/>
      <c r="CO18" s="992"/>
      <c r="CP18" s="992"/>
      <c r="CQ18" s="993"/>
      <c r="CR18" s="991"/>
      <c r="CS18" s="992"/>
      <c r="CT18" s="992"/>
      <c r="CU18" s="992"/>
      <c r="CV18" s="993"/>
      <c r="CW18" s="991"/>
      <c r="CX18" s="992"/>
      <c r="CY18" s="992"/>
      <c r="CZ18" s="992"/>
      <c r="DA18" s="993"/>
      <c r="DB18" s="991"/>
      <c r="DC18" s="992"/>
      <c r="DD18" s="992"/>
      <c r="DE18" s="992"/>
      <c r="DF18" s="993"/>
      <c r="DG18" s="991"/>
      <c r="DH18" s="992"/>
      <c r="DI18" s="992"/>
      <c r="DJ18" s="992"/>
      <c r="DK18" s="993"/>
      <c r="DL18" s="991"/>
      <c r="DM18" s="992"/>
      <c r="DN18" s="992"/>
      <c r="DO18" s="992"/>
      <c r="DP18" s="993"/>
      <c r="DQ18" s="991"/>
      <c r="DR18" s="992"/>
      <c r="DS18" s="992"/>
      <c r="DT18" s="992"/>
      <c r="DU18" s="993"/>
      <c r="DV18" s="994"/>
      <c r="DW18" s="995"/>
      <c r="DX18" s="995"/>
      <c r="DY18" s="995"/>
      <c r="DZ18" s="996"/>
      <c r="EA18" s="222"/>
    </row>
    <row r="19" spans="1:131" s="223" customFormat="1" ht="26.25" customHeight="1">
      <c r="A19" s="226">
        <v>13</v>
      </c>
      <c r="B19" s="1032"/>
      <c r="C19" s="1033"/>
      <c r="D19" s="1033"/>
      <c r="E19" s="1033"/>
      <c r="F19" s="1033"/>
      <c r="G19" s="1033"/>
      <c r="H19" s="1033"/>
      <c r="I19" s="1033"/>
      <c r="J19" s="1033"/>
      <c r="K19" s="1033"/>
      <c r="L19" s="1033"/>
      <c r="M19" s="1033"/>
      <c r="N19" s="1033"/>
      <c r="O19" s="1033"/>
      <c r="P19" s="1034"/>
      <c r="Q19" s="1040"/>
      <c r="R19" s="1041"/>
      <c r="S19" s="1041"/>
      <c r="T19" s="1041"/>
      <c r="U19" s="1041"/>
      <c r="V19" s="1041"/>
      <c r="W19" s="1041"/>
      <c r="X19" s="1041"/>
      <c r="Y19" s="1041"/>
      <c r="Z19" s="1041"/>
      <c r="AA19" s="1041"/>
      <c r="AB19" s="1041"/>
      <c r="AC19" s="1041"/>
      <c r="AD19" s="1041"/>
      <c r="AE19" s="1042"/>
      <c r="AF19" s="1037"/>
      <c r="AG19" s="1038"/>
      <c r="AH19" s="1038"/>
      <c r="AI19" s="1038"/>
      <c r="AJ19" s="1039"/>
      <c r="AK19" s="1082"/>
      <c r="AL19" s="1083"/>
      <c r="AM19" s="1083"/>
      <c r="AN19" s="1083"/>
      <c r="AO19" s="1083"/>
      <c r="AP19" s="1083"/>
      <c r="AQ19" s="1083"/>
      <c r="AR19" s="1083"/>
      <c r="AS19" s="1083"/>
      <c r="AT19" s="1083"/>
      <c r="AU19" s="1084"/>
      <c r="AV19" s="1084"/>
      <c r="AW19" s="1084"/>
      <c r="AX19" s="1084"/>
      <c r="AY19" s="1085"/>
      <c r="AZ19" s="220"/>
      <c r="BA19" s="220"/>
      <c r="BB19" s="220"/>
      <c r="BC19" s="220"/>
      <c r="BD19" s="220"/>
      <c r="BE19" s="221"/>
      <c r="BF19" s="221"/>
      <c r="BG19" s="221"/>
      <c r="BH19" s="221"/>
      <c r="BI19" s="221"/>
      <c r="BJ19" s="221"/>
      <c r="BK19" s="221"/>
      <c r="BL19" s="221"/>
      <c r="BM19" s="221"/>
      <c r="BN19" s="221"/>
      <c r="BO19" s="221"/>
      <c r="BP19" s="221"/>
      <c r="BQ19" s="226">
        <v>13</v>
      </c>
      <c r="BR19" s="227"/>
      <c r="BS19" s="994"/>
      <c r="BT19" s="995"/>
      <c r="BU19" s="995"/>
      <c r="BV19" s="995"/>
      <c r="BW19" s="995"/>
      <c r="BX19" s="995"/>
      <c r="BY19" s="995"/>
      <c r="BZ19" s="995"/>
      <c r="CA19" s="995"/>
      <c r="CB19" s="995"/>
      <c r="CC19" s="995"/>
      <c r="CD19" s="995"/>
      <c r="CE19" s="995"/>
      <c r="CF19" s="995"/>
      <c r="CG19" s="1016"/>
      <c r="CH19" s="991"/>
      <c r="CI19" s="992"/>
      <c r="CJ19" s="992"/>
      <c r="CK19" s="992"/>
      <c r="CL19" s="993"/>
      <c r="CM19" s="991"/>
      <c r="CN19" s="992"/>
      <c r="CO19" s="992"/>
      <c r="CP19" s="992"/>
      <c r="CQ19" s="993"/>
      <c r="CR19" s="991"/>
      <c r="CS19" s="992"/>
      <c r="CT19" s="992"/>
      <c r="CU19" s="992"/>
      <c r="CV19" s="993"/>
      <c r="CW19" s="991"/>
      <c r="CX19" s="992"/>
      <c r="CY19" s="992"/>
      <c r="CZ19" s="992"/>
      <c r="DA19" s="993"/>
      <c r="DB19" s="991"/>
      <c r="DC19" s="992"/>
      <c r="DD19" s="992"/>
      <c r="DE19" s="992"/>
      <c r="DF19" s="993"/>
      <c r="DG19" s="991"/>
      <c r="DH19" s="992"/>
      <c r="DI19" s="992"/>
      <c r="DJ19" s="992"/>
      <c r="DK19" s="993"/>
      <c r="DL19" s="991"/>
      <c r="DM19" s="992"/>
      <c r="DN19" s="992"/>
      <c r="DO19" s="992"/>
      <c r="DP19" s="993"/>
      <c r="DQ19" s="991"/>
      <c r="DR19" s="992"/>
      <c r="DS19" s="992"/>
      <c r="DT19" s="992"/>
      <c r="DU19" s="993"/>
      <c r="DV19" s="994"/>
      <c r="DW19" s="995"/>
      <c r="DX19" s="995"/>
      <c r="DY19" s="995"/>
      <c r="DZ19" s="996"/>
      <c r="EA19" s="222"/>
    </row>
    <row r="20" spans="1:131" s="223" customFormat="1" ht="26.25" customHeight="1">
      <c r="A20" s="226">
        <v>14</v>
      </c>
      <c r="B20" s="1032"/>
      <c r="C20" s="1033"/>
      <c r="D20" s="1033"/>
      <c r="E20" s="1033"/>
      <c r="F20" s="1033"/>
      <c r="G20" s="1033"/>
      <c r="H20" s="1033"/>
      <c r="I20" s="1033"/>
      <c r="J20" s="1033"/>
      <c r="K20" s="1033"/>
      <c r="L20" s="1033"/>
      <c r="M20" s="1033"/>
      <c r="N20" s="1033"/>
      <c r="O20" s="1033"/>
      <c r="P20" s="1034"/>
      <c r="Q20" s="1040"/>
      <c r="R20" s="1041"/>
      <c r="S20" s="1041"/>
      <c r="T20" s="1041"/>
      <c r="U20" s="1041"/>
      <c r="V20" s="1041"/>
      <c r="W20" s="1041"/>
      <c r="X20" s="1041"/>
      <c r="Y20" s="1041"/>
      <c r="Z20" s="1041"/>
      <c r="AA20" s="1041"/>
      <c r="AB20" s="1041"/>
      <c r="AC20" s="1041"/>
      <c r="AD20" s="1041"/>
      <c r="AE20" s="1042"/>
      <c r="AF20" s="1037"/>
      <c r="AG20" s="1038"/>
      <c r="AH20" s="1038"/>
      <c r="AI20" s="1038"/>
      <c r="AJ20" s="1039"/>
      <c r="AK20" s="1082"/>
      <c r="AL20" s="1083"/>
      <c r="AM20" s="1083"/>
      <c r="AN20" s="1083"/>
      <c r="AO20" s="1083"/>
      <c r="AP20" s="1083"/>
      <c r="AQ20" s="1083"/>
      <c r="AR20" s="1083"/>
      <c r="AS20" s="1083"/>
      <c r="AT20" s="1083"/>
      <c r="AU20" s="1084"/>
      <c r="AV20" s="1084"/>
      <c r="AW20" s="1084"/>
      <c r="AX20" s="1084"/>
      <c r="AY20" s="1085"/>
      <c r="AZ20" s="220"/>
      <c r="BA20" s="220"/>
      <c r="BB20" s="220"/>
      <c r="BC20" s="220"/>
      <c r="BD20" s="220"/>
      <c r="BE20" s="221"/>
      <c r="BF20" s="221"/>
      <c r="BG20" s="221"/>
      <c r="BH20" s="221"/>
      <c r="BI20" s="221"/>
      <c r="BJ20" s="221"/>
      <c r="BK20" s="221"/>
      <c r="BL20" s="221"/>
      <c r="BM20" s="221"/>
      <c r="BN20" s="221"/>
      <c r="BO20" s="221"/>
      <c r="BP20" s="221"/>
      <c r="BQ20" s="226">
        <v>14</v>
      </c>
      <c r="BR20" s="227"/>
      <c r="BS20" s="994"/>
      <c r="BT20" s="995"/>
      <c r="BU20" s="995"/>
      <c r="BV20" s="995"/>
      <c r="BW20" s="995"/>
      <c r="BX20" s="995"/>
      <c r="BY20" s="995"/>
      <c r="BZ20" s="995"/>
      <c r="CA20" s="995"/>
      <c r="CB20" s="995"/>
      <c r="CC20" s="995"/>
      <c r="CD20" s="995"/>
      <c r="CE20" s="995"/>
      <c r="CF20" s="995"/>
      <c r="CG20" s="1016"/>
      <c r="CH20" s="991"/>
      <c r="CI20" s="992"/>
      <c r="CJ20" s="992"/>
      <c r="CK20" s="992"/>
      <c r="CL20" s="993"/>
      <c r="CM20" s="991"/>
      <c r="CN20" s="992"/>
      <c r="CO20" s="992"/>
      <c r="CP20" s="992"/>
      <c r="CQ20" s="993"/>
      <c r="CR20" s="991"/>
      <c r="CS20" s="992"/>
      <c r="CT20" s="992"/>
      <c r="CU20" s="992"/>
      <c r="CV20" s="993"/>
      <c r="CW20" s="991"/>
      <c r="CX20" s="992"/>
      <c r="CY20" s="992"/>
      <c r="CZ20" s="992"/>
      <c r="DA20" s="993"/>
      <c r="DB20" s="991"/>
      <c r="DC20" s="992"/>
      <c r="DD20" s="992"/>
      <c r="DE20" s="992"/>
      <c r="DF20" s="993"/>
      <c r="DG20" s="991"/>
      <c r="DH20" s="992"/>
      <c r="DI20" s="992"/>
      <c r="DJ20" s="992"/>
      <c r="DK20" s="993"/>
      <c r="DL20" s="991"/>
      <c r="DM20" s="992"/>
      <c r="DN20" s="992"/>
      <c r="DO20" s="992"/>
      <c r="DP20" s="993"/>
      <c r="DQ20" s="991"/>
      <c r="DR20" s="992"/>
      <c r="DS20" s="992"/>
      <c r="DT20" s="992"/>
      <c r="DU20" s="993"/>
      <c r="DV20" s="994"/>
      <c r="DW20" s="995"/>
      <c r="DX20" s="995"/>
      <c r="DY20" s="995"/>
      <c r="DZ20" s="996"/>
      <c r="EA20" s="222"/>
    </row>
    <row r="21" spans="1:131" s="223" customFormat="1" ht="26.25" customHeight="1" thickBot="1">
      <c r="A21" s="226">
        <v>15</v>
      </c>
      <c r="B21" s="1032"/>
      <c r="C21" s="1033"/>
      <c r="D21" s="1033"/>
      <c r="E21" s="1033"/>
      <c r="F21" s="1033"/>
      <c r="G21" s="1033"/>
      <c r="H21" s="1033"/>
      <c r="I21" s="1033"/>
      <c r="J21" s="1033"/>
      <c r="K21" s="1033"/>
      <c r="L21" s="1033"/>
      <c r="M21" s="1033"/>
      <c r="N21" s="1033"/>
      <c r="O21" s="1033"/>
      <c r="P21" s="1034"/>
      <c r="Q21" s="1040"/>
      <c r="R21" s="1041"/>
      <c r="S21" s="1041"/>
      <c r="T21" s="1041"/>
      <c r="U21" s="1041"/>
      <c r="V21" s="1041"/>
      <c r="W21" s="1041"/>
      <c r="X21" s="1041"/>
      <c r="Y21" s="1041"/>
      <c r="Z21" s="1041"/>
      <c r="AA21" s="1041"/>
      <c r="AB21" s="1041"/>
      <c r="AC21" s="1041"/>
      <c r="AD21" s="1041"/>
      <c r="AE21" s="1042"/>
      <c r="AF21" s="1037"/>
      <c r="AG21" s="1038"/>
      <c r="AH21" s="1038"/>
      <c r="AI21" s="1038"/>
      <c r="AJ21" s="1039"/>
      <c r="AK21" s="1082"/>
      <c r="AL21" s="1083"/>
      <c r="AM21" s="1083"/>
      <c r="AN21" s="1083"/>
      <c r="AO21" s="1083"/>
      <c r="AP21" s="1083"/>
      <c r="AQ21" s="1083"/>
      <c r="AR21" s="1083"/>
      <c r="AS21" s="1083"/>
      <c r="AT21" s="1083"/>
      <c r="AU21" s="1084"/>
      <c r="AV21" s="1084"/>
      <c r="AW21" s="1084"/>
      <c r="AX21" s="1084"/>
      <c r="AY21" s="1085"/>
      <c r="AZ21" s="220"/>
      <c r="BA21" s="220"/>
      <c r="BB21" s="220"/>
      <c r="BC21" s="220"/>
      <c r="BD21" s="220"/>
      <c r="BE21" s="221"/>
      <c r="BF21" s="221"/>
      <c r="BG21" s="221"/>
      <c r="BH21" s="221"/>
      <c r="BI21" s="221"/>
      <c r="BJ21" s="221"/>
      <c r="BK21" s="221"/>
      <c r="BL21" s="221"/>
      <c r="BM21" s="221"/>
      <c r="BN21" s="221"/>
      <c r="BO21" s="221"/>
      <c r="BP21" s="221"/>
      <c r="BQ21" s="226">
        <v>15</v>
      </c>
      <c r="BR21" s="227"/>
      <c r="BS21" s="994"/>
      <c r="BT21" s="995"/>
      <c r="BU21" s="995"/>
      <c r="BV21" s="995"/>
      <c r="BW21" s="995"/>
      <c r="BX21" s="995"/>
      <c r="BY21" s="995"/>
      <c r="BZ21" s="995"/>
      <c r="CA21" s="995"/>
      <c r="CB21" s="995"/>
      <c r="CC21" s="995"/>
      <c r="CD21" s="995"/>
      <c r="CE21" s="995"/>
      <c r="CF21" s="995"/>
      <c r="CG21" s="1016"/>
      <c r="CH21" s="991"/>
      <c r="CI21" s="992"/>
      <c r="CJ21" s="992"/>
      <c r="CK21" s="992"/>
      <c r="CL21" s="993"/>
      <c r="CM21" s="991"/>
      <c r="CN21" s="992"/>
      <c r="CO21" s="992"/>
      <c r="CP21" s="992"/>
      <c r="CQ21" s="993"/>
      <c r="CR21" s="991"/>
      <c r="CS21" s="992"/>
      <c r="CT21" s="992"/>
      <c r="CU21" s="992"/>
      <c r="CV21" s="993"/>
      <c r="CW21" s="991"/>
      <c r="CX21" s="992"/>
      <c r="CY21" s="992"/>
      <c r="CZ21" s="992"/>
      <c r="DA21" s="993"/>
      <c r="DB21" s="991"/>
      <c r="DC21" s="992"/>
      <c r="DD21" s="992"/>
      <c r="DE21" s="992"/>
      <c r="DF21" s="993"/>
      <c r="DG21" s="991"/>
      <c r="DH21" s="992"/>
      <c r="DI21" s="992"/>
      <c r="DJ21" s="992"/>
      <c r="DK21" s="993"/>
      <c r="DL21" s="991"/>
      <c r="DM21" s="992"/>
      <c r="DN21" s="992"/>
      <c r="DO21" s="992"/>
      <c r="DP21" s="993"/>
      <c r="DQ21" s="991"/>
      <c r="DR21" s="992"/>
      <c r="DS21" s="992"/>
      <c r="DT21" s="992"/>
      <c r="DU21" s="993"/>
      <c r="DV21" s="994"/>
      <c r="DW21" s="995"/>
      <c r="DX21" s="995"/>
      <c r="DY21" s="995"/>
      <c r="DZ21" s="996"/>
      <c r="EA21" s="222"/>
    </row>
    <row r="22" spans="1:131" s="223" customFormat="1" ht="26.25" customHeight="1">
      <c r="A22" s="226">
        <v>16</v>
      </c>
      <c r="B22" s="1032"/>
      <c r="C22" s="1033"/>
      <c r="D22" s="1033"/>
      <c r="E22" s="1033"/>
      <c r="F22" s="1033"/>
      <c r="G22" s="1033"/>
      <c r="H22" s="1033"/>
      <c r="I22" s="1033"/>
      <c r="J22" s="1033"/>
      <c r="K22" s="1033"/>
      <c r="L22" s="1033"/>
      <c r="M22" s="1033"/>
      <c r="N22" s="1033"/>
      <c r="O22" s="1033"/>
      <c r="P22" s="1034"/>
      <c r="Q22" s="1075"/>
      <c r="R22" s="1076"/>
      <c r="S22" s="1076"/>
      <c r="T22" s="1076"/>
      <c r="U22" s="1076"/>
      <c r="V22" s="1076"/>
      <c r="W22" s="1076"/>
      <c r="X22" s="1076"/>
      <c r="Y22" s="1076"/>
      <c r="Z22" s="1076"/>
      <c r="AA22" s="1076"/>
      <c r="AB22" s="1076"/>
      <c r="AC22" s="1076"/>
      <c r="AD22" s="1076"/>
      <c r="AE22" s="1077"/>
      <c r="AF22" s="1037"/>
      <c r="AG22" s="1038"/>
      <c r="AH22" s="1038"/>
      <c r="AI22" s="1038"/>
      <c r="AJ22" s="1039"/>
      <c r="AK22" s="1078"/>
      <c r="AL22" s="1079"/>
      <c r="AM22" s="1079"/>
      <c r="AN22" s="1079"/>
      <c r="AO22" s="1079"/>
      <c r="AP22" s="1079"/>
      <c r="AQ22" s="1079"/>
      <c r="AR22" s="1079"/>
      <c r="AS22" s="1079"/>
      <c r="AT22" s="1079"/>
      <c r="AU22" s="1080"/>
      <c r="AV22" s="1080"/>
      <c r="AW22" s="1080"/>
      <c r="AX22" s="1080"/>
      <c r="AY22" s="1081"/>
      <c r="AZ22" s="1030" t="s">
        <v>376</v>
      </c>
      <c r="BA22" s="1030"/>
      <c r="BB22" s="1030"/>
      <c r="BC22" s="1030"/>
      <c r="BD22" s="1031"/>
      <c r="BE22" s="221"/>
      <c r="BF22" s="221"/>
      <c r="BG22" s="221"/>
      <c r="BH22" s="221"/>
      <c r="BI22" s="221"/>
      <c r="BJ22" s="221"/>
      <c r="BK22" s="221"/>
      <c r="BL22" s="221"/>
      <c r="BM22" s="221"/>
      <c r="BN22" s="221"/>
      <c r="BO22" s="221"/>
      <c r="BP22" s="221"/>
      <c r="BQ22" s="226">
        <v>16</v>
      </c>
      <c r="BR22" s="227"/>
      <c r="BS22" s="994"/>
      <c r="BT22" s="995"/>
      <c r="BU22" s="995"/>
      <c r="BV22" s="995"/>
      <c r="BW22" s="995"/>
      <c r="BX22" s="995"/>
      <c r="BY22" s="995"/>
      <c r="BZ22" s="995"/>
      <c r="CA22" s="995"/>
      <c r="CB22" s="995"/>
      <c r="CC22" s="995"/>
      <c r="CD22" s="995"/>
      <c r="CE22" s="995"/>
      <c r="CF22" s="995"/>
      <c r="CG22" s="1016"/>
      <c r="CH22" s="991"/>
      <c r="CI22" s="992"/>
      <c r="CJ22" s="992"/>
      <c r="CK22" s="992"/>
      <c r="CL22" s="993"/>
      <c r="CM22" s="991"/>
      <c r="CN22" s="992"/>
      <c r="CO22" s="992"/>
      <c r="CP22" s="992"/>
      <c r="CQ22" s="993"/>
      <c r="CR22" s="991"/>
      <c r="CS22" s="992"/>
      <c r="CT22" s="992"/>
      <c r="CU22" s="992"/>
      <c r="CV22" s="993"/>
      <c r="CW22" s="991"/>
      <c r="CX22" s="992"/>
      <c r="CY22" s="992"/>
      <c r="CZ22" s="992"/>
      <c r="DA22" s="993"/>
      <c r="DB22" s="991"/>
      <c r="DC22" s="992"/>
      <c r="DD22" s="992"/>
      <c r="DE22" s="992"/>
      <c r="DF22" s="993"/>
      <c r="DG22" s="991"/>
      <c r="DH22" s="992"/>
      <c r="DI22" s="992"/>
      <c r="DJ22" s="992"/>
      <c r="DK22" s="993"/>
      <c r="DL22" s="991"/>
      <c r="DM22" s="992"/>
      <c r="DN22" s="992"/>
      <c r="DO22" s="992"/>
      <c r="DP22" s="993"/>
      <c r="DQ22" s="991"/>
      <c r="DR22" s="992"/>
      <c r="DS22" s="992"/>
      <c r="DT22" s="992"/>
      <c r="DU22" s="993"/>
      <c r="DV22" s="994"/>
      <c r="DW22" s="995"/>
      <c r="DX22" s="995"/>
      <c r="DY22" s="995"/>
      <c r="DZ22" s="996"/>
      <c r="EA22" s="222"/>
    </row>
    <row r="23" spans="1:131" s="223" customFormat="1" ht="26.25" customHeight="1" thickBot="1">
      <c r="A23" s="228" t="s">
        <v>377</v>
      </c>
      <c r="B23" s="939" t="s">
        <v>378</v>
      </c>
      <c r="C23" s="940"/>
      <c r="D23" s="940"/>
      <c r="E23" s="940"/>
      <c r="F23" s="940"/>
      <c r="G23" s="940"/>
      <c r="H23" s="940"/>
      <c r="I23" s="940"/>
      <c r="J23" s="940"/>
      <c r="K23" s="940"/>
      <c r="L23" s="940"/>
      <c r="M23" s="940"/>
      <c r="N23" s="940"/>
      <c r="O23" s="940"/>
      <c r="P23" s="950"/>
      <c r="Q23" s="1069">
        <v>55577</v>
      </c>
      <c r="R23" s="1063"/>
      <c r="S23" s="1063"/>
      <c r="T23" s="1063"/>
      <c r="U23" s="1063"/>
      <c r="V23" s="1063">
        <v>54535</v>
      </c>
      <c r="W23" s="1063"/>
      <c r="X23" s="1063"/>
      <c r="Y23" s="1063"/>
      <c r="Z23" s="1063"/>
      <c r="AA23" s="1063">
        <v>1041</v>
      </c>
      <c r="AB23" s="1063"/>
      <c r="AC23" s="1063"/>
      <c r="AD23" s="1063"/>
      <c r="AE23" s="1070"/>
      <c r="AF23" s="1071">
        <v>978</v>
      </c>
      <c r="AG23" s="1063"/>
      <c r="AH23" s="1063"/>
      <c r="AI23" s="1063"/>
      <c r="AJ23" s="1072"/>
      <c r="AK23" s="1073"/>
      <c r="AL23" s="1074"/>
      <c r="AM23" s="1074"/>
      <c r="AN23" s="1074"/>
      <c r="AO23" s="1074"/>
      <c r="AP23" s="1063">
        <v>52364</v>
      </c>
      <c r="AQ23" s="1063"/>
      <c r="AR23" s="1063"/>
      <c r="AS23" s="1063"/>
      <c r="AT23" s="1063"/>
      <c r="AU23" s="1064"/>
      <c r="AV23" s="1064"/>
      <c r="AW23" s="1064"/>
      <c r="AX23" s="1064"/>
      <c r="AY23" s="1065"/>
      <c r="AZ23" s="1066" t="s">
        <v>122</v>
      </c>
      <c r="BA23" s="1067"/>
      <c r="BB23" s="1067"/>
      <c r="BC23" s="1067"/>
      <c r="BD23" s="1068"/>
      <c r="BE23" s="221"/>
      <c r="BF23" s="221"/>
      <c r="BG23" s="221"/>
      <c r="BH23" s="221"/>
      <c r="BI23" s="221"/>
      <c r="BJ23" s="221"/>
      <c r="BK23" s="221"/>
      <c r="BL23" s="221"/>
      <c r="BM23" s="221"/>
      <c r="BN23" s="221"/>
      <c r="BO23" s="221"/>
      <c r="BP23" s="221"/>
      <c r="BQ23" s="226">
        <v>17</v>
      </c>
      <c r="BR23" s="227"/>
      <c r="BS23" s="994"/>
      <c r="BT23" s="995"/>
      <c r="BU23" s="995"/>
      <c r="BV23" s="995"/>
      <c r="BW23" s="995"/>
      <c r="BX23" s="995"/>
      <c r="BY23" s="995"/>
      <c r="BZ23" s="995"/>
      <c r="CA23" s="995"/>
      <c r="CB23" s="995"/>
      <c r="CC23" s="995"/>
      <c r="CD23" s="995"/>
      <c r="CE23" s="995"/>
      <c r="CF23" s="995"/>
      <c r="CG23" s="1016"/>
      <c r="CH23" s="991"/>
      <c r="CI23" s="992"/>
      <c r="CJ23" s="992"/>
      <c r="CK23" s="992"/>
      <c r="CL23" s="993"/>
      <c r="CM23" s="991"/>
      <c r="CN23" s="992"/>
      <c r="CO23" s="992"/>
      <c r="CP23" s="992"/>
      <c r="CQ23" s="993"/>
      <c r="CR23" s="991"/>
      <c r="CS23" s="992"/>
      <c r="CT23" s="992"/>
      <c r="CU23" s="992"/>
      <c r="CV23" s="993"/>
      <c r="CW23" s="991"/>
      <c r="CX23" s="992"/>
      <c r="CY23" s="992"/>
      <c r="CZ23" s="992"/>
      <c r="DA23" s="993"/>
      <c r="DB23" s="991"/>
      <c r="DC23" s="992"/>
      <c r="DD23" s="992"/>
      <c r="DE23" s="992"/>
      <c r="DF23" s="993"/>
      <c r="DG23" s="991"/>
      <c r="DH23" s="992"/>
      <c r="DI23" s="992"/>
      <c r="DJ23" s="992"/>
      <c r="DK23" s="993"/>
      <c r="DL23" s="991"/>
      <c r="DM23" s="992"/>
      <c r="DN23" s="992"/>
      <c r="DO23" s="992"/>
      <c r="DP23" s="993"/>
      <c r="DQ23" s="991"/>
      <c r="DR23" s="992"/>
      <c r="DS23" s="992"/>
      <c r="DT23" s="992"/>
      <c r="DU23" s="993"/>
      <c r="DV23" s="994"/>
      <c r="DW23" s="995"/>
      <c r="DX23" s="995"/>
      <c r="DY23" s="995"/>
      <c r="DZ23" s="996"/>
      <c r="EA23" s="222"/>
    </row>
    <row r="24" spans="1:131" s="223" customFormat="1" ht="26.25" customHeight="1">
      <c r="A24" s="1062" t="s">
        <v>379</v>
      </c>
      <c r="B24" s="1062"/>
      <c r="C24" s="1062"/>
      <c r="D24" s="1062"/>
      <c r="E24" s="1062"/>
      <c r="F24" s="1062"/>
      <c r="G24" s="1062"/>
      <c r="H24" s="1062"/>
      <c r="I24" s="1062"/>
      <c r="J24" s="1062"/>
      <c r="K24" s="1062"/>
      <c r="L24" s="1062"/>
      <c r="M24" s="1062"/>
      <c r="N24" s="1062"/>
      <c r="O24" s="1062"/>
      <c r="P24" s="1062"/>
      <c r="Q24" s="1062"/>
      <c r="R24" s="1062"/>
      <c r="S24" s="1062"/>
      <c r="T24" s="1062"/>
      <c r="U24" s="1062"/>
      <c r="V24" s="1062"/>
      <c r="W24" s="1062"/>
      <c r="X24" s="1062"/>
      <c r="Y24" s="1062"/>
      <c r="Z24" s="1062"/>
      <c r="AA24" s="1062"/>
      <c r="AB24" s="1062"/>
      <c r="AC24" s="1062"/>
      <c r="AD24" s="1062"/>
      <c r="AE24" s="1062"/>
      <c r="AF24" s="1062"/>
      <c r="AG24" s="1062"/>
      <c r="AH24" s="1062"/>
      <c r="AI24" s="1062"/>
      <c r="AJ24" s="1062"/>
      <c r="AK24" s="1062"/>
      <c r="AL24" s="1062"/>
      <c r="AM24" s="1062"/>
      <c r="AN24" s="1062"/>
      <c r="AO24" s="1062"/>
      <c r="AP24" s="1062"/>
      <c r="AQ24" s="1062"/>
      <c r="AR24" s="1062"/>
      <c r="AS24" s="1062"/>
      <c r="AT24" s="1062"/>
      <c r="AU24" s="1062"/>
      <c r="AV24" s="1062"/>
      <c r="AW24" s="1062"/>
      <c r="AX24" s="1062"/>
      <c r="AY24" s="1062"/>
      <c r="AZ24" s="220"/>
      <c r="BA24" s="220"/>
      <c r="BB24" s="220"/>
      <c r="BC24" s="220"/>
      <c r="BD24" s="220"/>
      <c r="BE24" s="221"/>
      <c r="BF24" s="221"/>
      <c r="BG24" s="221"/>
      <c r="BH24" s="221"/>
      <c r="BI24" s="221"/>
      <c r="BJ24" s="221"/>
      <c r="BK24" s="221"/>
      <c r="BL24" s="221"/>
      <c r="BM24" s="221"/>
      <c r="BN24" s="221"/>
      <c r="BO24" s="221"/>
      <c r="BP24" s="221"/>
      <c r="BQ24" s="226">
        <v>18</v>
      </c>
      <c r="BR24" s="227"/>
      <c r="BS24" s="994"/>
      <c r="BT24" s="995"/>
      <c r="BU24" s="995"/>
      <c r="BV24" s="995"/>
      <c r="BW24" s="995"/>
      <c r="BX24" s="995"/>
      <c r="BY24" s="995"/>
      <c r="BZ24" s="995"/>
      <c r="CA24" s="995"/>
      <c r="CB24" s="995"/>
      <c r="CC24" s="995"/>
      <c r="CD24" s="995"/>
      <c r="CE24" s="995"/>
      <c r="CF24" s="995"/>
      <c r="CG24" s="1016"/>
      <c r="CH24" s="991"/>
      <c r="CI24" s="992"/>
      <c r="CJ24" s="992"/>
      <c r="CK24" s="992"/>
      <c r="CL24" s="993"/>
      <c r="CM24" s="991"/>
      <c r="CN24" s="992"/>
      <c r="CO24" s="992"/>
      <c r="CP24" s="992"/>
      <c r="CQ24" s="993"/>
      <c r="CR24" s="991"/>
      <c r="CS24" s="992"/>
      <c r="CT24" s="992"/>
      <c r="CU24" s="992"/>
      <c r="CV24" s="993"/>
      <c r="CW24" s="991"/>
      <c r="CX24" s="992"/>
      <c r="CY24" s="992"/>
      <c r="CZ24" s="992"/>
      <c r="DA24" s="993"/>
      <c r="DB24" s="991"/>
      <c r="DC24" s="992"/>
      <c r="DD24" s="992"/>
      <c r="DE24" s="992"/>
      <c r="DF24" s="993"/>
      <c r="DG24" s="991"/>
      <c r="DH24" s="992"/>
      <c r="DI24" s="992"/>
      <c r="DJ24" s="992"/>
      <c r="DK24" s="993"/>
      <c r="DL24" s="991"/>
      <c r="DM24" s="992"/>
      <c r="DN24" s="992"/>
      <c r="DO24" s="992"/>
      <c r="DP24" s="993"/>
      <c r="DQ24" s="991"/>
      <c r="DR24" s="992"/>
      <c r="DS24" s="992"/>
      <c r="DT24" s="992"/>
      <c r="DU24" s="993"/>
      <c r="DV24" s="994"/>
      <c r="DW24" s="995"/>
      <c r="DX24" s="995"/>
      <c r="DY24" s="995"/>
      <c r="DZ24" s="996"/>
      <c r="EA24" s="222"/>
    </row>
    <row r="25" spans="1:131" ht="26.25" customHeight="1" thickBot="1">
      <c r="A25" s="1061" t="s">
        <v>380</v>
      </c>
      <c r="B25" s="1061"/>
      <c r="C25" s="1061"/>
      <c r="D25" s="1061"/>
      <c r="E25" s="1061"/>
      <c r="F25" s="1061"/>
      <c r="G25" s="1061"/>
      <c r="H25" s="1061"/>
      <c r="I25" s="1061"/>
      <c r="J25" s="1061"/>
      <c r="K25" s="1061"/>
      <c r="L25" s="1061"/>
      <c r="M25" s="1061"/>
      <c r="N25" s="1061"/>
      <c r="O25" s="1061"/>
      <c r="P25" s="1061"/>
      <c r="Q25" s="1061"/>
      <c r="R25" s="1061"/>
      <c r="S25" s="1061"/>
      <c r="T25" s="1061"/>
      <c r="U25" s="1061"/>
      <c r="V25" s="1061"/>
      <c r="W25" s="1061"/>
      <c r="X25" s="1061"/>
      <c r="Y25" s="1061"/>
      <c r="Z25" s="1061"/>
      <c r="AA25" s="1061"/>
      <c r="AB25" s="1061"/>
      <c r="AC25" s="1061"/>
      <c r="AD25" s="1061"/>
      <c r="AE25" s="1061"/>
      <c r="AF25" s="1061"/>
      <c r="AG25" s="1061"/>
      <c r="AH25" s="1061"/>
      <c r="AI25" s="1061"/>
      <c r="AJ25" s="1061"/>
      <c r="AK25" s="1061"/>
      <c r="AL25" s="1061"/>
      <c r="AM25" s="1061"/>
      <c r="AN25" s="1061"/>
      <c r="AO25" s="1061"/>
      <c r="AP25" s="1061"/>
      <c r="AQ25" s="1061"/>
      <c r="AR25" s="1061"/>
      <c r="AS25" s="1061"/>
      <c r="AT25" s="1061"/>
      <c r="AU25" s="1061"/>
      <c r="AV25" s="1061"/>
      <c r="AW25" s="1061"/>
      <c r="AX25" s="1061"/>
      <c r="AY25" s="1061"/>
      <c r="AZ25" s="1061"/>
      <c r="BA25" s="1061"/>
      <c r="BB25" s="1061"/>
      <c r="BC25" s="1061"/>
      <c r="BD25" s="1061"/>
      <c r="BE25" s="1061"/>
      <c r="BF25" s="1061"/>
      <c r="BG25" s="1061"/>
      <c r="BH25" s="1061"/>
      <c r="BI25" s="1061"/>
      <c r="BJ25" s="220"/>
      <c r="BK25" s="220"/>
      <c r="BL25" s="220"/>
      <c r="BM25" s="220"/>
      <c r="BN25" s="220"/>
      <c r="BO25" s="229"/>
      <c r="BP25" s="229"/>
      <c r="BQ25" s="226">
        <v>19</v>
      </c>
      <c r="BR25" s="227"/>
      <c r="BS25" s="994"/>
      <c r="BT25" s="995"/>
      <c r="BU25" s="995"/>
      <c r="BV25" s="995"/>
      <c r="BW25" s="995"/>
      <c r="BX25" s="995"/>
      <c r="BY25" s="995"/>
      <c r="BZ25" s="995"/>
      <c r="CA25" s="995"/>
      <c r="CB25" s="995"/>
      <c r="CC25" s="995"/>
      <c r="CD25" s="995"/>
      <c r="CE25" s="995"/>
      <c r="CF25" s="995"/>
      <c r="CG25" s="1016"/>
      <c r="CH25" s="991"/>
      <c r="CI25" s="992"/>
      <c r="CJ25" s="992"/>
      <c r="CK25" s="992"/>
      <c r="CL25" s="993"/>
      <c r="CM25" s="991"/>
      <c r="CN25" s="992"/>
      <c r="CO25" s="992"/>
      <c r="CP25" s="992"/>
      <c r="CQ25" s="993"/>
      <c r="CR25" s="991"/>
      <c r="CS25" s="992"/>
      <c r="CT25" s="992"/>
      <c r="CU25" s="992"/>
      <c r="CV25" s="993"/>
      <c r="CW25" s="991"/>
      <c r="CX25" s="992"/>
      <c r="CY25" s="992"/>
      <c r="CZ25" s="992"/>
      <c r="DA25" s="993"/>
      <c r="DB25" s="991"/>
      <c r="DC25" s="992"/>
      <c r="DD25" s="992"/>
      <c r="DE25" s="992"/>
      <c r="DF25" s="993"/>
      <c r="DG25" s="991"/>
      <c r="DH25" s="992"/>
      <c r="DI25" s="992"/>
      <c r="DJ25" s="992"/>
      <c r="DK25" s="993"/>
      <c r="DL25" s="991"/>
      <c r="DM25" s="992"/>
      <c r="DN25" s="992"/>
      <c r="DO25" s="992"/>
      <c r="DP25" s="993"/>
      <c r="DQ25" s="991"/>
      <c r="DR25" s="992"/>
      <c r="DS25" s="992"/>
      <c r="DT25" s="992"/>
      <c r="DU25" s="993"/>
      <c r="DV25" s="994"/>
      <c r="DW25" s="995"/>
      <c r="DX25" s="995"/>
      <c r="DY25" s="995"/>
      <c r="DZ25" s="996"/>
      <c r="EA25" s="218"/>
    </row>
    <row r="26" spans="1:131" ht="26.25" customHeight="1">
      <c r="A26" s="997" t="s">
        <v>357</v>
      </c>
      <c r="B26" s="998"/>
      <c r="C26" s="998"/>
      <c r="D26" s="998"/>
      <c r="E26" s="998"/>
      <c r="F26" s="998"/>
      <c r="G26" s="998"/>
      <c r="H26" s="998"/>
      <c r="I26" s="998"/>
      <c r="J26" s="998"/>
      <c r="K26" s="998"/>
      <c r="L26" s="998"/>
      <c r="M26" s="998"/>
      <c r="N26" s="998"/>
      <c r="O26" s="998"/>
      <c r="P26" s="999"/>
      <c r="Q26" s="1003" t="s">
        <v>381</v>
      </c>
      <c r="R26" s="1004"/>
      <c r="S26" s="1004"/>
      <c r="T26" s="1004"/>
      <c r="U26" s="1005"/>
      <c r="V26" s="1003" t="s">
        <v>382</v>
      </c>
      <c r="W26" s="1004"/>
      <c r="X26" s="1004"/>
      <c r="Y26" s="1004"/>
      <c r="Z26" s="1005"/>
      <c r="AA26" s="1003" t="s">
        <v>383</v>
      </c>
      <c r="AB26" s="1004"/>
      <c r="AC26" s="1004"/>
      <c r="AD26" s="1004"/>
      <c r="AE26" s="1004"/>
      <c r="AF26" s="1057" t="s">
        <v>384</v>
      </c>
      <c r="AG26" s="1010"/>
      <c r="AH26" s="1010"/>
      <c r="AI26" s="1010"/>
      <c r="AJ26" s="1058"/>
      <c r="AK26" s="1004" t="s">
        <v>385</v>
      </c>
      <c r="AL26" s="1004"/>
      <c r="AM26" s="1004"/>
      <c r="AN26" s="1004"/>
      <c r="AO26" s="1005"/>
      <c r="AP26" s="1003" t="s">
        <v>386</v>
      </c>
      <c r="AQ26" s="1004"/>
      <c r="AR26" s="1004"/>
      <c r="AS26" s="1004"/>
      <c r="AT26" s="1005"/>
      <c r="AU26" s="1003" t="s">
        <v>387</v>
      </c>
      <c r="AV26" s="1004"/>
      <c r="AW26" s="1004"/>
      <c r="AX26" s="1004"/>
      <c r="AY26" s="1005"/>
      <c r="AZ26" s="1003" t="s">
        <v>388</v>
      </c>
      <c r="BA26" s="1004"/>
      <c r="BB26" s="1004"/>
      <c r="BC26" s="1004"/>
      <c r="BD26" s="1005"/>
      <c r="BE26" s="1003" t="s">
        <v>364</v>
      </c>
      <c r="BF26" s="1004"/>
      <c r="BG26" s="1004"/>
      <c r="BH26" s="1004"/>
      <c r="BI26" s="1017"/>
      <c r="BJ26" s="220"/>
      <c r="BK26" s="220"/>
      <c r="BL26" s="220"/>
      <c r="BM26" s="220"/>
      <c r="BN26" s="220"/>
      <c r="BO26" s="229"/>
      <c r="BP26" s="229"/>
      <c r="BQ26" s="226">
        <v>20</v>
      </c>
      <c r="BR26" s="227"/>
      <c r="BS26" s="994"/>
      <c r="BT26" s="995"/>
      <c r="BU26" s="995"/>
      <c r="BV26" s="995"/>
      <c r="BW26" s="995"/>
      <c r="BX26" s="995"/>
      <c r="BY26" s="995"/>
      <c r="BZ26" s="995"/>
      <c r="CA26" s="995"/>
      <c r="CB26" s="995"/>
      <c r="CC26" s="995"/>
      <c r="CD26" s="995"/>
      <c r="CE26" s="995"/>
      <c r="CF26" s="995"/>
      <c r="CG26" s="1016"/>
      <c r="CH26" s="991"/>
      <c r="CI26" s="992"/>
      <c r="CJ26" s="992"/>
      <c r="CK26" s="992"/>
      <c r="CL26" s="993"/>
      <c r="CM26" s="991"/>
      <c r="CN26" s="992"/>
      <c r="CO26" s="992"/>
      <c r="CP26" s="992"/>
      <c r="CQ26" s="993"/>
      <c r="CR26" s="991"/>
      <c r="CS26" s="992"/>
      <c r="CT26" s="992"/>
      <c r="CU26" s="992"/>
      <c r="CV26" s="993"/>
      <c r="CW26" s="991"/>
      <c r="CX26" s="992"/>
      <c r="CY26" s="992"/>
      <c r="CZ26" s="992"/>
      <c r="DA26" s="993"/>
      <c r="DB26" s="991"/>
      <c r="DC26" s="992"/>
      <c r="DD26" s="992"/>
      <c r="DE26" s="992"/>
      <c r="DF26" s="993"/>
      <c r="DG26" s="991"/>
      <c r="DH26" s="992"/>
      <c r="DI26" s="992"/>
      <c r="DJ26" s="992"/>
      <c r="DK26" s="993"/>
      <c r="DL26" s="991"/>
      <c r="DM26" s="992"/>
      <c r="DN26" s="992"/>
      <c r="DO26" s="992"/>
      <c r="DP26" s="993"/>
      <c r="DQ26" s="991"/>
      <c r="DR26" s="992"/>
      <c r="DS26" s="992"/>
      <c r="DT26" s="992"/>
      <c r="DU26" s="993"/>
      <c r="DV26" s="994"/>
      <c r="DW26" s="995"/>
      <c r="DX26" s="995"/>
      <c r="DY26" s="995"/>
      <c r="DZ26" s="996"/>
      <c r="EA26" s="218"/>
    </row>
    <row r="27" spans="1:131" ht="26.25" customHeight="1" thickBot="1">
      <c r="A27" s="1000"/>
      <c r="B27" s="1001"/>
      <c r="C27" s="1001"/>
      <c r="D27" s="1001"/>
      <c r="E27" s="1001"/>
      <c r="F27" s="1001"/>
      <c r="G27" s="1001"/>
      <c r="H27" s="1001"/>
      <c r="I27" s="1001"/>
      <c r="J27" s="1001"/>
      <c r="K27" s="1001"/>
      <c r="L27" s="1001"/>
      <c r="M27" s="1001"/>
      <c r="N27" s="1001"/>
      <c r="O27" s="1001"/>
      <c r="P27" s="1002"/>
      <c r="Q27" s="1006"/>
      <c r="R27" s="1007"/>
      <c r="S27" s="1007"/>
      <c r="T27" s="1007"/>
      <c r="U27" s="1008"/>
      <c r="V27" s="1006"/>
      <c r="W27" s="1007"/>
      <c r="X27" s="1007"/>
      <c r="Y27" s="1007"/>
      <c r="Z27" s="1008"/>
      <c r="AA27" s="1006"/>
      <c r="AB27" s="1007"/>
      <c r="AC27" s="1007"/>
      <c r="AD27" s="1007"/>
      <c r="AE27" s="1007"/>
      <c r="AF27" s="1059"/>
      <c r="AG27" s="1013"/>
      <c r="AH27" s="1013"/>
      <c r="AI27" s="1013"/>
      <c r="AJ27" s="1060"/>
      <c r="AK27" s="1007"/>
      <c r="AL27" s="1007"/>
      <c r="AM27" s="1007"/>
      <c r="AN27" s="1007"/>
      <c r="AO27" s="1008"/>
      <c r="AP27" s="1006"/>
      <c r="AQ27" s="1007"/>
      <c r="AR27" s="1007"/>
      <c r="AS27" s="1007"/>
      <c r="AT27" s="1008"/>
      <c r="AU27" s="1006"/>
      <c r="AV27" s="1007"/>
      <c r="AW27" s="1007"/>
      <c r="AX27" s="1007"/>
      <c r="AY27" s="1008"/>
      <c r="AZ27" s="1006"/>
      <c r="BA27" s="1007"/>
      <c r="BB27" s="1007"/>
      <c r="BC27" s="1007"/>
      <c r="BD27" s="1008"/>
      <c r="BE27" s="1006"/>
      <c r="BF27" s="1007"/>
      <c r="BG27" s="1007"/>
      <c r="BH27" s="1007"/>
      <c r="BI27" s="1018"/>
      <c r="BJ27" s="220"/>
      <c r="BK27" s="220"/>
      <c r="BL27" s="220"/>
      <c r="BM27" s="220"/>
      <c r="BN27" s="220"/>
      <c r="BO27" s="229"/>
      <c r="BP27" s="229"/>
      <c r="BQ27" s="226">
        <v>21</v>
      </c>
      <c r="BR27" s="227"/>
      <c r="BS27" s="994"/>
      <c r="BT27" s="995"/>
      <c r="BU27" s="995"/>
      <c r="BV27" s="995"/>
      <c r="BW27" s="995"/>
      <c r="BX27" s="995"/>
      <c r="BY27" s="995"/>
      <c r="BZ27" s="995"/>
      <c r="CA27" s="995"/>
      <c r="CB27" s="995"/>
      <c r="CC27" s="995"/>
      <c r="CD27" s="995"/>
      <c r="CE27" s="995"/>
      <c r="CF27" s="995"/>
      <c r="CG27" s="1016"/>
      <c r="CH27" s="991"/>
      <c r="CI27" s="992"/>
      <c r="CJ27" s="992"/>
      <c r="CK27" s="992"/>
      <c r="CL27" s="993"/>
      <c r="CM27" s="991"/>
      <c r="CN27" s="992"/>
      <c r="CO27" s="992"/>
      <c r="CP27" s="992"/>
      <c r="CQ27" s="993"/>
      <c r="CR27" s="991"/>
      <c r="CS27" s="992"/>
      <c r="CT27" s="992"/>
      <c r="CU27" s="992"/>
      <c r="CV27" s="993"/>
      <c r="CW27" s="991"/>
      <c r="CX27" s="992"/>
      <c r="CY27" s="992"/>
      <c r="CZ27" s="992"/>
      <c r="DA27" s="993"/>
      <c r="DB27" s="991"/>
      <c r="DC27" s="992"/>
      <c r="DD27" s="992"/>
      <c r="DE27" s="992"/>
      <c r="DF27" s="993"/>
      <c r="DG27" s="991"/>
      <c r="DH27" s="992"/>
      <c r="DI27" s="992"/>
      <c r="DJ27" s="992"/>
      <c r="DK27" s="993"/>
      <c r="DL27" s="991"/>
      <c r="DM27" s="992"/>
      <c r="DN27" s="992"/>
      <c r="DO27" s="992"/>
      <c r="DP27" s="993"/>
      <c r="DQ27" s="991"/>
      <c r="DR27" s="992"/>
      <c r="DS27" s="992"/>
      <c r="DT27" s="992"/>
      <c r="DU27" s="993"/>
      <c r="DV27" s="994"/>
      <c r="DW27" s="995"/>
      <c r="DX27" s="995"/>
      <c r="DY27" s="995"/>
      <c r="DZ27" s="996"/>
      <c r="EA27" s="218"/>
    </row>
    <row r="28" spans="1:131" ht="26.25" customHeight="1" thickTop="1">
      <c r="A28" s="230">
        <v>1</v>
      </c>
      <c r="B28" s="1049" t="s">
        <v>389</v>
      </c>
      <c r="C28" s="1050"/>
      <c r="D28" s="1050"/>
      <c r="E28" s="1050"/>
      <c r="F28" s="1050"/>
      <c r="G28" s="1050"/>
      <c r="H28" s="1050"/>
      <c r="I28" s="1050"/>
      <c r="J28" s="1050"/>
      <c r="K28" s="1050"/>
      <c r="L28" s="1050"/>
      <c r="M28" s="1050"/>
      <c r="N28" s="1050"/>
      <c r="O28" s="1050"/>
      <c r="P28" s="1051"/>
      <c r="Q28" s="1052">
        <v>10770</v>
      </c>
      <c r="R28" s="1053"/>
      <c r="S28" s="1053"/>
      <c r="T28" s="1053"/>
      <c r="U28" s="1053"/>
      <c r="V28" s="1053">
        <v>10770</v>
      </c>
      <c r="W28" s="1053"/>
      <c r="X28" s="1053"/>
      <c r="Y28" s="1053"/>
      <c r="Z28" s="1053"/>
      <c r="AA28" s="1053" t="s">
        <v>551</v>
      </c>
      <c r="AB28" s="1053"/>
      <c r="AC28" s="1053"/>
      <c r="AD28" s="1053"/>
      <c r="AE28" s="1054"/>
      <c r="AF28" s="1055" t="s">
        <v>122</v>
      </c>
      <c r="AG28" s="1053"/>
      <c r="AH28" s="1053"/>
      <c r="AI28" s="1053"/>
      <c r="AJ28" s="1056"/>
      <c r="AK28" s="1044">
        <v>1117</v>
      </c>
      <c r="AL28" s="1045"/>
      <c r="AM28" s="1045"/>
      <c r="AN28" s="1045"/>
      <c r="AO28" s="1045"/>
      <c r="AP28" s="1045" t="s">
        <v>552</v>
      </c>
      <c r="AQ28" s="1045"/>
      <c r="AR28" s="1045"/>
      <c r="AS28" s="1045"/>
      <c r="AT28" s="1045"/>
      <c r="AU28" s="1045" t="s">
        <v>552</v>
      </c>
      <c r="AV28" s="1045"/>
      <c r="AW28" s="1045"/>
      <c r="AX28" s="1045"/>
      <c r="AY28" s="1045"/>
      <c r="AZ28" s="1046"/>
      <c r="BA28" s="1046"/>
      <c r="BB28" s="1046"/>
      <c r="BC28" s="1046"/>
      <c r="BD28" s="1046"/>
      <c r="BE28" s="1047"/>
      <c r="BF28" s="1047"/>
      <c r="BG28" s="1047"/>
      <c r="BH28" s="1047"/>
      <c r="BI28" s="1048"/>
      <c r="BJ28" s="220"/>
      <c r="BK28" s="220"/>
      <c r="BL28" s="220"/>
      <c r="BM28" s="220"/>
      <c r="BN28" s="220"/>
      <c r="BO28" s="229"/>
      <c r="BP28" s="229"/>
      <c r="BQ28" s="226">
        <v>22</v>
      </c>
      <c r="BR28" s="227"/>
      <c r="BS28" s="994"/>
      <c r="BT28" s="995"/>
      <c r="BU28" s="995"/>
      <c r="BV28" s="995"/>
      <c r="BW28" s="995"/>
      <c r="BX28" s="995"/>
      <c r="BY28" s="995"/>
      <c r="BZ28" s="995"/>
      <c r="CA28" s="995"/>
      <c r="CB28" s="995"/>
      <c r="CC28" s="995"/>
      <c r="CD28" s="995"/>
      <c r="CE28" s="995"/>
      <c r="CF28" s="995"/>
      <c r="CG28" s="1016"/>
      <c r="CH28" s="991"/>
      <c r="CI28" s="992"/>
      <c r="CJ28" s="992"/>
      <c r="CK28" s="992"/>
      <c r="CL28" s="993"/>
      <c r="CM28" s="991"/>
      <c r="CN28" s="992"/>
      <c r="CO28" s="992"/>
      <c r="CP28" s="992"/>
      <c r="CQ28" s="993"/>
      <c r="CR28" s="991"/>
      <c r="CS28" s="992"/>
      <c r="CT28" s="992"/>
      <c r="CU28" s="992"/>
      <c r="CV28" s="993"/>
      <c r="CW28" s="991"/>
      <c r="CX28" s="992"/>
      <c r="CY28" s="992"/>
      <c r="CZ28" s="992"/>
      <c r="DA28" s="993"/>
      <c r="DB28" s="991"/>
      <c r="DC28" s="992"/>
      <c r="DD28" s="992"/>
      <c r="DE28" s="992"/>
      <c r="DF28" s="993"/>
      <c r="DG28" s="991"/>
      <c r="DH28" s="992"/>
      <c r="DI28" s="992"/>
      <c r="DJ28" s="992"/>
      <c r="DK28" s="993"/>
      <c r="DL28" s="991"/>
      <c r="DM28" s="992"/>
      <c r="DN28" s="992"/>
      <c r="DO28" s="992"/>
      <c r="DP28" s="993"/>
      <c r="DQ28" s="991"/>
      <c r="DR28" s="992"/>
      <c r="DS28" s="992"/>
      <c r="DT28" s="992"/>
      <c r="DU28" s="993"/>
      <c r="DV28" s="994"/>
      <c r="DW28" s="995"/>
      <c r="DX28" s="995"/>
      <c r="DY28" s="995"/>
      <c r="DZ28" s="996"/>
      <c r="EA28" s="218"/>
    </row>
    <row r="29" spans="1:131" ht="26.25" customHeight="1">
      <c r="A29" s="230">
        <v>2</v>
      </c>
      <c r="B29" s="1032" t="s">
        <v>390</v>
      </c>
      <c r="C29" s="1033"/>
      <c r="D29" s="1033"/>
      <c r="E29" s="1033"/>
      <c r="F29" s="1033"/>
      <c r="G29" s="1033"/>
      <c r="H29" s="1033"/>
      <c r="I29" s="1033"/>
      <c r="J29" s="1033"/>
      <c r="K29" s="1033"/>
      <c r="L29" s="1033"/>
      <c r="M29" s="1033"/>
      <c r="N29" s="1033"/>
      <c r="O29" s="1033"/>
      <c r="P29" s="1034"/>
      <c r="Q29" s="1040">
        <v>13788</v>
      </c>
      <c r="R29" s="1041"/>
      <c r="S29" s="1041"/>
      <c r="T29" s="1041"/>
      <c r="U29" s="1041"/>
      <c r="V29" s="1041">
        <v>13788</v>
      </c>
      <c r="W29" s="1041"/>
      <c r="X29" s="1041"/>
      <c r="Y29" s="1041"/>
      <c r="Z29" s="1041"/>
      <c r="AA29" s="1041" t="s">
        <v>551</v>
      </c>
      <c r="AB29" s="1041"/>
      <c r="AC29" s="1041"/>
      <c r="AD29" s="1041"/>
      <c r="AE29" s="1042"/>
      <c r="AF29" s="1037" t="s">
        <v>122</v>
      </c>
      <c r="AG29" s="1038"/>
      <c r="AH29" s="1038"/>
      <c r="AI29" s="1038"/>
      <c r="AJ29" s="1039"/>
      <c r="AK29" s="982">
        <v>2110</v>
      </c>
      <c r="AL29" s="973"/>
      <c r="AM29" s="973"/>
      <c r="AN29" s="973"/>
      <c r="AO29" s="973"/>
      <c r="AP29" s="973" t="s">
        <v>552</v>
      </c>
      <c r="AQ29" s="973"/>
      <c r="AR29" s="973"/>
      <c r="AS29" s="973"/>
      <c r="AT29" s="973"/>
      <c r="AU29" s="973" t="s">
        <v>552</v>
      </c>
      <c r="AV29" s="973"/>
      <c r="AW29" s="973"/>
      <c r="AX29" s="973"/>
      <c r="AY29" s="973"/>
      <c r="AZ29" s="1043"/>
      <c r="BA29" s="1043"/>
      <c r="BB29" s="1043"/>
      <c r="BC29" s="1043"/>
      <c r="BD29" s="1043"/>
      <c r="BE29" s="974"/>
      <c r="BF29" s="974"/>
      <c r="BG29" s="974"/>
      <c r="BH29" s="974"/>
      <c r="BI29" s="975"/>
      <c r="BJ29" s="220"/>
      <c r="BK29" s="220"/>
      <c r="BL29" s="220"/>
      <c r="BM29" s="220"/>
      <c r="BN29" s="220"/>
      <c r="BO29" s="229"/>
      <c r="BP29" s="229"/>
      <c r="BQ29" s="226">
        <v>23</v>
      </c>
      <c r="BR29" s="227"/>
      <c r="BS29" s="994"/>
      <c r="BT29" s="995"/>
      <c r="BU29" s="995"/>
      <c r="BV29" s="995"/>
      <c r="BW29" s="995"/>
      <c r="BX29" s="995"/>
      <c r="BY29" s="995"/>
      <c r="BZ29" s="995"/>
      <c r="CA29" s="995"/>
      <c r="CB29" s="995"/>
      <c r="CC29" s="995"/>
      <c r="CD29" s="995"/>
      <c r="CE29" s="995"/>
      <c r="CF29" s="995"/>
      <c r="CG29" s="1016"/>
      <c r="CH29" s="991"/>
      <c r="CI29" s="992"/>
      <c r="CJ29" s="992"/>
      <c r="CK29" s="992"/>
      <c r="CL29" s="993"/>
      <c r="CM29" s="991"/>
      <c r="CN29" s="992"/>
      <c r="CO29" s="992"/>
      <c r="CP29" s="992"/>
      <c r="CQ29" s="993"/>
      <c r="CR29" s="991"/>
      <c r="CS29" s="992"/>
      <c r="CT29" s="992"/>
      <c r="CU29" s="992"/>
      <c r="CV29" s="993"/>
      <c r="CW29" s="991"/>
      <c r="CX29" s="992"/>
      <c r="CY29" s="992"/>
      <c r="CZ29" s="992"/>
      <c r="DA29" s="993"/>
      <c r="DB29" s="991"/>
      <c r="DC29" s="992"/>
      <c r="DD29" s="992"/>
      <c r="DE29" s="992"/>
      <c r="DF29" s="993"/>
      <c r="DG29" s="991"/>
      <c r="DH29" s="992"/>
      <c r="DI29" s="992"/>
      <c r="DJ29" s="992"/>
      <c r="DK29" s="993"/>
      <c r="DL29" s="991"/>
      <c r="DM29" s="992"/>
      <c r="DN29" s="992"/>
      <c r="DO29" s="992"/>
      <c r="DP29" s="993"/>
      <c r="DQ29" s="991"/>
      <c r="DR29" s="992"/>
      <c r="DS29" s="992"/>
      <c r="DT29" s="992"/>
      <c r="DU29" s="993"/>
      <c r="DV29" s="994"/>
      <c r="DW29" s="995"/>
      <c r="DX29" s="995"/>
      <c r="DY29" s="995"/>
      <c r="DZ29" s="996"/>
      <c r="EA29" s="218"/>
    </row>
    <row r="30" spans="1:131" ht="26.25" customHeight="1">
      <c r="A30" s="230">
        <v>3</v>
      </c>
      <c r="B30" s="1032" t="s">
        <v>391</v>
      </c>
      <c r="C30" s="1033"/>
      <c r="D30" s="1033"/>
      <c r="E30" s="1033"/>
      <c r="F30" s="1033"/>
      <c r="G30" s="1033"/>
      <c r="H30" s="1033"/>
      <c r="I30" s="1033"/>
      <c r="J30" s="1033"/>
      <c r="K30" s="1033"/>
      <c r="L30" s="1033"/>
      <c r="M30" s="1033"/>
      <c r="N30" s="1033"/>
      <c r="O30" s="1033"/>
      <c r="P30" s="1034"/>
      <c r="Q30" s="1040">
        <v>2275</v>
      </c>
      <c r="R30" s="1041"/>
      <c r="S30" s="1041"/>
      <c r="T30" s="1041"/>
      <c r="U30" s="1041"/>
      <c r="V30" s="1041">
        <v>2156</v>
      </c>
      <c r="W30" s="1041"/>
      <c r="X30" s="1041"/>
      <c r="Y30" s="1041"/>
      <c r="Z30" s="1041"/>
      <c r="AA30" s="1041">
        <v>118</v>
      </c>
      <c r="AB30" s="1041"/>
      <c r="AC30" s="1041"/>
      <c r="AD30" s="1041"/>
      <c r="AE30" s="1042"/>
      <c r="AF30" s="1037">
        <v>118</v>
      </c>
      <c r="AG30" s="1038"/>
      <c r="AH30" s="1038"/>
      <c r="AI30" s="1038"/>
      <c r="AJ30" s="1039"/>
      <c r="AK30" s="982">
        <v>593</v>
      </c>
      <c r="AL30" s="973"/>
      <c r="AM30" s="973"/>
      <c r="AN30" s="973"/>
      <c r="AO30" s="973"/>
      <c r="AP30" s="973" t="s">
        <v>552</v>
      </c>
      <c r="AQ30" s="973"/>
      <c r="AR30" s="973"/>
      <c r="AS30" s="973"/>
      <c r="AT30" s="973"/>
      <c r="AU30" s="973" t="s">
        <v>552</v>
      </c>
      <c r="AV30" s="973"/>
      <c r="AW30" s="973"/>
      <c r="AX30" s="973"/>
      <c r="AY30" s="973"/>
      <c r="AZ30" s="1043"/>
      <c r="BA30" s="1043"/>
      <c r="BB30" s="1043"/>
      <c r="BC30" s="1043"/>
      <c r="BD30" s="1043"/>
      <c r="BE30" s="974"/>
      <c r="BF30" s="974"/>
      <c r="BG30" s="974"/>
      <c r="BH30" s="974"/>
      <c r="BI30" s="975"/>
      <c r="BJ30" s="220"/>
      <c r="BK30" s="220"/>
      <c r="BL30" s="220"/>
      <c r="BM30" s="220"/>
      <c r="BN30" s="220"/>
      <c r="BO30" s="229"/>
      <c r="BP30" s="229"/>
      <c r="BQ30" s="226">
        <v>24</v>
      </c>
      <c r="BR30" s="227"/>
      <c r="BS30" s="994"/>
      <c r="BT30" s="995"/>
      <c r="BU30" s="995"/>
      <c r="BV30" s="995"/>
      <c r="BW30" s="995"/>
      <c r="BX30" s="995"/>
      <c r="BY30" s="995"/>
      <c r="BZ30" s="995"/>
      <c r="CA30" s="995"/>
      <c r="CB30" s="995"/>
      <c r="CC30" s="995"/>
      <c r="CD30" s="995"/>
      <c r="CE30" s="995"/>
      <c r="CF30" s="995"/>
      <c r="CG30" s="1016"/>
      <c r="CH30" s="991"/>
      <c r="CI30" s="992"/>
      <c r="CJ30" s="992"/>
      <c r="CK30" s="992"/>
      <c r="CL30" s="993"/>
      <c r="CM30" s="991"/>
      <c r="CN30" s="992"/>
      <c r="CO30" s="992"/>
      <c r="CP30" s="992"/>
      <c r="CQ30" s="993"/>
      <c r="CR30" s="991"/>
      <c r="CS30" s="992"/>
      <c r="CT30" s="992"/>
      <c r="CU30" s="992"/>
      <c r="CV30" s="993"/>
      <c r="CW30" s="991"/>
      <c r="CX30" s="992"/>
      <c r="CY30" s="992"/>
      <c r="CZ30" s="992"/>
      <c r="DA30" s="993"/>
      <c r="DB30" s="991"/>
      <c r="DC30" s="992"/>
      <c r="DD30" s="992"/>
      <c r="DE30" s="992"/>
      <c r="DF30" s="993"/>
      <c r="DG30" s="991"/>
      <c r="DH30" s="992"/>
      <c r="DI30" s="992"/>
      <c r="DJ30" s="992"/>
      <c r="DK30" s="993"/>
      <c r="DL30" s="991"/>
      <c r="DM30" s="992"/>
      <c r="DN30" s="992"/>
      <c r="DO30" s="992"/>
      <c r="DP30" s="993"/>
      <c r="DQ30" s="991"/>
      <c r="DR30" s="992"/>
      <c r="DS30" s="992"/>
      <c r="DT30" s="992"/>
      <c r="DU30" s="993"/>
      <c r="DV30" s="994"/>
      <c r="DW30" s="995"/>
      <c r="DX30" s="995"/>
      <c r="DY30" s="995"/>
      <c r="DZ30" s="996"/>
      <c r="EA30" s="218"/>
    </row>
    <row r="31" spans="1:131" ht="26.25" customHeight="1">
      <c r="A31" s="230">
        <v>4</v>
      </c>
      <c r="B31" s="1032" t="s">
        <v>392</v>
      </c>
      <c r="C31" s="1033"/>
      <c r="D31" s="1033"/>
      <c r="E31" s="1033"/>
      <c r="F31" s="1033"/>
      <c r="G31" s="1033"/>
      <c r="H31" s="1033"/>
      <c r="I31" s="1033"/>
      <c r="J31" s="1033"/>
      <c r="K31" s="1033"/>
      <c r="L31" s="1033"/>
      <c r="M31" s="1033"/>
      <c r="N31" s="1033"/>
      <c r="O31" s="1033"/>
      <c r="P31" s="1034"/>
      <c r="Q31" s="1040">
        <v>2137</v>
      </c>
      <c r="R31" s="1041"/>
      <c r="S31" s="1041"/>
      <c r="T31" s="1041"/>
      <c r="U31" s="1041"/>
      <c r="V31" s="1041">
        <v>1645</v>
      </c>
      <c r="W31" s="1041"/>
      <c r="X31" s="1041"/>
      <c r="Y31" s="1041"/>
      <c r="Z31" s="1041"/>
      <c r="AA31" s="1041">
        <v>492</v>
      </c>
      <c r="AB31" s="1041"/>
      <c r="AC31" s="1041"/>
      <c r="AD31" s="1041"/>
      <c r="AE31" s="1042"/>
      <c r="AF31" s="1037">
        <v>2064</v>
      </c>
      <c r="AG31" s="1038"/>
      <c r="AH31" s="1038"/>
      <c r="AI31" s="1038"/>
      <c r="AJ31" s="1039"/>
      <c r="AK31" s="982">
        <v>12</v>
      </c>
      <c r="AL31" s="973"/>
      <c r="AM31" s="973"/>
      <c r="AN31" s="973"/>
      <c r="AO31" s="973"/>
      <c r="AP31" s="973">
        <v>5108</v>
      </c>
      <c r="AQ31" s="973"/>
      <c r="AR31" s="973"/>
      <c r="AS31" s="973"/>
      <c r="AT31" s="973"/>
      <c r="AU31" s="973" t="s">
        <v>552</v>
      </c>
      <c r="AV31" s="973"/>
      <c r="AW31" s="973"/>
      <c r="AX31" s="973"/>
      <c r="AY31" s="973"/>
      <c r="AZ31" s="1043" t="s">
        <v>552</v>
      </c>
      <c r="BA31" s="1043"/>
      <c r="BB31" s="1043"/>
      <c r="BC31" s="1043"/>
      <c r="BD31" s="1043"/>
      <c r="BE31" s="974" t="s">
        <v>393</v>
      </c>
      <c r="BF31" s="974"/>
      <c r="BG31" s="974"/>
      <c r="BH31" s="974"/>
      <c r="BI31" s="975"/>
      <c r="BJ31" s="220"/>
      <c r="BK31" s="220"/>
      <c r="BL31" s="220"/>
      <c r="BM31" s="220"/>
      <c r="BN31" s="220"/>
      <c r="BO31" s="229"/>
      <c r="BP31" s="229"/>
      <c r="BQ31" s="226">
        <v>25</v>
      </c>
      <c r="BR31" s="227"/>
      <c r="BS31" s="994"/>
      <c r="BT31" s="995"/>
      <c r="BU31" s="995"/>
      <c r="BV31" s="995"/>
      <c r="BW31" s="995"/>
      <c r="BX31" s="995"/>
      <c r="BY31" s="995"/>
      <c r="BZ31" s="995"/>
      <c r="CA31" s="995"/>
      <c r="CB31" s="995"/>
      <c r="CC31" s="995"/>
      <c r="CD31" s="995"/>
      <c r="CE31" s="995"/>
      <c r="CF31" s="995"/>
      <c r="CG31" s="1016"/>
      <c r="CH31" s="991"/>
      <c r="CI31" s="992"/>
      <c r="CJ31" s="992"/>
      <c r="CK31" s="992"/>
      <c r="CL31" s="993"/>
      <c r="CM31" s="991"/>
      <c r="CN31" s="992"/>
      <c r="CO31" s="992"/>
      <c r="CP31" s="992"/>
      <c r="CQ31" s="993"/>
      <c r="CR31" s="991"/>
      <c r="CS31" s="992"/>
      <c r="CT31" s="992"/>
      <c r="CU31" s="992"/>
      <c r="CV31" s="993"/>
      <c r="CW31" s="991"/>
      <c r="CX31" s="992"/>
      <c r="CY31" s="992"/>
      <c r="CZ31" s="992"/>
      <c r="DA31" s="993"/>
      <c r="DB31" s="991"/>
      <c r="DC31" s="992"/>
      <c r="DD31" s="992"/>
      <c r="DE31" s="992"/>
      <c r="DF31" s="993"/>
      <c r="DG31" s="991"/>
      <c r="DH31" s="992"/>
      <c r="DI31" s="992"/>
      <c r="DJ31" s="992"/>
      <c r="DK31" s="993"/>
      <c r="DL31" s="991"/>
      <c r="DM31" s="992"/>
      <c r="DN31" s="992"/>
      <c r="DO31" s="992"/>
      <c r="DP31" s="993"/>
      <c r="DQ31" s="991"/>
      <c r="DR31" s="992"/>
      <c r="DS31" s="992"/>
      <c r="DT31" s="992"/>
      <c r="DU31" s="993"/>
      <c r="DV31" s="994"/>
      <c r="DW31" s="995"/>
      <c r="DX31" s="995"/>
      <c r="DY31" s="995"/>
      <c r="DZ31" s="996"/>
      <c r="EA31" s="218"/>
    </row>
    <row r="32" spans="1:131" ht="26.25" customHeight="1">
      <c r="A32" s="230">
        <v>5</v>
      </c>
      <c r="B32" s="1032" t="s">
        <v>394</v>
      </c>
      <c r="C32" s="1033"/>
      <c r="D32" s="1033"/>
      <c r="E32" s="1033"/>
      <c r="F32" s="1033"/>
      <c r="G32" s="1033"/>
      <c r="H32" s="1033"/>
      <c r="I32" s="1033"/>
      <c r="J32" s="1033"/>
      <c r="K32" s="1033"/>
      <c r="L32" s="1033"/>
      <c r="M32" s="1033"/>
      <c r="N32" s="1033"/>
      <c r="O32" s="1033"/>
      <c r="P32" s="1034"/>
      <c r="Q32" s="1040">
        <v>248</v>
      </c>
      <c r="R32" s="1041"/>
      <c r="S32" s="1041"/>
      <c r="T32" s="1041"/>
      <c r="U32" s="1041"/>
      <c r="V32" s="1041">
        <v>185</v>
      </c>
      <c r="W32" s="1041"/>
      <c r="X32" s="1041"/>
      <c r="Y32" s="1041"/>
      <c r="Z32" s="1041"/>
      <c r="AA32" s="1041">
        <v>63</v>
      </c>
      <c r="AB32" s="1041"/>
      <c r="AC32" s="1041"/>
      <c r="AD32" s="1041"/>
      <c r="AE32" s="1042"/>
      <c r="AF32" s="1037">
        <v>724</v>
      </c>
      <c r="AG32" s="1038"/>
      <c r="AH32" s="1038"/>
      <c r="AI32" s="1038"/>
      <c r="AJ32" s="1039"/>
      <c r="AK32" s="982" t="s">
        <v>552</v>
      </c>
      <c r="AL32" s="973"/>
      <c r="AM32" s="973"/>
      <c r="AN32" s="973"/>
      <c r="AO32" s="973"/>
      <c r="AP32" s="973">
        <v>315</v>
      </c>
      <c r="AQ32" s="973"/>
      <c r="AR32" s="973"/>
      <c r="AS32" s="973"/>
      <c r="AT32" s="973"/>
      <c r="AU32" s="973" t="s">
        <v>552</v>
      </c>
      <c r="AV32" s="973"/>
      <c r="AW32" s="973"/>
      <c r="AX32" s="973"/>
      <c r="AY32" s="973"/>
      <c r="AZ32" s="1043" t="s">
        <v>552</v>
      </c>
      <c r="BA32" s="1043"/>
      <c r="BB32" s="1043"/>
      <c r="BC32" s="1043"/>
      <c r="BD32" s="1043"/>
      <c r="BE32" s="974" t="s">
        <v>393</v>
      </c>
      <c r="BF32" s="974"/>
      <c r="BG32" s="974"/>
      <c r="BH32" s="974"/>
      <c r="BI32" s="975"/>
      <c r="BJ32" s="220"/>
      <c r="BK32" s="220"/>
      <c r="BL32" s="220"/>
      <c r="BM32" s="220"/>
      <c r="BN32" s="220"/>
      <c r="BO32" s="229"/>
      <c r="BP32" s="229"/>
      <c r="BQ32" s="226">
        <v>26</v>
      </c>
      <c r="BR32" s="227"/>
      <c r="BS32" s="994"/>
      <c r="BT32" s="995"/>
      <c r="BU32" s="995"/>
      <c r="BV32" s="995"/>
      <c r="BW32" s="995"/>
      <c r="BX32" s="995"/>
      <c r="BY32" s="995"/>
      <c r="BZ32" s="995"/>
      <c r="CA32" s="995"/>
      <c r="CB32" s="995"/>
      <c r="CC32" s="995"/>
      <c r="CD32" s="995"/>
      <c r="CE32" s="995"/>
      <c r="CF32" s="995"/>
      <c r="CG32" s="1016"/>
      <c r="CH32" s="991"/>
      <c r="CI32" s="992"/>
      <c r="CJ32" s="992"/>
      <c r="CK32" s="992"/>
      <c r="CL32" s="993"/>
      <c r="CM32" s="991"/>
      <c r="CN32" s="992"/>
      <c r="CO32" s="992"/>
      <c r="CP32" s="992"/>
      <c r="CQ32" s="993"/>
      <c r="CR32" s="991"/>
      <c r="CS32" s="992"/>
      <c r="CT32" s="992"/>
      <c r="CU32" s="992"/>
      <c r="CV32" s="993"/>
      <c r="CW32" s="991"/>
      <c r="CX32" s="992"/>
      <c r="CY32" s="992"/>
      <c r="CZ32" s="992"/>
      <c r="DA32" s="993"/>
      <c r="DB32" s="991"/>
      <c r="DC32" s="992"/>
      <c r="DD32" s="992"/>
      <c r="DE32" s="992"/>
      <c r="DF32" s="993"/>
      <c r="DG32" s="991"/>
      <c r="DH32" s="992"/>
      <c r="DI32" s="992"/>
      <c r="DJ32" s="992"/>
      <c r="DK32" s="993"/>
      <c r="DL32" s="991"/>
      <c r="DM32" s="992"/>
      <c r="DN32" s="992"/>
      <c r="DO32" s="992"/>
      <c r="DP32" s="993"/>
      <c r="DQ32" s="991"/>
      <c r="DR32" s="992"/>
      <c r="DS32" s="992"/>
      <c r="DT32" s="992"/>
      <c r="DU32" s="993"/>
      <c r="DV32" s="994"/>
      <c r="DW32" s="995"/>
      <c r="DX32" s="995"/>
      <c r="DY32" s="995"/>
      <c r="DZ32" s="996"/>
      <c r="EA32" s="218"/>
    </row>
    <row r="33" spans="1:131" ht="26.25" customHeight="1">
      <c r="A33" s="230">
        <v>6</v>
      </c>
      <c r="B33" s="1032" t="s">
        <v>395</v>
      </c>
      <c r="C33" s="1033"/>
      <c r="D33" s="1033"/>
      <c r="E33" s="1033"/>
      <c r="F33" s="1033"/>
      <c r="G33" s="1033"/>
      <c r="H33" s="1033"/>
      <c r="I33" s="1033"/>
      <c r="J33" s="1033"/>
      <c r="K33" s="1033"/>
      <c r="L33" s="1033"/>
      <c r="M33" s="1033"/>
      <c r="N33" s="1033"/>
      <c r="O33" s="1033"/>
      <c r="P33" s="1034"/>
      <c r="Q33" s="1040">
        <v>3930</v>
      </c>
      <c r="R33" s="1041"/>
      <c r="S33" s="1041"/>
      <c r="T33" s="1041"/>
      <c r="U33" s="1041"/>
      <c r="V33" s="1041">
        <v>3771</v>
      </c>
      <c r="W33" s="1041"/>
      <c r="X33" s="1041"/>
      <c r="Y33" s="1041"/>
      <c r="Z33" s="1041"/>
      <c r="AA33" s="1041">
        <v>159</v>
      </c>
      <c r="AB33" s="1041"/>
      <c r="AC33" s="1041"/>
      <c r="AD33" s="1041"/>
      <c r="AE33" s="1042"/>
      <c r="AF33" s="1037">
        <v>1001</v>
      </c>
      <c r="AG33" s="1038"/>
      <c r="AH33" s="1038"/>
      <c r="AI33" s="1038"/>
      <c r="AJ33" s="1039"/>
      <c r="AK33" s="982">
        <v>1311</v>
      </c>
      <c r="AL33" s="973"/>
      <c r="AM33" s="973"/>
      <c r="AN33" s="973"/>
      <c r="AO33" s="973"/>
      <c r="AP33" s="973">
        <v>31230</v>
      </c>
      <c r="AQ33" s="973"/>
      <c r="AR33" s="973"/>
      <c r="AS33" s="973"/>
      <c r="AT33" s="973"/>
      <c r="AU33" s="973">
        <v>15833</v>
      </c>
      <c r="AV33" s="973"/>
      <c r="AW33" s="973"/>
      <c r="AX33" s="973"/>
      <c r="AY33" s="973"/>
      <c r="AZ33" s="1043" t="s">
        <v>552</v>
      </c>
      <c r="BA33" s="1043"/>
      <c r="BB33" s="1043"/>
      <c r="BC33" s="1043"/>
      <c r="BD33" s="1043"/>
      <c r="BE33" s="974" t="s">
        <v>393</v>
      </c>
      <c r="BF33" s="974"/>
      <c r="BG33" s="974"/>
      <c r="BH33" s="974"/>
      <c r="BI33" s="975"/>
      <c r="BJ33" s="220"/>
      <c r="BK33" s="220"/>
      <c r="BL33" s="220"/>
      <c r="BM33" s="220"/>
      <c r="BN33" s="220"/>
      <c r="BO33" s="229"/>
      <c r="BP33" s="229"/>
      <c r="BQ33" s="226">
        <v>27</v>
      </c>
      <c r="BR33" s="227"/>
      <c r="BS33" s="994"/>
      <c r="BT33" s="995"/>
      <c r="BU33" s="995"/>
      <c r="BV33" s="995"/>
      <c r="BW33" s="995"/>
      <c r="BX33" s="995"/>
      <c r="BY33" s="995"/>
      <c r="BZ33" s="995"/>
      <c r="CA33" s="995"/>
      <c r="CB33" s="995"/>
      <c r="CC33" s="995"/>
      <c r="CD33" s="995"/>
      <c r="CE33" s="995"/>
      <c r="CF33" s="995"/>
      <c r="CG33" s="1016"/>
      <c r="CH33" s="991"/>
      <c r="CI33" s="992"/>
      <c r="CJ33" s="992"/>
      <c r="CK33" s="992"/>
      <c r="CL33" s="993"/>
      <c r="CM33" s="991"/>
      <c r="CN33" s="992"/>
      <c r="CO33" s="992"/>
      <c r="CP33" s="992"/>
      <c r="CQ33" s="993"/>
      <c r="CR33" s="991"/>
      <c r="CS33" s="992"/>
      <c r="CT33" s="992"/>
      <c r="CU33" s="992"/>
      <c r="CV33" s="993"/>
      <c r="CW33" s="991"/>
      <c r="CX33" s="992"/>
      <c r="CY33" s="992"/>
      <c r="CZ33" s="992"/>
      <c r="DA33" s="993"/>
      <c r="DB33" s="991"/>
      <c r="DC33" s="992"/>
      <c r="DD33" s="992"/>
      <c r="DE33" s="992"/>
      <c r="DF33" s="993"/>
      <c r="DG33" s="991"/>
      <c r="DH33" s="992"/>
      <c r="DI33" s="992"/>
      <c r="DJ33" s="992"/>
      <c r="DK33" s="993"/>
      <c r="DL33" s="991"/>
      <c r="DM33" s="992"/>
      <c r="DN33" s="992"/>
      <c r="DO33" s="992"/>
      <c r="DP33" s="993"/>
      <c r="DQ33" s="991"/>
      <c r="DR33" s="992"/>
      <c r="DS33" s="992"/>
      <c r="DT33" s="992"/>
      <c r="DU33" s="993"/>
      <c r="DV33" s="994"/>
      <c r="DW33" s="995"/>
      <c r="DX33" s="995"/>
      <c r="DY33" s="995"/>
      <c r="DZ33" s="996"/>
      <c r="EA33" s="218"/>
    </row>
    <row r="34" spans="1:131" ht="26.25" customHeight="1">
      <c r="A34" s="230">
        <v>7</v>
      </c>
      <c r="B34" s="1032" t="s">
        <v>396</v>
      </c>
      <c r="C34" s="1033"/>
      <c r="D34" s="1033"/>
      <c r="E34" s="1033"/>
      <c r="F34" s="1033"/>
      <c r="G34" s="1033"/>
      <c r="H34" s="1033"/>
      <c r="I34" s="1033"/>
      <c r="J34" s="1033"/>
      <c r="K34" s="1033"/>
      <c r="L34" s="1033"/>
      <c r="M34" s="1033"/>
      <c r="N34" s="1033"/>
      <c r="O34" s="1033"/>
      <c r="P34" s="1034"/>
      <c r="Q34" s="1040">
        <v>176</v>
      </c>
      <c r="R34" s="1041"/>
      <c r="S34" s="1041"/>
      <c r="T34" s="1041"/>
      <c r="U34" s="1041"/>
      <c r="V34" s="1041">
        <v>176</v>
      </c>
      <c r="W34" s="1041"/>
      <c r="X34" s="1041"/>
      <c r="Y34" s="1041"/>
      <c r="Z34" s="1041"/>
      <c r="AA34" s="1041" t="s">
        <v>551</v>
      </c>
      <c r="AB34" s="1041"/>
      <c r="AC34" s="1041"/>
      <c r="AD34" s="1041"/>
      <c r="AE34" s="1042"/>
      <c r="AF34" s="1037" t="s">
        <v>122</v>
      </c>
      <c r="AG34" s="1038"/>
      <c r="AH34" s="1038"/>
      <c r="AI34" s="1038"/>
      <c r="AJ34" s="1039"/>
      <c r="AK34" s="982">
        <v>56</v>
      </c>
      <c r="AL34" s="973"/>
      <c r="AM34" s="973"/>
      <c r="AN34" s="973"/>
      <c r="AO34" s="973"/>
      <c r="AP34" s="973" t="s">
        <v>552</v>
      </c>
      <c r="AQ34" s="973"/>
      <c r="AR34" s="973"/>
      <c r="AS34" s="973"/>
      <c r="AT34" s="973"/>
      <c r="AU34" s="973" t="s">
        <v>552</v>
      </c>
      <c r="AV34" s="973"/>
      <c r="AW34" s="973"/>
      <c r="AX34" s="973"/>
      <c r="AY34" s="973"/>
      <c r="AZ34" s="1043" t="s">
        <v>552</v>
      </c>
      <c r="BA34" s="1043"/>
      <c r="BB34" s="1043"/>
      <c r="BC34" s="1043"/>
      <c r="BD34" s="1043"/>
      <c r="BE34" s="974" t="s">
        <v>397</v>
      </c>
      <c r="BF34" s="974"/>
      <c r="BG34" s="974"/>
      <c r="BH34" s="974"/>
      <c r="BI34" s="975"/>
      <c r="BJ34" s="220"/>
      <c r="BK34" s="220"/>
      <c r="BL34" s="220"/>
      <c r="BM34" s="220"/>
      <c r="BN34" s="220"/>
      <c r="BO34" s="229"/>
      <c r="BP34" s="229"/>
      <c r="BQ34" s="226">
        <v>28</v>
      </c>
      <c r="BR34" s="227"/>
      <c r="BS34" s="994"/>
      <c r="BT34" s="995"/>
      <c r="BU34" s="995"/>
      <c r="BV34" s="995"/>
      <c r="BW34" s="995"/>
      <c r="BX34" s="995"/>
      <c r="BY34" s="995"/>
      <c r="BZ34" s="995"/>
      <c r="CA34" s="995"/>
      <c r="CB34" s="995"/>
      <c r="CC34" s="995"/>
      <c r="CD34" s="995"/>
      <c r="CE34" s="995"/>
      <c r="CF34" s="995"/>
      <c r="CG34" s="1016"/>
      <c r="CH34" s="991"/>
      <c r="CI34" s="992"/>
      <c r="CJ34" s="992"/>
      <c r="CK34" s="992"/>
      <c r="CL34" s="993"/>
      <c r="CM34" s="991"/>
      <c r="CN34" s="992"/>
      <c r="CO34" s="992"/>
      <c r="CP34" s="992"/>
      <c r="CQ34" s="993"/>
      <c r="CR34" s="991"/>
      <c r="CS34" s="992"/>
      <c r="CT34" s="992"/>
      <c r="CU34" s="992"/>
      <c r="CV34" s="993"/>
      <c r="CW34" s="991"/>
      <c r="CX34" s="992"/>
      <c r="CY34" s="992"/>
      <c r="CZ34" s="992"/>
      <c r="DA34" s="993"/>
      <c r="DB34" s="991"/>
      <c r="DC34" s="992"/>
      <c r="DD34" s="992"/>
      <c r="DE34" s="992"/>
      <c r="DF34" s="993"/>
      <c r="DG34" s="991"/>
      <c r="DH34" s="992"/>
      <c r="DI34" s="992"/>
      <c r="DJ34" s="992"/>
      <c r="DK34" s="993"/>
      <c r="DL34" s="991"/>
      <c r="DM34" s="992"/>
      <c r="DN34" s="992"/>
      <c r="DO34" s="992"/>
      <c r="DP34" s="993"/>
      <c r="DQ34" s="991"/>
      <c r="DR34" s="992"/>
      <c r="DS34" s="992"/>
      <c r="DT34" s="992"/>
      <c r="DU34" s="993"/>
      <c r="DV34" s="994"/>
      <c r="DW34" s="995"/>
      <c r="DX34" s="995"/>
      <c r="DY34" s="995"/>
      <c r="DZ34" s="996"/>
      <c r="EA34" s="218"/>
    </row>
    <row r="35" spans="1:131" ht="26.25" customHeight="1">
      <c r="A35" s="230">
        <v>8</v>
      </c>
      <c r="B35" s="1032"/>
      <c r="C35" s="1033"/>
      <c r="D35" s="1033"/>
      <c r="E35" s="1033"/>
      <c r="F35" s="1033"/>
      <c r="G35" s="1033"/>
      <c r="H35" s="1033"/>
      <c r="I35" s="1033"/>
      <c r="J35" s="1033"/>
      <c r="K35" s="1033"/>
      <c r="L35" s="1033"/>
      <c r="M35" s="1033"/>
      <c r="N35" s="1033"/>
      <c r="O35" s="1033"/>
      <c r="P35" s="1034"/>
      <c r="Q35" s="1040"/>
      <c r="R35" s="1041"/>
      <c r="S35" s="1041"/>
      <c r="T35" s="1041"/>
      <c r="U35" s="1041"/>
      <c r="V35" s="1041"/>
      <c r="W35" s="1041"/>
      <c r="X35" s="1041"/>
      <c r="Y35" s="1041"/>
      <c r="Z35" s="1041"/>
      <c r="AA35" s="1041"/>
      <c r="AB35" s="1041"/>
      <c r="AC35" s="1041"/>
      <c r="AD35" s="1041"/>
      <c r="AE35" s="1042"/>
      <c r="AF35" s="1037"/>
      <c r="AG35" s="1038"/>
      <c r="AH35" s="1038"/>
      <c r="AI35" s="1038"/>
      <c r="AJ35" s="1039"/>
      <c r="AK35" s="982"/>
      <c r="AL35" s="973"/>
      <c r="AM35" s="973"/>
      <c r="AN35" s="973"/>
      <c r="AO35" s="973"/>
      <c r="AP35" s="973"/>
      <c r="AQ35" s="973"/>
      <c r="AR35" s="973"/>
      <c r="AS35" s="973"/>
      <c r="AT35" s="973"/>
      <c r="AU35" s="973"/>
      <c r="AV35" s="973"/>
      <c r="AW35" s="973"/>
      <c r="AX35" s="973"/>
      <c r="AY35" s="973"/>
      <c r="AZ35" s="1043"/>
      <c r="BA35" s="1043"/>
      <c r="BB35" s="1043"/>
      <c r="BC35" s="1043"/>
      <c r="BD35" s="1043"/>
      <c r="BE35" s="974"/>
      <c r="BF35" s="974"/>
      <c r="BG35" s="974"/>
      <c r="BH35" s="974"/>
      <c r="BI35" s="975"/>
      <c r="BJ35" s="220"/>
      <c r="BK35" s="220"/>
      <c r="BL35" s="220"/>
      <c r="BM35" s="220"/>
      <c r="BN35" s="220"/>
      <c r="BO35" s="229"/>
      <c r="BP35" s="229"/>
      <c r="BQ35" s="226">
        <v>29</v>
      </c>
      <c r="BR35" s="227"/>
      <c r="BS35" s="994"/>
      <c r="BT35" s="995"/>
      <c r="BU35" s="995"/>
      <c r="BV35" s="995"/>
      <c r="BW35" s="995"/>
      <c r="BX35" s="995"/>
      <c r="BY35" s="995"/>
      <c r="BZ35" s="995"/>
      <c r="CA35" s="995"/>
      <c r="CB35" s="995"/>
      <c r="CC35" s="995"/>
      <c r="CD35" s="995"/>
      <c r="CE35" s="995"/>
      <c r="CF35" s="995"/>
      <c r="CG35" s="1016"/>
      <c r="CH35" s="991"/>
      <c r="CI35" s="992"/>
      <c r="CJ35" s="992"/>
      <c r="CK35" s="992"/>
      <c r="CL35" s="993"/>
      <c r="CM35" s="991"/>
      <c r="CN35" s="992"/>
      <c r="CO35" s="992"/>
      <c r="CP35" s="992"/>
      <c r="CQ35" s="993"/>
      <c r="CR35" s="991"/>
      <c r="CS35" s="992"/>
      <c r="CT35" s="992"/>
      <c r="CU35" s="992"/>
      <c r="CV35" s="993"/>
      <c r="CW35" s="991"/>
      <c r="CX35" s="992"/>
      <c r="CY35" s="992"/>
      <c r="CZ35" s="992"/>
      <c r="DA35" s="993"/>
      <c r="DB35" s="991"/>
      <c r="DC35" s="992"/>
      <c r="DD35" s="992"/>
      <c r="DE35" s="992"/>
      <c r="DF35" s="993"/>
      <c r="DG35" s="991"/>
      <c r="DH35" s="992"/>
      <c r="DI35" s="992"/>
      <c r="DJ35" s="992"/>
      <c r="DK35" s="993"/>
      <c r="DL35" s="991"/>
      <c r="DM35" s="992"/>
      <c r="DN35" s="992"/>
      <c r="DO35" s="992"/>
      <c r="DP35" s="993"/>
      <c r="DQ35" s="991"/>
      <c r="DR35" s="992"/>
      <c r="DS35" s="992"/>
      <c r="DT35" s="992"/>
      <c r="DU35" s="993"/>
      <c r="DV35" s="994"/>
      <c r="DW35" s="995"/>
      <c r="DX35" s="995"/>
      <c r="DY35" s="995"/>
      <c r="DZ35" s="996"/>
      <c r="EA35" s="218"/>
    </row>
    <row r="36" spans="1:131" ht="26.25" customHeight="1">
      <c r="A36" s="230">
        <v>9</v>
      </c>
      <c r="B36" s="1032"/>
      <c r="C36" s="1033"/>
      <c r="D36" s="1033"/>
      <c r="E36" s="1033"/>
      <c r="F36" s="1033"/>
      <c r="G36" s="1033"/>
      <c r="H36" s="1033"/>
      <c r="I36" s="1033"/>
      <c r="J36" s="1033"/>
      <c r="K36" s="1033"/>
      <c r="L36" s="1033"/>
      <c r="M36" s="1033"/>
      <c r="N36" s="1033"/>
      <c r="O36" s="1033"/>
      <c r="P36" s="1034"/>
      <c r="Q36" s="1040"/>
      <c r="R36" s="1041"/>
      <c r="S36" s="1041"/>
      <c r="T36" s="1041"/>
      <c r="U36" s="1041"/>
      <c r="V36" s="1041"/>
      <c r="W36" s="1041"/>
      <c r="X36" s="1041"/>
      <c r="Y36" s="1041"/>
      <c r="Z36" s="1041"/>
      <c r="AA36" s="1041"/>
      <c r="AB36" s="1041"/>
      <c r="AC36" s="1041"/>
      <c r="AD36" s="1041"/>
      <c r="AE36" s="1042"/>
      <c r="AF36" s="1037"/>
      <c r="AG36" s="1038"/>
      <c r="AH36" s="1038"/>
      <c r="AI36" s="1038"/>
      <c r="AJ36" s="1039"/>
      <c r="AK36" s="982"/>
      <c r="AL36" s="973"/>
      <c r="AM36" s="973"/>
      <c r="AN36" s="973"/>
      <c r="AO36" s="973"/>
      <c r="AP36" s="973"/>
      <c r="AQ36" s="973"/>
      <c r="AR36" s="973"/>
      <c r="AS36" s="973"/>
      <c r="AT36" s="973"/>
      <c r="AU36" s="973"/>
      <c r="AV36" s="973"/>
      <c r="AW36" s="973"/>
      <c r="AX36" s="973"/>
      <c r="AY36" s="973"/>
      <c r="AZ36" s="1043"/>
      <c r="BA36" s="1043"/>
      <c r="BB36" s="1043"/>
      <c r="BC36" s="1043"/>
      <c r="BD36" s="1043"/>
      <c r="BE36" s="974"/>
      <c r="BF36" s="974"/>
      <c r="BG36" s="974"/>
      <c r="BH36" s="974"/>
      <c r="BI36" s="975"/>
      <c r="BJ36" s="220"/>
      <c r="BK36" s="220"/>
      <c r="BL36" s="220"/>
      <c r="BM36" s="220"/>
      <c r="BN36" s="220"/>
      <c r="BO36" s="229"/>
      <c r="BP36" s="229"/>
      <c r="BQ36" s="226">
        <v>30</v>
      </c>
      <c r="BR36" s="227"/>
      <c r="BS36" s="994"/>
      <c r="BT36" s="995"/>
      <c r="BU36" s="995"/>
      <c r="BV36" s="995"/>
      <c r="BW36" s="995"/>
      <c r="BX36" s="995"/>
      <c r="BY36" s="995"/>
      <c r="BZ36" s="995"/>
      <c r="CA36" s="995"/>
      <c r="CB36" s="995"/>
      <c r="CC36" s="995"/>
      <c r="CD36" s="995"/>
      <c r="CE36" s="995"/>
      <c r="CF36" s="995"/>
      <c r="CG36" s="1016"/>
      <c r="CH36" s="991"/>
      <c r="CI36" s="992"/>
      <c r="CJ36" s="992"/>
      <c r="CK36" s="992"/>
      <c r="CL36" s="993"/>
      <c r="CM36" s="991"/>
      <c r="CN36" s="992"/>
      <c r="CO36" s="992"/>
      <c r="CP36" s="992"/>
      <c r="CQ36" s="993"/>
      <c r="CR36" s="991"/>
      <c r="CS36" s="992"/>
      <c r="CT36" s="992"/>
      <c r="CU36" s="992"/>
      <c r="CV36" s="993"/>
      <c r="CW36" s="991"/>
      <c r="CX36" s="992"/>
      <c r="CY36" s="992"/>
      <c r="CZ36" s="992"/>
      <c r="DA36" s="993"/>
      <c r="DB36" s="991"/>
      <c r="DC36" s="992"/>
      <c r="DD36" s="992"/>
      <c r="DE36" s="992"/>
      <c r="DF36" s="993"/>
      <c r="DG36" s="991"/>
      <c r="DH36" s="992"/>
      <c r="DI36" s="992"/>
      <c r="DJ36" s="992"/>
      <c r="DK36" s="993"/>
      <c r="DL36" s="991"/>
      <c r="DM36" s="992"/>
      <c r="DN36" s="992"/>
      <c r="DO36" s="992"/>
      <c r="DP36" s="993"/>
      <c r="DQ36" s="991"/>
      <c r="DR36" s="992"/>
      <c r="DS36" s="992"/>
      <c r="DT36" s="992"/>
      <c r="DU36" s="993"/>
      <c r="DV36" s="994"/>
      <c r="DW36" s="995"/>
      <c r="DX36" s="995"/>
      <c r="DY36" s="995"/>
      <c r="DZ36" s="996"/>
      <c r="EA36" s="218"/>
    </row>
    <row r="37" spans="1:131" ht="26.25" customHeight="1">
      <c r="A37" s="230">
        <v>10</v>
      </c>
      <c r="B37" s="1032"/>
      <c r="C37" s="1033"/>
      <c r="D37" s="1033"/>
      <c r="E37" s="1033"/>
      <c r="F37" s="1033"/>
      <c r="G37" s="1033"/>
      <c r="H37" s="1033"/>
      <c r="I37" s="1033"/>
      <c r="J37" s="1033"/>
      <c r="K37" s="1033"/>
      <c r="L37" s="1033"/>
      <c r="M37" s="1033"/>
      <c r="N37" s="1033"/>
      <c r="O37" s="1033"/>
      <c r="P37" s="1034"/>
      <c r="Q37" s="1040"/>
      <c r="R37" s="1041"/>
      <c r="S37" s="1041"/>
      <c r="T37" s="1041"/>
      <c r="U37" s="1041"/>
      <c r="V37" s="1041"/>
      <c r="W37" s="1041"/>
      <c r="X37" s="1041"/>
      <c r="Y37" s="1041"/>
      <c r="Z37" s="1041"/>
      <c r="AA37" s="1041"/>
      <c r="AB37" s="1041"/>
      <c r="AC37" s="1041"/>
      <c r="AD37" s="1041"/>
      <c r="AE37" s="1042"/>
      <c r="AF37" s="1037"/>
      <c r="AG37" s="1038"/>
      <c r="AH37" s="1038"/>
      <c r="AI37" s="1038"/>
      <c r="AJ37" s="1039"/>
      <c r="AK37" s="982"/>
      <c r="AL37" s="973"/>
      <c r="AM37" s="973"/>
      <c r="AN37" s="973"/>
      <c r="AO37" s="973"/>
      <c r="AP37" s="973"/>
      <c r="AQ37" s="973"/>
      <c r="AR37" s="973"/>
      <c r="AS37" s="973"/>
      <c r="AT37" s="973"/>
      <c r="AU37" s="973"/>
      <c r="AV37" s="973"/>
      <c r="AW37" s="973"/>
      <c r="AX37" s="973"/>
      <c r="AY37" s="973"/>
      <c r="AZ37" s="1043"/>
      <c r="BA37" s="1043"/>
      <c r="BB37" s="1043"/>
      <c r="BC37" s="1043"/>
      <c r="BD37" s="1043"/>
      <c r="BE37" s="974"/>
      <c r="BF37" s="974"/>
      <c r="BG37" s="974"/>
      <c r="BH37" s="974"/>
      <c r="BI37" s="975"/>
      <c r="BJ37" s="220"/>
      <c r="BK37" s="220"/>
      <c r="BL37" s="220"/>
      <c r="BM37" s="220"/>
      <c r="BN37" s="220"/>
      <c r="BO37" s="229"/>
      <c r="BP37" s="229"/>
      <c r="BQ37" s="226">
        <v>31</v>
      </c>
      <c r="BR37" s="227"/>
      <c r="BS37" s="994"/>
      <c r="BT37" s="995"/>
      <c r="BU37" s="995"/>
      <c r="BV37" s="995"/>
      <c r="BW37" s="995"/>
      <c r="BX37" s="995"/>
      <c r="BY37" s="995"/>
      <c r="BZ37" s="995"/>
      <c r="CA37" s="995"/>
      <c r="CB37" s="995"/>
      <c r="CC37" s="995"/>
      <c r="CD37" s="995"/>
      <c r="CE37" s="995"/>
      <c r="CF37" s="995"/>
      <c r="CG37" s="1016"/>
      <c r="CH37" s="991"/>
      <c r="CI37" s="992"/>
      <c r="CJ37" s="992"/>
      <c r="CK37" s="992"/>
      <c r="CL37" s="993"/>
      <c r="CM37" s="991"/>
      <c r="CN37" s="992"/>
      <c r="CO37" s="992"/>
      <c r="CP37" s="992"/>
      <c r="CQ37" s="993"/>
      <c r="CR37" s="991"/>
      <c r="CS37" s="992"/>
      <c r="CT37" s="992"/>
      <c r="CU37" s="992"/>
      <c r="CV37" s="993"/>
      <c r="CW37" s="991"/>
      <c r="CX37" s="992"/>
      <c r="CY37" s="992"/>
      <c r="CZ37" s="992"/>
      <c r="DA37" s="993"/>
      <c r="DB37" s="991"/>
      <c r="DC37" s="992"/>
      <c r="DD37" s="992"/>
      <c r="DE37" s="992"/>
      <c r="DF37" s="993"/>
      <c r="DG37" s="991"/>
      <c r="DH37" s="992"/>
      <c r="DI37" s="992"/>
      <c r="DJ37" s="992"/>
      <c r="DK37" s="993"/>
      <c r="DL37" s="991"/>
      <c r="DM37" s="992"/>
      <c r="DN37" s="992"/>
      <c r="DO37" s="992"/>
      <c r="DP37" s="993"/>
      <c r="DQ37" s="991"/>
      <c r="DR37" s="992"/>
      <c r="DS37" s="992"/>
      <c r="DT37" s="992"/>
      <c r="DU37" s="993"/>
      <c r="DV37" s="994"/>
      <c r="DW37" s="995"/>
      <c r="DX37" s="995"/>
      <c r="DY37" s="995"/>
      <c r="DZ37" s="996"/>
      <c r="EA37" s="218"/>
    </row>
    <row r="38" spans="1:131" ht="26.25" customHeight="1">
      <c r="A38" s="230">
        <v>11</v>
      </c>
      <c r="B38" s="1032"/>
      <c r="C38" s="1033"/>
      <c r="D38" s="1033"/>
      <c r="E38" s="1033"/>
      <c r="F38" s="1033"/>
      <c r="G38" s="1033"/>
      <c r="H38" s="1033"/>
      <c r="I38" s="1033"/>
      <c r="J38" s="1033"/>
      <c r="K38" s="1033"/>
      <c r="L38" s="1033"/>
      <c r="M38" s="1033"/>
      <c r="N38" s="1033"/>
      <c r="O38" s="1033"/>
      <c r="P38" s="1034"/>
      <c r="Q38" s="1040"/>
      <c r="R38" s="1041"/>
      <c r="S38" s="1041"/>
      <c r="T38" s="1041"/>
      <c r="U38" s="1041"/>
      <c r="V38" s="1041"/>
      <c r="W38" s="1041"/>
      <c r="X38" s="1041"/>
      <c r="Y38" s="1041"/>
      <c r="Z38" s="1041"/>
      <c r="AA38" s="1041"/>
      <c r="AB38" s="1041"/>
      <c r="AC38" s="1041"/>
      <c r="AD38" s="1041"/>
      <c r="AE38" s="1042"/>
      <c r="AF38" s="1037"/>
      <c r="AG38" s="1038"/>
      <c r="AH38" s="1038"/>
      <c r="AI38" s="1038"/>
      <c r="AJ38" s="1039"/>
      <c r="AK38" s="982"/>
      <c r="AL38" s="973"/>
      <c r="AM38" s="973"/>
      <c r="AN38" s="973"/>
      <c r="AO38" s="973"/>
      <c r="AP38" s="973"/>
      <c r="AQ38" s="973"/>
      <c r="AR38" s="973"/>
      <c r="AS38" s="973"/>
      <c r="AT38" s="973"/>
      <c r="AU38" s="973"/>
      <c r="AV38" s="973"/>
      <c r="AW38" s="973"/>
      <c r="AX38" s="973"/>
      <c r="AY38" s="973"/>
      <c r="AZ38" s="1043"/>
      <c r="BA38" s="1043"/>
      <c r="BB38" s="1043"/>
      <c r="BC38" s="1043"/>
      <c r="BD38" s="1043"/>
      <c r="BE38" s="974"/>
      <c r="BF38" s="974"/>
      <c r="BG38" s="974"/>
      <c r="BH38" s="974"/>
      <c r="BI38" s="975"/>
      <c r="BJ38" s="220"/>
      <c r="BK38" s="220"/>
      <c r="BL38" s="220"/>
      <c r="BM38" s="220"/>
      <c r="BN38" s="220"/>
      <c r="BO38" s="229"/>
      <c r="BP38" s="229"/>
      <c r="BQ38" s="226">
        <v>32</v>
      </c>
      <c r="BR38" s="227"/>
      <c r="BS38" s="994"/>
      <c r="BT38" s="995"/>
      <c r="BU38" s="995"/>
      <c r="BV38" s="995"/>
      <c r="BW38" s="995"/>
      <c r="BX38" s="995"/>
      <c r="BY38" s="995"/>
      <c r="BZ38" s="995"/>
      <c r="CA38" s="995"/>
      <c r="CB38" s="995"/>
      <c r="CC38" s="995"/>
      <c r="CD38" s="995"/>
      <c r="CE38" s="995"/>
      <c r="CF38" s="995"/>
      <c r="CG38" s="1016"/>
      <c r="CH38" s="991"/>
      <c r="CI38" s="992"/>
      <c r="CJ38" s="992"/>
      <c r="CK38" s="992"/>
      <c r="CL38" s="993"/>
      <c r="CM38" s="991"/>
      <c r="CN38" s="992"/>
      <c r="CO38" s="992"/>
      <c r="CP38" s="992"/>
      <c r="CQ38" s="993"/>
      <c r="CR38" s="991"/>
      <c r="CS38" s="992"/>
      <c r="CT38" s="992"/>
      <c r="CU38" s="992"/>
      <c r="CV38" s="993"/>
      <c r="CW38" s="991"/>
      <c r="CX38" s="992"/>
      <c r="CY38" s="992"/>
      <c r="CZ38" s="992"/>
      <c r="DA38" s="993"/>
      <c r="DB38" s="991"/>
      <c r="DC38" s="992"/>
      <c r="DD38" s="992"/>
      <c r="DE38" s="992"/>
      <c r="DF38" s="993"/>
      <c r="DG38" s="991"/>
      <c r="DH38" s="992"/>
      <c r="DI38" s="992"/>
      <c r="DJ38" s="992"/>
      <c r="DK38" s="993"/>
      <c r="DL38" s="991"/>
      <c r="DM38" s="992"/>
      <c r="DN38" s="992"/>
      <c r="DO38" s="992"/>
      <c r="DP38" s="993"/>
      <c r="DQ38" s="991"/>
      <c r="DR38" s="992"/>
      <c r="DS38" s="992"/>
      <c r="DT38" s="992"/>
      <c r="DU38" s="993"/>
      <c r="DV38" s="994"/>
      <c r="DW38" s="995"/>
      <c r="DX38" s="995"/>
      <c r="DY38" s="995"/>
      <c r="DZ38" s="996"/>
      <c r="EA38" s="218"/>
    </row>
    <row r="39" spans="1:131" ht="26.25" customHeight="1">
      <c r="A39" s="230">
        <v>12</v>
      </c>
      <c r="B39" s="1032"/>
      <c r="C39" s="1033"/>
      <c r="D39" s="1033"/>
      <c r="E39" s="1033"/>
      <c r="F39" s="1033"/>
      <c r="G39" s="1033"/>
      <c r="H39" s="1033"/>
      <c r="I39" s="1033"/>
      <c r="J39" s="1033"/>
      <c r="K39" s="1033"/>
      <c r="L39" s="1033"/>
      <c r="M39" s="1033"/>
      <c r="N39" s="1033"/>
      <c r="O39" s="1033"/>
      <c r="P39" s="1034"/>
      <c r="Q39" s="1040"/>
      <c r="R39" s="1041"/>
      <c r="S39" s="1041"/>
      <c r="T39" s="1041"/>
      <c r="U39" s="1041"/>
      <c r="V39" s="1041"/>
      <c r="W39" s="1041"/>
      <c r="X39" s="1041"/>
      <c r="Y39" s="1041"/>
      <c r="Z39" s="1041"/>
      <c r="AA39" s="1041"/>
      <c r="AB39" s="1041"/>
      <c r="AC39" s="1041"/>
      <c r="AD39" s="1041"/>
      <c r="AE39" s="1042"/>
      <c r="AF39" s="1037"/>
      <c r="AG39" s="1038"/>
      <c r="AH39" s="1038"/>
      <c r="AI39" s="1038"/>
      <c r="AJ39" s="1039"/>
      <c r="AK39" s="982"/>
      <c r="AL39" s="973"/>
      <c r="AM39" s="973"/>
      <c r="AN39" s="973"/>
      <c r="AO39" s="973"/>
      <c r="AP39" s="973"/>
      <c r="AQ39" s="973"/>
      <c r="AR39" s="973"/>
      <c r="AS39" s="973"/>
      <c r="AT39" s="973"/>
      <c r="AU39" s="973"/>
      <c r="AV39" s="973"/>
      <c r="AW39" s="973"/>
      <c r="AX39" s="973"/>
      <c r="AY39" s="973"/>
      <c r="AZ39" s="1043"/>
      <c r="BA39" s="1043"/>
      <c r="BB39" s="1043"/>
      <c r="BC39" s="1043"/>
      <c r="BD39" s="1043"/>
      <c r="BE39" s="974"/>
      <c r="BF39" s="974"/>
      <c r="BG39" s="974"/>
      <c r="BH39" s="974"/>
      <c r="BI39" s="975"/>
      <c r="BJ39" s="220"/>
      <c r="BK39" s="220"/>
      <c r="BL39" s="220"/>
      <c r="BM39" s="220"/>
      <c r="BN39" s="220"/>
      <c r="BO39" s="229"/>
      <c r="BP39" s="229"/>
      <c r="BQ39" s="226">
        <v>33</v>
      </c>
      <c r="BR39" s="227"/>
      <c r="BS39" s="994"/>
      <c r="BT39" s="995"/>
      <c r="BU39" s="995"/>
      <c r="BV39" s="995"/>
      <c r="BW39" s="995"/>
      <c r="BX39" s="995"/>
      <c r="BY39" s="995"/>
      <c r="BZ39" s="995"/>
      <c r="CA39" s="995"/>
      <c r="CB39" s="995"/>
      <c r="CC39" s="995"/>
      <c r="CD39" s="995"/>
      <c r="CE39" s="995"/>
      <c r="CF39" s="995"/>
      <c r="CG39" s="1016"/>
      <c r="CH39" s="991"/>
      <c r="CI39" s="992"/>
      <c r="CJ39" s="992"/>
      <c r="CK39" s="992"/>
      <c r="CL39" s="993"/>
      <c r="CM39" s="991"/>
      <c r="CN39" s="992"/>
      <c r="CO39" s="992"/>
      <c r="CP39" s="992"/>
      <c r="CQ39" s="993"/>
      <c r="CR39" s="991"/>
      <c r="CS39" s="992"/>
      <c r="CT39" s="992"/>
      <c r="CU39" s="992"/>
      <c r="CV39" s="993"/>
      <c r="CW39" s="991"/>
      <c r="CX39" s="992"/>
      <c r="CY39" s="992"/>
      <c r="CZ39" s="992"/>
      <c r="DA39" s="993"/>
      <c r="DB39" s="991"/>
      <c r="DC39" s="992"/>
      <c r="DD39" s="992"/>
      <c r="DE39" s="992"/>
      <c r="DF39" s="993"/>
      <c r="DG39" s="991"/>
      <c r="DH39" s="992"/>
      <c r="DI39" s="992"/>
      <c r="DJ39" s="992"/>
      <c r="DK39" s="993"/>
      <c r="DL39" s="991"/>
      <c r="DM39" s="992"/>
      <c r="DN39" s="992"/>
      <c r="DO39" s="992"/>
      <c r="DP39" s="993"/>
      <c r="DQ39" s="991"/>
      <c r="DR39" s="992"/>
      <c r="DS39" s="992"/>
      <c r="DT39" s="992"/>
      <c r="DU39" s="993"/>
      <c r="DV39" s="994"/>
      <c r="DW39" s="995"/>
      <c r="DX39" s="995"/>
      <c r="DY39" s="995"/>
      <c r="DZ39" s="996"/>
      <c r="EA39" s="218"/>
    </row>
    <row r="40" spans="1:131" ht="26.25" customHeight="1">
      <c r="A40" s="226">
        <v>13</v>
      </c>
      <c r="B40" s="1032"/>
      <c r="C40" s="1033"/>
      <c r="D40" s="1033"/>
      <c r="E40" s="1033"/>
      <c r="F40" s="1033"/>
      <c r="G40" s="1033"/>
      <c r="H40" s="1033"/>
      <c r="I40" s="1033"/>
      <c r="J40" s="1033"/>
      <c r="K40" s="1033"/>
      <c r="L40" s="1033"/>
      <c r="M40" s="1033"/>
      <c r="N40" s="1033"/>
      <c r="O40" s="1033"/>
      <c r="P40" s="1034"/>
      <c r="Q40" s="1040"/>
      <c r="R40" s="1041"/>
      <c r="S40" s="1041"/>
      <c r="T40" s="1041"/>
      <c r="U40" s="1041"/>
      <c r="V40" s="1041"/>
      <c r="W40" s="1041"/>
      <c r="X40" s="1041"/>
      <c r="Y40" s="1041"/>
      <c r="Z40" s="1041"/>
      <c r="AA40" s="1041"/>
      <c r="AB40" s="1041"/>
      <c r="AC40" s="1041"/>
      <c r="AD40" s="1041"/>
      <c r="AE40" s="1042"/>
      <c r="AF40" s="1037"/>
      <c r="AG40" s="1038"/>
      <c r="AH40" s="1038"/>
      <c r="AI40" s="1038"/>
      <c r="AJ40" s="1039"/>
      <c r="AK40" s="982"/>
      <c r="AL40" s="973"/>
      <c r="AM40" s="973"/>
      <c r="AN40" s="973"/>
      <c r="AO40" s="973"/>
      <c r="AP40" s="973"/>
      <c r="AQ40" s="973"/>
      <c r="AR40" s="973"/>
      <c r="AS40" s="973"/>
      <c r="AT40" s="973"/>
      <c r="AU40" s="973"/>
      <c r="AV40" s="973"/>
      <c r="AW40" s="973"/>
      <c r="AX40" s="973"/>
      <c r="AY40" s="973"/>
      <c r="AZ40" s="1043"/>
      <c r="BA40" s="1043"/>
      <c r="BB40" s="1043"/>
      <c r="BC40" s="1043"/>
      <c r="BD40" s="1043"/>
      <c r="BE40" s="974"/>
      <c r="BF40" s="974"/>
      <c r="BG40" s="974"/>
      <c r="BH40" s="974"/>
      <c r="BI40" s="975"/>
      <c r="BJ40" s="220"/>
      <c r="BK40" s="220"/>
      <c r="BL40" s="220"/>
      <c r="BM40" s="220"/>
      <c r="BN40" s="220"/>
      <c r="BO40" s="229"/>
      <c r="BP40" s="229"/>
      <c r="BQ40" s="226">
        <v>34</v>
      </c>
      <c r="BR40" s="227"/>
      <c r="BS40" s="994"/>
      <c r="BT40" s="995"/>
      <c r="BU40" s="995"/>
      <c r="BV40" s="995"/>
      <c r="BW40" s="995"/>
      <c r="BX40" s="995"/>
      <c r="BY40" s="995"/>
      <c r="BZ40" s="995"/>
      <c r="CA40" s="995"/>
      <c r="CB40" s="995"/>
      <c r="CC40" s="995"/>
      <c r="CD40" s="995"/>
      <c r="CE40" s="995"/>
      <c r="CF40" s="995"/>
      <c r="CG40" s="1016"/>
      <c r="CH40" s="991"/>
      <c r="CI40" s="992"/>
      <c r="CJ40" s="992"/>
      <c r="CK40" s="992"/>
      <c r="CL40" s="993"/>
      <c r="CM40" s="991"/>
      <c r="CN40" s="992"/>
      <c r="CO40" s="992"/>
      <c r="CP40" s="992"/>
      <c r="CQ40" s="993"/>
      <c r="CR40" s="991"/>
      <c r="CS40" s="992"/>
      <c r="CT40" s="992"/>
      <c r="CU40" s="992"/>
      <c r="CV40" s="993"/>
      <c r="CW40" s="991"/>
      <c r="CX40" s="992"/>
      <c r="CY40" s="992"/>
      <c r="CZ40" s="992"/>
      <c r="DA40" s="993"/>
      <c r="DB40" s="991"/>
      <c r="DC40" s="992"/>
      <c r="DD40" s="992"/>
      <c r="DE40" s="992"/>
      <c r="DF40" s="993"/>
      <c r="DG40" s="991"/>
      <c r="DH40" s="992"/>
      <c r="DI40" s="992"/>
      <c r="DJ40" s="992"/>
      <c r="DK40" s="993"/>
      <c r="DL40" s="991"/>
      <c r="DM40" s="992"/>
      <c r="DN40" s="992"/>
      <c r="DO40" s="992"/>
      <c r="DP40" s="993"/>
      <c r="DQ40" s="991"/>
      <c r="DR40" s="992"/>
      <c r="DS40" s="992"/>
      <c r="DT40" s="992"/>
      <c r="DU40" s="993"/>
      <c r="DV40" s="994"/>
      <c r="DW40" s="995"/>
      <c r="DX40" s="995"/>
      <c r="DY40" s="995"/>
      <c r="DZ40" s="996"/>
      <c r="EA40" s="218"/>
    </row>
    <row r="41" spans="1:131" ht="26.25" customHeight="1">
      <c r="A41" s="226">
        <v>14</v>
      </c>
      <c r="B41" s="1032"/>
      <c r="C41" s="1033"/>
      <c r="D41" s="1033"/>
      <c r="E41" s="1033"/>
      <c r="F41" s="1033"/>
      <c r="G41" s="1033"/>
      <c r="H41" s="1033"/>
      <c r="I41" s="1033"/>
      <c r="J41" s="1033"/>
      <c r="K41" s="1033"/>
      <c r="L41" s="1033"/>
      <c r="M41" s="1033"/>
      <c r="N41" s="1033"/>
      <c r="O41" s="1033"/>
      <c r="P41" s="1034"/>
      <c r="Q41" s="1040"/>
      <c r="R41" s="1041"/>
      <c r="S41" s="1041"/>
      <c r="T41" s="1041"/>
      <c r="U41" s="1041"/>
      <c r="V41" s="1041"/>
      <c r="W41" s="1041"/>
      <c r="X41" s="1041"/>
      <c r="Y41" s="1041"/>
      <c r="Z41" s="1041"/>
      <c r="AA41" s="1041"/>
      <c r="AB41" s="1041"/>
      <c r="AC41" s="1041"/>
      <c r="AD41" s="1041"/>
      <c r="AE41" s="1042"/>
      <c r="AF41" s="1037"/>
      <c r="AG41" s="1038"/>
      <c r="AH41" s="1038"/>
      <c r="AI41" s="1038"/>
      <c r="AJ41" s="1039"/>
      <c r="AK41" s="982"/>
      <c r="AL41" s="973"/>
      <c r="AM41" s="973"/>
      <c r="AN41" s="973"/>
      <c r="AO41" s="973"/>
      <c r="AP41" s="973"/>
      <c r="AQ41" s="973"/>
      <c r="AR41" s="973"/>
      <c r="AS41" s="973"/>
      <c r="AT41" s="973"/>
      <c r="AU41" s="973"/>
      <c r="AV41" s="973"/>
      <c r="AW41" s="973"/>
      <c r="AX41" s="973"/>
      <c r="AY41" s="973"/>
      <c r="AZ41" s="1043"/>
      <c r="BA41" s="1043"/>
      <c r="BB41" s="1043"/>
      <c r="BC41" s="1043"/>
      <c r="BD41" s="1043"/>
      <c r="BE41" s="974"/>
      <c r="BF41" s="974"/>
      <c r="BG41" s="974"/>
      <c r="BH41" s="974"/>
      <c r="BI41" s="975"/>
      <c r="BJ41" s="220"/>
      <c r="BK41" s="220"/>
      <c r="BL41" s="220"/>
      <c r="BM41" s="220"/>
      <c r="BN41" s="220"/>
      <c r="BO41" s="229"/>
      <c r="BP41" s="229"/>
      <c r="BQ41" s="226">
        <v>35</v>
      </c>
      <c r="BR41" s="227"/>
      <c r="BS41" s="994"/>
      <c r="BT41" s="995"/>
      <c r="BU41" s="995"/>
      <c r="BV41" s="995"/>
      <c r="BW41" s="995"/>
      <c r="BX41" s="995"/>
      <c r="BY41" s="995"/>
      <c r="BZ41" s="995"/>
      <c r="CA41" s="995"/>
      <c r="CB41" s="995"/>
      <c r="CC41" s="995"/>
      <c r="CD41" s="995"/>
      <c r="CE41" s="995"/>
      <c r="CF41" s="995"/>
      <c r="CG41" s="1016"/>
      <c r="CH41" s="991"/>
      <c r="CI41" s="992"/>
      <c r="CJ41" s="992"/>
      <c r="CK41" s="992"/>
      <c r="CL41" s="993"/>
      <c r="CM41" s="991"/>
      <c r="CN41" s="992"/>
      <c r="CO41" s="992"/>
      <c r="CP41" s="992"/>
      <c r="CQ41" s="993"/>
      <c r="CR41" s="991"/>
      <c r="CS41" s="992"/>
      <c r="CT41" s="992"/>
      <c r="CU41" s="992"/>
      <c r="CV41" s="993"/>
      <c r="CW41" s="991"/>
      <c r="CX41" s="992"/>
      <c r="CY41" s="992"/>
      <c r="CZ41" s="992"/>
      <c r="DA41" s="993"/>
      <c r="DB41" s="991"/>
      <c r="DC41" s="992"/>
      <c r="DD41" s="992"/>
      <c r="DE41" s="992"/>
      <c r="DF41" s="993"/>
      <c r="DG41" s="991"/>
      <c r="DH41" s="992"/>
      <c r="DI41" s="992"/>
      <c r="DJ41" s="992"/>
      <c r="DK41" s="993"/>
      <c r="DL41" s="991"/>
      <c r="DM41" s="992"/>
      <c r="DN41" s="992"/>
      <c r="DO41" s="992"/>
      <c r="DP41" s="993"/>
      <c r="DQ41" s="991"/>
      <c r="DR41" s="992"/>
      <c r="DS41" s="992"/>
      <c r="DT41" s="992"/>
      <c r="DU41" s="993"/>
      <c r="DV41" s="994"/>
      <c r="DW41" s="995"/>
      <c r="DX41" s="995"/>
      <c r="DY41" s="995"/>
      <c r="DZ41" s="996"/>
      <c r="EA41" s="218"/>
    </row>
    <row r="42" spans="1:131" ht="26.25" customHeight="1">
      <c r="A42" s="226">
        <v>15</v>
      </c>
      <c r="B42" s="1032"/>
      <c r="C42" s="1033"/>
      <c r="D42" s="1033"/>
      <c r="E42" s="1033"/>
      <c r="F42" s="1033"/>
      <c r="G42" s="1033"/>
      <c r="H42" s="1033"/>
      <c r="I42" s="1033"/>
      <c r="J42" s="1033"/>
      <c r="K42" s="1033"/>
      <c r="L42" s="1033"/>
      <c r="M42" s="1033"/>
      <c r="N42" s="1033"/>
      <c r="O42" s="1033"/>
      <c r="P42" s="1034"/>
      <c r="Q42" s="1040"/>
      <c r="R42" s="1041"/>
      <c r="S42" s="1041"/>
      <c r="T42" s="1041"/>
      <c r="U42" s="1041"/>
      <c r="V42" s="1041"/>
      <c r="W42" s="1041"/>
      <c r="X42" s="1041"/>
      <c r="Y42" s="1041"/>
      <c r="Z42" s="1041"/>
      <c r="AA42" s="1041"/>
      <c r="AB42" s="1041"/>
      <c r="AC42" s="1041"/>
      <c r="AD42" s="1041"/>
      <c r="AE42" s="1042"/>
      <c r="AF42" s="1037"/>
      <c r="AG42" s="1038"/>
      <c r="AH42" s="1038"/>
      <c r="AI42" s="1038"/>
      <c r="AJ42" s="1039"/>
      <c r="AK42" s="982"/>
      <c r="AL42" s="973"/>
      <c r="AM42" s="973"/>
      <c r="AN42" s="973"/>
      <c r="AO42" s="973"/>
      <c r="AP42" s="973"/>
      <c r="AQ42" s="973"/>
      <c r="AR42" s="973"/>
      <c r="AS42" s="973"/>
      <c r="AT42" s="973"/>
      <c r="AU42" s="973"/>
      <c r="AV42" s="973"/>
      <c r="AW42" s="973"/>
      <c r="AX42" s="973"/>
      <c r="AY42" s="973"/>
      <c r="AZ42" s="1043"/>
      <c r="BA42" s="1043"/>
      <c r="BB42" s="1043"/>
      <c r="BC42" s="1043"/>
      <c r="BD42" s="1043"/>
      <c r="BE42" s="974"/>
      <c r="BF42" s="974"/>
      <c r="BG42" s="974"/>
      <c r="BH42" s="974"/>
      <c r="BI42" s="975"/>
      <c r="BJ42" s="220"/>
      <c r="BK42" s="220"/>
      <c r="BL42" s="220"/>
      <c r="BM42" s="220"/>
      <c r="BN42" s="220"/>
      <c r="BO42" s="229"/>
      <c r="BP42" s="229"/>
      <c r="BQ42" s="226">
        <v>36</v>
      </c>
      <c r="BR42" s="227"/>
      <c r="BS42" s="994"/>
      <c r="BT42" s="995"/>
      <c r="BU42" s="995"/>
      <c r="BV42" s="995"/>
      <c r="BW42" s="995"/>
      <c r="BX42" s="995"/>
      <c r="BY42" s="995"/>
      <c r="BZ42" s="995"/>
      <c r="CA42" s="995"/>
      <c r="CB42" s="995"/>
      <c r="CC42" s="995"/>
      <c r="CD42" s="995"/>
      <c r="CE42" s="995"/>
      <c r="CF42" s="995"/>
      <c r="CG42" s="1016"/>
      <c r="CH42" s="991"/>
      <c r="CI42" s="992"/>
      <c r="CJ42" s="992"/>
      <c r="CK42" s="992"/>
      <c r="CL42" s="993"/>
      <c r="CM42" s="991"/>
      <c r="CN42" s="992"/>
      <c r="CO42" s="992"/>
      <c r="CP42" s="992"/>
      <c r="CQ42" s="993"/>
      <c r="CR42" s="991"/>
      <c r="CS42" s="992"/>
      <c r="CT42" s="992"/>
      <c r="CU42" s="992"/>
      <c r="CV42" s="993"/>
      <c r="CW42" s="991"/>
      <c r="CX42" s="992"/>
      <c r="CY42" s="992"/>
      <c r="CZ42" s="992"/>
      <c r="DA42" s="993"/>
      <c r="DB42" s="991"/>
      <c r="DC42" s="992"/>
      <c r="DD42" s="992"/>
      <c r="DE42" s="992"/>
      <c r="DF42" s="993"/>
      <c r="DG42" s="991"/>
      <c r="DH42" s="992"/>
      <c r="DI42" s="992"/>
      <c r="DJ42" s="992"/>
      <c r="DK42" s="993"/>
      <c r="DL42" s="991"/>
      <c r="DM42" s="992"/>
      <c r="DN42" s="992"/>
      <c r="DO42" s="992"/>
      <c r="DP42" s="993"/>
      <c r="DQ42" s="991"/>
      <c r="DR42" s="992"/>
      <c r="DS42" s="992"/>
      <c r="DT42" s="992"/>
      <c r="DU42" s="993"/>
      <c r="DV42" s="994"/>
      <c r="DW42" s="995"/>
      <c r="DX42" s="995"/>
      <c r="DY42" s="995"/>
      <c r="DZ42" s="996"/>
      <c r="EA42" s="218"/>
    </row>
    <row r="43" spans="1:131" ht="26.25" customHeight="1">
      <c r="A43" s="226">
        <v>16</v>
      </c>
      <c r="B43" s="1032"/>
      <c r="C43" s="1033"/>
      <c r="D43" s="1033"/>
      <c r="E43" s="1033"/>
      <c r="F43" s="1033"/>
      <c r="G43" s="1033"/>
      <c r="H43" s="1033"/>
      <c r="I43" s="1033"/>
      <c r="J43" s="1033"/>
      <c r="K43" s="1033"/>
      <c r="L43" s="1033"/>
      <c r="M43" s="1033"/>
      <c r="N43" s="1033"/>
      <c r="O43" s="1033"/>
      <c r="P43" s="1034"/>
      <c r="Q43" s="1040"/>
      <c r="R43" s="1041"/>
      <c r="S43" s="1041"/>
      <c r="T43" s="1041"/>
      <c r="U43" s="1041"/>
      <c r="V43" s="1041"/>
      <c r="W43" s="1041"/>
      <c r="X43" s="1041"/>
      <c r="Y43" s="1041"/>
      <c r="Z43" s="1041"/>
      <c r="AA43" s="1041"/>
      <c r="AB43" s="1041"/>
      <c r="AC43" s="1041"/>
      <c r="AD43" s="1041"/>
      <c r="AE43" s="1042"/>
      <c r="AF43" s="1037"/>
      <c r="AG43" s="1038"/>
      <c r="AH43" s="1038"/>
      <c r="AI43" s="1038"/>
      <c r="AJ43" s="1039"/>
      <c r="AK43" s="982"/>
      <c r="AL43" s="973"/>
      <c r="AM43" s="973"/>
      <c r="AN43" s="973"/>
      <c r="AO43" s="973"/>
      <c r="AP43" s="973"/>
      <c r="AQ43" s="973"/>
      <c r="AR43" s="973"/>
      <c r="AS43" s="973"/>
      <c r="AT43" s="973"/>
      <c r="AU43" s="973"/>
      <c r="AV43" s="973"/>
      <c r="AW43" s="973"/>
      <c r="AX43" s="973"/>
      <c r="AY43" s="973"/>
      <c r="AZ43" s="1043"/>
      <c r="BA43" s="1043"/>
      <c r="BB43" s="1043"/>
      <c r="BC43" s="1043"/>
      <c r="BD43" s="1043"/>
      <c r="BE43" s="974"/>
      <c r="BF43" s="974"/>
      <c r="BG43" s="974"/>
      <c r="BH43" s="974"/>
      <c r="BI43" s="975"/>
      <c r="BJ43" s="220"/>
      <c r="BK43" s="220"/>
      <c r="BL43" s="220"/>
      <c r="BM43" s="220"/>
      <c r="BN43" s="220"/>
      <c r="BO43" s="229"/>
      <c r="BP43" s="229"/>
      <c r="BQ43" s="226">
        <v>37</v>
      </c>
      <c r="BR43" s="227"/>
      <c r="BS43" s="994"/>
      <c r="BT43" s="995"/>
      <c r="BU43" s="995"/>
      <c r="BV43" s="995"/>
      <c r="BW43" s="995"/>
      <c r="BX43" s="995"/>
      <c r="BY43" s="995"/>
      <c r="BZ43" s="995"/>
      <c r="CA43" s="995"/>
      <c r="CB43" s="995"/>
      <c r="CC43" s="995"/>
      <c r="CD43" s="995"/>
      <c r="CE43" s="995"/>
      <c r="CF43" s="995"/>
      <c r="CG43" s="1016"/>
      <c r="CH43" s="991"/>
      <c r="CI43" s="992"/>
      <c r="CJ43" s="992"/>
      <c r="CK43" s="992"/>
      <c r="CL43" s="993"/>
      <c r="CM43" s="991"/>
      <c r="CN43" s="992"/>
      <c r="CO43" s="992"/>
      <c r="CP43" s="992"/>
      <c r="CQ43" s="993"/>
      <c r="CR43" s="991"/>
      <c r="CS43" s="992"/>
      <c r="CT43" s="992"/>
      <c r="CU43" s="992"/>
      <c r="CV43" s="993"/>
      <c r="CW43" s="991"/>
      <c r="CX43" s="992"/>
      <c r="CY43" s="992"/>
      <c r="CZ43" s="992"/>
      <c r="DA43" s="993"/>
      <c r="DB43" s="991"/>
      <c r="DC43" s="992"/>
      <c r="DD43" s="992"/>
      <c r="DE43" s="992"/>
      <c r="DF43" s="993"/>
      <c r="DG43" s="991"/>
      <c r="DH43" s="992"/>
      <c r="DI43" s="992"/>
      <c r="DJ43" s="992"/>
      <c r="DK43" s="993"/>
      <c r="DL43" s="991"/>
      <c r="DM43" s="992"/>
      <c r="DN43" s="992"/>
      <c r="DO43" s="992"/>
      <c r="DP43" s="993"/>
      <c r="DQ43" s="991"/>
      <c r="DR43" s="992"/>
      <c r="DS43" s="992"/>
      <c r="DT43" s="992"/>
      <c r="DU43" s="993"/>
      <c r="DV43" s="994"/>
      <c r="DW43" s="995"/>
      <c r="DX43" s="995"/>
      <c r="DY43" s="995"/>
      <c r="DZ43" s="996"/>
      <c r="EA43" s="218"/>
    </row>
    <row r="44" spans="1:131" ht="26.25" customHeight="1">
      <c r="A44" s="226">
        <v>17</v>
      </c>
      <c r="B44" s="1032"/>
      <c r="C44" s="1033"/>
      <c r="D44" s="1033"/>
      <c r="E44" s="1033"/>
      <c r="F44" s="1033"/>
      <c r="G44" s="1033"/>
      <c r="H44" s="1033"/>
      <c r="I44" s="1033"/>
      <c r="J44" s="1033"/>
      <c r="K44" s="1033"/>
      <c r="L44" s="1033"/>
      <c r="M44" s="1033"/>
      <c r="N44" s="1033"/>
      <c r="O44" s="1033"/>
      <c r="P44" s="1034"/>
      <c r="Q44" s="1040"/>
      <c r="R44" s="1041"/>
      <c r="S44" s="1041"/>
      <c r="T44" s="1041"/>
      <c r="U44" s="1041"/>
      <c r="V44" s="1041"/>
      <c r="W44" s="1041"/>
      <c r="X44" s="1041"/>
      <c r="Y44" s="1041"/>
      <c r="Z44" s="1041"/>
      <c r="AA44" s="1041"/>
      <c r="AB44" s="1041"/>
      <c r="AC44" s="1041"/>
      <c r="AD44" s="1041"/>
      <c r="AE44" s="1042"/>
      <c r="AF44" s="1037"/>
      <c r="AG44" s="1038"/>
      <c r="AH44" s="1038"/>
      <c r="AI44" s="1038"/>
      <c r="AJ44" s="1039"/>
      <c r="AK44" s="982"/>
      <c r="AL44" s="973"/>
      <c r="AM44" s="973"/>
      <c r="AN44" s="973"/>
      <c r="AO44" s="973"/>
      <c r="AP44" s="973"/>
      <c r="AQ44" s="973"/>
      <c r="AR44" s="973"/>
      <c r="AS44" s="973"/>
      <c r="AT44" s="973"/>
      <c r="AU44" s="973"/>
      <c r="AV44" s="973"/>
      <c r="AW44" s="973"/>
      <c r="AX44" s="973"/>
      <c r="AY44" s="973"/>
      <c r="AZ44" s="1043"/>
      <c r="BA44" s="1043"/>
      <c r="BB44" s="1043"/>
      <c r="BC44" s="1043"/>
      <c r="BD44" s="1043"/>
      <c r="BE44" s="974"/>
      <c r="BF44" s="974"/>
      <c r="BG44" s="974"/>
      <c r="BH44" s="974"/>
      <c r="BI44" s="975"/>
      <c r="BJ44" s="220"/>
      <c r="BK44" s="220"/>
      <c r="BL44" s="220"/>
      <c r="BM44" s="220"/>
      <c r="BN44" s="220"/>
      <c r="BO44" s="229"/>
      <c r="BP44" s="229"/>
      <c r="BQ44" s="226">
        <v>38</v>
      </c>
      <c r="BR44" s="227"/>
      <c r="BS44" s="994"/>
      <c r="BT44" s="995"/>
      <c r="BU44" s="995"/>
      <c r="BV44" s="995"/>
      <c r="BW44" s="995"/>
      <c r="BX44" s="995"/>
      <c r="BY44" s="995"/>
      <c r="BZ44" s="995"/>
      <c r="CA44" s="995"/>
      <c r="CB44" s="995"/>
      <c r="CC44" s="995"/>
      <c r="CD44" s="995"/>
      <c r="CE44" s="995"/>
      <c r="CF44" s="995"/>
      <c r="CG44" s="1016"/>
      <c r="CH44" s="991"/>
      <c r="CI44" s="992"/>
      <c r="CJ44" s="992"/>
      <c r="CK44" s="992"/>
      <c r="CL44" s="993"/>
      <c r="CM44" s="991"/>
      <c r="CN44" s="992"/>
      <c r="CO44" s="992"/>
      <c r="CP44" s="992"/>
      <c r="CQ44" s="993"/>
      <c r="CR44" s="991"/>
      <c r="CS44" s="992"/>
      <c r="CT44" s="992"/>
      <c r="CU44" s="992"/>
      <c r="CV44" s="993"/>
      <c r="CW44" s="991"/>
      <c r="CX44" s="992"/>
      <c r="CY44" s="992"/>
      <c r="CZ44" s="992"/>
      <c r="DA44" s="993"/>
      <c r="DB44" s="991"/>
      <c r="DC44" s="992"/>
      <c r="DD44" s="992"/>
      <c r="DE44" s="992"/>
      <c r="DF44" s="993"/>
      <c r="DG44" s="991"/>
      <c r="DH44" s="992"/>
      <c r="DI44" s="992"/>
      <c r="DJ44" s="992"/>
      <c r="DK44" s="993"/>
      <c r="DL44" s="991"/>
      <c r="DM44" s="992"/>
      <c r="DN44" s="992"/>
      <c r="DO44" s="992"/>
      <c r="DP44" s="993"/>
      <c r="DQ44" s="991"/>
      <c r="DR44" s="992"/>
      <c r="DS44" s="992"/>
      <c r="DT44" s="992"/>
      <c r="DU44" s="993"/>
      <c r="DV44" s="994"/>
      <c r="DW44" s="995"/>
      <c r="DX44" s="995"/>
      <c r="DY44" s="995"/>
      <c r="DZ44" s="996"/>
      <c r="EA44" s="218"/>
    </row>
    <row r="45" spans="1:131" ht="26.25" customHeight="1">
      <c r="A45" s="226">
        <v>18</v>
      </c>
      <c r="B45" s="1032"/>
      <c r="C45" s="1033"/>
      <c r="D45" s="1033"/>
      <c r="E45" s="1033"/>
      <c r="F45" s="1033"/>
      <c r="G45" s="1033"/>
      <c r="H45" s="1033"/>
      <c r="I45" s="1033"/>
      <c r="J45" s="1033"/>
      <c r="K45" s="1033"/>
      <c r="L45" s="1033"/>
      <c r="M45" s="1033"/>
      <c r="N45" s="1033"/>
      <c r="O45" s="1033"/>
      <c r="P45" s="1034"/>
      <c r="Q45" s="1040"/>
      <c r="R45" s="1041"/>
      <c r="S45" s="1041"/>
      <c r="T45" s="1041"/>
      <c r="U45" s="1041"/>
      <c r="V45" s="1041"/>
      <c r="W45" s="1041"/>
      <c r="X45" s="1041"/>
      <c r="Y45" s="1041"/>
      <c r="Z45" s="1041"/>
      <c r="AA45" s="1041"/>
      <c r="AB45" s="1041"/>
      <c r="AC45" s="1041"/>
      <c r="AD45" s="1041"/>
      <c r="AE45" s="1042"/>
      <c r="AF45" s="1037"/>
      <c r="AG45" s="1038"/>
      <c r="AH45" s="1038"/>
      <c r="AI45" s="1038"/>
      <c r="AJ45" s="1039"/>
      <c r="AK45" s="982"/>
      <c r="AL45" s="973"/>
      <c r="AM45" s="973"/>
      <c r="AN45" s="973"/>
      <c r="AO45" s="973"/>
      <c r="AP45" s="973"/>
      <c r="AQ45" s="973"/>
      <c r="AR45" s="973"/>
      <c r="AS45" s="973"/>
      <c r="AT45" s="973"/>
      <c r="AU45" s="973"/>
      <c r="AV45" s="973"/>
      <c r="AW45" s="973"/>
      <c r="AX45" s="973"/>
      <c r="AY45" s="973"/>
      <c r="AZ45" s="1043"/>
      <c r="BA45" s="1043"/>
      <c r="BB45" s="1043"/>
      <c r="BC45" s="1043"/>
      <c r="BD45" s="1043"/>
      <c r="BE45" s="974"/>
      <c r="BF45" s="974"/>
      <c r="BG45" s="974"/>
      <c r="BH45" s="974"/>
      <c r="BI45" s="975"/>
      <c r="BJ45" s="220"/>
      <c r="BK45" s="220"/>
      <c r="BL45" s="220"/>
      <c r="BM45" s="220"/>
      <c r="BN45" s="220"/>
      <c r="BO45" s="229"/>
      <c r="BP45" s="229"/>
      <c r="BQ45" s="226">
        <v>39</v>
      </c>
      <c r="BR45" s="227"/>
      <c r="BS45" s="994"/>
      <c r="BT45" s="995"/>
      <c r="BU45" s="995"/>
      <c r="BV45" s="995"/>
      <c r="BW45" s="995"/>
      <c r="BX45" s="995"/>
      <c r="BY45" s="995"/>
      <c r="BZ45" s="995"/>
      <c r="CA45" s="995"/>
      <c r="CB45" s="995"/>
      <c r="CC45" s="995"/>
      <c r="CD45" s="995"/>
      <c r="CE45" s="995"/>
      <c r="CF45" s="995"/>
      <c r="CG45" s="1016"/>
      <c r="CH45" s="991"/>
      <c r="CI45" s="992"/>
      <c r="CJ45" s="992"/>
      <c r="CK45" s="992"/>
      <c r="CL45" s="993"/>
      <c r="CM45" s="991"/>
      <c r="CN45" s="992"/>
      <c r="CO45" s="992"/>
      <c r="CP45" s="992"/>
      <c r="CQ45" s="993"/>
      <c r="CR45" s="991"/>
      <c r="CS45" s="992"/>
      <c r="CT45" s="992"/>
      <c r="CU45" s="992"/>
      <c r="CV45" s="993"/>
      <c r="CW45" s="991"/>
      <c r="CX45" s="992"/>
      <c r="CY45" s="992"/>
      <c r="CZ45" s="992"/>
      <c r="DA45" s="993"/>
      <c r="DB45" s="991"/>
      <c r="DC45" s="992"/>
      <c r="DD45" s="992"/>
      <c r="DE45" s="992"/>
      <c r="DF45" s="993"/>
      <c r="DG45" s="991"/>
      <c r="DH45" s="992"/>
      <c r="DI45" s="992"/>
      <c r="DJ45" s="992"/>
      <c r="DK45" s="993"/>
      <c r="DL45" s="991"/>
      <c r="DM45" s="992"/>
      <c r="DN45" s="992"/>
      <c r="DO45" s="992"/>
      <c r="DP45" s="993"/>
      <c r="DQ45" s="991"/>
      <c r="DR45" s="992"/>
      <c r="DS45" s="992"/>
      <c r="DT45" s="992"/>
      <c r="DU45" s="993"/>
      <c r="DV45" s="994"/>
      <c r="DW45" s="995"/>
      <c r="DX45" s="995"/>
      <c r="DY45" s="995"/>
      <c r="DZ45" s="996"/>
      <c r="EA45" s="218"/>
    </row>
    <row r="46" spans="1:131" ht="26.25" customHeight="1">
      <c r="A46" s="226">
        <v>19</v>
      </c>
      <c r="B46" s="1032"/>
      <c r="C46" s="1033"/>
      <c r="D46" s="1033"/>
      <c r="E46" s="1033"/>
      <c r="F46" s="1033"/>
      <c r="G46" s="1033"/>
      <c r="H46" s="1033"/>
      <c r="I46" s="1033"/>
      <c r="J46" s="1033"/>
      <c r="K46" s="1033"/>
      <c r="L46" s="1033"/>
      <c r="M46" s="1033"/>
      <c r="N46" s="1033"/>
      <c r="O46" s="1033"/>
      <c r="P46" s="1034"/>
      <c r="Q46" s="1040"/>
      <c r="R46" s="1041"/>
      <c r="S46" s="1041"/>
      <c r="T46" s="1041"/>
      <c r="U46" s="1041"/>
      <c r="V46" s="1041"/>
      <c r="W46" s="1041"/>
      <c r="X46" s="1041"/>
      <c r="Y46" s="1041"/>
      <c r="Z46" s="1041"/>
      <c r="AA46" s="1041"/>
      <c r="AB46" s="1041"/>
      <c r="AC46" s="1041"/>
      <c r="AD46" s="1041"/>
      <c r="AE46" s="1042"/>
      <c r="AF46" s="1037"/>
      <c r="AG46" s="1038"/>
      <c r="AH46" s="1038"/>
      <c r="AI46" s="1038"/>
      <c r="AJ46" s="1039"/>
      <c r="AK46" s="982"/>
      <c r="AL46" s="973"/>
      <c r="AM46" s="973"/>
      <c r="AN46" s="973"/>
      <c r="AO46" s="973"/>
      <c r="AP46" s="973"/>
      <c r="AQ46" s="973"/>
      <c r="AR46" s="973"/>
      <c r="AS46" s="973"/>
      <c r="AT46" s="973"/>
      <c r="AU46" s="973"/>
      <c r="AV46" s="973"/>
      <c r="AW46" s="973"/>
      <c r="AX46" s="973"/>
      <c r="AY46" s="973"/>
      <c r="AZ46" s="1043"/>
      <c r="BA46" s="1043"/>
      <c r="BB46" s="1043"/>
      <c r="BC46" s="1043"/>
      <c r="BD46" s="1043"/>
      <c r="BE46" s="974"/>
      <c r="BF46" s="974"/>
      <c r="BG46" s="974"/>
      <c r="BH46" s="974"/>
      <c r="BI46" s="975"/>
      <c r="BJ46" s="220"/>
      <c r="BK46" s="220"/>
      <c r="BL46" s="220"/>
      <c r="BM46" s="220"/>
      <c r="BN46" s="220"/>
      <c r="BO46" s="229"/>
      <c r="BP46" s="229"/>
      <c r="BQ46" s="226">
        <v>40</v>
      </c>
      <c r="BR46" s="227"/>
      <c r="BS46" s="994"/>
      <c r="BT46" s="995"/>
      <c r="BU46" s="995"/>
      <c r="BV46" s="995"/>
      <c r="BW46" s="995"/>
      <c r="BX46" s="995"/>
      <c r="BY46" s="995"/>
      <c r="BZ46" s="995"/>
      <c r="CA46" s="995"/>
      <c r="CB46" s="995"/>
      <c r="CC46" s="995"/>
      <c r="CD46" s="995"/>
      <c r="CE46" s="995"/>
      <c r="CF46" s="995"/>
      <c r="CG46" s="1016"/>
      <c r="CH46" s="991"/>
      <c r="CI46" s="992"/>
      <c r="CJ46" s="992"/>
      <c r="CK46" s="992"/>
      <c r="CL46" s="993"/>
      <c r="CM46" s="991"/>
      <c r="CN46" s="992"/>
      <c r="CO46" s="992"/>
      <c r="CP46" s="992"/>
      <c r="CQ46" s="993"/>
      <c r="CR46" s="991"/>
      <c r="CS46" s="992"/>
      <c r="CT46" s="992"/>
      <c r="CU46" s="992"/>
      <c r="CV46" s="993"/>
      <c r="CW46" s="991"/>
      <c r="CX46" s="992"/>
      <c r="CY46" s="992"/>
      <c r="CZ46" s="992"/>
      <c r="DA46" s="993"/>
      <c r="DB46" s="991"/>
      <c r="DC46" s="992"/>
      <c r="DD46" s="992"/>
      <c r="DE46" s="992"/>
      <c r="DF46" s="993"/>
      <c r="DG46" s="991"/>
      <c r="DH46" s="992"/>
      <c r="DI46" s="992"/>
      <c r="DJ46" s="992"/>
      <c r="DK46" s="993"/>
      <c r="DL46" s="991"/>
      <c r="DM46" s="992"/>
      <c r="DN46" s="992"/>
      <c r="DO46" s="992"/>
      <c r="DP46" s="993"/>
      <c r="DQ46" s="991"/>
      <c r="DR46" s="992"/>
      <c r="DS46" s="992"/>
      <c r="DT46" s="992"/>
      <c r="DU46" s="993"/>
      <c r="DV46" s="994"/>
      <c r="DW46" s="995"/>
      <c r="DX46" s="995"/>
      <c r="DY46" s="995"/>
      <c r="DZ46" s="996"/>
      <c r="EA46" s="218"/>
    </row>
    <row r="47" spans="1:131" ht="26.25" customHeight="1">
      <c r="A47" s="226">
        <v>20</v>
      </c>
      <c r="B47" s="1032"/>
      <c r="C47" s="1033"/>
      <c r="D47" s="1033"/>
      <c r="E47" s="1033"/>
      <c r="F47" s="1033"/>
      <c r="G47" s="1033"/>
      <c r="H47" s="1033"/>
      <c r="I47" s="1033"/>
      <c r="J47" s="1033"/>
      <c r="K47" s="1033"/>
      <c r="L47" s="1033"/>
      <c r="M47" s="1033"/>
      <c r="N47" s="1033"/>
      <c r="O47" s="1033"/>
      <c r="P47" s="1034"/>
      <c r="Q47" s="1040"/>
      <c r="R47" s="1041"/>
      <c r="S47" s="1041"/>
      <c r="T47" s="1041"/>
      <c r="U47" s="1041"/>
      <c r="V47" s="1041"/>
      <c r="W47" s="1041"/>
      <c r="X47" s="1041"/>
      <c r="Y47" s="1041"/>
      <c r="Z47" s="1041"/>
      <c r="AA47" s="1041"/>
      <c r="AB47" s="1041"/>
      <c r="AC47" s="1041"/>
      <c r="AD47" s="1041"/>
      <c r="AE47" s="1042"/>
      <c r="AF47" s="1037"/>
      <c r="AG47" s="1038"/>
      <c r="AH47" s="1038"/>
      <c r="AI47" s="1038"/>
      <c r="AJ47" s="1039"/>
      <c r="AK47" s="982"/>
      <c r="AL47" s="973"/>
      <c r="AM47" s="973"/>
      <c r="AN47" s="973"/>
      <c r="AO47" s="973"/>
      <c r="AP47" s="973"/>
      <c r="AQ47" s="973"/>
      <c r="AR47" s="973"/>
      <c r="AS47" s="973"/>
      <c r="AT47" s="973"/>
      <c r="AU47" s="973"/>
      <c r="AV47" s="973"/>
      <c r="AW47" s="973"/>
      <c r="AX47" s="973"/>
      <c r="AY47" s="973"/>
      <c r="AZ47" s="1043"/>
      <c r="BA47" s="1043"/>
      <c r="BB47" s="1043"/>
      <c r="BC47" s="1043"/>
      <c r="BD47" s="1043"/>
      <c r="BE47" s="974"/>
      <c r="BF47" s="974"/>
      <c r="BG47" s="974"/>
      <c r="BH47" s="974"/>
      <c r="BI47" s="975"/>
      <c r="BJ47" s="220"/>
      <c r="BK47" s="220"/>
      <c r="BL47" s="220"/>
      <c r="BM47" s="220"/>
      <c r="BN47" s="220"/>
      <c r="BO47" s="229"/>
      <c r="BP47" s="229"/>
      <c r="BQ47" s="226">
        <v>41</v>
      </c>
      <c r="BR47" s="227"/>
      <c r="BS47" s="994"/>
      <c r="BT47" s="995"/>
      <c r="BU47" s="995"/>
      <c r="BV47" s="995"/>
      <c r="BW47" s="995"/>
      <c r="BX47" s="995"/>
      <c r="BY47" s="995"/>
      <c r="BZ47" s="995"/>
      <c r="CA47" s="995"/>
      <c r="CB47" s="995"/>
      <c r="CC47" s="995"/>
      <c r="CD47" s="995"/>
      <c r="CE47" s="995"/>
      <c r="CF47" s="995"/>
      <c r="CG47" s="1016"/>
      <c r="CH47" s="991"/>
      <c r="CI47" s="992"/>
      <c r="CJ47" s="992"/>
      <c r="CK47" s="992"/>
      <c r="CL47" s="993"/>
      <c r="CM47" s="991"/>
      <c r="CN47" s="992"/>
      <c r="CO47" s="992"/>
      <c r="CP47" s="992"/>
      <c r="CQ47" s="993"/>
      <c r="CR47" s="991"/>
      <c r="CS47" s="992"/>
      <c r="CT47" s="992"/>
      <c r="CU47" s="992"/>
      <c r="CV47" s="993"/>
      <c r="CW47" s="991"/>
      <c r="CX47" s="992"/>
      <c r="CY47" s="992"/>
      <c r="CZ47" s="992"/>
      <c r="DA47" s="993"/>
      <c r="DB47" s="991"/>
      <c r="DC47" s="992"/>
      <c r="DD47" s="992"/>
      <c r="DE47" s="992"/>
      <c r="DF47" s="993"/>
      <c r="DG47" s="991"/>
      <c r="DH47" s="992"/>
      <c r="DI47" s="992"/>
      <c r="DJ47" s="992"/>
      <c r="DK47" s="993"/>
      <c r="DL47" s="991"/>
      <c r="DM47" s="992"/>
      <c r="DN47" s="992"/>
      <c r="DO47" s="992"/>
      <c r="DP47" s="993"/>
      <c r="DQ47" s="991"/>
      <c r="DR47" s="992"/>
      <c r="DS47" s="992"/>
      <c r="DT47" s="992"/>
      <c r="DU47" s="993"/>
      <c r="DV47" s="994"/>
      <c r="DW47" s="995"/>
      <c r="DX47" s="995"/>
      <c r="DY47" s="995"/>
      <c r="DZ47" s="996"/>
      <c r="EA47" s="218"/>
    </row>
    <row r="48" spans="1:131" ht="26.25" customHeight="1">
      <c r="A48" s="226">
        <v>21</v>
      </c>
      <c r="B48" s="1032"/>
      <c r="C48" s="1033"/>
      <c r="D48" s="1033"/>
      <c r="E48" s="1033"/>
      <c r="F48" s="1033"/>
      <c r="G48" s="1033"/>
      <c r="H48" s="1033"/>
      <c r="I48" s="1033"/>
      <c r="J48" s="1033"/>
      <c r="K48" s="1033"/>
      <c r="L48" s="1033"/>
      <c r="M48" s="1033"/>
      <c r="N48" s="1033"/>
      <c r="O48" s="1033"/>
      <c r="P48" s="1034"/>
      <c r="Q48" s="1040"/>
      <c r="R48" s="1041"/>
      <c r="S48" s="1041"/>
      <c r="T48" s="1041"/>
      <c r="U48" s="1041"/>
      <c r="V48" s="1041"/>
      <c r="W48" s="1041"/>
      <c r="X48" s="1041"/>
      <c r="Y48" s="1041"/>
      <c r="Z48" s="1041"/>
      <c r="AA48" s="1041"/>
      <c r="AB48" s="1041"/>
      <c r="AC48" s="1041"/>
      <c r="AD48" s="1041"/>
      <c r="AE48" s="1042"/>
      <c r="AF48" s="1037"/>
      <c r="AG48" s="1038"/>
      <c r="AH48" s="1038"/>
      <c r="AI48" s="1038"/>
      <c r="AJ48" s="1039"/>
      <c r="AK48" s="982"/>
      <c r="AL48" s="973"/>
      <c r="AM48" s="973"/>
      <c r="AN48" s="973"/>
      <c r="AO48" s="973"/>
      <c r="AP48" s="973"/>
      <c r="AQ48" s="973"/>
      <c r="AR48" s="973"/>
      <c r="AS48" s="973"/>
      <c r="AT48" s="973"/>
      <c r="AU48" s="973"/>
      <c r="AV48" s="973"/>
      <c r="AW48" s="973"/>
      <c r="AX48" s="973"/>
      <c r="AY48" s="973"/>
      <c r="AZ48" s="1043"/>
      <c r="BA48" s="1043"/>
      <c r="BB48" s="1043"/>
      <c r="BC48" s="1043"/>
      <c r="BD48" s="1043"/>
      <c r="BE48" s="974"/>
      <c r="BF48" s="974"/>
      <c r="BG48" s="974"/>
      <c r="BH48" s="974"/>
      <c r="BI48" s="975"/>
      <c r="BJ48" s="220"/>
      <c r="BK48" s="220"/>
      <c r="BL48" s="220"/>
      <c r="BM48" s="220"/>
      <c r="BN48" s="220"/>
      <c r="BO48" s="229"/>
      <c r="BP48" s="229"/>
      <c r="BQ48" s="226">
        <v>42</v>
      </c>
      <c r="BR48" s="227"/>
      <c r="BS48" s="994"/>
      <c r="BT48" s="995"/>
      <c r="BU48" s="995"/>
      <c r="BV48" s="995"/>
      <c r="BW48" s="995"/>
      <c r="BX48" s="995"/>
      <c r="BY48" s="995"/>
      <c r="BZ48" s="995"/>
      <c r="CA48" s="995"/>
      <c r="CB48" s="995"/>
      <c r="CC48" s="995"/>
      <c r="CD48" s="995"/>
      <c r="CE48" s="995"/>
      <c r="CF48" s="995"/>
      <c r="CG48" s="1016"/>
      <c r="CH48" s="991"/>
      <c r="CI48" s="992"/>
      <c r="CJ48" s="992"/>
      <c r="CK48" s="992"/>
      <c r="CL48" s="993"/>
      <c r="CM48" s="991"/>
      <c r="CN48" s="992"/>
      <c r="CO48" s="992"/>
      <c r="CP48" s="992"/>
      <c r="CQ48" s="993"/>
      <c r="CR48" s="991"/>
      <c r="CS48" s="992"/>
      <c r="CT48" s="992"/>
      <c r="CU48" s="992"/>
      <c r="CV48" s="993"/>
      <c r="CW48" s="991"/>
      <c r="CX48" s="992"/>
      <c r="CY48" s="992"/>
      <c r="CZ48" s="992"/>
      <c r="DA48" s="993"/>
      <c r="DB48" s="991"/>
      <c r="DC48" s="992"/>
      <c r="DD48" s="992"/>
      <c r="DE48" s="992"/>
      <c r="DF48" s="993"/>
      <c r="DG48" s="991"/>
      <c r="DH48" s="992"/>
      <c r="DI48" s="992"/>
      <c r="DJ48" s="992"/>
      <c r="DK48" s="993"/>
      <c r="DL48" s="991"/>
      <c r="DM48" s="992"/>
      <c r="DN48" s="992"/>
      <c r="DO48" s="992"/>
      <c r="DP48" s="993"/>
      <c r="DQ48" s="991"/>
      <c r="DR48" s="992"/>
      <c r="DS48" s="992"/>
      <c r="DT48" s="992"/>
      <c r="DU48" s="993"/>
      <c r="DV48" s="994"/>
      <c r="DW48" s="995"/>
      <c r="DX48" s="995"/>
      <c r="DY48" s="995"/>
      <c r="DZ48" s="996"/>
      <c r="EA48" s="218"/>
    </row>
    <row r="49" spans="1:131" ht="26.25" customHeight="1">
      <c r="A49" s="226">
        <v>22</v>
      </c>
      <c r="B49" s="1032"/>
      <c r="C49" s="1033"/>
      <c r="D49" s="1033"/>
      <c r="E49" s="1033"/>
      <c r="F49" s="1033"/>
      <c r="G49" s="1033"/>
      <c r="H49" s="1033"/>
      <c r="I49" s="1033"/>
      <c r="J49" s="1033"/>
      <c r="K49" s="1033"/>
      <c r="L49" s="1033"/>
      <c r="M49" s="1033"/>
      <c r="N49" s="1033"/>
      <c r="O49" s="1033"/>
      <c r="P49" s="1034"/>
      <c r="Q49" s="1040"/>
      <c r="R49" s="1041"/>
      <c r="S49" s="1041"/>
      <c r="T49" s="1041"/>
      <c r="U49" s="1041"/>
      <c r="V49" s="1041"/>
      <c r="W49" s="1041"/>
      <c r="X49" s="1041"/>
      <c r="Y49" s="1041"/>
      <c r="Z49" s="1041"/>
      <c r="AA49" s="1041"/>
      <c r="AB49" s="1041"/>
      <c r="AC49" s="1041"/>
      <c r="AD49" s="1041"/>
      <c r="AE49" s="1042"/>
      <c r="AF49" s="1037"/>
      <c r="AG49" s="1038"/>
      <c r="AH49" s="1038"/>
      <c r="AI49" s="1038"/>
      <c r="AJ49" s="1039"/>
      <c r="AK49" s="982"/>
      <c r="AL49" s="973"/>
      <c r="AM49" s="973"/>
      <c r="AN49" s="973"/>
      <c r="AO49" s="973"/>
      <c r="AP49" s="973"/>
      <c r="AQ49" s="973"/>
      <c r="AR49" s="973"/>
      <c r="AS49" s="973"/>
      <c r="AT49" s="973"/>
      <c r="AU49" s="973"/>
      <c r="AV49" s="973"/>
      <c r="AW49" s="973"/>
      <c r="AX49" s="973"/>
      <c r="AY49" s="973"/>
      <c r="AZ49" s="1043"/>
      <c r="BA49" s="1043"/>
      <c r="BB49" s="1043"/>
      <c r="BC49" s="1043"/>
      <c r="BD49" s="1043"/>
      <c r="BE49" s="974"/>
      <c r="BF49" s="974"/>
      <c r="BG49" s="974"/>
      <c r="BH49" s="974"/>
      <c r="BI49" s="975"/>
      <c r="BJ49" s="220"/>
      <c r="BK49" s="220"/>
      <c r="BL49" s="220"/>
      <c r="BM49" s="220"/>
      <c r="BN49" s="220"/>
      <c r="BO49" s="229"/>
      <c r="BP49" s="229"/>
      <c r="BQ49" s="226">
        <v>43</v>
      </c>
      <c r="BR49" s="227"/>
      <c r="BS49" s="994"/>
      <c r="BT49" s="995"/>
      <c r="BU49" s="995"/>
      <c r="BV49" s="995"/>
      <c r="BW49" s="995"/>
      <c r="BX49" s="995"/>
      <c r="BY49" s="995"/>
      <c r="BZ49" s="995"/>
      <c r="CA49" s="995"/>
      <c r="CB49" s="995"/>
      <c r="CC49" s="995"/>
      <c r="CD49" s="995"/>
      <c r="CE49" s="995"/>
      <c r="CF49" s="995"/>
      <c r="CG49" s="1016"/>
      <c r="CH49" s="991"/>
      <c r="CI49" s="992"/>
      <c r="CJ49" s="992"/>
      <c r="CK49" s="992"/>
      <c r="CL49" s="993"/>
      <c r="CM49" s="991"/>
      <c r="CN49" s="992"/>
      <c r="CO49" s="992"/>
      <c r="CP49" s="992"/>
      <c r="CQ49" s="993"/>
      <c r="CR49" s="991"/>
      <c r="CS49" s="992"/>
      <c r="CT49" s="992"/>
      <c r="CU49" s="992"/>
      <c r="CV49" s="993"/>
      <c r="CW49" s="991"/>
      <c r="CX49" s="992"/>
      <c r="CY49" s="992"/>
      <c r="CZ49" s="992"/>
      <c r="DA49" s="993"/>
      <c r="DB49" s="991"/>
      <c r="DC49" s="992"/>
      <c r="DD49" s="992"/>
      <c r="DE49" s="992"/>
      <c r="DF49" s="993"/>
      <c r="DG49" s="991"/>
      <c r="DH49" s="992"/>
      <c r="DI49" s="992"/>
      <c r="DJ49" s="992"/>
      <c r="DK49" s="993"/>
      <c r="DL49" s="991"/>
      <c r="DM49" s="992"/>
      <c r="DN49" s="992"/>
      <c r="DO49" s="992"/>
      <c r="DP49" s="993"/>
      <c r="DQ49" s="991"/>
      <c r="DR49" s="992"/>
      <c r="DS49" s="992"/>
      <c r="DT49" s="992"/>
      <c r="DU49" s="993"/>
      <c r="DV49" s="994"/>
      <c r="DW49" s="995"/>
      <c r="DX49" s="995"/>
      <c r="DY49" s="995"/>
      <c r="DZ49" s="996"/>
      <c r="EA49" s="218"/>
    </row>
    <row r="50" spans="1:131" ht="26.25" customHeight="1">
      <c r="A50" s="226">
        <v>23</v>
      </c>
      <c r="B50" s="1032"/>
      <c r="C50" s="1033"/>
      <c r="D50" s="1033"/>
      <c r="E50" s="1033"/>
      <c r="F50" s="1033"/>
      <c r="G50" s="1033"/>
      <c r="H50" s="1033"/>
      <c r="I50" s="1033"/>
      <c r="J50" s="1033"/>
      <c r="K50" s="1033"/>
      <c r="L50" s="1033"/>
      <c r="M50" s="1033"/>
      <c r="N50" s="1033"/>
      <c r="O50" s="1033"/>
      <c r="P50" s="1034"/>
      <c r="Q50" s="1035"/>
      <c r="R50" s="1027"/>
      <c r="S50" s="1027"/>
      <c r="T50" s="1027"/>
      <c r="U50" s="1027"/>
      <c r="V50" s="1027"/>
      <c r="W50" s="1027"/>
      <c r="X50" s="1027"/>
      <c r="Y50" s="1027"/>
      <c r="Z50" s="1027"/>
      <c r="AA50" s="1027"/>
      <c r="AB50" s="1027"/>
      <c r="AC50" s="1027"/>
      <c r="AD50" s="1027"/>
      <c r="AE50" s="1036"/>
      <c r="AF50" s="1037"/>
      <c r="AG50" s="1038"/>
      <c r="AH50" s="1038"/>
      <c r="AI50" s="1038"/>
      <c r="AJ50" s="1039"/>
      <c r="AK50" s="1026"/>
      <c r="AL50" s="1027"/>
      <c r="AM50" s="1027"/>
      <c r="AN50" s="1027"/>
      <c r="AO50" s="1027"/>
      <c r="AP50" s="1027"/>
      <c r="AQ50" s="1027"/>
      <c r="AR50" s="1027"/>
      <c r="AS50" s="1027"/>
      <c r="AT50" s="1027"/>
      <c r="AU50" s="1027"/>
      <c r="AV50" s="1027"/>
      <c r="AW50" s="1027"/>
      <c r="AX50" s="1027"/>
      <c r="AY50" s="1027"/>
      <c r="AZ50" s="1028"/>
      <c r="BA50" s="1028"/>
      <c r="BB50" s="1028"/>
      <c r="BC50" s="1028"/>
      <c r="BD50" s="1028"/>
      <c r="BE50" s="974"/>
      <c r="BF50" s="974"/>
      <c r="BG50" s="974"/>
      <c r="BH50" s="974"/>
      <c r="BI50" s="975"/>
      <c r="BJ50" s="220"/>
      <c r="BK50" s="220"/>
      <c r="BL50" s="220"/>
      <c r="BM50" s="220"/>
      <c r="BN50" s="220"/>
      <c r="BO50" s="229"/>
      <c r="BP50" s="229"/>
      <c r="BQ50" s="226">
        <v>44</v>
      </c>
      <c r="BR50" s="227"/>
      <c r="BS50" s="994"/>
      <c r="BT50" s="995"/>
      <c r="BU50" s="995"/>
      <c r="BV50" s="995"/>
      <c r="BW50" s="995"/>
      <c r="BX50" s="995"/>
      <c r="BY50" s="995"/>
      <c r="BZ50" s="995"/>
      <c r="CA50" s="995"/>
      <c r="CB50" s="995"/>
      <c r="CC50" s="995"/>
      <c r="CD50" s="995"/>
      <c r="CE50" s="995"/>
      <c r="CF50" s="995"/>
      <c r="CG50" s="1016"/>
      <c r="CH50" s="991"/>
      <c r="CI50" s="992"/>
      <c r="CJ50" s="992"/>
      <c r="CK50" s="992"/>
      <c r="CL50" s="993"/>
      <c r="CM50" s="991"/>
      <c r="CN50" s="992"/>
      <c r="CO50" s="992"/>
      <c r="CP50" s="992"/>
      <c r="CQ50" s="993"/>
      <c r="CR50" s="991"/>
      <c r="CS50" s="992"/>
      <c r="CT50" s="992"/>
      <c r="CU50" s="992"/>
      <c r="CV50" s="993"/>
      <c r="CW50" s="991"/>
      <c r="CX50" s="992"/>
      <c r="CY50" s="992"/>
      <c r="CZ50" s="992"/>
      <c r="DA50" s="993"/>
      <c r="DB50" s="991"/>
      <c r="DC50" s="992"/>
      <c r="DD50" s="992"/>
      <c r="DE50" s="992"/>
      <c r="DF50" s="993"/>
      <c r="DG50" s="991"/>
      <c r="DH50" s="992"/>
      <c r="DI50" s="992"/>
      <c r="DJ50" s="992"/>
      <c r="DK50" s="993"/>
      <c r="DL50" s="991"/>
      <c r="DM50" s="992"/>
      <c r="DN50" s="992"/>
      <c r="DO50" s="992"/>
      <c r="DP50" s="993"/>
      <c r="DQ50" s="991"/>
      <c r="DR50" s="992"/>
      <c r="DS50" s="992"/>
      <c r="DT50" s="992"/>
      <c r="DU50" s="993"/>
      <c r="DV50" s="994"/>
      <c r="DW50" s="995"/>
      <c r="DX50" s="995"/>
      <c r="DY50" s="995"/>
      <c r="DZ50" s="996"/>
      <c r="EA50" s="218"/>
    </row>
    <row r="51" spans="1:131" ht="26.25" customHeight="1">
      <c r="A51" s="226">
        <v>24</v>
      </c>
      <c r="B51" s="1032"/>
      <c r="C51" s="1033"/>
      <c r="D51" s="1033"/>
      <c r="E51" s="1033"/>
      <c r="F51" s="1033"/>
      <c r="G51" s="1033"/>
      <c r="H51" s="1033"/>
      <c r="I51" s="1033"/>
      <c r="J51" s="1033"/>
      <c r="K51" s="1033"/>
      <c r="L51" s="1033"/>
      <c r="M51" s="1033"/>
      <c r="N51" s="1033"/>
      <c r="O51" s="1033"/>
      <c r="P51" s="1034"/>
      <c r="Q51" s="1035"/>
      <c r="R51" s="1027"/>
      <c r="S51" s="1027"/>
      <c r="T51" s="1027"/>
      <c r="U51" s="1027"/>
      <c r="V51" s="1027"/>
      <c r="W51" s="1027"/>
      <c r="X51" s="1027"/>
      <c r="Y51" s="1027"/>
      <c r="Z51" s="1027"/>
      <c r="AA51" s="1027"/>
      <c r="AB51" s="1027"/>
      <c r="AC51" s="1027"/>
      <c r="AD51" s="1027"/>
      <c r="AE51" s="1036"/>
      <c r="AF51" s="1037"/>
      <c r="AG51" s="1038"/>
      <c r="AH51" s="1038"/>
      <c r="AI51" s="1038"/>
      <c r="AJ51" s="1039"/>
      <c r="AK51" s="1026"/>
      <c r="AL51" s="1027"/>
      <c r="AM51" s="1027"/>
      <c r="AN51" s="1027"/>
      <c r="AO51" s="1027"/>
      <c r="AP51" s="1027"/>
      <c r="AQ51" s="1027"/>
      <c r="AR51" s="1027"/>
      <c r="AS51" s="1027"/>
      <c r="AT51" s="1027"/>
      <c r="AU51" s="1027"/>
      <c r="AV51" s="1027"/>
      <c r="AW51" s="1027"/>
      <c r="AX51" s="1027"/>
      <c r="AY51" s="1027"/>
      <c r="AZ51" s="1028"/>
      <c r="BA51" s="1028"/>
      <c r="BB51" s="1028"/>
      <c r="BC51" s="1028"/>
      <c r="BD51" s="1028"/>
      <c r="BE51" s="974"/>
      <c r="BF51" s="974"/>
      <c r="BG51" s="974"/>
      <c r="BH51" s="974"/>
      <c r="BI51" s="975"/>
      <c r="BJ51" s="220"/>
      <c r="BK51" s="220"/>
      <c r="BL51" s="220"/>
      <c r="BM51" s="220"/>
      <c r="BN51" s="220"/>
      <c r="BO51" s="229"/>
      <c r="BP51" s="229"/>
      <c r="BQ51" s="226">
        <v>45</v>
      </c>
      <c r="BR51" s="227"/>
      <c r="BS51" s="994"/>
      <c r="BT51" s="995"/>
      <c r="BU51" s="995"/>
      <c r="BV51" s="995"/>
      <c r="BW51" s="995"/>
      <c r="BX51" s="995"/>
      <c r="BY51" s="995"/>
      <c r="BZ51" s="995"/>
      <c r="CA51" s="995"/>
      <c r="CB51" s="995"/>
      <c r="CC51" s="995"/>
      <c r="CD51" s="995"/>
      <c r="CE51" s="995"/>
      <c r="CF51" s="995"/>
      <c r="CG51" s="1016"/>
      <c r="CH51" s="991"/>
      <c r="CI51" s="992"/>
      <c r="CJ51" s="992"/>
      <c r="CK51" s="992"/>
      <c r="CL51" s="993"/>
      <c r="CM51" s="991"/>
      <c r="CN51" s="992"/>
      <c r="CO51" s="992"/>
      <c r="CP51" s="992"/>
      <c r="CQ51" s="993"/>
      <c r="CR51" s="991"/>
      <c r="CS51" s="992"/>
      <c r="CT51" s="992"/>
      <c r="CU51" s="992"/>
      <c r="CV51" s="993"/>
      <c r="CW51" s="991"/>
      <c r="CX51" s="992"/>
      <c r="CY51" s="992"/>
      <c r="CZ51" s="992"/>
      <c r="DA51" s="993"/>
      <c r="DB51" s="991"/>
      <c r="DC51" s="992"/>
      <c r="DD51" s="992"/>
      <c r="DE51" s="992"/>
      <c r="DF51" s="993"/>
      <c r="DG51" s="991"/>
      <c r="DH51" s="992"/>
      <c r="DI51" s="992"/>
      <c r="DJ51" s="992"/>
      <c r="DK51" s="993"/>
      <c r="DL51" s="991"/>
      <c r="DM51" s="992"/>
      <c r="DN51" s="992"/>
      <c r="DO51" s="992"/>
      <c r="DP51" s="993"/>
      <c r="DQ51" s="991"/>
      <c r="DR51" s="992"/>
      <c r="DS51" s="992"/>
      <c r="DT51" s="992"/>
      <c r="DU51" s="993"/>
      <c r="DV51" s="994"/>
      <c r="DW51" s="995"/>
      <c r="DX51" s="995"/>
      <c r="DY51" s="995"/>
      <c r="DZ51" s="996"/>
      <c r="EA51" s="218"/>
    </row>
    <row r="52" spans="1:131" ht="26.25" customHeight="1">
      <c r="A52" s="226">
        <v>25</v>
      </c>
      <c r="B52" s="1032"/>
      <c r="C52" s="1033"/>
      <c r="D52" s="1033"/>
      <c r="E52" s="1033"/>
      <c r="F52" s="1033"/>
      <c r="G52" s="1033"/>
      <c r="H52" s="1033"/>
      <c r="I52" s="1033"/>
      <c r="J52" s="1033"/>
      <c r="K52" s="1033"/>
      <c r="L52" s="1033"/>
      <c r="M52" s="1033"/>
      <c r="N52" s="1033"/>
      <c r="O52" s="1033"/>
      <c r="P52" s="1034"/>
      <c r="Q52" s="1035"/>
      <c r="R52" s="1027"/>
      <c r="S52" s="1027"/>
      <c r="T52" s="1027"/>
      <c r="U52" s="1027"/>
      <c r="V52" s="1027"/>
      <c r="W52" s="1027"/>
      <c r="X52" s="1027"/>
      <c r="Y52" s="1027"/>
      <c r="Z52" s="1027"/>
      <c r="AA52" s="1027"/>
      <c r="AB52" s="1027"/>
      <c r="AC52" s="1027"/>
      <c r="AD52" s="1027"/>
      <c r="AE52" s="1036"/>
      <c r="AF52" s="1037"/>
      <c r="AG52" s="1038"/>
      <c r="AH52" s="1038"/>
      <c r="AI52" s="1038"/>
      <c r="AJ52" s="1039"/>
      <c r="AK52" s="1026"/>
      <c r="AL52" s="1027"/>
      <c r="AM52" s="1027"/>
      <c r="AN52" s="1027"/>
      <c r="AO52" s="1027"/>
      <c r="AP52" s="1027"/>
      <c r="AQ52" s="1027"/>
      <c r="AR52" s="1027"/>
      <c r="AS52" s="1027"/>
      <c r="AT52" s="1027"/>
      <c r="AU52" s="1027"/>
      <c r="AV52" s="1027"/>
      <c r="AW52" s="1027"/>
      <c r="AX52" s="1027"/>
      <c r="AY52" s="1027"/>
      <c r="AZ52" s="1028"/>
      <c r="BA52" s="1028"/>
      <c r="BB52" s="1028"/>
      <c r="BC52" s="1028"/>
      <c r="BD52" s="1028"/>
      <c r="BE52" s="974"/>
      <c r="BF52" s="974"/>
      <c r="BG52" s="974"/>
      <c r="BH52" s="974"/>
      <c r="BI52" s="975"/>
      <c r="BJ52" s="220"/>
      <c r="BK52" s="220"/>
      <c r="BL52" s="220"/>
      <c r="BM52" s="220"/>
      <c r="BN52" s="220"/>
      <c r="BO52" s="229"/>
      <c r="BP52" s="229"/>
      <c r="BQ52" s="226">
        <v>46</v>
      </c>
      <c r="BR52" s="227"/>
      <c r="BS52" s="994"/>
      <c r="BT52" s="995"/>
      <c r="BU52" s="995"/>
      <c r="BV52" s="995"/>
      <c r="BW52" s="995"/>
      <c r="BX52" s="995"/>
      <c r="BY52" s="995"/>
      <c r="BZ52" s="995"/>
      <c r="CA52" s="995"/>
      <c r="CB52" s="995"/>
      <c r="CC52" s="995"/>
      <c r="CD52" s="995"/>
      <c r="CE52" s="995"/>
      <c r="CF52" s="995"/>
      <c r="CG52" s="1016"/>
      <c r="CH52" s="991"/>
      <c r="CI52" s="992"/>
      <c r="CJ52" s="992"/>
      <c r="CK52" s="992"/>
      <c r="CL52" s="993"/>
      <c r="CM52" s="991"/>
      <c r="CN52" s="992"/>
      <c r="CO52" s="992"/>
      <c r="CP52" s="992"/>
      <c r="CQ52" s="993"/>
      <c r="CR52" s="991"/>
      <c r="CS52" s="992"/>
      <c r="CT52" s="992"/>
      <c r="CU52" s="992"/>
      <c r="CV52" s="993"/>
      <c r="CW52" s="991"/>
      <c r="CX52" s="992"/>
      <c r="CY52" s="992"/>
      <c r="CZ52" s="992"/>
      <c r="DA52" s="993"/>
      <c r="DB52" s="991"/>
      <c r="DC52" s="992"/>
      <c r="DD52" s="992"/>
      <c r="DE52" s="992"/>
      <c r="DF52" s="993"/>
      <c r="DG52" s="991"/>
      <c r="DH52" s="992"/>
      <c r="DI52" s="992"/>
      <c r="DJ52" s="992"/>
      <c r="DK52" s="993"/>
      <c r="DL52" s="991"/>
      <c r="DM52" s="992"/>
      <c r="DN52" s="992"/>
      <c r="DO52" s="992"/>
      <c r="DP52" s="993"/>
      <c r="DQ52" s="991"/>
      <c r="DR52" s="992"/>
      <c r="DS52" s="992"/>
      <c r="DT52" s="992"/>
      <c r="DU52" s="993"/>
      <c r="DV52" s="994"/>
      <c r="DW52" s="995"/>
      <c r="DX52" s="995"/>
      <c r="DY52" s="995"/>
      <c r="DZ52" s="996"/>
      <c r="EA52" s="218"/>
    </row>
    <row r="53" spans="1:131" ht="26.25" customHeight="1">
      <c r="A53" s="226">
        <v>26</v>
      </c>
      <c r="B53" s="1032"/>
      <c r="C53" s="1033"/>
      <c r="D53" s="1033"/>
      <c r="E53" s="1033"/>
      <c r="F53" s="1033"/>
      <c r="G53" s="1033"/>
      <c r="H53" s="1033"/>
      <c r="I53" s="1033"/>
      <c r="J53" s="1033"/>
      <c r="K53" s="1033"/>
      <c r="L53" s="1033"/>
      <c r="M53" s="1033"/>
      <c r="N53" s="1033"/>
      <c r="O53" s="1033"/>
      <c r="P53" s="1034"/>
      <c r="Q53" s="1035"/>
      <c r="R53" s="1027"/>
      <c r="S53" s="1027"/>
      <c r="T53" s="1027"/>
      <c r="U53" s="1027"/>
      <c r="V53" s="1027"/>
      <c r="W53" s="1027"/>
      <c r="X53" s="1027"/>
      <c r="Y53" s="1027"/>
      <c r="Z53" s="1027"/>
      <c r="AA53" s="1027"/>
      <c r="AB53" s="1027"/>
      <c r="AC53" s="1027"/>
      <c r="AD53" s="1027"/>
      <c r="AE53" s="1036"/>
      <c r="AF53" s="1037"/>
      <c r="AG53" s="1038"/>
      <c r="AH53" s="1038"/>
      <c r="AI53" s="1038"/>
      <c r="AJ53" s="1039"/>
      <c r="AK53" s="1026"/>
      <c r="AL53" s="1027"/>
      <c r="AM53" s="1027"/>
      <c r="AN53" s="1027"/>
      <c r="AO53" s="1027"/>
      <c r="AP53" s="1027"/>
      <c r="AQ53" s="1027"/>
      <c r="AR53" s="1027"/>
      <c r="AS53" s="1027"/>
      <c r="AT53" s="1027"/>
      <c r="AU53" s="1027"/>
      <c r="AV53" s="1027"/>
      <c r="AW53" s="1027"/>
      <c r="AX53" s="1027"/>
      <c r="AY53" s="1027"/>
      <c r="AZ53" s="1028"/>
      <c r="BA53" s="1028"/>
      <c r="BB53" s="1028"/>
      <c r="BC53" s="1028"/>
      <c r="BD53" s="1028"/>
      <c r="BE53" s="974"/>
      <c r="BF53" s="974"/>
      <c r="BG53" s="974"/>
      <c r="BH53" s="974"/>
      <c r="BI53" s="975"/>
      <c r="BJ53" s="220"/>
      <c r="BK53" s="220"/>
      <c r="BL53" s="220"/>
      <c r="BM53" s="220"/>
      <c r="BN53" s="220"/>
      <c r="BO53" s="229"/>
      <c r="BP53" s="229"/>
      <c r="BQ53" s="226">
        <v>47</v>
      </c>
      <c r="BR53" s="227"/>
      <c r="BS53" s="994"/>
      <c r="BT53" s="995"/>
      <c r="BU53" s="995"/>
      <c r="BV53" s="995"/>
      <c r="BW53" s="995"/>
      <c r="BX53" s="995"/>
      <c r="BY53" s="995"/>
      <c r="BZ53" s="995"/>
      <c r="CA53" s="995"/>
      <c r="CB53" s="995"/>
      <c r="CC53" s="995"/>
      <c r="CD53" s="995"/>
      <c r="CE53" s="995"/>
      <c r="CF53" s="995"/>
      <c r="CG53" s="1016"/>
      <c r="CH53" s="991"/>
      <c r="CI53" s="992"/>
      <c r="CJ53" s="992"/>
      <c r="CK53" s="992"/>
      <c r="CL53" s="993"/>
      <c r="CM53" s="991"/>
      <c r="CN53" s="992"/>
      <c r="CO53" s="992"/>
      <c r="CP53" s="992"/>
      <c r="CQ53" s="993"/>
      <c r="CR53" s="991"/>
      <c r="CS53" s="992"/>
      <c r="CT53" s="992"/>
      <c r="CU53" s="992"/>
      <c r="CV53" s="993"/>
      <c r="CW53" s="991"/>
      <c r="CX53" s="992"/>
      <c r="CY53" s="992"/>
      <c r="CZ53" s="992"/>
      <c r="DA53" s="993"/>
      <c r="DB53" s="991"/>
      <c r="DC53" s="992"/>
      <c r="DD53" s="992"/>
      <c r="DE53" s="992"/>
      <c r="DF53" s="993"/>
      <c r="DG53" s="991"/>
      <c r="DH53" s="992"/>
      <c r="DI53" s="992"/>
      <c r="DJ53" s="992"/>
      <c r="DK53" s="993"/>
      <c r="DL53" s="991"/>
      <c r="DM53" s="992"/>
      <c r="DN53" s="992"/>
      <c r="DO53" s="992"/>
      <c r="DP53" s="993"/>
      <c r="DQ53" s="991"/>
      <c r="DR53" s="992"/>
      <c r="DS53" s="992"/>
      <c r="DT53" s="992"/>
      <c r="DU53" s="993"/>
      <c r="DV53" s="994"/>
      <c r="DW53" s="995"/>
      <c r="DX53" s="995"/>
      <c r="DY53" s="995"/>
      <c r="DZ53" s="996"/>
      <c r="EA53" s="218"/>
    </row>
    <row r="54" spans="1:131" ht="26.25" customHeight="1">
      <c r="A54" s="226">
        <v>27</v>
      </c>
      <c r="B54" s="1032"/>
      <c r="C54" s="1033"/>
      <c r="D54" s="1033"/>
      <c r="E54" s="1033"/>
      <c r="F54" s="1033"/>
      <c r="G54" s="1033"/>
      <c r="H54" s="1033"/>
      <c r="I54" s="1033"/>
      <c r="J54" s="1033"/>
      <c r="K54" s="1033"/>
      <c r="L54" s="1033"/>
      <c r="M54" s="1033"/>
      <c r="N54" s="1033"/>
      <c r="O54" s="1033"/>
      <c r="P54" s="1034"/>
      <c r="Q54" s="1035"/>
      <c r="R54" s="1027"/>
      <c r="S54" s="1027"/>
      <c r="T54" s="1027"/>
      <c r="U54" s="1027"/>
      <c r="V54" s="1027"/>
      <c r="W54" s="1027"/>
      <c r="X54" s="1027"/>
      <c r="Y54" s="1027"/>
      <c r="Z54" s="1027"/>
      <c r="AA54" s="1027"/>
      <c r="AB54" s="1027"/>
      <c r="AC54" s="1027"/>
      <c r="AD54" s="1027"/>
      <c r="AE54" s="1036"/>
      <c r="AF54" s="1037"/>
      <c r="AG54" s="1038"/>
      <c r="AH54" s="1038"/>
      <c r="AI54" s="1038"/>
      <c r="AJ54" s="1039"/>
      <c r="AK54" s="1026"/>
      <c r="AL54" s="1027"/>
      <c r="AM54" s="1027"/>
      <c r="AN54" s="1027"/>
      <c r="AO54" s="1027"/>
      <c r="AP54" s="1027"/>
      <c r="AQ54" s="1027"/>
      <c r="AR54" s="1027"/>
      <c r="AS54" s="1027"/>
      <c r="AT54" s="1027"/>
      <c r="AU54" s="1027"/>
      <c r="AV54" s="1027"/>
      <c r="AW54" s="1027"/>
      <c r="AX54" s="1027"/>
      <c r="AY54" s="1027"/>
      <c r="AZ54" s="1028"/>
      <c r="BA54" s="1028"/>
      <c r="BB54" s="1028"/>
      <c r="BC54" s="1028"/>
      <c r="BD54" s="1028"/>
      <c r="BE54" s="974"/>
      <c r="BF54" s="974"/>
      <c r="BG54" s="974"/>
      <c r="BH54" s="974"/>
      <c r="BI54" s="975"/>
      <c r="BJ54" s="220"/>
      <c r="BK54" s="220"/>
      <c r="BL54" s="220"/>
      <c r="BM54" s="220"/>
      <c r="BN54" s="220"/>
      <c r="BO54" s="229"/>
      <c r="BP54" s="229"/>
      <c r="BQ54" s="226">
        <v>48</v>
      </c>
      <c r="BR54" s="227"/>
      <c r="BS54" s="994"/>
      <c r="BT54" s="995"/>
      <c r="BU54" s="995"/>
      <c r="BV54" s="995"/>
      <c r="BW54" s="995"/>
      <c r="BX54" s="995"/>
      <c r="BY54" s="995"/>
      <c r="BZ54" s="995"/>
      <c r="CA54" s="995"/>
      <c r="CB54" s="995"/>
      <c r="CC54" s="995"/>
      <c r="CD54" s="995"/>
      <c r="CE54" s="995"/>
      <c r="CF54" s="995"/>
      <c r="CG54" s="1016"/>
      <c r="CH54" s="991"/>
      <c r="CI54" s="992"/>
      <c r="CJ54" s="992"/>
      <c r="CK54" s="992"/>
      <c r="CL54" s="993"/>
      <c r="CM54" s="991"/>
      <c r="CN54" s="992"/>
      <c r="CO54" s="992"/>
      <c r="CP54" s="992"/>
      <c r="CQ54" s="993"/>
      <c r="CR54" s="991"/>
      <c r="CS54" s="992"/>
      <c r="CT54" s="992"/>
      <c r="CU54" s="992"/>
      <c r="CV54" s="993"/>
      <c r="CW54" s="991"/>
      <c r="CX54" s="992"/>
      <c r="CY54" s="992"/>
      <c r="CZ54" s="992"/>
      <c r="DA54" s="993"/>
      <c r="DB54" s="991"/>
      <c r="DC54" s="992"/>
      <c r="DD54" s="992"/>
      <c r="DE54" s="992"/>
      <c r="DF54" s="993"/>
      <c r="DG54" s="991"/>
      <c r="DH54" s="992"/>
      <c r="DI54" s="992"/>
      <c r="DJ54" s="992"/>
      <c r="DK54" s="993"/>
      <c r="DL54" s="991"/>
      <c r="DM54" s="992"/>
      <c r="DN54" s="992"/>
      <c r="DO54" s="992"/>
      <c r="DP54" s="993"/>
      <c r="DQ54" s="991"/>
      <c r="DR54" s="992"/>
      <c r="DS54" s="992"/>
      <c r="DT54" s="992"/>
      <c r="DU54" s="993"/>
      <c r="DV54" s="994"/>
      <c r="DW54" s="995"/>
      <c r="DX54" s="995"/>
      <c r="DY54" s="995"/>
      <c r="DZ54" s="996"/>
      <c r="EA54" s="218"/>
    </row>
    <row r="55" spans="1:131" ht="26.25" customHeight="1">
      <c r="A55" s="226">
        <v>28</v>
      </c>
      <c r="B55" s="1032"/>
      <c r="C55" s="1033"/>
      <c r="D55" s="1033"/>
      <c r="E55" s="1033"/>
      <c r="F55" s="1033"/>
      <c r="G55" s="1033"/>
      <c r="H55" s="1033"/>
      <c r="I55" s="1033"/>
      <c r="J55" s="1033"/>
      <c r="K55" s="1033"/>
      <c r="L55" s="1033"/>
      <c r="M55" s="1033"/>
      <c r="N55" s="1033"/>
      <c r="O55" s="1033"/>
      <c r="P55" s="1034"/>
      <c r="Q55" s="1035"/>
      <c r="R55" s="1027"/>
      <c r="S55" s="1027"/>
      <c r="T55" s="1027"/>
      <c r="U55" s="1027"/>
      <c r="V55" s="1027"/>
      <c r="W55" s="1027"/>
      <c r="X55" s="1027"/>
      <c r="Y55" s="1027"/>
      <c r="Z55" s="1027"/>
      <c r="AA55" s="1027"/>
      <c r="AB55" s="1027"/>
      <c r="AC55" s="1027"/>
      <c r="AD55" s="1027"/>
      <c r="AE55" s="1036"/>
      <c r="AF55" s="1037"/>
      <c r="AG55" s="1038"/>
      <c r="AH55" s="1038"/>
      <c r="AI55" s="1038"/>
      <c r="AJ55" s="1039"/>
      <c r="AK55" s="1026"/>
      <c r="AL55" s="1027"/>
      <c r="AM55" s="1027"/>
      <c r="AN55" s="1027"/>
      <c r="AO55" s="1027"/>
      <c r="AP55" s="1027"/>
      <c r="AQ55" s="1027"/>
      <c r="AR55" s="1027"/>
      <c r="AS55" s="1027"/>
      <c r="AT55" s="1027"/>
      <c r="AU55" s="1027"/>
      <c r="AV55" s="1027"/>
      <c r="AW55" s="1027"/>
      <c r="AX55" s="1027"/>
      <c r="AY55" s="1027"/>
      <c r="AZ55" s="1028"/>
      <c r="BA55" s="1028"/>
      <c r="BB55" s="1028"/>
      <c r="BC55" s="1028"/>
      <c r="BD55" s="1028"/>
      <c r="BE55" s="974"/>
      <c r="BF55" s="974"/>
      <c r="BG55" s="974"/>
      <c r="BH55" s="974"/>
      <c r="BI55" s="975"/>
      <c r="BJ55" s="220"/>
      <c r="BK55" s="220"/>
      <c r="BL55" s="220"/>
      <c r="BM55" s="220"/>
      <c r="BN55" s="220"/>
      <c r="BO55" s="229"/>
      <c r="BP55" s="229"/>
      <c r="BQ55" s="226">
        <v>49</v>
      </c>
      <c r="BR55" s="227"/>
      <c r="BS55" s="994"/>
      <c r="BT55" s="995"/>
      <c r="BU55" s="995"/>
      <c r="BV55" s="995"/>
      <c r="BW55" s="995"/>
      <c r="BX55" s="995"/>
      <c r="BY55" s="995"/>
      <c r="BZ55" s="995"/>
      <c r="CA55" s="995"/>
      <c r="CB55" s="995"/>
      <c r="CC55" s="995"/>
      <c r="CD55" s="995"/>
      <c r="CE55" s="995"/>
      <c r="CF55" s="995"/>
      <c r="CG55" s="1016"/>
      <c r="CH55" s="991"/>
      <c r="CI55" s="992"/>
      <c r="CJ55" s="992"/>
      <c r="CK55" s="992"/>
      <c r="CL55" s="993"/>
      <c r="CM55" s="991"/>
      <c r="CN55" s="992"/>
      <c r="CO55" s="992"/>
      <c r="CP55" s="992"/>
      <c r="CQ55" s="993"/>
      <c r="CR55" s="991"/>
      <c r="CS55" s="992"/>
      <c r="CT55" s="992"/>
      <c r="CU55" s="992"/>
      <c r="CV55" s="993"/>
      <c r="CW55" s="991"/>
      <c r="CX55" s="992"/>
      <c r="CY55" s="992"/>
      <c r="CZ55" s="992"/>
      <c r="DA55" s="993"/>
      <c r="DB55" s="991"/>
      <c r="DC55" s="992"/>
      <c r="DD55" s="992"/>
      <c r="DE55" s="992"/>
      <c r="DF55" s="993"/>
      <c r="DG55" s="991"/>
      <c r="DH55" s="992"/>
      <c r="DI55" s="992"/>
      <c r="DJ55" s="992"/>
      <c r="DK55" s="993"/>
      <c r="DL55" s="991"/>
      <c r="DM55" s="992"/>
      <c r="DN55" s="992"/>
      <c r="DO55" s="992"/>
      <c r="DP55" s="993"/>
      <c r="DQ55" s="991"/>
      <c r="DR55" s="992"/>
      <c r="DS55" s="992"/>
      <c r="DT55" s="992"/>
      <c r="DU55" s="993"/>
      <c r="DV55" s="994"/>
      <c r="DW55" s="995"/>
      <c r="DX55" s="995"/>
      <c r="DY55" s="995"/>
      <c r="DZ55" s="996"/>
      <c r="EA55" s="218"/>
    </row>
    <row r="56" spans="1:131" ht="26.25" customHeight="1">
      <c r="A56" s="226">
        <v>29</v>
      </c>
      <c r="B56" s="1032"/>
      <c r="C56" s="1033"/>
      <c r="D56" s="1033"/>
      <c r="E56" s="1033"/>
      <c r="F56" s="1033"/>
      <c r="G56" s="1033"/>
      <c r="H56" s="1033"/>
      <c r="I56" s="1033"/>
      <c r="J56" s="1033"/>
      <c r="K56" s="1033"/>
      <c r="L56" s="1033"/>
      <c r="M56" s="1033"/>
      <c r="N56" s="1033"/>
      <c r="O56" s="1033"/>
      <c r="P56" s="1034"/>
      <c r="Q56" s="1035"/>
      <c r="R56" s="1027"/>
      <c r="S56" s="1027"/>
      <c r="T56" s="1027"/>
      <c r="U56" s="1027"/>
      <c r="V56" s="1027"/>
      <c r="W56" s="1027"/>
      <c r="X56" s="1027"/>
      <c r="Y56" s="1027"/>
      <c r="Z56" s="1027"/>
      <c r="AA56" s="1027"/>
      <c r="AB56" s="1027"/>
      <c r="AC56" s="1027"/>
      <c r="AD56" s="1027"/>
      <c r="AE56" s="1036"/>
      <c r="AF56" s="1037"/>
      <c r="AG56" s="1038"/>
      <c r="AH56" s="1038"/>
      <c r="AI56" s="1038"/>
      <c r="AJ56" s="1039"/>
      <c r="AK56" s="1026"/>
      <c r="AL56" s="1027"/>
      <c r="AM56" s="1027"/>
      <c r="AN56" s="1027"/>
      <c r="AO56" s="1027"/>
      <c r="AP56" s="1027"/>
      <c r="AQ56" s="1027"/>
      <c r="AR56" s="1027"/>
      <c r="AS56" s="1027"/>
      <c r="AT56" s="1027"/>
      <c r="AU56" s="1027"/>
      <c r="AV56" s="1027"/>
      <c r="AW56" s="1027"/>
      <c r="AX56" s="1027"/>
      <c r="AY56" s="1027"/>
      <c r="AZ56" s="1028"/>
      <c r="BA56" s="1028"/>
      <c r="BB56" s="1028"/>
      <c r="BC56" s="1028"/>
      <c r="BD56" s="1028"/>
      <c r="BE56" s="974"/>
      <c r="BF56" s="974"/>
      <c r="BG56" s="974"/>
      <c r="BH56" s="974"/>
      <c r="BI56" s="975"/>
      <c r="BJ56" s="220"/>
      <c r="BK56" s="220"/>
      <c r="BL56" s="220"/>
      <c r="BM56" s="220"/>
      <c r="BN56" s="220"/>
      <c r="BO56" s="229"/>
      <c r="BP56" s="229"/>
      <c r="BQ56" s="226">
        <v>50</v>
      </c>
      <c r="BR56" s="227"/>
      <c r="BS56" s="994"/>
      <c r="BT56" s="995"/>
      <c r="BU56" s="995"/>
      <c r="BV56" s="995"/>
      <c r="BW56" s="995"/>
      <c r="BX56" s="995"/>
      <c r="BY56" s="995"/>
      <c r="BZ56" s="995"/>
      <c r="CA56" s="995"/>
      <c r="CB56" s="995"/>
      <c r="CC56" s="995"/>
      <c r="CD56" s="995"/>
      <c r="CE56" s="995"/>
      <c r="CF56" s="995"/>
      <c r="CG56" s="1016"/>
      <c r="CH56" s="991"/>
      <c r="CI56" s="992"/>
      <c r="CJ56" s="992"/>
      <c r="CK56" s="992"/>
      <c r="CL56" s="993"/>
      <c r="CM56" s="991"/>
      <c r="CN56" s="992"/>
      <c r="CO56" s="992"/>
      <c r="CP56" s="992"/>
      <c r="CQ56" s="993"/>
      <c r="CR56" s="991"/>
      <c r="CS56" s="992"/>
      <c r="CT56" s="992"/>
      <c r="CU56" s="992"/>
      <c r="CV56" s="993"/>
      <c r="CW56" s="991"/>
      <c r="CX56" s="992"/>
      <c r="CY56" s="992"/>
      <c r="CZ56" s="992"/>
      <c r="DA56" s="993"/>
      <c r="DB56" s="991"/>
      <c r="DC56" s="992"/>
      <c r="DD56" s="992"/>
      <c r="DE56" s="992"/>
      <c r="DF56" s="993"/>
      <c r="DG56" s="991"/>
      <c r="DH56" s="992"/>
      <c r="DI56" s="992"/>
      <c r="DJ56" s="992"/>
      <c r="DK56" s="993"/>
      <c r="DL56" s="991"/>
      <c r="DM56" s="992"/>
      <c r="DN56" s="992"/>
      <c r="DO56" s="992"/>
      <c r="DP56" s="993"/>
      <c r="DQ56" s="991"/>
      <c r="DR56" s="992"/>
      <c r="DS56" s="992"/>
      <c r="DT56" s="992"/>
      <c r="DU56" s="993"/>
      <c r="DV56" s="994"/>
      <c r="DW56" s="995"/>
      <c r="DX56" s="995"/>
      <c r="DY56" s="995"/>
      <c r="DZ56" s="996"/>
      <c r="EA56" s="218"/>
    </row>
    <row r="57" spans="1:131" ht="26.25" customHeight="1">
      <c r="A57" s="226">
        <v>30</v>
      </c>
      <c r="B57" s="1032"/>
      <c r="C57" s="1033"/>
      <c r="D57" s="1033"/>
      <c r="E57" s="1033"/>
      <c r="F57" s="1033"/>
      <c r="G57" s="1033"/>
      <c r="H57" s="1033"/>
      <c r="I57" s="1033"/>
      <c r="J57" s="1033"/>
      <c r="K57" s="1033"/>
      <c r="L57" s="1033"/>
      <c r="M57" s="1033"/>
      <c r="N57" s="1033"/>
      <c r="O57" s="1033"/>
      <c r="P57" s="1034"/>
      <c r="Q57" s="1035"/>
      <c r="R57" s="1027"/>
      <c r="S57" s="1027"/>
      <c r="T57" s="1027"/>
      <c r="U57" s="1027"/>
      <c r="V57" s="1027"/>
      <c r="W57" s="1027"/>
      <c r="X57" s="1027"/>
      <c r="Y57" s="1027"/>
      <c r="Z57" s="1027"/>
      <c r="AA57" s="1027"/>
      <c r="AB57" s="1027"/>
      <c r="AC57" s="1027"/>
      <c r="AD57" s="1027"/>
      <c r="AE57" s="1036"/>
      <c r="AF57" s="1037"/>
      <c r="AG57" s="1038"/>
      <c r="AH57" s="1038"/>
      <c r="AI57" s="1038"/>
      <c r="AJ57" s="1039"/>
      <c r="AK57" s="1026"/>
      <c r="AL57" s="1027"/>
      <c r="AM57" s="1027"/>
      <c r="AN57" s="1027"/>
      <c r="AO57" s="1027"/>
      <c r="AP57" s="1027"/>
      <c r="AQ57" s="1027"/>
      <c r="AR57" s="1027"/>
      <c r="AS57" s="1027"/>
      <c r="AT57" s="1027"/>
      <c r="AU57" s="1027"/>
      <c r="AV57" s="1027"/>
      <c r="AW57" s="1027"/>
      <c r="AX57" s="1027"/>
      <c r="AY57" s="1027"/>
      <c r="AZ57" s="1028"/>
      <c r="BA57" s="1028"/>
      <c r="BB57" s="1028"/>
      <c r="BC57" s="1028"/>
      <c r="BD57" s="1028"/>
      <c r="BE57" s="974"/>
      <c r="BF57" s="974"/>
      <c r="BG57" s="974"/>
      <c r="BH57" s="974"/>
      <c r="BI57" s="975"/>
      <c r="BJ57" s="220"/>
      <c r="BK57" s="220"/>
      <c r="BL57" s="220"/>
      <c r="BM57" s="220"/>
      <c r="BN57" s="220"/>
      <c r="BO57" s="229"/>
      <c r="BP57" s="229"/>
      <c r="BQ57" s="226">
        <v>51</v>
      </c>
      <c r="BR57" s="227"/>
      <c r="BS57" s="994"/>
      <c r="BT57" s="995"/>
      <c r="BU57" s="995"/>
      <c r="BV57" s="995"/>
      <c r="BW57" s="995"/>
      <c r="BX57" s="995"/>
      <c r="BY57" s="995"/>
      <c r="BZ57" s="995"/>
      <c r="CA57" s="995"/>
      <c r="CB57" s="995"/>
      <c r="CC57" s="995"/>
      <c r="CD57" s="995"/>
      <c r="CE57" s="995"/>
      <c r="CF57" s="995"/>
      <c r="CG57" s="1016"/>
      <c r="CH57" s="991"/>
      <c r="CI57" s="992"/>
      <c r="CJ57" s="992"/>
      <c r="CK57" s="992"/>
      <c r="CL57" s="993"/>
      <c r="CM57" s="991"/>
      <c r="CN57" s="992"/>
      <c r="CO57" s="992"/>
      <c r="CP57" s="992"/>
      <c r="CQ57" s="993"/>
      <c r="CR57" s="991"/>
      <c r="CS57" s="992"/>
      <c r="CT57" s="992"/>
      <c r="CU57" s="992"/>
      <c r="CV57" s="993"/>
      <c r="CW57" s="991"/>
      <c r="CX57" s="992"/>
      <c r="CY57" s="992"/>
      <c r="CZ57" s="992"/>
      <c r="DA57" s="993"/>
      <c r="DB57" s="991"/>
      <c r="DC57" s="992"/>
      <c r="DD57" s="992"/>
      <c r="DE57" s="992"/>
      <c r="DF57" s="993"/>
      <c r="DG57" s="991"/>
      <c r="DH57" s="992"/>
      <c r="DI57" s="992"/>
      <c r="DJ57" s="992"/>
      <c r="DK57" s="993"/>
      <c r="DL57" s="991"/>
      <c r="DM57" s="992"/>
      <c r="DN57" s="992"/>
      <c r="DO57" s="992"/>
      <c r="DP57" s="993"/>
      <c r="DQ57" s="991"/>
      <c r="DR57" s="992"/>
      <c r="DS57" s="992"/>
      <c r="DT57" s="992"/>
      <c r="DU57" s="993"/>
      <c r="DV57" s="994"/>
      <c r="DW57" s="995"/>
      <c r="DX57" s="995"/>
      <c r="DY57" s="995"/>
      <c r="DZ57" s="996"/>
      <c r="EA57" s="218"/>
    </row>
    <row r="58" spans="1:131" ht="26.25" customHeight="1">
      <c r="A58" s="226">
        <v>31</v>
      </c>
      <c r="B58" s="1032"/>
      <c r="C58" s="1033"/>
      <c r="D58" s="1033"/>
      <c r="E58" s="1033"/>
      <c r="F58" s="1033"/>
      <c r="G58" s="1033"/>
      <c r="H58" s="1033"/>
      <c r="I58" s="1033"/>
      <c r="J58" s="1033"/>
      <c r="K58" s="1033"/>
      <c r="L58" s="1033"/>
      <c r="M58" s="1033"/>
      <c r="N58" s="1033"/>
      <c r="O58" s="1033"/>
      <c r="P58" s="1034"/>
      <c r="Q58" s="1035"/>
      <c r="R58" s="1027"/>
      <c r="S58" s="1027"/>
      <c r="T58" s="1027"/>
      <c r="U58" s="1027"/>
      <c r="V58" s="1027"/>
      <c r="W58" s="1027"/>
      <c r="X58" s="1027"/>
      <c r="Y58" s="1027"/>
      <c r="Z58" s="1027"/>
      <c r="AA58" s="1027"/>
      <c r="AB58" s="1027"/>
      <c r="AC58" s="1027"/>
      <c r="AD58" s="1027"/>
      <c r="AE58" s="1036"/>
      <c r="AF58" s="1037"/>
      <c r="AG58" s="1038"/>
      <c r="AH58" s="1038"/>
      <c r="AI58" s="1038"/>
      <c r="AJ58" s="1039"/>
      <c r="AK58" s="1026"/>
      <c r="AL58" s="1027"/>
      <c r="AM58" s="1027"/>
      <c r="AN58" s="1027"/>
      <c r="AO58" s="1027"/>
      <c r="AP58" s="1027"/>
      <c r="AQ58" s="1027"/>
      <c r="AR58" s="1027"/>
      <c r="AS58" s="1027"/>
      <c r="AT58" s="1027"/>
      <c r="AU58" s="1027"/>
      <c r="AV58" s="1027"/>
      <c r="AW58" s="1027"/>
      <c r="AX58" s="1027"/>
      <c r="AY58" s="1027"/>
      <c r="AZ58" s="1028"/>
      <c r="BA58" s="1028"/>
      <c r="BB58" s="1028"/>
      <c r="BC58" s="1028"/>
      <c r="BD58" s="1028"/>
      <c r="BE58" s="974"/>
      <c r="BF58" s="974"/>
      <c r="BG58" s="974"/>
      <c r="BH58" s="974"/>
      <c r="BI58" s="975"/>
      <c r="BJ58" s="220"/>
      <c r="BK58" s="220"/>
      <c r="BL58" s="220"/>
      <c r="BM58" s="220"/>
      <c r="BN58" s="220"/>
      <c r="BO58" s="229"/>
      <c r="BP58" s="229"/>
      <c r="BQ58" s="226">
        <v>52</v>
      </c>
      <c r="BR58" s="227"/>
      <c r="BS58" s="994"/>
      <c r="BT58" s="995"/>
      <c r="BU58" s="995"/>
      <c r="BV58" s="995"/>
      <c r="BW58" s="995"/>
      <c r="BX58" s="995"/>
      <c r="BY58" s="995"/>
      <c r="BZ58" s="995"/>
      <c r="CA58" s="995"/>
      <c r="CB58" s="995"/>
      <c r="CC58" s="995"/>
      <c r="CD58" s="995"/>
      <c r="CE58" s="995"/>
      <c r="CF58" s="995"/>
      <c r="CG58" s="1016"/>
      <c r="CH58" s="991"/>
      <c r="CI58" s="992"/>
      <c r="CJ58" s="992"/>
      <c r="CK58" s="992"/>
      <c r="CL58" s="993"/>
      <c r="CM58" s="991"/>
      <c r="CN58" s="992"/>
      <c r="CO58" s="992"/>
      <c r="CP58" s="992"/>
      <c r="CQ58" s="993"/>
      <c r="CR58" s="991"/>
      <c r="CS58" s="992"/>
      <c r="CT58" s="992"/>
      <c r="CU58" s="992"/>
      <c r="CV58" s="993"/>
      <c r="CW58" s="991"/>
      <c r="CX58" s="992"/>
      <c r="CY58" s="992"/>
      <c r="CZ58" s="992"/>
      <c r="DA58" s="993"/>
      <c r="DB58" s="991"/>
      <c r="DC58" s="992"/>
      <c r="DD58" s="992"/>
      <c r="DE58" s="992"/>
      <c r="DF58" s="993"/>
      <c r="DG58" s="991"/>
      <c r="DH58" s="992"/>
      <c r="DI58" s="992"/>
      <c r="DJ58" s="992"/>
      <c r="DK58" s="993"/>
      <c r="DL58" s="991"/>
      <c r="DM58" s="992"/>
      <c r="DN58" s="992"/>
      <c r="DO58" s="992"/>
      <c r="DP58" s="993"/>
      <c r="DQ58" s="991"/>
      <c r="DR58" s="992"/>
      <c r="DS58" s="992"/>
      <c r="DT58" s="992"/>
      <c r="DU58" s="993"/>
      <c r="DV58" s="994"/>
      <c r="DW58" s="995"/>
      <c r="DX58" s="995"/>
      <c r="DY58" s="995"/>
      <c r="DZ58" s="996"/>
      <c r="EA58" s="218"/>
    </row>
    <row r="59" spans="1:131" ht="26.25" customHeight="1">
      <c r="A59" s="226">
        <v>32</v>
      </c>
      <c r="B59" s="1032"/>
      <c r="C59" s="1033"/>
      <c r="D59" s="1033"/>
      <c r="E59" s="1033"/>
      <c r="F59" s="1033"/>
      <c r="G59" s="1033"/>
      <c r="H59" s="1033"/>
      <c r="I59" s="1033"/>
      <c r="J59" s="1033"/>
      <c r="K59" s="1033"/>
      <c r="L59" s="1033"/>
      <c r="M59" s="1033"/>
      <c r="N59" s="1033"/>
      <c r="O59" s="1033"/>
      <c r="P59" s="1034"/>
      <c r="Q59" s="1035"/>
      <c r="R59" s="1027"/>
      <c r="S59" s="1027"/>
      <c r="T59" s="1027"/>
      <c r="U59" s="1027"/>
      <c r="V59" s="1027"/>
      <c r="W59" s="1027"/>
      <c r="X59" s="1027"/>
      <c r="Y59" s="1027"/>
      <c r="Z59" s="1027"/>
      <c r="AA59" s="1027"/>
      <c r="AB59" s="1027"/>
      <c r="AC59" s="1027"/>
      <c r="AD59" s="1027"/>
      <c r="AE59" s="1036"/>
      <c r="AF59" s="1037"/>
      <c r="AG59" s="1038"/>
      <c r="AH59" s="1038"/>
      <c r="AI59" s="1038"/>
      <c r="AJ59" s="1039"/>
      <c r="AK59" s="1026"/>
      <c r="AL59" s="1027"/>
      <c r="AM59" s="1027"/>
      <c r="AN59" s="1027"/>
      <c r="AO59" s="1027"/>
      <c r="AP59" s="1027"/>
      <c r="AQ59" s="1027"/>
      <c r="AR59" s="1027"/>
      <c r="AS59" s="1027"/>
      <c r="AT59" s="1027"/>
      <c r="AU59" s="1027"/>
      <c r="AV59" s="1027"/>
      <c r="AW59" s="1027"/>
      <c r="AX59" s="1027"/>
      <c r="AY59" s="1027"/>
      <c r="AZ59" s="1028"/>
      <c r="BA59" s="1028"/>
      <c r="BB59" s="1028"/>
      <c r="BC59" s="1028"/>
      <c r="BD59" s="1028"/>
      <c r="BE59" s="974"/>
      <c r="BF59" s="974"/>
      <c r="BG59" s="974"/>
      <c r="BH59" s="974"/>
      <c r="BI59" s="975"/>
      <c r="BJ59" s="220"/>
      <c r="BK59" s="220"/>
      <c r="BL59" s="220"/>
      <c r="BM59" s="220"/>
      <c r="BN59" s="220"/>
      <c r="BO59" s="229"/>
      <c r="BP59" s="229"/>
      <c r="BQ59" s="226">
        <v>53</v>
      </c>
      <c r="BR59" s="227"/>
      <c r="BS59" s="994"/>
      <c r="BT59" s="995"/>
      <c r="BU59" s="995"/>
      <c r="BV59" s="995"/>
      <c r="BW59" s="995"/>
      <c r="BX59" s="995"/>
      <c r="BY59" s="995"/>
      <c r="BZ59" s="995"/>
      <c r="CA59" s="995"/>
      <c r="CB59" s="995"/>
      <c r="CC59" s="995"/>
      <c r="CD59" s="995"/>
      <c r="CE59" s="995"/>
      <c r="CF59" s="995"/>
      <c r="CG59" s="1016"/>
      <c r="CH59" s="991"/>
      <c r="CI59" s="992"/>
      <c r="CJ59" s="992"/>
      <c r="CK59" s="992"/>
      <c r="CL59" s="993"/>
      <c r="CM59" s="991"/>
      <c r="CN59" s="992"/>
      <c r="CO59" s="992"/>
      <c r="CP59" s="992"/>
      <c r="CQ59" s="993"/>
      <c r="CR59" s="991"/>
      <c r="CS59" s="992"/>
      <c r="CT59" s="992"/>
      <c r="CU59" s="992"/>
      <c r="CV59" s="993"/>
      <c r="CW59" s="991"/>
      <c r="CX59" s="992"/>
      <c r="CY59" s="992"/>
      <c r="CZ59" s="992"/>
      <c r="DA59" s="993"/>
      <c r="DB59" s="991"/>
      <c r="DC59" s="992"/>
      <c r="DD59" s="992"/>
      <c r="DE59" s="992"/>
      <c r="DF59" s="993"/>
      <c r="DG59" s="991"/>
      <c r="DH59" s="992"/>
      <c r="DI59" s="992"/>
      <c r="DJ59" s="992"/>
      <c r="DK59" s="993"/>
      <c r="DL59" s="991"/>
      <c r="DM59" s="992"/>
      <c r="DN59" s="992"/>
      <c r="DO59" s="992"/>
      <c r="DP59" s="993"/>
      <c r="DQ59" s="991"/>
      <c r="DR59" s="992"/>
      <c r="DS59" s="992"/>
      <c r="DT59" s="992"/>
      <c r="DU59" s="993"/>
      <c r="DV59" s="994"/>
      <c r="DW59" s="995"/>
      <c r="DX59" s="995"/>
      <c r="DY59" s="995"/>
      <c r="DZ59" s="996"/>
      <c r="EA59" s="218"/>
    </row>
    <row r="60" spans="1:131" ht="26.25" customHeight="1">
      <c r="A60" s="226">
        <v>33</v>
      </c>
      <c r="B60" s="1032"/>
      <c r="C60" s="1033"/>
      <c r="D60" s="1033"/>
      <c r="E60" s="1033"/>
      <c r="F60" s="1033"/>
      <c r="G60" s="1033"/>
      <c r="H60" s="1033"/>
      <c r="I60" s="1033"/>
      <c r="J60" s="1033"/>
      <c r="K60" s="1033"/>
      <c r="L60" s="1033"/>
      <c r="M60" s="1033"/>
      <c r="N60" s="1033"/>
      <c r="O60" s="1033"/>
      <c r="P60" s="1034"/>
      <c r="Q60" s="1035"/>
      <c r="R60" s="1027"/>
      <c r="S60" s="1027"/>
      <c r="T60" s="1027"/>
      <c r="U60" s="1027"/>
      <c r="V60" s="1027"/>
      <c r="W60" s="1027"/>
      <c r="X60" s="1027"/>
      <c r="Y60" s="1027"/>
      <c r="Z60" s="1027"/>
      <c r="AA60" s="1027"/>
      <c r="AB60" s="1027"/>
      <c r="AC60" s="1027"/>
      <c r="AD60" s="1027"/>
      <c r="AE60" s="1036"/>
      <c r="AF60" s="1037"/>
      <c r="AG60" s="1038"/>
      <c r="AH60" s="1038"/>
      <c r="AI60" s="1038"/>
      <c r="AJ60" s="1039"/>
      <c r="AK60" s="1026"/>
      <c r="AL60" s="1027"/>
      <c r="AM60" s="1027"/>
      <c r="AN60" s="1027"/>
      <c r="AO60" s="1027"/>
      <c r="AP60" s="1027"/>
      <c r="AQ60" s="1027"/>
      <c r="AR60" s="1027"/>
      <c r="AS60" s="1027"/>
      <c r="AT60" s="1027"/>
      <c r="AU60" s="1027"/>
      <c r="AV60" s="1027"/>
      <c r="AW60" s="1027"/>
      <c r="AX60" s="1027"/>
      <c r="AY60" s="1027"/>
      <c r="AZ60" s="1028"/>
      <c r="BA60" s="1028"/>
      <c r="BB60" s="1028"/>
      <c r="BC60" s="1028"/>
      <c r="BD60" s="1028"/>
      <c r="BE60" s="974"/>
      <c r="BF60" s="974"/>
      <c r="BG60" s="974"/>
      <c r="BH60" s="974"/>
      <c r="BI60" s="975"/>
      <c r="BJ60" s="220"/>
      <c r="BK60" s="220"/>
      <c r="BL60" s="220"/>
      <c r="BM60" s="220"/>
      <c r="BN60" s="220"/>
      <c r="BO60" s="229"/>
      <c r="BP60" s="229"/>
      <c r="BQ60" s="226">
        <v>54</v>
      </c>
      <c r="BR60" s="227"/>
      <c r="BS60" s="994"/>
      <c r="BT60" s="995"/>
      <c r="BU60" s="995"/>
      <c r="BV60" s="995"/>
      <c r="BW60" s="995"/>
      <c r="BX60" s="995"/>
      <c r="BY60" s="995"/>
      <c r="BZ60" s="995"/>
      <c r="CA60" s="995"/>
      <c r="CB60" s="995"/>
      <c r="CC60" s="995"/>
      <c r="CD60" s="995"/>
      <c r="CE60" s="995"/>
      <c r="CF60" s="995"/>
      <c r="CG60" s="1016"/>
      <c r="CH60" s="991"/>
      <c r="CI60" s="992"/>
      <c r="CJ60" s="992"/>
      <c r="CK60" s="992"/>
      <c r="CL60" s="993"/>
      <c r="CM60" s="991"/>
      <c r="CN60" s="992"/>
      <c r="CO60" s="992"/>
      <c r="CP60" s="992"/>
      <c r="CQ60" s="993"/>
      <c r="CR60" s="991"/>
      <c r="CS60" s="992"/>
      <c r="CT60" s="992"/>
      <c r="CU60" s="992"/>
      <c r="CV60" s="993"/>
      <c r="CW60" s="991"/>
      <c r="CX60" s="992"/>
      <c r="CY60" s="992"/>
      <c r="CZ60" s="992"/>
      <c r="DA60" s="993"/>
      <c r="DB60" s="991"/>
      <c r="DC60" s="992"/>
      <c r="DD60" s="992"/>
      <c r="DE60" s="992"/>
      <c r="DF60" s="993"/>
      <c r="DG60" s="991"/>
      <c r="DH60" s="992"/>
      <c r="DI60" s="992"/>
      <c r="DJ60" s="992"/>
      <c r="DK60" s="993"/>
      <c r="DL60" s="991"/>
      <c r="DM60" s="992"/>
      <c r="DN60" s="992"/>
      <c r="DO60" s="992"/>
      <c r="DP60" s="993"/>
      <c r="DQ60" s="991"/>
      <c r="DR60" s="992"/>
      <c r="DS60" s="992"/>
      <c r="DT60" s="992"/>
      <c r="DU60" s="993"/>
      <c r="DV60" s="994"/>
      <c r="DW60" s="995"/>
      <c r="DX60" s="995"/>
      <c r="DY60" s="995"/>
      <c r="DZ60" s="996"/>
      <c r="EA60" s="218"/>
    </row>
    <row r="61" spans="1:131" ht="26.25" customHeight="1" thickBot="1">
      <c r="A61" s="226">
        <v>34</v>
      </c>
      <c r="B61" s="1032"/>
      <c r="C61" s="1033"/>
      <c r="D61" s="1033"/>
      <c r="E61" s="1033"/>
      <c r="F61" s="1033"/>
      <c r="G61" s="1033"/>
      <c r="H61" s="1033"/>
      <c r="I61" s="1033"/>
      <c r="J61" s="1033"/>
      <c r="K61" s="1033"/>
      <c r="L61" s="1033"/>
      <c r="M61" s="1033"/>
      <c r="N61" s="1033"/>
      <c r="O61" s="1033"/>
      <c r="P61" s="1034"/>
      <c r="Q61" s="1035"/>
      <c r="R61" s="1027"/>
      <c r="S61" s="1027"/>
      <c r="T61" s="1027"/>
      <c r="U61" s="1027"/>
      <c r="V61" s="1027"/>
      <c r="W61" s="1027"/>
      <c r="X61" s="1027"/>
      <c r="Y61" s="1027"/>
      <c r="Z61" s="1027"/>
      <c r="AA61" s="1027"/>
      <c r="AB61" s="1027"/>
      <c r="AC61" s="1027"/>
      <c r="AD61" s="1027"/>
      <c r="AE61" s="1036"/>
      <c r="AF61" s="1037"/>
      <c r="AG61" s="1038"/>
      <c r="AH61" s="1038"/>
      <c r="AI61" s="1038"/>
      <c r="AJ61" s="1039"/>
      <c r="AK61" s="1026"/>
      <c r="AL61" s="1027"/>
      <c r="AM61" s="1027"/>
      <c r="AN61" s="1027"/>
      <c r="AO61" s="1027"/>
      <c r="AP61" s="1027"/>
      <c r="AQ61" s="1027"/>
      <c r="AR61" s="1027"/>
      <c r="AS61" s="1027"/>
      <c r="AT61" s="1027"/>
      <c r="AU61" s="1027"/>
      <c r="AV61" s="1027"/>
      <c r="AW61" s="1027"/>
      <c r="AX61" s="1027"/>
      <c r="AY61" s="1027"/>
      <c r="AZ61" s="1028"/>
      <c r="BA61" s="1028"/>
      <c r="BB61" s="1028"/>
      <c r="BC61" s="1028"/>
      <c r="BD61" s="1028"/>
      <c r="BE61" s="974"/>
      <c r="BF61" s="974"/>
      <c r="BG61" s="974"/>
      <c r="BH61" s="974"/>
      <c r="BI61" s="975"/>
      <c r="BJ61" s="220"/>
      <c r="BK61" s="220"/>
      <c r="BL61" s="220"/>
      <c r="BM61" s="220"/>
      <c r="BN61" s="220"/>
      <c r="BO61" s="229"/>
      <c r="BP61" s="229"/>
      <c r="BQ61" s="226">
        <v>55</v>
      </c>
      <c r="BR61" s="227"/>
      <c r="BS61" s="994"/>
      <c r="BT61" s="995"/>
      <c r="BU61" s="995"/>
      <c r="BV61" s="995"/>
      <c r="BW61" s="995"/>
      <c r="BX61" s="995"/>
      <c r="BY61" s="995"/>
      <c r="BZ61" s="995"/>
      <c r="CA61" s="995"/>
      <c r="CB61" s="995"/>
      <c r="CC61" s="995"/>
      <c r="CD61" s="995"/>
      <c r="CE61" s="995"/>
      <c r="CF61" s="995"/>
      <c r="CG61" s="1016"/>
      <c r="CH61" s="991"/>
      <c r="CI61" s="992"/>
      <c r="CJ61" s="992"/>
      <c r="CK61" s="992"/>
      <c r="CL61" s="993"/>
      <c r="CM61" s="991"/>
      <c r="CN61" s="992"/>
      <c r="CO61" s="992"/>
      <c r="CP61" s="992"/>
      <c r="CQ61" s="993"/>
      <c r="CR61" s="991"/>
      <c r="CS61" s="992"/>
      <c r="CT61" s="992"/>
      <c r="CU61" s="992"/>
      <c r="CV61" s="993"/>
      <c r="CW61" s="991"/>
      <c r="CX61" s="992"/>
      <c r="CY61" s="992"/>
      <c r="CZ61" s="992"/>
      <c r="DA61" s="993"/>
      <c r="DB61" s="991"/>
      <c r="DC61" s="992"/>
      <c r="DD61" s="992"/>
      <c r="DE61" s="992"/>
      <c r="DF61" s="993"/>
      <c r="DG61" s="991"/>
      <c r="DH61" s="992"/>
      <c r="DI61" s="992"/>
      <c r="DJ61" s="992"/>
      <c r="DK61" s="993"/>
      <c r="DL61" s="991"/>
      <c r="DM61" s="992"/>
      <c r="DN61" s="992"/>
      <c r="DO61" s="992"/>
      <c r="DP61" s="993"/>
      <c r="DQ61" s="991"/>
      <c r="DR61" s="992"/>
      <c r="DS61" s="992"/>
      <c r="DT61" s="992"/>
      <c r="DU61" s="993"/>
      <c r="DV61" s="994"/>
      <c r="DW61" s="995"/>
      <c r="DX61" s="995"/>
      <c r="DY61" s="995"/>
      <c r="DZ61" s="996"/>
      <c r="EA61" s="218"/>
    </row>
    <row r="62" spans="1:131" ht="26.25" customHeight="1">
      <c r="A62" s="226">
        <v>35</v>
      </c>
      <c r="B62" s="1032"/>
      <c r="C62" s="1033"/>
      <c r="D62" s="1033"/>
      <c r="E62" s="1033"/>
      <c r="F62" s="1033"/>
      <c r="G62" s="1033"/>
      <c r="H62" s="1033"/>
      <c r="I62" s="1033"/>
      <c r="J62" s="1033"/>
      <c r="K62" s="1033"/>
      <c r="L62" s="1033"/>
      <c r="M62" s="1033"/>
      <c r="N62" s="1033"/>
      <c r="O62" s="1033"/>
      <c r="P62" s="1034"/>
      <c r="Q62" s="1035"/>
      <c r="R62" s="1027"/>
      <c r="S62" s="1027"/>
      <c r="T62" s="1027"/>
      <c r="U62" s="1027"/>
      <c r="V62" s="1027"/>
      <c r="W62" s="1027"/>
      <c r="X62" s="1027"/>
      <c r="Y62" s="1027"/>
      <c r="Z62" s="1027"/>
      <c r="AA62" s="1027"/>
      <c r="AB62" s="1027"/>
      <c r="AC62" s="1027"/>
      <c r="AD62" s="1027"/>
      <c r="AE62" s="1036"/>
      <c r="AF62" s="1037"/>
      <c r="AG62" s="1038"/>
      <c r="AH62" s="1038"/>
      <c r="AI62" s="1038"/>
      <c r="AJ62" s="1039"/>
      <c r="AK62" s="1026"/>
      <c r="AL62" s="1027"/>
      <c r="AM62" s="1027"/>
      <c r="AN62" s="1027"/>
      <c r="AO62" s="1027"/>
      <c r="AP62" s="1027"/>
      <c r="AQ62" s="1027"/>
      <c r="AR62" s="1027"/>
      <c r="AS62" s="1027"/>
      <c r="AT62" s="1027"/>
      <c r="AU62" s="1027"/>
      <c r="AV62" s="1027"/>
      <c r="AW62" s="1027"/>
      <c r="AX62" s="1027"/>
      <c r="AY62" s="1027"/>
      <c r="AZ62" s="1028"/>
      <c r="BA62" s="1028"/>
      <c r="BB62" s="1028"/>
      <c r="BC62" s="1028"/>
      <c r="BD62" s="1028"/>
      <c r="BE62" s="974"/>
      <c r="BF62" s="974"/>
      <c r="BG62" s="974"/>
      <c r="BH62" s="974"/>
      <c r="BI62" s="975"/>
      <c r="BJ62" s="1029" t="s">
        <v>398</v>
      </c>
      <c r="BK62" s="1030"/>
      <c r="BL62" s="1030"/>
      <c r="BM62" s="1030"/>
      <c r="BN62" s="1031"/>
      <c r="BO62" s="229"/>
      <c r="BP62" s="229"/>
      <c r="BQ62" s="226">
        <v>56</v>
      </c>
      <c r="BR62" s="227"/>
      <c r="BS62" s="994"/>
      <c r="BT62" s="995"/>
      <c r="BU62" s="995"/>
      <c r="BV62" s="995"/>
      <c r="BW62" s="995"/>
      <c r="BX62" s="995"/>
      <c r="BY62" s="995"/>
      <c r="BZ62" s="995"/>
      <c r="CA62" s="995"/>
      <c r="CB62" s="995"/>
      <c r="CC62" s="995"/>
      <c r="CD62" s="995"/>
      <c r="CE62" s="995"/>
      <c r="CF62" s="995"/>
      <c r="CG62" s="1016"/>
      <c r="CH62" s="991"/>
      <c r="CI62" s="992"/>
      <c r="CJ62" s="992"/>
      <c r="CK62" s="992"/>
      <c r="CL62" s="993"/>
      <c r="CM62" s="991"/>
      <c r="CN62" s="992"/>
      <c r="CO62" s="992"/>
      <c r="CP62" s="992"/>
      <c r="CQ62" s="993"/>
      <c r="CR62" s="991"/>
      <c r="CS62" s="992"/>
      <c r="CT62" s="992"/>
      <c r="CU62" s="992"/>
      <c r="CV62" s="993"/>
      <c r="CW62" s="991"/>
      <c r="CX62" s="992"/>
      <c r="CY62" s="992"/>
      <c r="CZ62" s="992"/>
      <c r="DA62" s="993"/>
      <c r="DB62" s="991"/>
      <c r="DC62" s="992"/>
      <c r="DD62" s="992"/>
      <c r="DE62" s="992"/>
      <c r="DF62" s="993"/>
      <c r="DG62" s="991"/>
      <c r="DH62" s="992"/>
      <c r="DI62" s="992"/>
      <c r="DJ62" s="992"/>
      <c r="DK62" s="993"/>
      <c r="DL62" s="991"/>
      <c r="DM62" s="992"/>
      <c r="DN62" s="992"/>
      <c r="DO62" s="992"/>
      <c r="DP62" s="993"/>
      <c r="DQ62" s="991"/>
      <c r="DR62" s="992"/>
      <c r="DS62" s="992"/>
      <c r="DT62" s="992"/>
      <c r="DU62" s="993"/>
      <c r="DV62" s="994"/>
      <c r="DW62" s="995"/>
      <c r="DX62" s="995"/>
      <c r="DY62" s="995"/>
      <c r="DZ62" s="996"/>
      <c r="EA62" s="218"/>
    </row>
    <row r="63" spans="1:131" ht="26.25" customHeight="1" thickBot="1">
      <c r="A63" s="228" t="s">
        <v>377</v>
      </c>
      <c r="B63" s="939" t="s">
        <v>399</v>
      </c>
      <c r="C63" s="940"/>
      <c r="D63" s="940"/>
      <c r="E63" s="940"/>
      <c r="F63" s="940"/>
      <c r="G63" s="940"/>
      <c r="H63" s="940"/>
      <c r="I63" s="940"/>
      <c r="J63" s="940"/>
      <c r="K63" s="940"/>
      <c r="L63" s="940"/>
      <c r="M63" s="940"/>
      <c r="N63" s="940"/>
      <c r="O63" s="940"/>
      <c r="P63" s="950"/>
      <c r="Q63" s="964"/>
      <c r="R63" s="965"/>
      <c r="S63" s="965"/>
      <c r="T63" s="965"/>
      <c r="U63" s="965"/>
      <c r="V63" s="965"/>
      <c r="W63" s="965"/>
      <c r="X63" s="965"/>
      <c r="Y63" s="965"/>
      <c r="Z63" s="965"/>
      <c r="AA63" s="965"/>
      <c r="AB63" s="965"/>
      <c r="AC63" s="965"/>
      <c r="AD63" s="965"/>
      <c r="AE63" s="1022"/>
      <c r="AF63" s="1023">
        <v>3907</v>
      </c>
      <c r="AG63" s="961"/>
      <c r="AH63" s="961"/>
      <c r="AI63" s="961"/>
      <c r="AJ63" s="1024"/>
      <c r="AK63" s="1025"/>
      <c r="AL63" s="965"/>
      <c r="AM63" s="965"/>
      <c r="AN63" s="965"/>
      <c r="AO63" s="965"/>
      <c r="AP63" s="961">
        <v>36652</v>
      </c>
      <c r="AQ63" s="961"/>
      <c r="AR63" s="961"/>
      <c r="AS63" s="961"/>
      <c r="AT63" s="961"/>
      <c r="AU63" s="961">
        <v>15833</v>
      </c>
      <c r="AV63" s="961"/>
      <c r="AW63" s="961"/>
      <c r="AX63" s="961"/>
      <c r="AY63" s="961"/>
      <c r="AZ63" s="1019"/>
      <c r="BA63" s="1019"/>
      <c r="BB63" s="1019"/>
      <c r="BC63" s="1019"/>
      <c r="BD63" s="1019"/>
      <c r="BE63" s="962"/>
      <c r="BF63" s="962"/>
      <c r="BG63" s="962"/>
      <c r="BH63" s="962"/>
      <c r="BI63" s="963"/>
      <c r="BJ63" s="1020" t="s">
        <v>122</v>
      </c>
      <c r="BK63" s="955"/>
      <c r="BL63" s="955"/>
      <c r="BM63" s="955"/>
      <c r="BN63" s="1021"/>
      <c r="BO63" s="229"/>
      <c r="BP63" s="229"/>
      <c r="BQ63" s="226">
        <v>57</v>
      </c>
      <c r="BR63" s="227"/>
      <c r="BS63" s="994"/>
      <c r="BT63" s="995"/>
      <c r="BU63" s="995"/>
      <c r="BV63" s="995"/>
      <c r="BW63" s="995"/>
      <c r="BX63" s="995"/>
      <c r="BY63" s="995"/>
      <c r="BZ63" s="995"/>
      <c r="CA63" s="995"/>
      <c r="CB63" s="995"/>
      <c r="CC63" s="995"/>
      <c r="CD63" s="995"/>
      <c r="CE63" s="995"/>
      <c r="CF63" s="995"/>
      <c r="CG63" s="1016"/>
      <c r="CH63" s="991"/>
      <c r="CI63" s="992"/>
      <c r="CJ63" s="992"/>
      <c r="CK63" s="992"/>
      <c r="CL63" s="993"/>
      <c r="CM63" s="991"/>
      <c r="CN63" s="992"/>
      <c r="CO63" s="992"/>
      <c r="CP63" s="992"/>
      <c r="CQ63" s="993"/>
      <c r="CR63" s="991"/>
      <c r="CS63" s="992"/>
      <c r="CT63" s="992"/>
      <c r="CU63" s="992"/>
      <c r="CV63" s="993"/>
      <c r="CW63" s="991"/>
      <c r="CX63" s="992"/>
      <c r="CY63" s="992"/>
      <c r="CZ63" s="992"/>
      <c r="DA63" s="993"/>
      <c r="DB63" s="991"/>
      <c r="DC63" s="992"/>
      <c r="DD63" s="992"/>
      <c r="DE63" s="992"/>
      <c r="DF63" s="993"/>
      <c r="DG63" s="991"/>
      <c r="DH63" s="992"/>
      <c r="DI63" s="992"/>
      <c r="DJ63" s="992"/>
      <c r="DK63" s="993"/>
      <c r="DL63" s="991"/>
      <c r="DM63" s="992"/>
      <c r="DN63" s="992"/>
      <c r="DO63" s="992"/>
      <c r="DP63" s="993"/>
      <c r="DQ63" s="991"/>
      <c r="DR63" s="992"/>
      <c r="DS63" s="992"/>
      <c r="DT63" s="992"/>
      <c r="DU63" s="993"/>
      <c r="DV63" s="994"/>
      <c r="DW63" s="995"/>
      <c r="DX63" s="995"/>
      <c r="DY63" s="995"/>
      <c r="DZ63" s="996"/>
      <c r="EA63" s="218"/>
    </row>
    <row r="64" spans="1:131" ht="26.25" customHeight="1">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4"/>
      <c r="BT64" s="995"/>
      <c r="BU64" s="995"/>
      <c r="BV64" s="995"/>
      <c r="BW64" s="995"/>
      <c r="BX64" s="995"/>
      <c r="BY64" s="995"/>
      <c r="BZ64" s="995"/>
      <c r="CA64" s="995"/>
      <c r="CB64" s="995"/>
      <c r="CC64" s="995"/>
      <c r="CD64" s="995"/>
      <c r="CE64" s="995"/>
      <c r="CF64" s="995"/>
      <c r="CG64" s="1016"/>
      <c r="CH64" s="991"/>
      <c r="CI64" s="992"/>
      <c r="CJ64" s="992"/>
      <c r="CK64" s="992"/>
      <c r="CL64" s="993"/>
      <c r="CM64" s="991"/>
      <c r="CN64" s="992"/>
      <c r="CO64" s="992"/>
      <c r="CP64" s="992"/>
      <c r="CQ64" s="993"/>
      <c r="CR64" s="991"/>
      <c r="CS64" s="992"/>
      <c r="CT64" s="992"/>
      <c r="CU64" s="992"/>
      <c r="CV64" s="993"/>
      <c r="CW64" s="991"/>
      <c r="CX64" s="992"/>
      <c r="CY64" s="992"/>
      <c r="CZ64" s="992"/>
      <c r="DA64" s="993"/>
      <c r="DB64" s="991"/>
      <c r="DC64" s="992"/>
      <c r="DD64" s="992"/>
      <c r="DE64" s="992"/>
      <c r="DF64" s="993"/>
      <c r="DG64" s="991"/>
      <c r="DH64" s="992"/>
      <c r="DI64" s="992"/>
      <c r="DJ64" s="992"/>
      <c r="DK64" s="993"/>
      <c r="DL64" s="991"/>
      <c r="DM64" s="992"/>
      <c r="DN64" s="992"/>
      <c r="DO64" s="992"/>
      <c r="DP64" s="993"/>
      <c r="DQ64" s="991"/>
      <c r="DR64" s="992"/>
      <c r="DS64" s="992"/>
      <c r="DT64" s="992"/>
      <c r="DU64" s="993"/>
      <c r="DV64" s="994"/>
      <c r="DW64" s="995"/>
      <c r="DX64" s="995"/>
      <c r="DY64" s="995"/>
      <c r="DZ64" s="996"/>
      <c r="EA64" s="218"/>
    </row>
    <row r="65" spans="1:131" ht="26.25" customHeight="1" thickBot="1">
      <c r="A65" s="220" t="s">
        <v>400</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4"/>
      <c r="BT65" s="995"/>
      <c r="BU65" s="995"/>
      <c r="BV65" s="995"/>
      <c r="BW65" s="995"/>
      <c r="BX65" s="995"/>
      <c r="BY65" s="995"/>
      <c r="BZ65" s="995"/>
      <c r="CA65" s="995"/>
      <c r="CB65" s="995"/>
      <c r="CC65" s="995"/>
      <c r="CD65" s="995"/>
      <c r="CE65" s="995"/>
      <c r="CF65" s="995"/>
      <c r="CG65" s="1016"/>
      <c r="CH65" s="991"/>
      <c r="CI65" s="992"/>
      <c r="CJ65" s="992"/>
      <c r="CK65" s="992"/>
      <c r="CL65" s="993"/>
      <c r="CM65" s="991"/>
      <c r="CN65" s="992"/>
      <c r="CO65" s="992"/>
      <c r="CP65" s="992"/>
      <c r="CQ65" s="993"/>
      <c r="CR65" s="991"/>
      <c r="CS65" s="992"/>
      <c r="CT65" s="992"/>
      <c r="CU65" s="992"/>
      <c r="CV65" s="993"/>
      <c r="CW65" s="991"/>
      <c r="CX65" s="992"/>
      <c r="CY65" s="992"/>
      <c r="CZ65" s="992"/>
      <c r="DA65" s="993"/>
      <c r="DB65" s="991"/>
      <c r="DC65" s="992"/>
      <c r="DD65" s="992"/>
      <c r="DE65" s="992"/>
      <c r="DF65" s="993"/>
      <c r="DG65" s="991"/>
      <c r="DH65" s="992"/>
      <c r="DI65" s="992"/>
      <c r="DJ65" s="992"/>
      <c r="DK65" s="993"/>
      <c r="DL65" s="991"/>
      <c r="DM65" s="992"/>
      <c r="DN65" s="992"/>
      <c r="DO65" s="992"/>
      <c r="DP65" s="993"/>
      <c r="DQ65" s="991"/>
      <c r="DR65" s="992"/>
      <c r="DS65" s="992"/>
      <c r="DT65" s="992"/>
      <c r="DU65" s="993"/>
      <c r="DV65" s="994"/>
      <c r="DW65" s="995"/>
      <c r="DX65" s="995"/>
      <c r="DY65" s="995"/>
      <c r="DZ65" s="996"/>
      <c r="EA65" s="218"/>
    </row>
    <row r="66" spans="1:131" ht="26.25" customHeight="1">
      <c r="A66" s="997" t="s">
        <v>401</v>
      </c>
      <c r="B66" s="998"/>
      <c r="C66" s="998"/>
      <c r="D66" s="998"/>
      <c r="E66" s="998"/>
      <c r="F66" s="998"/>
      <c r="G66" s="998"/>
      <c r="H66" s="998"/>
      <c r="I66" s="998"/>
      <c r="J66" s="998"/>
      <c r="K66" s="998"/>
      <c r="L66" s="998"/>
      <c r="M66" s="998"/>
      <c r="N66" s="998"/>
      <c r="O66" s="998"/>
      <c r="P66" s="999"/>
      <c r="Q66" s="1003" t="s">
        <v>381</v>
      </c>
      <c r="R66" s="1004"/>
      <c r="S66" s="1004"/>
      <c r="T66" s="1004"/>
      <c r="U66" s="1005"/>
      <c r="V66" s="1003" t="s">
        <v>382</v>
      </c>
      <c r="W66" s="1004"/>
      <c r="X66" s="1004"/>
      <c r="Y66" s="1004"/>
      <c r="Z66" s="1005"/>
      <c r="AA66" s="1003" t="s">
        <v>383</v>
      </c>
      <c r="AB66" s="1004"/>
      <c r="AC66" s="1004"/>
      <c r="AD66" s="1004"/>
      <c r="AE66" s="1005"/>
      <c r="AF66" s="1009" t="s">
        <v>384</v>
      </c>
      <c r="AG66" s="1010"/>
      <c r="AH66" s="1010"/>
      <c r="AI66" s="1010"/>
      <c r="AJ66" s="1011"/>
      <c r="AK66" s="1003" t="s">
        <v>385</v>
      </c>
      <c r="AL66" s="998"/>
      <c r="AM66" s="998"/>
      <c r="AN66" s="998"/>
      <c r="AO66" s="999"/>
      <c r="AP66" s="1003" t="s">
        <v>386</v>
      </c>
      <c r="AQ66" s="1004"/>
      <c r="AR66" s="1004"/>
      <c r="AS66" s="1004"/>
      <c r="AT66" s="1005"/>
      <c r="AU66" s="1003" t="s">
        <v>402</v>
      </c>
      <c r="AV66" s="1004"/>
      <c r="AW66" s="1004"/>
      <c r="AX66" s="1004"/>
      <c r="AY66" s="1005"/>
      <c r="AZ66" s="1003" t="s">
        <v>364</v>
      </c>
      <c r="BA66" s="1004"/>
      <c r="BB66" s="1004"/>
      <c r="BC66" s="1004"/>
      <c r="BD66" s="1017"/>
      <c r="BE66" s="229"/>
      <c r="BF66" s="229"/>
      <c r="BG66" s="229"/>
      <c r="BH66" s="229"/>
      <c r="BI66" s="229"/>
      <c r="BJ66" s="229"/>
      <c r="BK66" s="229"/>
      <c r="BL66" s="229"/>
      <c r="BM66" s="229"/>
      <c r="BN66" s="229"/>
      <c r="BO66" s="229"/>
      <c r="BP66" s="229"/>
      <c r="BQ66" s="226">
        <v>60</v>
      </c>
      <c r="BR66" s="231"/>
      <c r="BS66" s="947"/>
      <c r="BT66" s="948"/>
      <c r="BU66" s="948"/>
      <c r="BV66" s="948"/>
      <c r="BW66" s="948"/>
      <c r="BX66" s="948"/>
      <c r="BY66" s="948"/>
      <c r="BZ66" s="948"/>
      <c r="CA66" s="948"/>
      <c r="CB66" s="948"/>
      <c r="CC66" s="948"/>
      <c r="CD66" s="948"/>
      <c r="CE66" s="948"/>
      <c r="CF66" s="948"/>
      <c r="CG66" s="957"/>
      <c r="CH66" s="958"/>
      <c r="CI66" s="959"/>
      <c r="CJ66" s="959"/>
      <c r="CK66" s="959"/>
      <c r="CL66" s="960"/>
      <c r="CM66" s="958"/>
      <c r="CN66" s="959"/>
      <c r="CO66" s="959"/>
      <c r="CP66" s="959"/>
      <c r="CQ66" s="960"/>
      <c r="CR66" s="958"/>
      <c r="CS66" s="959"/>
      <c r="CT66" s="959"/>
      <c r="CU66" s="959"/>
      <c r="CV66" s="960"/>
      <c r="CW66" s="958"/>
      <c r="CX66" s="959"/>
      <c r="CY66" s="959"/>
      <c r="CZ66" s="959"/>
      <c r="DA66" s="960"/>
      <c r="DB66" s="958"/>
      <c r="DC66" s="959"/>
      <c r="DD66" s="959"/>
      <c r="DE66" s="959"/>
      <c r="DF66" s="960"/>
      <c r="DG66" s="958"/>
      <c r="DH66" s="959"/>
      <c r="DI66" s="959"/>
      <c r="DJ66" s="959"/>
      <c r="DK66" s="960"/>
      <c r="DL66" s="958"/>
      <c r="DM66" s="959"/>
      <c r="DN66" s="959"/>
      <c r="DO66" s="959"/>
      <c r="DP66" s="960"/>
      <c r="DQ66" s="958"/>
      <c r="DR66" s="959"/>
      <c r="DS66" s="959"/>
      <c r="DT66" s="959"/>
      <c r="DU66" s="960"/>
      <c r="DV66" s="947"/>
      <c r="DW66" s="948"/>
      <c r="DX66" s="948"/>
      <c r="DY66" s="948"/>
      <c r="DZ66" s="949"/>
      <c r="EA66" s="218"/>
    </row>
    <row r="67" spans="1:131" ht="26.25" customHeight="1" thickBot="1">
      <c r="A67" s="1000"/>
      <c r="B67" s="1001"/>
      <c r="C67" s="1001"/>
      <c r="D67" s="1001"/>
      <c r="E67" s="1001"/>
      <c r="F67" s="1001"/>
      <c r="G67" s="1001"/>
      <c r="H67" s="1001"/>
      <c r="I67" s="1001"/>
      <c r="J67" s="1001"/>
      <c r="K67" s="1001"/>
      <c r="L67" s="1001"/>
      <c r="M67" s="1001"/>
      <c r="N67" s="1001"/>
      <c r="O67" s="1001"/>
      <c r="P67" s="1002"/>
      <c r="Q67" s="1006"/>
      <c r="R67" s="1007"/>
      <c r="S67" s="1007"/>
      <c r="T67" s="1007"/>
      <c r="U67" s="1008"/>
      <c r="V67" s="1006"/>
      <c r="W67" s="1007"/>
      <c r="X67" s="1007"/>
      <c r="Y67" s="1007"/>
      <c r="Z67" s="1008"/>
      <c r="AA67" s="1006"/>
      <c r="AB67" s="1007"/>
      <c r="AC67" s="1007"/>
      <c r="AD67" s="1007"/>
      <c r="AE67" s="1008"/>
      <c r="AF67" s="1012"/>
      <c r="AG67" s="1013"/>
      <c r="AH67" s="1013"/>
      <c r="AI67" s="1013"/>
      <c r="AJ67" s="1014"/>
      <c r="AK67" s="1015"/>
      <c r="AL67" s="1001"/>
      <c r="AM67" s="1001"/>
      <c r="AN67" s="1001"/>
      <c r="AO67" s="1002"/>
      <c r="AP67" s="1006"/>
      <c r="AQ67" s="1007"/>
      <c r="AR67" s="1007"/>
      <c r="AS67" s="1007"/>
      <c r="AT67" s="1008"/>
      <c r="AU67" s="1006"/>
      <c r="AV67" s="1007"/>
      <c r="AW67" s="1007"/>
      <c r="AX67" s="1007"/>
      <c r="AY67" s="1008"/>
      <c r="AZ67" s="1006"/>
      <c r="BA67" s="1007"/>
      <c r="BB67" s="1007"/>
      <c r="BC67" s="1007"/>
      <c r="BD67" s="1018"/>
      <c r="BE67" s="229"/>
      <c r="BF67" s="229"/>
      <c r="BG67" s="229"/>
      <c r="BH67" s="229"/>
      <c r="BI67" s="229"/>
      <c r="BJ67" s="229"/>
      <c r="BK67" s="229"/>
      <c r="BL67" s="229"/>
      <c r="BM67" s="229"/>
      <c r="BN67" s="229"/>
      <c r="BO67" s="229"/>
      <c r="BP67" s="229"/>
      <c r="BQ67" s="226">
        <v>61</v>
      </c>
      <c r="BR67" s="231"/>
      <c r="BS67" s="947"/>
      <c r="BT67" s="948"/>
      <c r="BU67" s="948"/>
      <c r="BV67" s="948"/>
      <c r="BW67" s="948"/>
      <c r="BX67" s="948"/>
      <c r="BY67" s="948"/>
      <c r="BZ67" s="948"/>
      <c r="CA67" s="948"/>
      <c r="CB67" s="948"/>
      <c r="CC67" s="948"/>
      <c r="CD67" s="948"/>
      <c r="CE67" s="948"/>
      <c r="CF67" s="948"/>
      <c r="CG67" s="957"/>
      <c r="CH67" s="958"/>
      <c r="CI67" s="959"/>
      <c r="CJ67" s="959"/>
      <c r="CK67" s="959"/>
      <c r="CL67" s="960"/>
      <c r="CM67" s="958"/>
      <c r="CN67" s="959"/>
      <c r="CO67" s="959"/>
      <c r="CP67" s="959"/>
      <c r="CQ67" s="960"/>
      <c r="CR67" s="958"/>
      <c r="CS67" s="959"/>
      <c r="CT67" s="959"/>
      <c r="CU67" s="959"/>
      <c r="CV67" s="960"/>
      <c r="CW67" s="958"/>
      <c r="CX67" s="959"/>
      <c r="CY67" s="959"/>
      <c r="CZ67" s="959"/>
      <c r="DA67" s="960"/>
      <c r="DB67" s="958"/>
      <c r="DC67" s="959"/>
      <c r="DD67" s="959"/>
      <c r="DE67" s="959"/>
      <c r="DF67" s="960"/>
      <c r="DG67" s="958"/>
      <c r="DH67" s="959"/>
      <c r="DI67" s="959"/>
      <c r="DJ67" s="959"/>
      <c r="DK67" s="960"/>
      <c r="DL67" s="958"/>
      <c r="DM67" s="959"/>
      <c r="DN67" s="959"/>
      <c r="DO67" s="959"/>
      <c r="DP67" s="960"/>
      <c r="DQ67" s="958"/>
      <c r="DR67" s="959"/>
      <c r="DS67" s="959"/>
      <c r="DT67" s="959"/>
      <c r="DU67" s="960"/>
      <c r="DV67" s="947"/>
      <c r="DW67" s="948"/>
      <c r="DX67" s="948"/>
      <c r="DY67" s="948"/>
      <c r="DZ67" s="949"/>
      <c r="EA67" s="218"/>
    </row>
    <row r="68" spans="1:131" ht="26.25" customHeight="1" thickTop="1">
      <c r="A68" s="224">
        <v>1</v>
      </c>
      <c r="B68" s="987" t="s">
        <v>553</v>
      </c>
      <c r="C68" s="988"/>
      <c r="D68" s="988"/>
      <c r="E68" s="988"/>
      <c r="F68" s="988"/>
      <c r="G68" s="988"/>
      <c r="H68" s="988"/>
      <c r="I68" s="988"/>
      <c r="J68" s="988"/>
      <c r="K68" s="988"/>
      <c r="L68" s="988"/>
      <c r="M68" s="988"/>
      <c r="N68" s="988"/>
      <c r="O68" s="988"/>
      <c r="P68" s="989"/>
      <c r="Q68" s="990">
        <v>146</v>
      </c>
      <c r="R68" s="984"/>
      <c r="S68" s="984"/>
      <c r="T68" s="984"/>
      <c r="U68" s="984"/>
      <c r="V68" s="984">
        <v>105</v>
      </c>
      <c r="W68" s="984"/>
      <c r="X68" s="984"/>
      <c r="Y68" s="984"/>
      <c r="Z68" s="984"/>
      <c r="AA68" s="984">
        <v>41</v>
      </c>
      <c r="AB68" s="984"/>
      <c r="AC68" s="984"/>
      <c r="AD68" s="984"/>
      <c r="AE68" s="984"/>
      <c r="AF68" s="984">
        <v>41</v>
      </c>
      <c r="AG68" s="984"/>
      <c r="AH68" s="984"/>
      <c r="AI68" s="984"/>
      <c r="AJ68" s="984"/>
      <c r="AK68" s="984" t="s">
        <v>561</v>
      </c>
      <c r="AL68" s="984"/>
      <c r="AM68" s="984"/>
      <c r="AN68" s="984"/>
      <c r="AO68" s="984"/>
      <c r="AP68" s="984" t="s">
        <v>561</v>
      </c>
      <c r="AQ68" s="984"/>
      <c r="AR68" s="984"/>
      <c r="AS68" s="984"/>
      <c r="AT68" s="984"/>
      <c r="AU68" s="984" t="s">
        <v>561</v>
      </c>
      <c r="AV68" s="984"/>
      <c r="AW68" s="984"/>
      <c r="AX68" s="984"/>
      <c r="AY68" s="984"/>
      <c r="AZ68" s="985"/>
      <c r="BA68" s="985"/>
      <c r="BB68" s="985"/>
      <c r="BC68" s="985"/>
      <c r="BD68" s="986"/>
      <c r="BE68" s="229"/>
      <c r="BF68" s="229"/>
      <c r="BG68" s="229"/>
      <c r="BH68" s="229"/>
      <c r="BI68" s="229"/>
      <c r="BJ68" s="229"/>
      <c r="BK68" s="229"/>
      <c r="BL68" s="229"/>
      <c r="BM68" s="229"/>
      <c r="BN68" s="229"/>
      <c r="BO68" s="229"/>
      <c r="BP68" s="229"/>
      <c r="BQ68" s="226">
        <v>62</v>
      </c>
      <c r="BR68" s="231"/>
      <c r="BS68" s="947"/>
      <c r="BT68" s="948"/>
      <c r="BU68" s="948"/>
      <c r="BV68" s="948"/>
      <c r="BW68" s="948"/>
      <c r="BX68" s="948"/>
      <c r="BY68" s="948"/>
      <c r="BZ68" s="948"/>
      <c r="CA68" s="948"/>
      <c r="CB68" s="948"/>
      <c r="CC68" s="948"/>
      <c r="CD68" s="948"/>
      <c r="CE68" s="948"/>
      <c r="CF68" s="948"/>
      <c r="CG68" s="957"/>
      <c r="CH68" s="958"/>
      <c r="CI68" s="959"/>
      <c r="CJ68" s="959"/>
      <c r="CK68" s="959"/>
      <c r="CL68" s="960"/>
      <c r="CM68" s="958"/>
      <c r="CN68" s="959"/>
      <c r="CO68" s="959"/>
      <c r="CP68" s="959"/>
      <c r="CQ68" s="960"/>
      <c r="CR68" s="958"/>
      <c r="CS68" s="959"/>
      <c r="CT68" s="959"/>
      <c r="CU68" s="959"/>
      <c r="CV68" s="960"/>
      <c r="CW68" s="958"/>
      <c r="CX68" s="959"/>
      <c r="CY68" s="959"/>
      <c r="CZ68" s="959"/>
      <c r="DA68" s="960"/>
      <c r="DB68" s="958"/>
      <c r="DC68" s="959"/>
      <c r="DD68" s="959"/>
      <c r="DE68" s="959"/>
      <c r="DF68" s="960"/>
      <c r="DG68" s="958"/>
      <c r="DH68" s="959"/>
      <c r="DI68" s="959"/>
      <c r="DJ68" s="959"/>
      <c r="DK68" s="960"/>
      <c r="DL68" s="958"/>
      <c r="DM68" s="959"/>
      <c r="DN68" s="959"/>
      <c r="DO68" s="959"/>
      <c r="DP68" s="960"/>
      <c r="DQ68" s="958"/>
      <c r="DR68" s="959"/>
      <c r="DS68" s="959"/>
      <c r="DT68" s="959"/>
      <c r="DU68" s="960"/>
      <c r="DV68" s="947"/>
      <c r="DW68" s="948"/>
      <c r="DX68" s="948"/>
      <c r="DY68" s="948"/>
      <c r="DZ68" s="949"/>
      <c r="EA68" s="218"/>
    </row>
    <row r="69" spans="1:131" ht="26.25" customHeight="1">
      <c r="A69" s="226">
        <v>2</v>
      </c>
      <c r="B69" s="976" t="s">
        <v>554</v>
      </c>
      <c r="C69" s="977"/>
      <c r="D69" s="977"/>
      <c r="E69" s="977"/>
      <c r="F69" s="977"/>
      <c r="G69" s="977"/>
      <c r="H69" s="977"/>
      <c r="I69" s="977"/>
      <c r="J69" s="977"/>
      <c r="K69" s="977"/>
      <c r="L69" s="977"/>
      <c r="M69" s="977"/>
      <c r="N69" s="977"/>
      <c r="O69" s="977"/>
      <c r="P69" s="978"/>
      <c r="Q69" s="979">
        <v>234605</v>
      </c>
      <c r="R69" s="973"/>
      <c r="S69" s="973"/>
      <c r="T69" s="973"/>
      <c r="U69" s="973"/>
      <c r="V69" s="973">
        <v>227058</v>
      </c>
      <c r="W69" s="973"/>
      <c r="X69" s="973"/>
      <c r="Y69" s="973"/>
      <c r="Z69" s="973"/>
      <c r="AA69" s="973">
        <v>7546</v>
      </c>
      <c r="AB69" s="973"/>
      <c r="AC69" s="973"/>
      <c r="AD69" s="973"/>
      <c r="AE69" s="973"/>
      <c r="AF69" s="973">
        <v>7546</v>
      </c>
      <c r="AG69" s="973"/>
      <c r="AH69" s="973"/>
      <c r="AI69" s="973"/>
      <c r="AJ69" s="973"/>
      <c r="AK69" s="973" t="s">
        <v>561</v>
      </c>
      <c r="AL69" s="973"/>
      <c r="AM69" s="973"/>
      <c r="AN69" s="973"/>
      <c r="AO69" s="973"/>
      <c r="AP69" s="973" t="s">
        <v>561</v>
      </c>
      <c r="AQ69" s="973"/>
      <c r="AR69" s="973"/>
      <c r="AS69" s="973"/>
      <c r="AT69" s="973"/>
      <c r="AU69" s="973" t="s">
        <v>561</v>
      </c>
      <c r="AV69" s="973"/>
      <c r="AW69" s="973"/>
      <c r="AX69" s="973"/>
      <c r="AY69" s="973"/>
      <c r="AZ69" s="974"/>
      <c r="BA69" s="974"/>
      <c r="BB69" s="974"/>
      <c r="BC69" s="974"/>
      <c r="BD69" s="975"/>
      <c r="BE69" s="229"/>
      <c r="BF69" s="229"/>
      <c r="BG69" s="229"/>
      <c r="BH69" s="229"/>
      <c r="BI69" s="229"/>
      <c r="BJ69" s="229"/>
      <c r="BK69" s="229"/>
      <c r="BL69" s="229"/>
      <c r="BM69" s="229"/>
      <c r="BN69" s="229"/>
      <c r="BO69" s="229"/>
      <c r="BP69" s="229"/>
      <c r="BQ69" s="226">
        <v>63</v>
      </c>
      <c r="BR69" s="231"/>
      <c r="BS69" s="947"/>
      <c r="BT69" s="948"/>
      <c r="BU69" s="948"/>
      <c r="BV69" s="948"/>
      <c r="BW69" s="948"/>
      <c r="BX69" s="948"/>
      <c r="BY69" s="948"/>
      <c r="BZ69" s="948"/>
      <c r="CA69" s="948"/>
      <c r="CB69" s="948"/>
      <c r="CC69" s="948"/>
      <c r="CD69" s="948"/>
      <c r="CE69" s="948"/>
      <c r="CF69" s="948"/>
      <c r="CG69" s="957"/>
      <c r="CH69" s="958"/>
      <c r="CI69" s="959"/>
      <c r="CJ69" s="959"/>
      <c r="CK69" s="959"/>
      <c r="CL69" s="960"/>
      <c r="CM69" s="958"/>
      <c r="CN69" s="959"/>
      <c r="CO69" s="959"/>
      <c r="CP69" s="959"/>
      <c r="CQ69" s="960"/>
      <c r="CR69" s="958"/>
      <c r="CS69" s="959"/>
      <c r="CT69" s="959"/>
      <c r="CU69" s="959"/>
      <c r="CV69" s="960"/>
      <c r="CW69" s="958"/>
      <c r="CX69" s="959"/>
      <c r="CY69" s="959"/>
      <c r="CZ69" s="959"/>
      <c r="DA69" s="960"/>
      <c r="DB69" s="958"/>
      <c r="DC69" s="959"/>
      <c r="DD69" s="959"/>
      <c r="DE69" s="959"/>
      <c r="DF69" s="960"/>
      <c r="DG69" s="958"/>
      <c r="DH69" s="959"/>
      <c r="DI69" s="959"/>
      <c r="DJ69" s="959"/>
      <c r="DK69" s="960"/>
      <c r="DL69" s="958"/>
      <c r="DM69" s="959"/>
      <c r="DN69" s="959"/>
      <c r="DO69" s="959"/>
      <c r="DP69" s="960"/>
      <c r="DQ69" s="958"/>
      <c r="DR69" s="959"/>
      <c r="DS69" s="959"/>
      <c r="DT69" s="959"/>
      <c r="DU69" s="960"/>
      <c r="DV69" s="947"/>
      <c r="DW69" s="948"/>
      <c r="DX69" s="948"/>
      <c r="DY69" s="948"/>
      <c r="DZ69" s="949"/>
      <c r="EA69" s="218"/>
    </row>
    <row r="70" spans="1:131" ht="26.25" customHeight="1">
      <c r="A70" s="226">
        <v>3</v>
      </c>
      <c r="B70" s="976" t="s">
        <v>555</v>
      </c>
      <c r="C70" s="977"/>
      <c r="D70" s="977"/>
      <c r="E70" s="977"/>
      <c r="F70" s="977"/>
      <c r="G70" s="977"/>
      <c r="H70" s="977"/>
      <c r="I70" s="977"/>
      <c r="J70" s="977"/>
      <c r="K70" s="977"/>
      <c r="L70" s="977"/>
      <c r="M70" s="977"/>
      <c r="N70" s="977"/>
      <c r="O70" s="977"/>
      <c r="P70" s="978"/>
      <c r="Q70" s="979">
        <v>75</v>
      </c>
      <c r="R70" s="973"/>
      <c r="S70" s="973"/>
      <c r="T70" s="973"/>
      <c r="U70" s="973"/>
      <c r="V70" s="973">
        <v>59</v>
      </c>
      <c r="W70" s="973"/>
      <c r="X70" s="973"/>
      <c r="Y70" s="973"/>
      <c r="Z70" s="973"/>
      <c r="AA70" s="973">
        <v>15</v>
      </c>
      <c r="AB70" s="973"/>
      <c r="AC70" s="973"/>
      <c r="AD70" s="973"/>
      <c r="AE70" s="973"/>
      <c r="AF70" s="973">
        <v>15</v>
      </c>
      <c r="AG70" s="973"/>
      <c r="AH70" s="973"/>
      <c r="AI70" s="973"/>
      <c r="AJ70" s="973"/>
      <c r="AK70" s="973" t="s">
        <v>561</v>
      </c>
      <c r="AL70" s="973"/>
      <c r="AM70" s="973"/>
      <c r="AN70" s="973"/>
      <c r="AO70" s="973"/>
      <c r="AP70" s="973" t="s">
        <v>561</v>
      </c>
      <c r="AQ70" s="973"/>
      <c r="AR70" s="973"/>
      <c r="AS70" s="973"/>
      <c r="AT70" s="973"/>
      <c r="AU70" s="973" t="s">
        <v>561</v>
      </c>
      <c r="AV70" s="973"/>
      <c r="AW70" s="973"/>
      <c r="AX70" s="973"/>
      <c r="AY70" s="973"/>
      <c r="AZ70" s="974"/>
      <c r="BA70" s="974"/>
      <c r="BB70" s="974"/>
      <c r="BC70" s="974"/>
      <c r="BD70" s="975"/>
      <c r="BE70" s="229"/>
      <c r="BF70" s="229"/>
      <c r="BG70" s="229"/>
      <c r="BH70" s="229"/>
      <c r="BI70" s="229"/>
      <c r="BJ70" s="229"/>
      <c r="BK70" s="229"/>
      <c r="BL70" s="229"/>
      <c r="BM70" s="229"/>
      <c r="BN70" s="229"/>
      <c r="BO70" s="229"/>
      <c r="BP70" s="229"/>
      <c r="BQ70" s="226">
        <v>64</v>
      </c>
      <c r="BR70" s="231"/>
      <c r="BS70" s="947"/>
      <c r="BT70" s="948"/>
      <c r="BU70" s="948"/>
      <c r="BV70" s="948"/>
      <c r="BW70" s="948"/>
      <c r="BX70" s="948"/>
      <c r="BY70" s="948"/>
      <c r="BZ70" s="948"/>
      <c r="CA70" s="948"/>
      <c r="CB70" s="948"/>
      <c r="CC70" s="948"/>
      <c r="CD70" s="948"/>
      <c r="CE70" s="948"/>
      <c r="CF70" s="948"/>
      <c r="CG70" s="957"/>
      <c r="CH70" s="958"/>
      <c r="CI70" s="959"/>
      <c r="CJ70" s="959"/>
      <c r="CK70" s="959"/>
      <c r="CL70" s="960"/>
      <c r="CM70" s="958"/>
      <c r="CN70" s="959"/>
      <c r="CO70" s="959"/>
      <c r="CP70" s="959"/>
      <c r="CQ70" s="960"/>
      <c r="CR70" s="958"/>
      <c r="CS70" s="959"/>
      <c r="CT70" s="959"/>
      <c r="CU70" s="959"/>
      <c r="CV70" s="960"/>
      <c r="CW70" s="958"/>
      <c r="CX70" s="959"/>
      <c r="CY70" s="959"/>
      <c r="CZ70" s="959"/>
      <c r="DA70" s="960"/>
      <c r="DB70" s="958"/>
      <c r="DC70" s="959"/>
      <c r="DD70" s="959"/>
      <c r="DE70" s="959"/>
      <c r="DF70" s="960"/>
      <c r="DG70" s="958"/>
      <c r="DH70" s="959"/>
      <c r="DI70" s="959"/>
      <c r="DJ70" s="959"/>
      <c r="DK70" s="960"/>
      <c r="DL70" s="958"/>
      <c r="DM70" s="959"/>
      <c r="DN70" s="959"/>
      <c r="DO70" s="959"/>
      <c r="DP70" s="960"/>
      <c r="DQ70" s="958"/>
      <c r="DR70" s="959"/>
      <c r="DS70" s="959"/>
      <c r="DT70" s="959"/>
      <c r="DU70" s="960"/>
      <c r="DV70" s="947"/>
      <c r="DW70" s="948"/>
      <c r="DX70" s="948"/>
      <c r="DY70" s="948"/>
      <c r="DZ70" s="949"/>
      <c r="EA70" s="218"/>
    </row>
    <row r="71" spans="1:131" ht="26.25" customHeight="1">
      <c r="A71" s="226">
        <v>4</v>
      </c>
      <c r="B71" s="976"/>
      <c r="C71" s="977"/>
      <c r="D71" s="977"/>
      <c r="E71" s="977"/>
      <c r="F71" s="977"/>
      <c r="G71" s="977"/>
      <c r="H71" s="977"/>
      <c r="I71" s="977"/>
      <c r="J71" s="977"/>
      <c r="K71" s="977"/>
      <c r="L71" s="977"/>
      <c r="M71" s="977"/>
      <c r="N71" s="977"/>
      <c r="O71" s="977"/>
      <c r="P71" s="978"/>
      <c r="Q71" s="979"/>
      <c r="R71" s="973"/>
      <c r="S71" s="973"/>
      <c r="T71" s="973"/>
      <c r="U71" s="973"/>
      <c r="V71" s="973"/>
      <c r="W71" s="973"/>
      <c r="X71" s="973"/>
      <c r="Y71" s="973"/>
      <c r="Z71" s="973"/>
      <c r="AA71" s="973"/>
      <c r="AB71" s="973"/>
      <c r="AC71" s="973"/>
      <c r="AD71" s="973"/>
      <c r="AE71" s="973"/>
      <c r="AF71" s="973"/>
      <c r="AG71" s="973"/>
      <c r="AH71" s="973"/>
      <c r="AI71" s="973"/>
      <c r="AJ71" s="973"/>
      <c r="AK71" s="973"/>
      <c r="AL71" s="973"/>
      <c r="AM71" s="973"/>
      <c r="AN71" s="973"/>
      <c r="AO71" s="973"/>
      <c r="AP71" s="973"/>
      <c r="AQ71" s="973"/>
      <c r="AR71" s="973"/>
      <c r="AS71" s="973"/>
      <c r="AT71" s="973"/>
      <c r="AU71" s="973"/>
      <c r="AV71" s="973"/>
      <c r="AW71" s="973"/>
      <c r="AX71" s="973"/>
      <c r="AY71" s="973"/>
      <c r="AZ71" s="974"/>
      <c r="BA71" s="974"/>
      <c r="BB71" s="974"/>
      <c r="BC71" s="974"/>
      <c r="BD71" s="975"/>
      <c r="BE71" s="229"/>
      <c r="BF71" s="229"/>
      <c r="BG71" s="229"/>
      <c r="BH71" s="229"/>
      <c r="BI71" s="229"/>
      <c r="BJ71" s="229"/>
      <c r="BK71" s="229"/>
      <c r="BL71" s="229"/>
      <c r="BM71" s="229"/>
      <c r="BN71" s="229"/>
      <c r="BO71" s="229"/>
      <c r="BP71" s="229"/>
      <c r="BQ71" s="226">
        <v>65</v>
      </c>
      <c r="BR71" s="231"/>
      <c r="BS71" s="947"/>
      <c r="BT71" s="948"/>
      <c r="BU71" s="948"/>
      <c r="BV71" s="948"/>
      <c r="BW71" s="948"/>
      <c r="BX71" s="948"/>
      <c r="BY71" s="948"/>
      <c r="BZ71" s="948"/>
      <c r="CA71" s="948"/>
      <c r="CB71" s="948"/>
      <c r="CC71" s="948"/>
      <c r="CD71" s="948"/>
      <c r="CE71" s="948"/>
      <c r="CF71" s="948"/>
      <c r="CG71" s="957"/>
      <c r="CH71" s="958"/>
      <c r="CI71" s="959"/>
      <c r="CJ71" s="959"/>
      <c r="CK71" s="959"/>
      <c r="CL71" s="960"/>
      <c r="CM71" s="958"/>
      <c r="CN71" s="959"/>
      <c r="CO71" s="959"/>
      <c r="CP71" s="959"/>
      <c r="CQ71" s="960"/>
      <c r="CR71" s="958"/>
      <c r="CS71" s="959"/>
      <c r="CT71" s="959"/>
      <c r="CU71" s="959"/>
      <c r="CV71" s="960"/>
      <c r="CW71" s="958"/>
      <c r="CX71" s="959"/>
      <c r="CY71" s="959"/>
      <c r="CZ71" s="959"/>
      <c r="DA71" s="960"/>
      <c r="DB71" s="958"/>
      <c r="DC71" s="959"/>
      <c r="DD71" s="959"/>
      <c r="DE71" s="959"/>
      <c r="DF71" s="960"/>
      <c r="DG71" s="958"/>
      <c r="DH71" s="959"/>
      <c r="DI71" s="959"/>
      <c r="DJ71" s="959"/>
      <c r="DK71" s="960"/>
      <c r="DL71" s="958"/>
      <c r="DM71" s="959"/>
      <c r="DN71" s="959"/>
      <c r="DO71" s="959"/>
      <c r="DP71" s="960"/>
      <c r="DQ71" s="958"/>
      <c r="DR71" s="959"/>
      <c r="DS71" s="959"/>
      <c r="DT71" s="959"/>
      <c r="DU71" s="960"/>
      <c r="DV71" s="947"/>
      <c r="DW71" s="948"/>
      <c r="DX71" s="948"/>
      <c r="DY71" s="948"/>
      <c r="DZ71" s="949"/>
      <c r="EA71" s="218"/>
    </row>
    <row r="72" spans="1:131" ht="26.25" customHeight="1">
      <c r="A72" s="226">
        <v>5</v>
      </c>
      <c r="B72" s="976"/>
      <c r="C72" s="977"/>
      <c r="D72" s="977"/>
      <c r="E72" s="977"/>
      <c r="F72" s="977"/>
      <c r="G72" s="977"/>
      <c r="H72" s="977"/>
      <c r="I72" s="977"/>
      <c r="J72" s="977"/>
      <c r="K72" s="977"/>
      <c r="L72" s="977"/>
      <c r="M72" s="977"/>
      <c r="N72" s="977"/>
      <c r="O72" s="977"/>
      <c r="P72" s="978"/>
      <c r="Q72" s="979"/>
      <c r="R72" s="973"/>
      <c r="S72" s="973"/>
      <c r="T72" s="973"/>
      <c r="U72" s="973"/>
      <c r="V72" s="973"/>
      <c r="W72" s="973"/>
      <c r="X72" s="973"/>
      <c r="Y72" s="973"/>
      <c r="Z72" s="973"/>
      <c r="AA72" s="973"/>
      <c r="AB72" s="973"/>
      <c r="AC72" s="973"/>
      <c r="AD72" s="973"/>
      <c r="AE72" s="973"/>
      <c r="AF72" s="973"/>
      <c r="AG72" s="973"/>
      <c r="AH72" s="973"/>
      <c r="AI72" s="973"/>
      <c r="AJ72" s="973"/>
      <c r="AK72" s="973"/>
      <c r="AL72" s="973"/>
      <c r="AM72" s="973"/>
      <c r="AN72" s="973"/>
      <c r="AO72" s="973"/>
      <c r="AP72" s="973"/>
      <c r="AQ72" s="973"/>
      <c r="AR72" s="973"/>
      <c r="AS72" s="973"/>
      <c r="AT72" s="973"/>
      <c r="AU72" s="973"/>
      <c r="AV72" s="973"/>
      <c r="AW72" s="973"/>
      <c r="AX72" s="973"/>
      <c r="AY72" s="973"/>
      <c r="AZ72" s="974"/>
      <c r="BA72" s="974"/>
      <c r="BB72" s="974"/>
      <c r="BC72" s="974"/>
      <c r="BD72" s="975"/>
      <c r="BE72" s="229"/>
      <c r="BF72" s="229"/>
      <c r="BG72" s="229"/>
      <c r="BH72" s="229"/>
      <c r="BI72" s="229"/>
      <c r="BJ72" s="229"/>
      <c r="BK72" s="229"/>
      <c r="BL72" s="229"/>
      <c r="BM72" s="229"/>
      <c r="BN72" s="229"/>
      <c r="BO72" s="229"/>
      <c r="BP72" s="229"/>
      <c r="BQ72" s="226">
        <v>66</v>
      </c>
      <c r="BR72" s="231"/>
      <c r="BS72" s="947"/>
      <c r="BT72" s="948"/>
      <c r="BU72" s="948"/>
      <c r="BV72" s="948"/>
      <c r="BW72" s="948"/>
      <c r="BX72" s="948"/>
      <c r="BY72" s="948"/>
      <c r="BZ72" s="948"/>
      <c r="CA72" s="948"/>
      <c r="CB72" s="948"/>
      <c r="CC72" s="948"/>
      <c r="CD72" s="948"/>
      <c r="CE72" s="948"/>
      <c r="CF72" s="948"/>
      <c r="CG72" s="957"/>
      <c r="CH72" s="958"/>
      <c r="CI72" s="959"/>
      <c r="CJ72" s="959"/>
      <c r="CK72" s="959"/>
      <c r="CL72" s="960"/>
      <c r="CM72" s="958"/>
      <c r="CN72" s="959"/>
      <c r="CO72" s="959"/>
      <c r="CP72" s="959"/>
      <c r="CQ72" s="960"/>
      <c r="CR72" s="958"/>
      <c r="CS72" s="959"/>
      <c r="CT72" s="959"/>
      <c r="CU72" s="959"/>
      <c r="CV72" s="960"/>
      <c r="CW72" s="958"/>
      <c r="CX72" s="959"/>
      <c r="CY72" s="959"/>
      <c r="CZ72" s="959"/>
      <c r="DA72" s="960"/>
      <c r="DB72" s="958"/>
      <c r="DC72" s="959"/>
      <c r="DD72" s="959"/>
      <c r="DE72" s="959"/>
      <c r="DF72" s="960"/>
      <c r="DG72" s="958"/>
      <c r="DH72" s="959"/>
      <c r="DI72" s="959"/>
      <c r="DJ72" s="959"/>
      <c r="DK72" s="960"/>
      <c r="DL72" s="958"/>
      <c r="DM72" s="959"/>
      <c r="DN72" s="959"/>
      <c r="DO72" s="959"/>
      <c r="DP72" s="960"/>
      <c r="DQ72" s="958"/>
      <c r="DR72" s="959"/>
      <c r="DS72" s="959"/>
      <c r="DT72" s="959"/>
      <c r="DU72" s="960"/>
      <c r="DV72" s="947"/>
      <c r="DW72" s="948"/>
      <c r="DX72" s="948"/>
      <c r="DY72" s="948"/>
      <c r="DZ72" s="949"/>
      <c r="EA72" s="218"/>
    </row>
    <row r="73" spans="1:131" ht="26.25" customHeight="1">
      <c r="A73" s="226">
        <v>6</v>
      </c>
      <c r="B73" s="976"/>
      <c r="C73" s="977"/>
      <c r="D73" s="977"/>
      <c r="E73" s="977"/>
      <c r="F73" s="977"/>
      <c r="G73" s="977"/>
      <c r="H73" s="977"/>
      <c r="I73" s="977"/>
      <c r="J73" s="977"/>
      <c r="K73" s="977"/>
      <c r="L73" s="977"/>
      <c r="M73" s="977"/>
      <c r="N73" s="977"/>
      <c r="O73" s="977"/>
      <c r="P73" s="978"/>
      <c r="Q73" s="979"/>
      <c r="R73" s="973"/>
      <c r="S73" s="973"/>
      <c r="T73" s="973"/>
      <c r="U73" s="973"/>
      <c r="V73" s="973"/>
      <c r="W73" s="973"/>
      <c r="X73" s="973"/>
      <c r="Y73" s="973"/>
      <c r="Z73" s="973"/>
      <c r="AA73" s="973"/>
      <c r="AB73" s="973"/>
      <c r="AC73" s="973"/>
      <c r="AD73" s="973"/>
      <c r="AE73" s="973"/>
      <c r="AF73" s="973"/>
      <c r="AG73" s="973"/>
      <c r="AH73" s="973"/>
      <c r="AI73" s="973"/>
      <c r="AJ73" s="973"/>
      <c r="AK73" s="973"/>
      <c r="AL73" s="973"/>
      <c r="AM73" s="973"/>
      <c r="AN73" s="973"/>
      <c r="AO73" s="973"/>
      <c r="AP73" s="973"/>
      <c r="AQ73" s="973"/>
      <c r="AR73" s="973"/>
      <c r="AS73" s="973"/>
      <c r="AT73" s="973"/>
      <c r="AU73" s="973"/>
      <c r="AV73" s="973"/>
      <c r="AW73" s="973"/>
      <c r="AX73" s="973"/>
      <c r="AY73" s="973"/>
      <c r="AZ73" s="974"/>
      <c r="BA73" s="974"/>
      <c r="BB73" s="974"/>
      <c r="BC73" s="974"/>
      <c r="BD73" s="975"/>
      <c r="BE73" s="229"/>
      <c r="BF73" s="229"/>
      <c r="BG73" s="229"/>
      <c r="BH73" s="229"/>
      <c r="BI73" s="229"/>
      <c r="BJ73" s="229"/>
      <c r="BK73" s="229"/>
      <c r="BL73" s="229"/>
      <c r="BM73" s="229"/>
      <c r="BN73" s="229"/>
      <c r="BO73" s="229"/>
      <c r="BP73" s="229"/>
      <c r="BQ73" s="226">
        <v>67</v>
      </c>
      <c r="BR73" s="231"/>
      <c r="BS73" s="947"/>
      <c r="BT73" s="948"/>
      <c r="BU73" s="948"/>
      <c r="BV73" s="948"/>
      <c r="BW73" s="948"/>
      <c r="BX73" s="948"/>
      <c r="BY73" s="948"/>
      <c r="BZ73" s="948"/>
      <c r="CA73" s="948"/>
      <c r="CB73" s="948"/>
      <c r="CC73" s="948"/>
      <c r="CD73" s="948"/>
      <c r="CE73" s="948"/>
      <c r="CF73" s="948"/>
      <c r="CG73" s="957"/>
      <c r="CH73" s="958"/>
      <c r="CI73" s="959"/>
      <c r="CJ73" s="959"/>
      <c r="CK73" s="959"/>
      <c r="CL73" s="960"/>
      <c r="CM73" s="958"/>
      <c r="CN73" s="959"/>
      <c r="CO73" s="959"/>
      <c r="CP73" s="959"/>
      <c r="CQ73" s="960"/>
      <c r="CR73" s="958"/>
      <c r="CS73" s="959"/>
      <c r="CT73" s="959"/>
      <c r="CU73" s="959"/>
      <c r="CV73" s="960"/>
      <c r="CW73" s="958"/>
      <c r="CX73" s="959"/>
      <c r="CY73" s="959"/>
      <c r="CZ73" s="959"/>
      <c r="DA73" s="960"/>
      <c r="DB73" s="958"/>
      <c r="DC73" s="959"/>
      <c r="DD73" s="959"/>
      <c r="DE73" s="959"/>
      <c r="DF73" s="960"/>
      <c r="DG73" s="958"/>
      <c r="DH73" s="959"/>
      <c r="DI73" s="959"/>
      <c r="DJ73" s="959"/>
      <c r="DK73" s="960"/>
      <c r="DL73" s="958"/>
      <c r="DM73" s="959"/>
      <c r="DN73" s="959"/>
      <c r="DO73" s="959"/>
      <c r="DP73" s="960"/>
      <c r="DQ73" s="958"/>
      <c r="DR73" s="959"/>
      <c r="DS73" s="959"/>
      <c r="DT73" s="959"/>
      <c r="DU73" s="960"/>
      <c r="DV73" s="947"/>
      <c r="DW73" s="948"/>
      <c r="DX73" s="948"/>
      <c r="DY73" s="948"/>
      <c r="DZ73" s="949"/>
      <c r="EA73" s="218"/>
    </row>
    <row r="74" spans="1:131" ht="26.25" customHeight="1">
      <c r="A74" s="226">
        <v>7</v>
      </c>
      <c r="B74" s="976"/>
      <c r="C74" s="977"/>
      <c r="D74" s="977"/>
      <c r="E74" s="977"/>
      <c r="F74" s="977"/>
      <c r="G74" s="977"/>
      <c r="H74" s="977"/>
      <c r="I74" s="977"/>
      <c r="J74" s="977"/>
      <c r="K74" s="977"/>
      <c r="L74" s="977"/>
      <c r="M74" s="977"/>
      <c r="N74" s="977"/>
      <c r="O74" s="977"/>
      <c r="P74" s="978"/>
      <c r="Q74" s="979"/>
      <c r="R74" s="973"/>
      <c r="S74" s="973"/>
      <c r="T74" s="973"/>
      <c r="U74" s="973"/>
      <c r="V74" s="973"/>
      <c r="W74" s="973"/>
      <c r="X74" s="973"/>
      <c r="Y74" s="973"/>
      <c r="Z74" s="973"/>
      <c r="AA74" s="973"/>
      <c r="AB74" s="973"/>
      <c r="AC74" s="973"/>
      <c r="AD74" s="973"/>
      <c r="AE74" s="973"/>
      <c r="AF74" s="973"/>
      <c r="AG74" s="973"/>
      <c r="AH74" s="973"/>
      <c r="AI74" s="973"/>
      <c r="AJ74" s="973"/>
      <c r="AK74" s="973"/>
      <c r="AL74" s="973"/>
      <c r="AM74" s="973"/>
      <c r="AN74" s="973"/>
      <c r="AO74" s="973"/>
      <c r="AP74" s="973"/>
      <c r="AQ74" s="973"/>
      <c r="AR74" s="973"/>
      <c r="AS74" s="973"/>
      <c r="AT74" s="973"/>
      <c r="AU74" s="973"/>
      <c r="AV74" s="973"/>
      <c r="AW74" s="973"/>
      <c r="AX74" s="973"/>
      <c r="AY74" s="973"/>
      <c r="AZ74" s="974"/>
      <c r="BA74" s="974"/>
      <c r="BB74" s="974"/>
      <c r="BC74" s="974"/>
      <c r="BD74" s="975"/>
      <c r="BE74" s="229"/>
      <c r="BF74" s="229"/>
      <c r="BG74" s="229"/>
      <c r="BH74" s="229"/>
      <c r="BI74" s="229"/>
      <c r="BJ74" s="229"/>
      <c r="BK74" s="229"/>
      <c r="BL74" s="229"/>
      <c r="BM74" s="229"/>
      <c r="BN74" s="229"/>
      <c r="BO74" s="229"/>
      <c r="BP74" s="229"/>
      <c r="BQ74" s="226">
        <v>68</v>
      </c>
      <c r="BR74" s="231"/>
      <c r="BS74" s="947"/>
      <c r="BT74" s="948"/>
      <c r="BU74" s="948"/>
      <c r="BV74" s="948"/>
      <c r="BW74" s="948"/>
      <c r="BX74" s="948"/>
      <c r="BY74" s="948"/>
      <c r="BZ74" s="948"/>
      <c r="CA74" s="948"/>
      <c r="CB74" s="948"/>
      <c r="CC74" s="948"/>
      <c r="CD74" s="948"/>
      <c r="CE74" s="948"/>
      <c r="CF74" s="948"/>
      <c r="CG74" s="957"/>
      <c r="CH74" s="958"/>
      <c r="CI74" s="959"/>
      <c r="CJ74" s="959"/>
      <c r="CK74" s="959"/>
      <c r="CL74" s="960"/>
      <c r="CM74" s="958"/>
      <c r="CN74" s="959"/>
      <c r="CO74" s="959"/>
      <c r="CP74" s="959"/>
      <c r="CQ74" s="960"/>
      <c r="CR74" s="958"/>
      <c r="CS74" s="959"/>
      <c r="CT74" s="959"/>
      <c r="CU74" s="959"/>
      <c r="CV74" s="960"/>
      <c r="CW74" s="958"/>
      <c r="CX74" s="959"/>
      <c r="CY74" s="959"/>
      <c r="CZ74" s="959"/>
      <c r="DA74" s="960"/>
      <c r="DB74" s="958"/>
      <c r="DC74" s="959"/>
      <c r="DD74" s="959"/>
      <c r="DE74" s="959"/>
      <c r="DF74" s="960"/>
      <c r="DG74" s="958"/>
      <c r="DH74" s="959"/>
      <c r="DI74" s="959"/>
      <c r="DJ74" s="959"/>
      <c r="DK74" s="960"/>
      <c r="DL74" s="958"/>
      <c r="DM74" s="959"/>
      <c r="DN74" s="959"/>
      <c r="DO74" s="959"/>
      <c r="DP74" s="960"/>
      <c r="DQ74" s="958"/>
      <c r="DR74" s="959"/>
      <c r="DS74" s="959"/>
      <c r="DT74" s="959"/>
      <c r="DU74" s="960"/>
      <c r="DV74" s="947"/>
      <c r="DW74" s="948"/>
      <c r="DX74" s="948"/>
      <c r="DY74" s="948"/>
      <c r="DZ74" s="949"/>
      <c r="EA74" s="218"/>
    </row>
    <row r="75" spans="1:131" ht="26.25" customHeight="1">
      <c r="A75" s="226">
        <v>8</v>
      </c>
      <c r="B75" s="976"/>
      <c r="C75" s="977"/>
      <c r="D75" s="977"/>
      <c r="E75" s="977"/>
      <c r="F75" s="977"/>
      <c r="G75" s="977"/>
      <c r="H75" s="977"/>
      <c r="I75" s="977"/>
      <c r="J75" s="977"/>
      <c r="K75" s="977"/>
      <c r="L75" s="977"/>
      <c r="M75" s="977"/>
      <c r="N75" s="977"/>
      <c r="O75" s="977"/>
      <c r="P75" s="978"/>
      <c r="Q75" s="980"/>
      <c r="R75" s="981"/>
      <c r="S75" s="981"/>
      <c r="T75" s="981"/>
      <c r="U75" s="982"/>
      <c r="V75" s="983"/>
      <c r="W75" s="981"/>
      <c r="X75" s="981"/>
      <c r="Y75" s="981"/>
      <c r="Z75" s="982"/>
      <c r="AA75" s="983"/>
      <c r="AB75" s="981"/>
      <c r="AC75" s="981"/>
      <c r="AD75" s="981"/>
      <c r="AE75" s="982"/>
      <c r="AF75" s="983"/>
      <c r="AG75" s="981"/>
      <c r="AH75" s="981"/>
      <c r="AI75" s="981"/>
      <c r="AJ75" s="982"/>
      <c r="AK75" s="983"/>
      <c r="AL75" s="981"/>
      <c r="AM75" s="981"/>
      <c r="AN75" s="981"/>
      <c r="AO75" s="982"/>
      <c r="AP75" s="983"/>
      <c r="AQ75" s="981"/>
      <c r="AR75" s="981"/>
      <c r="AS75" s="981"/>
      <c r="AT75" s="982"/>
      <c r="AU75" s="983"/>
      <c r="AV75" s="981"/>
      <c r="AW75" s="981"/>
      <c r="AX75" s="981"/>
      <c r="AY75" s="982"/>
      <c r="AZ75" s="974"/>
      <c r="BA75" s="974"/>
      <c r="BB75" s="974"/>
      <c r="BC75" s="974"/>
      <c r="BD75" s="975"/>
      <c r="BE75" s="229"/>
      <c r="BF75" s="229"/>
      <c r="BG75" s="229"/>
      <c r="BH75" s="229"/>
      <c r="BI75" s="229"/>
      <c r="BJ75" s="229"/>
      <c r="BK75" s="229"/>
      <c r="BL75" s="229"/>
      <c r="BM75" s="229"/>
      <c r="BN75" s="229"/>
      <c r="BO75" s="229"/>
      <c r="BP75" s="229"/>
      <c r="BQ75" s="226">
        <v>69</v>
      </c>
      <c r="BR75" s="231"/>
      <c r="BS75" s="947"/>
      <c r="BT75" s="948"/>
      <c r="BU75" s="948"/>
      <c r="BV75" s="948"/>
      <c r="BW75" s="948"/>
      <c r="BX75" s="948"/>
      <c r="BY75" s="948"/>
      <c r="BZ75" s="948"/>
      <c r="CA75" s="948"/>
      <c r="CB75" s="948"/>
      <c r="CC75" s="948"/>
      <c r="CD75" s="948"/>
      <c r="CE75" s="948"/>
      <c r="CF75" s="948"/>
      <c r="CG75" s="957"/>
      <c r="CH75" s="958"/>
      <c r="CI75" s="959"/>
      <c r="CJ75" s="959"/>
      <c r="CK75" s="959"/>
      <c r="CL75" s="960"/>
      <c r="CM75" s="958"/>
      <c r="CN75" s="959"/>
      <c r="CO75" s="959"/>
      <c r="CP75" s="959"/>
      <c r="CQ75" s="960"/>
      <c r="CR75" s="958"/>
      <c r="CS75" s="959"/>
      <c r="CT75" s="959"/>
      <c r="CU75" s="959"/>
      <c r="CV75" s="960"/>
      <c r="CW75" s="958"/>
      <c r="CX75" s="959"/>
      <c r="CY75" s="959"/>
      <c r="CZ75" s="959"/>
      <c r="DA75" s="960"/>
      <c r="DB75" s="958"/>
      <c r="DC75" s="959"/>
      <c r="DD75" s="959"/>
      <c r="DE75" s="959"/>
      <c r="DF75" s="960"/>
      <c r="DG75" s="958"/>
      <c r="DH75" s="959"/>
      <c r="DI75" s="959"/>
      <c r="DJ75" s="959"/>
      <c r="DK75" s="960"/>
      <c r="DL75" s="958"/>
      <c r="DM75" s="959"/>
      <c r="DN75" s="959"/>
      <c r="DO75" s="959"/>
      <c r="DP75" s="960"/>
      <c r="DQ75" s="958"/>
      <c r="DR75" s="959"/>
      <c r="DS75" s="959"/>
      <c r="DT75" s="959"/>
      <c r="DU75" s="960"/>
      <c r="DV75" s="947"/>
      <c r="DW75" s="948"/>
      <c r="DX75" s="948"/>
      <c r="DY75" s="948"/>
      <c r="DZ75" s="949"/>
      <c r="EA75" s="218"/>
    </row>
    <row r="76" spans="1:131" ht="26.25" customHeight="1">
      <c r="A76" s="226">
        <v>9</v>
      </c>
      <c r="B76" s="976"/>
      <c r="C76" s="977"/>
      <c r="D76" s="977"/>
      <c r="E76" s="977"/>
      <c r="F76" s="977"/>
      <c r="G76" s="977"/>
      <c r="H76" s="977"/>
      <c r="I76" s="977"/>
      <c r="J76" s="977"/>
      <c r="K76" s="977"/>
      <c r="L76" s="977"/>
      <c r="M76" s="977"/>
      <c r="N76" s="977"/>
      <c r="O76" s="977"/>
      <c r="P76" s="978"/>
      <c r="Q76" s="980"/>
      <c r="R76" s="981"/>
      <c r="S76" s="981"/>
      <c r="T76" s="981"/>
      <c r="U76" s="982"/>
      <c r="V76" s="983"/>
      <c r="W76" s="981"/>
      <c r="X76" s="981"/>
      <c r="Y76" s="981"/>
      <c r="Z76" s="982"/>
      <c r="AA76" s="983"/>
      <c r="AB76" s="981"/>
      <c r="AC76" s="981"/>
      <c r="AD76" s="981"/>
      <c r="AE76" s="982"/>
      <c r="AF76" s="983"/>
      <c r="AG76" s="981"/>
      <c r="AH76" s="981"/>
      <c r="AI76" s="981"/>
      <c r="AJ76" s="982"/>
      <c r="AK76" s="983"/>
      <c r="AL76" s="981"/>
      <c r="AM76" s="981"/>
      <c r="AN76" s="981"/>
      <c r="AO76" s="982"/>
      <c r="AP76" s="983"/>
      <c r="AQ76" s="981"/>
      <c r="AR76" s="981"/>
      <c r="AS76" s="981"/>
      <c r="AT76" s="982"/>
      <c r="AU76" s="983"/>
      <c r="AV76" s="981"/>
      <c r="AW76" s="981"/>
      <c r="AX76" s="981"/>
      <c r="AY76" s="982"/>
      <c r="AZ76" s="974"/>
      <c r="BA76" s="974"/>
      <c r="BB76" s="974"/>
      <c r="BC76" s="974"/>
      <c r="BD76" s="975"/>
      <c r="BE76" s="229"/>
      <c r="BF76" s="229"/>
      <c r="BG76" s="229"/>
      <c r="BH76" s="229"/>
      <c r="BI76" s="229"/>
      <c r="BJ76" s="229"/>
      <c r="BK76" s="229"/>
      <c r="BL76" s="229"/>
      <c r="BM76" s="229"/>
      <c r="BN76" s="229"/>
      <c r="BO76" s="229"/>
      <c r="BP76" s="229"/>
      <c r="BQ76" s="226">
        <v>70</v>
      </c>
      <c r="BR76" s="231"/>
      <c r="BS76" s="947"/>
      <c r="BT76" s="948"/>
      <c r="BU76" s="948"/>
      <c r="BV76" s="948"/>
      <c r="BW76" s="948"/>
      <c r="BX76" s="948"/>
      <c r="BY76" s="948"/>
      <c r="BZ76" s="948"/>
      <c r="CA76" s="948"/>
      <c r="CB76" s="948"/>
      <c r="CC76" s="948"/>
      <c r="CD76" s="948"/>
      <c r="CE76" s="948"/>
      <c r="CF76" s="948"/>
      <c r="CG76" s="957"/>
      <c r="CH76" s="958"/>
      <c r="CI76" s="959"/>
      <c r="CJ76" s="959"/>
      <c r="CK76" s="959"/>
      <c r="CL76" s="960"/>
      <c r="CM76" s="958"/>
      <c r="CN76" s="959"/>
      <c r="CO76" s="959"/>
      <c r="CP76" s="959"/>
      <c r="CQ76" s="960"/>
      <c r="CR76" s="958"/>
      <c r="CS76" s="959"/>
      <c r="CT76" s="959"/>
      <c r="CU76" s="959"/>
      <c r="CV76" s="960"/>
      <c r="CW76" s="958"/>
      <c r="CX76" s="959"/>
      <c r="CY76" s="959"/>
      <c r="CZ76" s="959"/>
      <c r="DA76" s="960"/>
      <c r="DB76" s="958"/>
      <c r="DC76" s="959"/>
      <c r="DD76" s="959"/>
      <c r="DE76" s="959"/>
      <c r="DF76" s="960"/>
      <c r="DG76" s="958"/>
      <c r="DH76" s="959"/>
      <c r="DI76" s="959"/>
      <c r="DJ76" s="959"/>
      <c r="DK76" s="960"/>
      <c r="DL76" s="958"/>
      <c r="DM76" s="959"/>
      <c r="DN76" s="959"/>
      <c r="DO76" s="959"/>
      <c r="DP76" s="960"/>
      <c r="DQ76" s="958"/>
      <c r="DR76" s="959"/>
      <c r="DS76" s="959"/>
      <c r="DT76" s="959"/>
      <c r="DU76" s="960"/>
      <c r="DV76" s="947"/>
      <c r="DW76" s="948"/>
      <c r="DX76" s="948"/>
      <c r="DY76" s="948"/>
      <c r="DZ76" s="949"/>
      <c r="EA76" s="218"/>
    </row>
    <row r="77" spans="1:131" ht="26.25" customHeight="1">
      <c r="A77" s="226">
        <v>10</v>
      </c>
      <c r="B77" s="976"/>
      <c r="C77" s="977"/>
      <c r="D77" s="977"/>
      <c r="E77" s="977"/>
      <c r="F77" s="977"/>
      <c r="G77" s="977"/>
      <c r="H77" s="977"/>
      <c r="I77" s="977"/>
      <c r="J77" s="977"/>
      <c r="K77" s="977"/>
      <c r="L77" s="977"/>
      <c r="M77" s="977"/>
      <c r="N77" s="977"/>
      <c r="O77" s="977"/>
      <c r="P77" s="978"/>
      <c r="Q77" s="980"/>
      <c r="R77" s="981"/>
      <c r="S77" s="981"/>
      <c r="T77" s="981"/>
      <c r="U77" s="982"/>
      <c r="V77" s="983"/>
      <c r="W77" s="981"/>
      <c r="X77" s="981"/>
      <c r="Y77" s="981"/>
      <c r="Z77" s="982"/>
      <c r="AA77" s="983"/>
      <c r="AB77" s="981"/>
      <c r="AC77" s="981"/>
      <c r="AD77" s="981"/>
      <c r="AE77" s="982"/>
      <c r="AF77" s="983"/>
      <c r="AG77" s="981"/>
      <c r="AH77" s="981"/>
      <c r="AI77" s="981"/>
      <c r="AJ77" s="982"/>
      <c r="AK77" s="983"/>
      <c r="AL77" s="981"/>
      <c r="AM77" s="981"/>
      <c r="AN77" s="981"/>
      <c r="AO77" s="982"/>
      <c r="AP77" s="983"/>
      <c r="AQ77" s="981"/>
      <c r="AR77" s="981"/>
      <c r="AS77" s="981"/>
      <c r="AT77" s="982"/>
      <c r="AU77" s="983"/>
      <c r="AV77" s="981"/>
      <c r="AW77" s="981"/>
      <c r="AX77" s="981"/>
      <c r="AY77" s="982"/>
      <c r="AZ77" s="974"/>
      <c r="BA77" s="974"/>
      <c r="BB77" s="974"/>
      <c r="BC77" s="974"/>
      <c r="BD77" s="975"/>
      <c r="BE77" s="229"/>
      <c r="BF77" s="229"/>
      <c r="BG77" s="229"/>
      <c r="BH77" s="229"/>
      <c r="BI77" s="229"/>
      <c r="BJ77" s="229"/>
      <c r="BK77" s="229"/>
      <c r="BL77" s="229"/>
      <c r="BM77" s="229"/>
      <c r="BN77" s="229"/>
      <c r="BO77" s="229"/>
      <c r="BP77" s="229"/>
      <c r="BQ77" s="226">
        <v>71</v>
      </c>
      <c r="BR77" s="231"/>
      <c r="BS77" s="947"/>
      <c r="BT77" s="948"/>
      <c r="BU77" s="948"/>
      <c r="BV77" s="948"/>
      <c r="BW77" s="948"/>
      <c r="BX77" s="948"/>
      <c r="BY77" s="948"/>
      <c r="BZ77" s="948"/>
      <c r="CA77" s="948"/>
      <c r="CB77" s="948"/>
      <c r="CC77" s="948"/>
      <c r="CD77" s="948"/>
      <c r="CE77" s="948"/>
      <c r="CF77" s="948"/>
      <c r="CG77" s="957"/>
      <c r="CH77" s="958"/>
      <c r="CI77" s="959"/>
      <c r="CJ77" s="959"/>
      <c r="CK77" s="959"/>
      <c r="CL77" s="960"/>
      <c r="CM77" s="958"/>
      <c r="CN77" s="959"/>
      <c r="CO77" s="959"/>
      <c r="CP77" s="959"/>
      <c r="CQ77" s="960"/>
      <c r="CR77" s="958"/>
      <c r="CS77" s="959"/>
      <c r="CT77" s="959"/>
      <c r="CU77" s="959"/>
      <c r="CV77" s="960"/>
      <c r="CW77" s="958"/>
      <c r="CX77" s="959"/>
      <c r="CY77" s="959"/>
      <c r="CZ77" s="959"/>
      <c r="DA77" s="960"/>
      <c r="DB77" s="958"/>
      <c r="DC77" s="959"/>
      <c r="DD77" s="959"/>
      <c r="DE77" s="959"/>
      <c r="DF77" s="960"/>
      <c r="DG77" s="958"/>
      <c r="DH77" s="959"/>
      <c r="DI77" s="959"/>
      <c r="DJ77" s="959"/>
      <c r="DK77" s="960"/>
      <c r="DL77" s="958"/>
      <c r="DM77" s="959"/>
      <c r="DN77" s="959"/>
      <c r="DO77" s="959"/>
      <c r="DP77" s="960"/>
      <c r="DQ77" s="958"/>
      <c r="DR77" s="959"/>
      <c r="DS77" s="959"/>
      <c r="DT77" s="959"/>
      <c r="DU77" s="960"/>
      <c r="DV77" s="947"/>
      <c r="DW77" s="948"/>
      <c r="DX77" s="948"/>
      <c r="DY77" s="948"/>
      <c r="DZ77" s="949"/>
      <c r="EA77" s="218"/>
    </row>
    <row r="78" spans="1:131" ht="26.25" customHeight="1">
      <c r="A78" s="226">
        <v>11</v>
      </c>
      <c r="B78" s="976"/>
      <c r="C78" s="977"/>
      <c r="D78" s="977"/>
      <c r="E78" s="977"/>
      <c r="F78" s="977"/>
      <c r="G78" s="977"/>
      <c r="H78" s="977"/>
      <c r="I78" s="977"/>
      <c r="J78" s="977"/>
      <c r="K78" s="977"/>
      <c r="L78" s="977"/>
      <c r="M78" s="977"/>
      <c r="N78" s="977"/>
      <c r="O78" s="977"/>
      <c r="P78" s="978"/>
      <c r="Q78" s="979"/>
      <c r="R78" s="973"/>
      <c r="S78" s="973"/>
      <c r="T78" s="973"/>
      <c r="U78" s="973"/>
      <c r="V78" s="973"/>
      <c r="W78" s="973"/>
      <c r="X78" s="973"/>
      <c r="Y78" s="973"/>
      <c r="Z78" s="973"/>
      <c r="AA78" s="973"/>
      <c r="AB78" s="973"/>
      <c r="AC78" s="973"/>
      <c r="AD78" s="973"/>
      <c r="AE78" s="973"/>
      <c r="AF78" s="973"/>
      <c r="AG78" s="973"/>
      <c r="AH78" s="973"/>
      <c r="AI78" s="973"/>
      <c r="AJ78" s="973"/>
      <c r="AK78" s="973"/>
      <c r="AL78" s="973"/>
      <c r="AM78" s="973"/>
      <c r="AN78" s="973"/>
      <c r="AO78" s="973"/>
      <c r="AP78" s="973"/>
      <c r="AQ78" s="973"/>
      <c r="AR78" s="973"/>
      <c r="AS78" s="973"/>
      <c r="AT78" s="973"/>
      <c r="AU78" s="973"/>
      <c r="AV78" s="973"/>
      <c r="AW78" s="973"/>
      <c r="AX78" s="973"/>
      <c r="AY78" s="973"/>
      <c r="AZ78" s="974"/>
      <c r="BA78" s="974"/>
      <c r="BB78" s="974"/>
      <c r="BC78" s="974"/>
      <c r="BD78" s="975"/>
      <c r="BE78" s="229"/>
      <c r="BF78" s="229"/>
      <c r="BG78" s="229"/>
      <c r="BH78" s="229"/>
      <c r="BI78" s="229"/>
      <c r="BJ78" s="218"/>
      <c r="BK78" s="218"/>
      <c r="BL78" s="218"/>
      <c r="BM78" s="218"/>
      <c r="BN78" s="218"/>
      <c r="BO78" s="229"/>
      <c r="BP78" s="229"/>
      <c r="BQ78" s="226">
        <v>72</v>
      </c>
      <c r="BR78" s="231"/>
      <c r="BS78" s="947"/>
      <c r="BT78" s="948"/>
      <c r="BU78" s="948"/>
      <c r="BV78" s="948"/>
      <c r="BW78" s="948"/>
      <c r="BX78" s="948"/>
      <c r="BY78" s="948"/>
      <c r="BZ78" s="948"/>
      <c r="CA78" s="948"/>
      <c r="CB78" s="948"/>
      <c r="CC78" s="948"/>
      <c r="CD78" s="948"/>
      <c r="CE78" s="948"/>
      <c r="CF78" s="948"/>
      <c r="CG78" s="957"/>
      <c r="CH78" s="958"/>
      <c r="CI78" s="959"/>
      <c r="CJ78" s="959"/>
      <c r="CK78" s="959"/>
      <c r="CL78" s="960"/>
      <c r="CM78" s="958"/>
      <c r="CN78" s="959"/>
      <c r="CO78" s="959"/>
      <c r="CP78" s="959"/>
      <c r="CQ78" s="960"/>
      <c r="CR78" s="958"/>
      <c r="CS78" s="959"/>
      <c r="CT78" s="959"/>
      <c r="CU78" s="959"/>
      <c r="CV78" s="960"/>
      <c r="CW78" s="958"/>
      <c r="CX78" s="959"/>
      <c r="CY78" s="959"/>
      <c r="CZ78" s="959"/>
      <c r="DA78" s="960"/>
      <c r="DB78" s="958"/>
      <c r="DC78" s="959"/>
      <c r="DD78" s="959"/>
      <c r="DE78" s="959"/>
      <c r="DF78" s="960"/>
      <c r="DG78" s="958"/>
      <c r="DH78" s="959"/>
      <c r="DI78" s="959"/>
      <c r="DJ78" s="959"/>
      <c r="DK78" s="960"/>
      <c r="DL78" s="958"/>
      <c r="DM78" s="959"/>
      <c r="DN78" s="959"/>
      <c r="DO78" s="959"/>
      <c r="DP78" s="960"/>
      <c r="DQ78" s="958"/>
      <c r="DR78" s="959"/>
      <c r="DS78" s="959"/>
      <c r="DT78" s="959"/>
      <c r="DU78" s="960"/>
      <c r="DV78" s="947"/>
      <c r="DW78" s="948"/>
      <c r="DX78" s="948"/>
      <c r="DY78" s="948"/>
      <c r="DZ78" s="949"/>
      <c r="EA78" s="218"/>
    </row>
    <row r="79" spans="1:131" ht="26.25" customHeight="1">
      <c r="A79" s="226">
        <v>12</v>
      </c>
      <c r="B79" s="976"/>
      <c r="C79" s="977"/>
      <c r="D79" s="977"/>
      <c r="E79" s="977"/>
      <c r="F79" s="977"/>
      <c r="G79" s="977"/>
      <c r="H79" s="977"/>
      <c r="I79" s="977"/>
      <c r="J79" s="977"/>
      <c r="K79" s="977"/>
      <c r="L79" s="977"/>
      <c r="M79" s="977"/>
      <c r="N79" s="977"/>
      <c r="O79" s="977"/>
      <c r="P79" s="978"/>
      <c r="Q79" s="979"/>
      <c r="R79" s="973"/>
      <c r="S79" s="973"/>
      <c r="T79" s="973"/>
      <c r="U79" s="973"/>
      <c r="V79" s="973"/>
      <c r="W79" s="973"/>
      <c r="X79" s="973"/>
      <c r="Y79" s="973"/>
      <c r="Z79" s="973"/>
      <c r="AA79" s="973"/>
      <c r="AB79" s="973"/>
      <c r="AC79" s="973"/>
      <c r="AD79" s="973"/>
      <c r="AE79" s="973"/>
      <c r="AF79" s="973"/>
      <c r="AG79" s="973"/>
      <c r="AH79" s="973"/>
      <c r="AI79" s="973"/>
      <c r="AJ79" s="973"/>
      <c r="AK79" s="973"/>
      <c r="AL79" s="973"/>
      <c r="AM79" s="973"/>
      <c r="AN79" s="973"/>
      <c r="AO79" s="973"/>
      <c r="AP79" s="973"/>
      <c r="AQ79" s="973"/>
      <c r="AR79" s="973"/>
      <c r="AS79" s="973"/>
      <c r="AT79" s="973"/>
      <c r="AU79" s="973"/>
      <c r="AV79" s="973"/>
      <c r="AW79" s="973"/>
      <c r="AX79" s="973"/>
      <c r="AY79" s="973"/>
      <c r="AZ79" s="974"/>
      <c r="BA79" s="974"/>
      <c r="BB79" s="974"/>
      <c r="BC79" s="974"/>
      <c r="BD79" s="975"/>
      <c r="BE79" s="229"/>
      <c r="BF79" s="229"/>
      <c r="BG79" s="229"/>
      <c r="BH79" s="229"/>
      <c r="BI79" s="229"/>
      <c r="BJ79" s="218"/>
      <c r="BK79" s="218"/>
      <c r="BL79" s="218"/>
      <c r="BM79" s="218"/>
      <c r="BN79" s="218"/>
      <c r="BO79" s="229"/>
      <c r="BP79" s="229"/>
      <c r="BQ79" s="226">
        <v>73</v>
      </c>
      <c r="BR79" s="231"/>
      <c r="BS79" s="947"/>
      <c r="BT79" s="948"/>
      <c r="BU79" s="948"/>
      <c r="BV79" s="948"/>
      <c r="BW79" s="948"/>
      <c r="BX79" s="948"/>
      <c r="BY79" s="948"/>
      <c r="BZ79" s="948"/>
      <c r="CA79" s="948"/>
      <c r="CB79" s="948"/>
      <c r="CC79" s="948"/>
      <c r="CD79" s="948"/>
      <c r="CE79" s="948"/>
      <c r="CF79" s="948"/>
      <c r="CG79" s="957"/>
      <c r="CH79" s="958"/>
      <c r="CI79" s="959"/>
      <c r="CJ79" s="959"/>
      <c r="CK79" s="959"/>
      <c r="CL79" s="960"/>
      <c r="CM79" s="958"/>
      <c r="CN79" s="959"/>
      <c r="CO79" s="959"/>
      <c r="CP79" s="959"/>
      <c r="CQ79" s="960"/>
      <c r="CR79" s="958"/>
      <c r="CS79" s="959"/>
      <c r="CT79" s="959"/>
      <c r="CU79" s="959"/>
      <c r="CV79" s="960"/>
      <c r="CW79" s="958"/>
      <c r="CX79" s="959"/>
      <c r="CY79" s="959"/>
      <c r="CZ79" s="959"/>
      <c r="DA79" s="960"/>
      <c r="DB79" s="958"/>
      <c r="DC79" s="959"/>
      <c r="DD79" s="959"/>
      <c r="DE79" s="959"/>
      <c r="DF79" s="960"/>
      <c r="DG79" s="958"/>
      <c r="DH79" s="959"/>
      <c r="DI79" s="959"/>
      <c r="DJ79" s="959"/>
      <c r="DK79" s="960"/>
      <c r="DL79" s="958"/>
      <c r="DM79" s="959"/>
      <c r="DN79" s="959"/>
      <c r="DO79" s="959"/>
      <c r="DP79" s="960"/>
      <c r="DQ79" s="958"/>
      <c r="DR79" s="959"/>
      <c r="DS79" s="959"/>
      <c r="DT79" s="959"/>
      <c r="DU79" s="960"/>
      <c r="DV79" s="947"/>
      <c r="DW79" s="948"/>
      <c r="DX79" s="948"/>
      <c r="DY79" s="948"/>
      <c r="DZ79" s="949"/>
      <c r="EA79" s="218"/>
    </row>
    <row r="80" spans="1:131" ht="26.25" customHeight="1">
      <c r="A80" s="226">
        <v>13</v>
      </c>
      <c r="B80" s="976"/>
      <c r="C80" s="977"/>
      <c r="D80" s="977"/>
      <c r="E80" s="977"/>
      <c r="F80" s="977"/>
      <c r="G80" s="977"/>
      <c r="H80" s="977"/>
      <c r="I80" s="977"/>
      <c r="J80" s="977"/>
      <c r="K80" s="977"/>
      <c r="L80" s="977"/>
      <c r="M80" s="977"/>
      <c r="N80" s="977"/>
      <c r="O80" s="977"/>
      <c r="P80" s="978"/>
      <c r="Q80" s="979"/>
      <c r="R80" s="973"/>
      <c r="S80" s="973"/>
      <c r="T80" s="973"/>
      <c r="U80" s="973"/>
      <c r="V80" s="973"/>
      <c r="W80" s="973"/>
      <c r="X80" s="973"/>
      <c r="Y80" s="973"/>
      <c r="Z80" s="973"/>
      <c r="AA80" s="973"/>
      <c r="AB80" s="973"/>
      <c r="AC80" s="973"/>
      <c r="AD80" s="973"/>
      <c r="AE80" s="973"/>
      <c r="AF80" s="973"/>
      <c r="AG80" s="973"/>
      <c r="AH80" s="973"/>
      <c r="AI80" s="973"/>
      <c r="AJ80" s="973"/>
      <c r="AK80" s="973"/>
      <c r="AL80" s="973"/>
      <c r="AM80" s="973"/>
      <c r="AN80" s="973"/>
      <c r="AO80" s="973"/>
      <c r="AP80" s="973"/>
      <c r="AQ80" s="973"/>
      <c r="AR80" s="973"/>
      <c r="AS80" s="973"/>
      <c r="AT80" s="973"/>
      <c r="AU80" s="973"/>
      <c r="AV80" s="973"/>
      <c r="AW80" s="973"/>
      <c r="AX80" s="973"/>
      <c r="AY80" s="973"/>
      <c r="AZ80" s="974"/>
      <c r="BA80" s="974"/>
      <c r="BB80" s="974"/>
      <c r="BC80" s="974"/>
      <c r="BD80" s="975"/>
      <c r="BE80" s="229"/>
      <c r="BF80" s="229"/>
      <c r="BG80" s="229"/>
      <c r="BH80" s="229"/>
      <c r="BI80" s="229"/>
      <c r="BJ80" s="229"/>
      <c r="BK80" s="229"/>
      <c r="BL80" s="229"/>
      <c r="BM80" s="229"/>
      <c r="BN80" s="229"/>
      <c r="BO80" s="229"/>
      <c r="BP80" s="229"/>
      <c r="BQ80" s="226">
        <v>74</v>
      </c>
      <c r="BR80" s="231"/>
      <c r="BS80" s="947"/>
      <c r="BT80" s="948"/>
      <c r="BU80" s="948"/>
      <c r="BV80" s="948"/>
      <c r="BW80" s="948"/>
      <c r="BX80" s="948"/>
      <c r="BY80" s="948"/>
      <c r="BZ80" s="948"/>
      <c r="CA80" s="948"/>
      <c r="CB80" s="948"/>
      <c r="CC80" s="948"/>
      <c r="CD80" s="948"/>
      <c r="CE80" s="948"/>
      <c r="CF80" s="948"/>
      <c r="CG80" s="957"/>
      <c r="CH80" s="958"/>
      <c r="CI80" s="959"/>
      <c r="CJ80" s="959"/>
      <c r="CK80" s="959"/>
      <c r="CL80" s="960"/>
      <c r="CM80" s="958"/>
      <c r="CN80" s="959"/>
      <c r="CO80" s="959"/>
      <c r="CP80" s="959"/>
      <c r="CQ80" s="960"/>
      <c r="CR80" s="958"/>
      <c r="CS80" s="959"/>
      <c r="CT80" s="959"/>
      <c r="CU80" s="959"/>
      <c r="CV80" s="960"/>
      <c r="CW80" s="958"/>
      <c r="CX80" s="959"/>
      <c r="CY80" s="959"/>
      <c r="CZ80" s="959"/>
      <c r="DA80" s="960"/>
      <c r="DB80" s="958"/>
      <c r="DC80" s="959"/>
      <c r="DD80" s="959"/>
      <c r="DE80" s="959"/>
      <c r="DF80" s="960"/>
      <c r="DG80" s="958"/>
      <c r="DH80" s="959"/>
      <c r="DI80" s="959"/>
      <c r="DJ80" s="959"/>
      <c r="DK80" s="960"/>
      <c r="DL80" s="958"/>
      <c r="DM80" s="959"/>
      <c r="DN80" s="959"/>
      <c r="DO80" s="959"/>
      <c r="DP80" s="960"/>
      <c r="DQ80" s="958"/>
      <c r="DR80" s="959"/>
      <c r="DS80" s="959"/>
      <c r="DT80" s="959"/>
      <c r="DU80" s="960"/>
      <c r="DV80" s="947"/>
      <c r="DW80" s="948"/>
      <c r="DX80" s="948"/>
      <c r="DY80" s="948"/>
      <c r="DZ80" s="949"/>
      <c r="EA80" s="218"/>
    </row>
    <row r="81" spans="1:131" ht="26.25" customHeight="1">
      <c r="A81" s="226">
        <v>14</v>
      </c>
      <c r="B81" s="976"/>
      <c r="C81" s="977"/>
      <c r="D81" s="977"/>
      <c r="E81" s="977"/>
      <c r="F81" s="977"/>
      <c r="G81" s="977"/>
      <c r="H81" s="977"/>
      <c r="I81" s="977"/>
      <c r="J81" s="977"/>
      <c r="K81" s="977"/>
      <c r="L81" s="977"/>
      <c r="M81" s="977"/>
      <c r="N81" s="977"/>
      <c r="O81" s="977"/>
      <c r="P81" s="978"/>
      <c r="Q81" s="979"/>
      <c r="R81" s="973"/>
      <c r="S81" s="973"/>
      <c r="T81" s="973"/>
      <c r="U81" s="973"/>
      <c r="V81" s="973"/>
      <c r="W81" s="973"/>
      <c r="X81" s="973"/>
      <c r="Y81" s="973"/>
      <c r="Z81" s="973"/>
      <c r="AA81" s="973"/>
      <c r="AB81" s="973"/>
      <c r="AC81" s="973"/>
      <c r="AD81" s="973"/>
      <c r="AE81" s="973"/>
      <c r="AF81" s="973"/>
      <c r="AG81" s="973"/>
      <c r="AH81" s="973"/>
      <c r="AI81" s="973"/>
      <c r="AJ81" s="973"/>
      <c r="AK81" s="973"/>
      <c r="AL81" s="973"/>
      <c r="AM81" s="973"/>
      <c r="AN81" s="973"/>
      <c r="AO81" s="973"/>
      <c r="AP81" s="973"/>
      <c r="AQ81" s="973"/>
      <c r="AR81" s="973"/>
      <c r="AS81" s="973"/>
      <c r="AT81" s="973"/>
      <c r="AU81" s="973"/>
      <c r="AV81" s="973"/>
      <c r="AW81" s="973"/>
      <c r="AX81" s="973"/>
      <c r="AY81" s="973"/>
      <c r="AZ81" s="974"/>
      <c r="BA81" s="974"/>
      <c r="BB81" s="974"/>
      <c r="BC81" s="974"/>
      <c r="BD81" s="975"/>
      <c r="BE81" s="229"/>
      <c r="BF81" s="229"/>
      <c r="BG81" s="229"/>
      <c r="BH81" s="229"/>
      <c r="BI81" s="229"/>
      <c r="BJ81" s="229"/>
      <c r="BK81" s="229"/>
      <c r="BL81" s="229"/>
      <c r="BM81" s="229"/>
      <c r="BN81" s="229"/>
      <c r="BO81" s="229"/>
      <c r="BP81" s="229"/>
      <c r="BQ81" s="226">
        <v>75</v>
      </c>
      <c r="BR81" s="231"/>
      <c r="BS81" s="947"/>
      <c r="BT81" s="948"/>
      <c r="BU81" s="948"/>
      <c r="BV81" s="948"/>
      <c r="BW81" s="948"/>
      <c r="BX81" s="948"/>
      <c r="BY81" s="948"/>
      <c r="BZ81" s="948"/>
      <c r="CA81" s="948"/>
      <c r="CB81" s="948"/>
      <c r="CC81" s="948"/>
      <c r="CD81" s="948"/>
      <c r="CE81" s="948"/>
      <c r="CF81" s="948"/>
      <c r="CG81" s="957"/>
      <c r="CH81" s="958"/>
      <c r="CI81" s="959"/>
      <c r="CJ81" s="959"/>
      <c r="CK81" s="959"/>
      <c r="CL81" s="960"/>
      <c r="CM81" s="958"/>
      <c r="CN81" s="959"/>
      <c r="CO81" s="959"/>
      <c r="CP81" s="959"/>
      <c r="CQ81" s="960"/>
      <c r="CR81" s="958"/>
      <c r="CS81" s="959"/>
      <c r="CT81" s="959"/>
      <c r="CU81" s="959"/>
      <c r="CV81" s="960"/>
      <c r="CW81" s="958"/>
      <c r="CX81" s="959"/>
      <c r="CY81" s="959"/>
      <c r="CZ81" s="959"/>
      <c r="DA81" s="960"/>
      <c r="DB81" s="958"/>
      <c r="DC81" s="959"/>
      <c r="DD81" s="959"/>
      <c r="DE81" s="959"/>
      <c r="DF81" s="960"/>
      <c r="DG81" s="958"/>
      <c r="DH81" s="959"/>
      <c r="DI81" s="959"/>
      <c r="DJ81" s="959"/>
      <c r="DK81" s="960"/>
      <c r="DL81" s="958"/>
      <c r="DM81" s="959"/>
      <c r="DN81" s="959"/>
      <c r="DO81" s="959"/>
      <c r="DP81" s="960"/>
      <c r="DQ81" s="958"/>
      <c r="DR81" s="959"/>
      <c r="DS81" s="959"/>
      <c r="DT81" s="959"/>
      <c r="DU81" s="960"/>
      <c r="DV81" s="947"/>
      <c r="DW81" s="948"/>
      <c r="DX81" s="948"/>
      <c r="DY81" s="948"/>
      <c r="DZ81" s="949"/>
      <c r="EA81" s="218"/>
    </row>
    <row r="82" spans="1:131" ht="26.25" customHeight="1">
      <c r="A82" s="226">
        <v>15</v>
      </c>
      <c r="B82" s="976"/>
      <c r="C82" s="977"/>
      <c r="D82" s="977"/>
      <c r="E82" s="977"/>
      <c r="F82" s="977"/>
      <c r="G82" s="977"/>
      <c r="H82" s="977"/>
      <c r="I82" s="977"/>
      <c r="J82" s="977"/>
      <c r="K82" s="977"/>
      <c r="L82" s="977"/>
      <c r="M82" s="977"/>
      <c r="N82" s="977"/>
      <c r="O82" s="977"/>
      <c r="P82" s="978"/>
      <c r="Q82" s="979"/>
      <c r="R82" s="973"/>
      <c r="S82" s="973"/>
      <c r="T82" s="973"/>
      <c r="U82" s="973"/>
      <c r="V82" s="973"/>
      <c r="W82" s="973"/>
      <c r="X82" s="973"/>
      <c r="Y82" s="973"/>
      <c r="Z82" s="973"/>
      <c r="AA82" s="973"/>
      <c r="AB82" s="973"/>
      <c r="AC82" s="973"/>
      <c r="AD82" s="973"/>
      <c r="AE82" s="973"/>
      <c r="AF82" s="973"/>
      <c r="AG82" s="973"/>
      <c r="AH82" s="973"/>
      <c r="AI82" s="973"/>
      <c r="AJ82" s="973"/>
      <c r="AK82" s="973"/>
      <c r="AL82" s="973"/>
      <c r="AM82" s="973"/>
      <c r="AN82" s="973"/>
      <c r="AO82" s="973"/>
      <c r="AP82" s="973"/>
      <c r="AQ82" s="973"/>
      <c r="AR82" s="973"/>
      <c r="AS82" s="973"/>
      <c r="AT82" s="973"/>
      <c r="AU82" s="973"/>
      <c r="AV82" s="973"/>
      <c r="AW82" s="973"/>
      <c r="AX82" s="973"/>
      <c r="AY82" s="973"/>
      <c r="AZ82" s="974"/>
      <c r="BA82" s="974"/>
      <c r="BB82" s="974"/>
      <c r="BC82" s="974"/>
      <c r="BD82" s="975"/>
      <c r="BE82" s="229"/>
      <c r="BF82" s="229"/>
      <c r="BG82" s="229"/>
      <c r="BH82" s="229"/>
      <c r="BI82" s="229"/>
      <c r="BJ82" s="229"/>
      <c r="BK82" s="229"/>
      <c r="BL82" s="229"/>
      <c r="BM82" s="229"/>
      <c r="BN82" s="229"/>
      <c r="BO82" s="229"/>
      <c r="BP82" s="229"/>
      <c r="BQ82" s="226">
        <v>76</v>
      </c>
      <c r="BR82" s="231"/>
      <c r="BS82" s="947"/>
      <c r="BT82" s="948"/>
      <c r="BU82" s="948"/>
      <c r="BV82" s="948"/>
      <c r="BW82" s="948"/>
      <c r="BX82" s="948"/>
      <c r="BY82" s="948"/>
      <c r="BZ82" s="948"/>
      <c r="CA82" s="948"/>
      <c r="CB82" s="948"/>
      <c r="CC82" s="948"/>
      <c r="CD82" s="948"/>
      <c r="CE82" s="948"/>
      <c r="CF82" s="948"/>
      <c r="CG82" s="957"/>
      <c r="CH82" s="958"/>
      <c r="CI82" s="959"/>
      <c r="CJ82" s="959"/>
      <c r="CK82" s="959"/>
      <c r="CL82" s="960"/>
      <c r="CM82" s="958"/>
      <c r="CN82" s="959"/>
      <c r="CO82" s="959"/>
      <c r="CP82" s="959"/>
      <c r="CQ82" s="960"/>
      <c r="CR82" s="958"/>
      <c r="CS82" s="959"/>
      <c r="CT82" s="959"/>
      <c r="CU82" s="959"/>
      <c r="CV82" s="960"/>
      <c r="CW82" s="958"/>
      <c r="CX82" s="959"/>
      <c r="CY82" s="959"/>
      <c r="CZ82" s="959"/>
      <c r="DA82" s="960"/>
      <c r="DB82" s="958"/>
      <c r="DC82" s="959"/>
      <c r="DD82" s="959"/>
      <c r="DE82" s="959"/>
      <c r="DF82" s="960"/>
      <c r="DG82" s="958"/>
      <c r="DH82" s="959"/>
      <c r="DI82" s="959"/>
      <c r="DJ82" s="959"/>
      <c r="DK82" s="960"/>
      <c r="DL82" s="958"/>
      <c r="DM82" s="959"/>
      <c r="DN82" s="959"/>
      <c r="DO82" s="959"/>
      <c r="DP82" s="960"/>
      <c r="DQ82" s="958"/>
      <c r="DR82" s="959"/>
      <c r="DS82" s="959"/>
      <c r="DT82" s="959"/>
      <c r="DU82" s="960"/>
      <c r="DV82" s="947"/>
      <c r="DW82" s="948"/>
      <c r="DX82" s="948"/>
      <c r="DY82" s="948"/>
      <c r="DZ82" s="949"/>
      <c r="EA82" s="218"/>
    </row>
    <row r="83" spans="1:131" ht="26.25" customHeight="1">
      <c r="A83" s="226">
        <v>16</v>
      </c>
      <c r="B83" s="976"/>
      <c r="C83" s="977"/>
      <c r="D83" s="977"/>
      <c r="E83" s="977"/>
      <c r="F83" s="977"/>
      <c r="G83" s="977"/>
      <c r="H83" s="977"/>
      <c r="I83" s="977"/>
      <c r="J83" s="977"/>
      <c r="K83" s="977"/>
      <c r="L83" s="977"/>
      <c r="M83" s="977"/>
      <c r="N83" s="977"/>
      <c r="O83" s="977"/>
      <c r="P83" s="978"/>
      <c r="Q83" s="979"/>
      <c r="R83" s="973"/>
      <c r="S83" s="973"/>
      <c r="T83" s="973"/>
      <c r="U83" s="973"/>
      <c r="V83" s="973"/>
      <c r="W83" s="973"/>
      <c r="X83" s="973"/>
      <c r="Y83" s="973"/>
      <c r="Z83" s="973"/>
      <c r="AA83" s="973"/>
      <c r="AB83" s="973"/>
      <c r="AC83" s="973"/>
      <c r="AD83" s="973"/>
      <c r="AE83" s="973"/>
      <c r="AF83" s="973"/>
      <c r="AG83" s="973"/>
      <c r="AH83" s="973"/>
      <c r="AI83" s="973"/>
      <c r="AJ83" s="973"/>
      <c r="AK83" s="973"/>
      <c r="AL83" s="973"/>
      <c r="AM83" s="973"/>
      <c r="AN83" s="973"/>
      <c r="AO83" s="973"/>
      <c r="AP83" s="973"/>
      <c r="AQ83" s="973"/>
      <c r="AR83" s="973"/>
      <c r="AS83" s="973"/>
      <c r="AT83" s="973"/>
      <c r="AU83" s="973"/>
      <c r="AV83" s="973"/>
      <c r="AW83" s="973"/>
      <c r="AX83" s="973"/>
      <c r="AY83" s="973"/>
      <c r="AZ83" s="974"/>
      <c r="BA83" s="974"/>
      <c r="BB83" s="974"/>
      <c r="BC83" s="974"/>
      <c r="BD83" s="975"/>
      <c r="BE83" s="229"/>
      <c r="BF83" s="229"/>
      <c r="BG83" s="229"/>
      <c r="BH83" s="229"/>
      <c r="BI83" s="229"/>
      <c r="BJ83" s="229"/>
      <c r="BK83" s="229"/>
      <c r="BL83" s="229"/>
      <c r="BM83" s="229"/>
      <c r="BN83" s="229"/>
      <c r="BO83" s="229"/>
      <c r="BP83" s="229"/>
      <c r="BQ83" s="226">
        <v>77</v>
      </c>
      <c r="BR83" s="231"/>
      <c r="BS83" s="947"/>
      <c r="BT83" s="948"/>
      <c r="BU83" s="948"/>
      <c r="BV83" s="948"/>
      <c r="BW83" s="948"/>
      <c r="BX83" s="948"/>
      <c r="BY83" s="948"/>
      <c r="BZ83" s="948"/>
      <c r="CA83" s="948"/>
      <c r="CB83" s="948"/>
      <c r="CC83" s="948"/>
      <c r="CD83" s="948"/>
      <c r="CE83" s="948"/>
      <c r="CF83" s="948"/>
      <c r="CG83" s="957"/>
      <c r="CH83" s="958"/>
      <c r="CI83" s="959"/>
      <c r="CJ83" s="959"/>
      <c r="CK83" s="959"/>
      <c r="CL83" s="960"/>
      <c r="CM83" s="958"/>
      <c r="CN83" s="959"/>
      <c r="CO83" s="959"/>
      <c r="CP83" s="959"/>
      <c r="CQ83" s="960"/>
      <c r="CR83" s="958"/>
      <c r="CS83" s="959"/>
      <c r="CT83" s="959"/>
      <c r="CU83" s="959"/>
      <c r="CV83" s="960"/>
      <c r="CW83" s="958"/>
      <c r="CX83" s="959"/>
      <c r="CY83" s="959"/>
      <c r="CZ83" s="959"/>
      <c r="DA83" s="960"/>
      <c r="DB83" s="958"/>
      <c r="DC83" s="959"/>
      <c r="DD83" s="959"/>
      <c r="DE83" s="959"/>
      <c r="DF83" s="960"/>
      <c r="DG83" s="958"/>
      <c r="DH83" s="959"/>
      <c r="DI83" s="959"/>
      <c r="DJ83" s="959"/>
      <c r="DK83" s="960"/>
      <c r="DL83" s="958"/>
      <c r="DM83" s="959"/>
      <c r="DN83" s="959"/>
      <c r="DO83" s="959"/>
      <c r="DP83" s="960"/>
      <c r="DQ83" s="958"/>
      <c r="DR83" s="959"/>
      <c r="DS83" s="959"/>
      <c r="DT83" s="959"/>
      <c r="DU83" s="960"/>
      <c r="DV83" s="947"/>
      <c r="DW83" s="948"/>
      <c r="DX83" s="948"/>
      <c r="DY83" s="948"/>
      <c r="DZ83" s="949"/>
      <c r="EA83" s="218"/>
    </row>
    <row r="84" spans="1:131" ht="26.25" customHeight="1">
      <c r="A84" s="226">
        <v>17</v>
      </c>
      <c r="B84" s="976"/>
      <c r="C84" s="977"/>
      <c r="D84" s="977"/>
      <c r="E84" s="977"/>
      <c r="F84" s="977"/>
      <c r="G84" s="977"/>
      <c r="H84" s="977"/>
      <c r="I84" s="977"/>
      <c r="J84" s="977"/>
      <c r="K84" s="977"/>
      <c r="L84" s="977"/>
      <c r="M84" s="977"/>
      <c r="N84" s="977"/>
      <c r="O84" s="977"/>
      <c r="P84" s="978"/>
      <c r="Q84" s="979"/>
      <c r="R84" s="973"/>
      <c r="S84" s="973"/>
      <c r="T84" s="973"/>
      <c r="U84" s="973"/>
      <c r="V84" s="973"/>
      <c r="W84" s="973"/>
      <c r="X84" s="973"/>
      <c r="Y84" s="973"/>
      <c r="Z84" s="973"/>
      <c r="AA84" s="973"/>
      <c r="AB84" s="973"/>
      <c r="AC84" s="973"/>
      <c r="AD84" s="973"/>
      <c r="AE84" s="973"/>
      <c r="AF84" s="973"/>
      <c r="AG84" s="973"/>
      <c r="AH84" s="973"/>
      <c r="AI84" s="973"/>
      <c r="AJ84" s="973"/>
      <c r="AK84" s="973"/>
      <c r="AL84" s="973"/>
      <c r="AM84" s="973"/>
      <c r="AN84" s="973"/>
      <c r="AO84" s="973"/>
      <c r="AP84" s="973"/>
      <c r="AQ84" s="973"/>
      <c r="AR84" s="973"/>
      <c r="AS84" s="973"/>
      <c r="AT84" s="973"/>
      <c r="AU84" s="973"/>
      <c r="AV84" s="973"/>
      <c r="AW84" s="973"/>
      <c r="AX84" s="973"/>
      <c r="AY84" s="973"/>
      <c r="AZ84" s="974"/>
      <c r="BA84" s="974"/>
      <c r="BB84" s="974"/>
      <c r="BC84" s="974"/>
      <c r="BD84" s="975"/>
      <c r="BE84" s="229"/>
      <c r="BF84" s="229"/>
      <c r="BG84" s="229"/>
      <c r="BH84" s="229"/>
      <c r="BI84" s="229"/>
      <c r="BJ84" s="229"/>
      <c r="BK84" s="229"/>
      <c r="BL84" s="229"/>
      <c r="BM84" s="229"/>
      <c r="BN84" s="229"/>
      <c r="BO84" s="229"/>
      <c r="BP84" s="229"/>
      <c r="BQ84" s="226">
        <v>78</v>
      </c>
      <c r="BR84" s="231"/>
      <c r="BS84" s="947"/>
      <c r="BT84" s="948"/>
      <c r="BU84" s="948"/>
      <c r="BV84" s="948"/>
      <c r="BW84" s="948"/>
      <c r="BX84" s="948"/>
      <c r="BY84" s="948"/>
      <c r="BZ84" s="948"/>
      <c r="CA84" s="948"/>
      <c r="CB84" s="948"/>
      <c r="CC84" s="948"/>
      <c r="CD84" s="948"/>
      <c r="CE84" s="948"/>
      <c r="CF84" s="948"/>
      <c r="CG84" s="957"/>
      <c r="CH84" s="958"/>
      <c r="CI84" s="959"/>
      <c r="CJ84" s="959"/>
      <c r="CK84" s="959"/>
      <c r="CL84" s="960"/>
      <c r="CM84" s="958"/>
      <c r="CN84" s="959"/>
      <c r="CO84" s="959"/>
      <c r="CP84" s="959"/>
      <c r="CQ84" s="960"/>
      <c r="CR84" s="958"/>
      <c r="CS84" s="959"/>
      <c r="CT84" s="959"/>
      <c r="CU84" s="959"/>
      <c r="CV84" s="960"/>
      <c r="CW84" s="958"/>
      <c r="CX84" s="959"/>
      <c r="CY84" s="959"/>
      <c r="CZ84" s="959"/>
      <c r="DA84" s="960"/>
      <c r="DB84" s="958"/>
      <c r="DC84" s="959"/>
      <c r="DD84" s="959"/>
      <c r="DE84" s="959"/>
      <c r="DF84" s="960"/>
      <c r="DG84" s="958"/>
      <c r="DH84" s="959"/>
      <c r="DI84" s="959"/>
      <c r="DJ84" s="959"/>
      <c r="DK84" s="960"/>
      <c r="DL84" s="958"/>
      <c r="DM84" s="959"/>
      <c r="DN84" s="959"/>
      <c r="DO84" s="959"/>
      <c r="DP84" s="960"/>
      <c r="DQ84" s="958"/>
      <c r="DR84" s="959"/>
      <c r="DS84" s="959"/>
      <c r="DT84" s="959"/>
      <c r="DU84" s="960"/>
      <c r="DV84" s="947"/>
      <c r="DW84" s="948"/>
      <c r="DX84" s="948"/>
      <c r="DY84" s="948"/>
      <c r="DZ84" s="949"/>
      <c r="EA84" s="218"/>
    </row>
    <row r="85" spans="1:131" ht="26.25" customHeight="1">
      <c r="A85" s="226">
        <v>18</v>
      </c>
      <c r="B85" s="976"/>
      <c r="C85" s="977"/>
      <c r="D85" s="977"/>
      <c r="E85" s="977"/>
      <c r="F85" s="977"/>
      <c r="G85" s="977"/>
      <c r="H85" s="977"/>
      <c r="I85" s="977"/>
      <c r="J85" s="977"/>
      <c r="K85" s="977"/>
      <c r="L85" s="977"/>
      <c r="M85" s="977"/>
      <c r="N85" s="977"/>
      <c r="O85" s="977"/>
      <c r="P85" s="978"/>
      <c r="Q85" s="979"/>
      <c r="R85" s="973"/>
      <c r="S85" s="973"/>
      <c r="T85" s="973"/>
      <c r="U85" s="973"/>
      <c r="V85" s="973"/>
      <c r="W85" s="973"/>
      <c r="X85" s="973"/>
      <c r="Y85" s="973"/>
      <c r="Z85" s="973"/>
      <c r="AA85" s="973"/>
      <c r="AB85" s="973"/>
      <c r="AC85" s="973"/>
      <c r="AD85" s="973"/>
      <c r="AE85" s="973"/>
      <c r="AF85" s="973"/>
      <c r="AG85" s="973"/>
      <c r="AH85" s="973"/>
      <c r="AI85" s="973"/>
      <c r="AJ85" s="973"/>
      <c r="AK85" s="973"/>
      <c r="AL85" s="973"/>
      <c r="AM85" s="973"/>
      <c r="AN85" s="973"/>
      <c r="AO85" s="973"/>
      <c r="AP85" s="973"/>
      <c r="AQ85" s="973"/>
      <c r="AR85" s="973"/>
      <c r="AS85" s="973"/>
      <c r="AT85" s="973"/>
      <c r="AU85" s="973"/>
      <c r="AV85" s="973"/>
      <c r="AW85" s="973"/>
      <c r="AX85" s="973"/>
      <c r="AY85" s="973"/>
      <c r="AZ85" s="974"/>
      <c r="BA85" s="974"/>
      <c r="BB85" s="974"/>
      <c r="BC85" s="974"/>
      <c r="BD85" s="975"/>
      <c r="BE85" s="229"/>
      <c r="BF85" s="229"/>
      <c r="BG85" s="229"/>
      <c r="BH85" s="229"/>
      <c r="BI85" s="229"/>
      <c r="BJ85" s="229"/>
      <c r="BK85" s="229"/>
      <c r="BL85" s="229"/>
      <c r="BM85" s="229"/>
      <c r="BN85" s="229"/>
      <c r="BO85" s="229"/>
      <c r="BP85" s="229"/>
      <c r="BQ85" s="226">
        <v>79</v>
      </c>
      <c r="BR85" s="231"/>
      <c r="BS85" s="947"/>
      <c r="BT85" s="948"/>
      <c r="BU85" s="948"/>
      <c r="BV85" s="948"/>
      <c r="BW85" s="948"/>
      <c r="BX85" s="948"/>
      <c r="BY85" s="948"/>
      <c r="BZ85" s="948"/>
      <c r="CA85" s="948"/>
      <c r="CB85" s="948"/>
      <c r="CC85" s="948"/>
      <c r="CD85" s="948"/>
      <c r="CE85" s="948"/>
      <c r="CF85" s="948"/>
      <c r="CG85" s="957"/>
      <c r="CH85" s="958"/>
      <c r="CI85" s="959"/>
      <c r="CJ85" s="959"/>
      <c r="CK85" s="959"/>
      <c r="CL85" s="960"/>
      <c r="CM85" s="958"/>
      <c r="CN85" s="959"/>
      <c r="CO85" s="959"/>
      <c r="CP85" s="959"/>
      <c r="CQ85" s="960"/>
      <c r="CR85" s="958"/>
      <c r="CS85" s="959"/>
      <c r="CT85" s="959"/>
      <c r="CU85" s="959"/>
      <c r="CV85" s="960"/>
      <c r="CW85" s="958"/>
      <c r="CX85" s="959"/>
      <c r="CY85" s="959"/>
      <c r="CZ85" s="959"/>
      <c r="DA85" s="960"/>
      <c r="DB85" s="958"/>
      <c r="DC85" s="959"/>
      <c r="DD85" s="959"/>
      <c r="DE85" s="959"/>
      <c r="DF85" s="960"/>
      <c r="DG85" s="958"/>
      <c r="DH85" s="959"/>
      <c r="DI85" s="959"/>
      <c r="DJ85" s="959"/>
      <c r="DK85" s="960"/>
      <c r="DL85" s="958"/>
      <c r="DM85" s="959"/>
      <c r="DN85" s="959"/>
      <c r="DO85" s="959"/>
      <c r="DP85" s="960"/>
      <c r="DQ85" s="958"/>
      <c r="DR85" s="959"/>
      <c r="DS85" s="959"/>
      <c r="DT85" s="959"/>
      <c r="DU85" s="960"/>
      <c r="DV85" s="947"/>
      <c r="DW85" s="948"/>
      <c r="DX85" s="948"/>
      <c r="DY85" s="948"/>
      <c r="DZ85" s="949"/>
      <c r="EA85" s="218"/>
    </row>
    <row r="86" spans="1:131" ht="26.25" customHeight="1">
      <c r="A86" s="226">
        <v>19</v>
      </c>
      <c r="B86" s="976"/>
      <c r="C86" s="977"/>
      <c r="D86" s="977"/>
      <c r="E86" s="977"/>
      <c r="F86" s="977"/>
      <c r="G86" s="977"/>
      <c r="H86" s="977"/>
      <c r="I86" s="977"/>
      <c r="J86" s="977"/>
      <c r="K86" s="977"/>
      <c r="L86" s="977"/>
      <c r="M86" s="977"/>
      <c r="N86" s="977"/>
      <c r="O86" s="977"/>
      <c r="P86" s="978"/>
      <c r="Q86" s="979"/>
      <c r="R86" s="973"/>
      <c r="S86" s="973"/>
      <c r="T86" s="973"/>
      <c r="U86" s="973"/>
      <c r="V86" s="973"/>
      <c r="W86" s="973"/>
      <c r="X86" s="973"/>
      <c r="Y86" s="973"/>
      <c r="Z86" s="973"/>
      <c r="AA86" s="973"/>
      <c r="AB86" s="973"/>
      <c r="AC86" s="973"/>
      <c r="AD86" s="973"/>
      <c r="AE86" s="973"/>
      <c r="AF86" s="973"/>
      <c r="AG86" s="973"/>
      <c r="AH86" s="973"/>
      <c r="AI86" s="973"/>
      <c r="AJ86" s="973"/>
      <c r="AK86" s="973"/>
      <c r="AL86" s="973"/>
      <c r="AM86" s="973"/>
      <c r="AN86" s="973"/>
      <c r="AO86" s="973"/>
      <c r="AP86" s="973"/>
      <c r="AQ86" s="973"/>
      <c r="AR86" s="973"/>
      <c r="AS86" s="973"/>
      <c r="AT86" s="973"/>
      <c r="AU86" s="973"/>
      <c r="AV86" s="973"/>
      <c r="AW86" s="973"/>
      <c r="AX86" s="973"/>
      <c r="AY86" s="973"/>
      <c r="AZ86" s="974"/>
      <c r="BA86" s="974"/>
      <c r="BB86" s="974"/>
      <c r="BC86" s="974"/>
      <c r="BD86" s="975"/>
      <c r="BE86" s="229"/>
      <c r="BF86" s="229"/>
      <c r="BG86" s="229"/>
      <c r="BH86" s="229"/>
      <c r="BI86" s="229"/>
      <c r="BJ86" s="229"/>
      <c r="BK86" s="229"/>
      <c r="BL86" s="229"/>
      <c r="BM86" s="229"/>
      <c r="BN86" s="229"/>
      <c r="BO86" s="229"/>
      <c r="BP86" s="229"/>
      <c r="BQ86" s="226">
        <v>80</v>
      </c>
      <c r="BR86" s="231"/>
      <c r="BS86" s="947"/>
      <c r="BT86" s="948"/>
      <c r="BU86" s="948"/>
      <c r="BV86" s="948"/>
      <c r="BW86" s="948"/>
      <c r="BX86" s="948"/>
      <c r="BY86" s="948"/>
      <c r="BZ86" s="948"/>
      <c r="CA86" s="948"/>
      <c r="CB86" s="948"/>
      <c r="CC86" s="948"/>
      <c r="CD86" s="948"/>
      <c r="CE86" s="948"/>
      <c r="CF86" s="948"/>
      <c r="CG86" s="957"/>
      <c r="CH86" s="958"/>
      <c r="CI86" s="959"/>
      <c r="CJ86" s="959"/>
      <c r="CK86" s="959"/>
      <c r="CL86" s="960"/>
      <c r="CM86" s="958"/>
      <c r="CN86" s="959"/>
      <c r="CO86" s="959"/>
      <c r="CP86" s="959"/>
      <c r="CQ86" s="960"/>
      <c r="CR86" s="958"/>
      <c r="CS86" s="959"/>
      <c r="CT86" s="959"/>
      <c r="CU86" s="959"/>
      <c r="CV86" s="960"/>
      <c r="CW86" s="958"/>
      <c r="CX86" s="959"/>
      <c r="CY86" s="959"/>
      <c r="CZ86" s="959"/>
      <c r="DA86" s="960"/>
      <c r="DB86" s="958"/>
      <c r="DC86" s="959"/>
      <c r="DD86" s="959"/>
      <c r="DE86" s="959"/>
      <c r="DF86" s="960"/>
      <c r="DG86" s="958"/>
      <c r="DH86" s="959"/>
      <c r="DI86" s="959"/>
      <c r="DJ86" s="959"/>
      <c r="DK86" s="960"/>
      <c r="DL86" s="958"/>
      <c r="DM86" s="959"/>
      <c r="DN86" s="959"/>
      <c r="DO86" s="959"/>
      <c r="DP86" s="960"/>
      <c r="DQ86" s="958"/>
      <c r="DR86" s="959"/>
      <c r="DS86" s="959"/>
      <c r="DT86" s="959"/>
      <c r="DU86" s="960"/>
      <c r="DV86" s="947"/>
      <c r="DW86" s="948"/>
      <c r="DX86" s="948"/>
      <c r="DY86" s="948"/>
      <c r="DZ86" s="949"/>
      <c r="EA86" s="218"/>
    </row>
    <row r="87" spans="1:131" ht="26.25" customHeight="1">
      <c r="A87" s="232">
        <v>20</v>
      </c>
      <c r="B87" s="966"/>
      <c r="C87" s="967"/>
      <c r="D87" s="967"/>
      <c r="E87" s="967"/>
      <c r="F87" s="967"/>
      <c r="G87" s="967"/>
      <c r="H87" s="967"/>
      <c r="I87" s="967"/>
      <c r="J87" s="967"/>
      <c r="K87" s="967"/>
      <c r="L87" s="967"/>
      <c r="M87" s="967"/>
      <c r="N87" s="967"/>
      <c r="O87" s="967"/>
      <c r="P87" s="968"/>
      <c r="Q87" s="969"/>
      <c r="R87" s="970"/>
      <c r="S87" s="970"/>
      <c r="T87" s="970"/>
      <c r="U87" s="970"/>
      <c r="V87" s="970"/>
      <c r="W87" s="970"/>
      <c r="X87" s="970"/>
      <c r="Y87" s="970"/>
      <c r="Z87" s="970"/>
      <c r="AA87" s="970"/>
      <c r="AB87" s="970"/>
      <c r="AC87" s="970"/>
      <c r="AD87" s="970"/>
      <c r="AE87" s="970"/>
      <c r="AF87" s="970"/>
      <c r="AG87" s="970"/>
      <c r="AH87" s="970"/>
      <c r="AI87" s="970"/>
      <c r="AJ87" s="970"/>
      <c r="AK87" s="970"/>
      <c r="AL87" s="970"/>
      <c r="AM87" s="970"/>
      <c r="AN87" s="970"/>
      <c r="AO87" s="970"/>
      <c r="AP87" s="970"/>
      <c r="AQ87" s="970"/>
      <c r="AR87" s="970"/>
      <c r="AS87" s="970"/>
      <c r="AT87" s="970"/>
      <c r="AU87" s="970"/>
      <c r="AV87" s="970"/>
      <c r="AW87" s="970"/>
      <c r="AX87" s="970"/>
      <c r="AY87" s="970"/>
      <c r="AZ87" s="971"/>
      <c r="BA87" s="971"/>
      <c r="BB87" s="971"/>
      <c r="BC87" s="971"/>
      <c r="BD87" s="972"/>
      <c r="BE87" s="229"/>
      <c r="BF87" s="229"/>
      <c r="BG87" s="229"/>
      <c r="BH87" s="229"/>
      <c r="BI87" s="229"/>
      <c r="BJ87" s="229"/>
      <c r="BK87" s="229"/>
      <c r="BL87" s="229"/>
      <c r="BM87" s="229"/>
      <c r="BN87" s="229"/>
      <c r="BO87" s="229"/>
      <c r="BP87" s="229"/>
      <c r="BQ87" s="226">
        <v>81</v>
      </c>
      <c r="BR87" s="231"/>
      <c r="BS87" s="947"/>
      <c r="BT87" s="948"/>
      <c r="BU87" s="948"/>
      <c r="BV87" s="948"/>
      <c r="BW87" s="948"/>
      <c r="BX87" s="948"/>
      <c r="BY87" s="948"/>
      <c r="BZ87" s="948"/>
      <c r="CA87" s="948"/>
      <c r="CB87" s="948"/>
      <c r="CC87" s="948"/>
      <c r="CD87" s="948"/>
      <c r="CE87" s="948"/>
      <c r="CF87" s="948"/>
      <c r="CG87" s="957"/>
      <c r="CH87" s="958"/>
      <c r="CI87" s="959"/>
      <c r="CJ87" s="959"/>
      <c r="CK87" s="959"/>
      <c r="CL87" s="960"/>
      <c r="CM87" s="958"/>
      <c r="CN87" s="959"/>
      <c r="CO87" s="959"/>
      <c r="CP87" s="959"/>
      <c r="CQ87" s="960"/>
      <c r="CR87" s="958"/>
      <c r="CS87" s="959"/>
      <c r="CT87" s="959"/>
      <c r="CU87" s="959"/>
      <c r="CV87" s="960"/>
      <c r="CW87" s="958"/>
      <c r="CX87" s="959"/>
      <c r="CY87" s="959"/>
      <c r="CZ87" s="959"/>
      <c r="DA87" s="960"/>
      <c r="DB87" s="958"/>
      <c r="DC87" s="959"/>
      <c r="DD87" s="959"/>
      <c r="DE87" s="959"/>
      <c r="DF87" s="960"/>
      <c r="DG87" s="958"/>
      <c r="DH87" s="959"/>
      <c r="DI87" s="959"/>
      <c r="DJ87" s="959"/>
      <c r="DK87" s="960"/>
      <c r="DL87" s="958"/>
      <c r="DM87" s="959"/>
      <c r="DN87" s="959"/>
      <c r="DO87" s="959"/>
      <c r="DP87" s="960"/>
      <c r="DQ87" s="958"/>
      <c r="DR87" s="959"/>
      <c r="DS87" s="959"/>
      <c r="DT87" s="959"/>
      <c r="DU87" s="960"/>
      <c r="DV87" s="947"/>
      <c r="DW87" s="948"/>
      <c r="DX87" s="948"/>
      <c r="DY87" s="948"/>
      <c r="DZ87" s="949"/>
      <c r="EA87" s="218"/>
    </row>
    <row r="88" spans="1:131" ht="26.25" customHeight="1" thickBot="1">
      <c r="A88" s="228" t="s">
        <v>377</v>
      </c>
      <c r="B88" s="939" t="s">
        <v>403</v>
      </c>
      <c r="C88" s="940"/>
      <c r="D88" s="940"/>
      <c r="E88" s="940"/>
      <c r="F88" s="940"/>
      <c r="G88" s="940"/>
      <c r="H88" s="940"/>
      <c r="I88" s="940"/>
      <c r="J88" s="940"/>
      <c r="K88" s="940"/>
      <c r="L88" s="940"/>
      <c r="M88" s="940"/>
      <c r="N88" s="940"/>
      <c r="O88" s="940"/>
      <c r="P88" s="950"/>
      <c r="Q88" s="964"/>
      <c r="R88" s="965"/>
      <c r="S88" s="965"/>
      <c r="T88" s="965"/>
      <c r="U88" s="965"/>
      <c r="V88" s="965"/>
      <c r="W88" s="965"/>
      <c r="X88" s="965"/>
      <c r="Y88" s="965"/>
      <c r="Z88" s="965"/>
      <c r="AA88" s="965"/>
      <c r="AB88" s="965"/>
      <c r="AC88" s="965"/>
      <c r="AD88" s="965"/>
      <c r="AE88" s="965"/>
      <c r="AF88" s="961">
        <v>7602</v>
      </c>
      <c r="AG88" s="961"/>
      <c r="AH88" s="961"/>
      <c r="AI88" s="961"/>
      <c r="AJ88" s="961"/>
      <c r="AK88" s="965"/>
      <c r="AL88" s="965"/>
      <c r="AM88" s="965"/>
      <c r="AN88" s="965"/>
      <c r="AO88" s="965"/>
      <c r="AP88" s="961" t="s">
        <v>567</v>
      </c>
      <c r="AQ88" s="961"/>
      <c r="AR88" s="961"/>
      <c r="AS88" s="961"/>
      <c r="AT88" s="961"/>
      <c r="AU88" s="961" t="s">
        <v>567</v>
      </c>
      <c r="AV88" s="961"/>
      <c r="AW88" s="961"/>
      <c r="AX88" s="961"/>
      <c r="AY88" s="961"/>
      <c r="AZ88" s="962"/>
      <c r="BA88" s="962"/>
      <c r="BB88" s="962"/>
      <c r="BC88" s="962"/>
      <c r="BD88" s="963"/>
      <c r="BE88" s="229"/>
      <c r="BF88" s="229"/>
      <c r="BG88" s="229"/>
      <c r="BH88" s="229"/>
      <c r="BI88" s="229"/>
      <c r="BJ88" s="229"/>
      <c r="BK88" s="229"/>
      <c r="BL88" s="229"/>
      <c r="BM88" s="229"/>
      <c r="BN88" s="229"/>
      <c r="BO88" s="229"/>
      <c r="BP88" s="229"/>
      <c r="BQ88" s="226">
        <v>82</v>
      </c>
      <c r="BR88" s="231"/>
      <c r="BS88" s="947"/>
      <c r="BT88" s="948"/>
      <c r="BU88" s="948"/>
      <c r="BV88" s="948"/>
      <c r="BW88" s="948"/>
      <c r="BX88" s="948"/>
      <c r="BY88" s="948"/>
      <c r="BZ88" s="948"/>
      <c r="CA88" s="948"/>
      <c r="CB88" s="948"/>
      <c r="CC88" s="948"/>
      <c r="CD88" s="948"/>
      <c r="CE88" s="948"/>
      <c r="CF88" s="948"/>
      <c r="CG88" s="957"/>
      <c r="CH88" s="958"/>
      <c r="CI88" s="959"/>
      <c r="CJ88" s="959"/>
      <c r="CK88" s="959"/>
      <c r="CL88" s="960"/>
      <c r="CM88" s="958"/>
      <c r="CN88" s="959"/>
      <c r="CO88" s="959"/>
      <c r="CP88" s="959"/>
      <c r="CQ88" s="960"/>
      <c r="CR88" s="958"/>
      <c r="CS88" s="959"/>
      <c r="CT88" s="959"/>
      <c r="CU88" s="959"/>
      <c r="CV88" s="960"/>
      <c r="CW88" s="958"/>
      <c r="CX88" s="959"/>
      <c r="CY88" s="959"/>
      <c r="CZ88" s="959"/>
      <c r="DA88" s="960"/>
      <c r="DB88" s="958"/>
      <c r="DC88" s="959"/>
      <c r="DD88" s="959"/>
      <c r="DE88" s="959"/>
      <c r="DF88" s="960"/>
      <c r="DG88" s="958"/>
      <c r="DH88" s="959"/>
      <c r="DI88" s="959"/>
      <c r="DJ88" s="959"/>
      <c r="DK88" s="960"/>
      <c r="DL88" s="958"/>
      <c r="DM88" s="959"/>
      <c r="DN88" s="959"/>
      <c r="DO88" s="959"/>
      <c r="DP88" s="960"/>
      <c r="DQ88" s="958"/>
      <c r="DR88" s="959"/>
      <c r="DS88" s="959"/>
      <c r="DT88" s="959"/>
      <c r="DU88" s="960"/>
      <c r="DV88" s="947"/>
      <c r="DW88" s="948"/>
      <c r="DX88" s="948"/>
      <c r="DY88" s="948"/>
      <c r="DZ88" s="949"/>
      <c r="EA88" s="218"/>
    </row>
    <row r="89" spans="1:131" ht="26.25" hidden="1" customHeight="1">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7"/>
      <c r="BT89" s="948"/>
      <c r="BU89" s="948"/>
      <c r="BV89" s="948"/>
      <c r="BW89" s="948"/>
      <c r="BX89" s="948"/>
      <c r="BY89" s="948"/>
      <c r="BZ89" s="948"/>
      <c r="CA89" s="948"/>
      <c r="CB89" s="948"/>
      <c r="CC89" s="948"/>
      <c r="CD89" s="948"/>
      <c r="CE89" s="948"/>
      <c r="CF89" s="948"/>
      <c r="CG89" s="957"/>
      <c r="CH89" s="958"/>
      <c r="CI89" s="959"/>
      <c r="CJ89" s="959"/>
      <c r="CK89" s="959"/>
      <c r="CL89" s="960"/>
      <c r="CM89" s="958"/>
      <c r="CN89" s="959"/>
      <c r="CO89" s="959"/>
      <c r="CP89" s="959"/>
      <c r="CQ89" s="960"/>
      <c r="CR89" s="958"/>
      <c r="CS89" s="959"/>
      <c r="CT89" s="959"/>
      <c r="CU89" s="959"/>
      <c r="CV89" s="960"/>
      <c r="CW89" s="958"/>
      <c r="CX89" s="959"/>
      <c r="CY89" s="959"/>
      <c r="CZ89" s="959"/>
      <c r="DA89" s="960"/>
      <c r="DB89" s="958"/>
      <c r="DC89" s="959"/>
      <c r="DD89" s="959"/>
      <c r="DE89" s="959"/>
      <c r="DF89" s="960"/>
      <c r="DG89" s="958"/>
      <c r="DH89" s="959"/>
      <c r="DI89" s="959"/>
      <c r="DJ89" s="959"/>
      <c r="DK89" s="960"/>
      <c r="DL89" s="958"/>
      <c r="DM89" s="959"/>
      <c r="DN89" s="959"/>
      <c r="DO89" s="959"/>
      <c r="DP89" s="960"/>
      <c r="DQ89" s="958"/>
      <c r="DR89" s="959"/>
      <c r="DS89" s="959"/>
      <c r="DT89" s="959"/>
      <c r="DU89" s="960"/>
      <c r="DV89" s="947"/>
      <c r="DW89" s="948"/>
      <c r="DX89" s="948"/>
      <c r="DY89" s="948"/>
      <c r="DZ89" s="949"/>
      <c r="EA89" s="218"/>
    </row>
    <row r="90" spans="1:131" ht="26.25" hidden="1" customHeight="1">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7"/>
      <c r="BT90" s="948"/>
      <c r="BU90" s="948"/>
      <c r="BV90" s="948"/>
      <c r="BW90" s="948"/>
      <c r="BX90" s="948"/>
      <c r="BY90" s="948"/>
      <c r="BZ90" s="948"/>
      <c r="CA90" s="948"/>
      <c r="CB90" s="948"/>
      <c r="CC90" s="948"/>
      <c r="CD90" s="948"/>
      <c r="CE90" s="948"/>
      <c r="CF90" s="948"/>
      <c r="CG90" s="957"/>
      <c r="CH90" s="958"/>
      <c r="CI90" s="959"/>
      <c r="CJ90" s="959"/>
      <c r="CK90" s="959"/>
      <c r="CL90" s="960"/>
      <c r="CM90" s="958"/>
      <c r="CN90" s="959"/>
      <c r="CO90" s="959"/>
      <c r="CP90" s="959"/>
      <c r="CQ90" s="960"/>
      <c r="CR90" s="958"/>
      <c r="CS90" s="959"/>
      <c r="CT90" s="959"/>
      <c r="CU90" s="959"/>
      <c r="CV90" s="960"/>
      <c r="CW90" s="958"/>
      <c r="CX90" s="959"/>
      <c r="CY90" s="959"/>
      <c r="CZ90" s="959"/>
      <c r="DA90" s="960"/>
      <c r="DB90" s="958"/>
      <c r="DC90" s="959"/>
      <c r="DD90" s="959"/>
      <c r="DE90" s="959"/>
      <c r="DF90" s="960"/>
      <c r="DG90" s="958"/>
      <c r="DH90" s="959"/>
      <c r="DI90" s="959"/>
      <c r="DJ90" s="959"/>
      <c r="DK90" s="960"/>
      <c r="DL90" s="958"/>
      <c r="DM90" s="959"/>
      <c r="DN90" s="959"/>
      <c r="DO90" s="959"/>
      <c r="DP90" s="960"/>
      <c r="DQ90" s="958"/>
      <c r="DR90" s="959"/>
      <c r="DS90" s="959"/>
      <c r="DT90" s="959"/>
      <c r="DU90" s="960"/>
      <c r="DV90" s="947"/>
      <c r="DW90" s="948"/>
      <c r="DX90" s="948"/>
      <c r="DY90" s="948"/>
      <c r="DZ90" s="949"/>
      <c r="EA90" s="218"/>
    </row>
    <row r="91" spans="1:131" ht="26.25" hidden="1" customHeight="1">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7"/>
      <c r="BT91" s="948"/>
      <c r="BU91" s="948"/>
      <c r="BV91" s="948"/>
      <c r="BW91" s="948"/>
      <c r="BX91" s="948"/>
      <c r="BY91" s="948"/>
      <c r="BZ91" s="948"/>
      <c r="CA91" s="948"/>
      <c r="CB91" s="948"/>
      <c r="CC91" s="948"/>
      <c r="CD91" s="948"/>
      <c r="CE91" s="948"/>
      <c r="CF91" s="948"/>
      <c r="CG91" s="957"/>
      <c r="CH91" s="958"/>
      <c r="CI91" s="959"/>
      <c r="CJ91" s="959"/>
      <c r="CK91" s="959"/>
      <c r="CL91" s="960"/>
      <c r="CM91" s="958"/>
      <c r="CN91" s="959"/>
      <c r="CO91" s="959"/>
      <c r="CP91" s="959"/>
      <c r="CQ91" s="960"/>
      <c r="CR91" s="958"/>
      <c r="CS91" s="959"/>
      <c r="CT91" s="959"/>
      <c r="CU91" s="959"/>
      <c r="CV91" s="960"/>
      <c r="CW91" s="958"/>
      <c r="CX91" s="959"/>
      <c r="CY91" s="959"/>
      <c r="CZ91" s="959"/>
      <c r="DA91" s="960"/>
      <c r="DB91" s="958"/>
      <c r="DC91" s="959"/>
      <c r="DD91" s="959"/>
      <c r="DE91" s="959"/>
      <c r="DF91" s="960"/>
      <c r="DG91" s="958"/>
      <c r="DH91" s="959"/>
      <c r="DI91" s="959"/>
      <c r="DJ91" s="959"/>
      <c r="DK91" s="960"/>
      <c r="DL91" s="958"/>
      <c r="DM91" s="959"/>
      <c r="DN91" s="959"/>
      <c r="DO91" s="959"/>
      <c r="DP91" s="960"/>
      <c r="DQ91" s="958"/>
      <c r="DR91" s="959"/>
      <c r="DS91" s="959"/>
      <c r="DT91" s="959"/>
      <c r="DU91" s="960"/>
      <c r="DV91" s="947"/>
      <c r="DW91" s="948"/>
      <c r="DX91" s="948"/>
      <c r="DY91" s="948"/>
      <c r="DZ91" s="949"/>
      <c r="EA91" s="218"/>
    </row>
    <row r="92" spans="1:131" ht="26.25" hidden="1" customHeight="1">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7"/>
      <c r="BT92" s="948"/>
      <c r="BU92" s="948"/>
      <c r="BV92" s="948"/>
      <c r="BW92" s="948"/>
      <c r="BX92" s="948"/>
      <c r="BY92" s="948"/>
      <c r="BZ92" s="948"/>
      <c r="CA92" s="948"/>
      <c r="CB92" s="948"/>
      <c r="CC92" s="948"/>
      <c r="CD92" s="948"/>
      <c r="CE92" s="948"/>
      <c r="CF92" s="948"/>
      <c r="CG92" s="957"/>
      <c r="CH92" s="958"/>
      <c r="CI92" s="959"/>
      <c r="CJ92" s="959"/>
      <c r="CK92" s="959"/>
      <c r="CL92" s="960"/>
      <c r="CM92" s="958"/>
      <c r="CN92" s="959"/>
      <c r="CO92" s="959"/>
      <c r="CP92" s="959"/>
      <c r="CQ92" s="960"/>
      <c r="CR92" s="958"/>
      <c r="CS92" s="959"/>
      <c r="CT92" s="959"/>
      <c r="CU92" s="959"/>
      <c r="CV92" s="960"/>
      <c r="CW92" s="958"/>
      <c r="CX92" s="959"/>
      <c r="CY92" s="959"/>
      <c r="CZ92" s="959"/>
      <c r="DA92" s="960"/>
      <c r="DB92" s="958"/>
      <c r="DC92" s="959"/>
      <c r="DD92" s="959"/>
      <c r="DE92" s="959"/>
      <c r="DF92" s="960"/>
      <c r="DG92" s="958"/>
      <c r="DH92" s="959"/>
      <c r="DI92" s="959"/>
      <c r="DJ92" s="959"/>
      <c r="DK92" s="960"/>
      <c r="DL92" s="958"/>
      <c r="DM92" s="959"/>
      <c r="DN92" s="959"/>
      <c r="DO92" s="959"/>
      <c r="DP92" s="960"/>
      <c r="DQ92" s="958"/>
      <c r="DR92" s="959"/>
      <c r="DS92" s="959"/>
      <c r="DT92" s="959"/>
      <c r="DU92" s="960"/>
      <c r="DV92" s="947"/>
      <c r="DW92" s="948"/>
      <c r="DX92" s="948"/>
      <c r="DY92" s="948"/>
      <c r="DZ92" s="949"/>
      <c r="EA92" s="218"/>
    </row>
    <row r="93" spans="1:131" ht="26.25" hidden="1" customHeight="1">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7"/>
      <c r="BT93" s="948"/>
      <c r="BU93" s="948"/>
      <c r="BV93" s="948"/>
      <c r="BW93" s="948"/>
      <c r="BX93" s="948"/>
      <c r="BY93" s="948"/>
      <c r="BZ93" s="948"/>
      <c r="CA93" s="948"/>
      <c r="CB93" s="948"/>
      <c r="CC93" s="948"/>
      <c r="CD93" s="948"/>
      <c r="CE93" s="948"/>
      <c r="CF93" s="948"/>
      <c r="CG93" s="957"/>
      <c r="CH93" s="958"/>
      <c r="CI93" s="959"/>
      <c r="CJ93" s="959"/>
      <c r="CK93" s="959"/>
      <c r="CL93" s="960"/>
      <c r="CM93" s="958"/>
      <c r="CN93" s="959"/>
      <c r="CO93" s="959"/>
      <c r="CP93" s="959"/>
      <c r="CQ93" s="960"/>
      <c r="CR93" s="958"/>
      <c r="CS93" s="959"/>
      <c r="CT93" s="959"/>
      <c r="CU93" s="959"/>
      <c r="CV93" s="960"/>
      <c r="CW93" s="958"/>
      <c r="CX93" s="959"/>
      <c r="CY93" s="959"/>
      <c r="CZ93" s="959"/>
      <c r="DA93" s="960"/>
      <c r="DB93" s="958"/>
      <c r="DC93" s="959"/>
      <c r="DD93" s="959"/>
      <c r="DE93" s="959"/>
      <c r="DF93" s="960"/>
      <c r="DG93" s="958"/>
      <c r="DH93" s="959"/>
      <c r="DI93" s="959"/>
      <c r="DJ93" s="959"/>
      <c r="DK93" s="960"/>
      <c r="DL93" s="958"/>
      <c r="DM93" s="959"/>
      <c r="DN93" s="959"/>
      <c r="DO93" s="959"/>
      <c r="DP93" s="960"/>
      <c r="DQ93" s="958"/>
      <c r="DR93" s="959"/>
      <c r="DS93" s="959"/>
      <c r="DT93" s="959"/>
      <c r="DU93" s="960"/>
      <c r="DV93" s="947"/>
      <c r="DW93" s="948"/>
      <c r="DX93" s="948"/>
      <c r="DY93" s="948"/>
      <c r="DZ93" s="949"/>
      <c r="EA93" s="218"/>
    </row>
    <row r="94" spans="1:131" ht="26.25" hidden="1" customHeight="1">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7"/>
      <c r="BT94" s="948"/>
      <c r="BU94" s="948"/>
      <c r="BV94" s="948"/>
      <c r="BW94" s="948"/>
      <c r="BX94" s="948"/>
      <c r="BY94" s="948"/>
      <c r="BZ94" s="948"/>
      <c r="CA94" s="948"/>
      <c r="CB94" s="948"/>
      <c r="CC94" s="948"/>
      <c r="CD94" s="948"/>
      <c r="CE94" s="948"/>
      <c r="CF94" s="948"/>
      <c r="CG94" s="957"/>
      <c r="CH94" s="958"/>
      <c r="CI94" s="959"/>
      <c r="CJ94" s="959"/>
      <c r="CK94" s="959"/>
      <c r="CL94" s="960"/>
      <c r="CM94" s="958"/>
      <c r="CN94" s="959"/>
      <c r="CO94" s="959"/>
      <c r="CP94" s="959"/>
      <c r="CQ94" s="960"/>
      <c r="CR94" s="958"/>
      <c r="CS94" s="959"/>
      <c r="CT94" s="959"/>
      <c r="CU94" s="959"/>
      <c r="CV94" s="960"/>
      <c r="CW94" s="958"/>
      <c r="CX94" s="959"/>
      <c r="CY94" s="959"/>
      <c r="CZ94" s="959"/>
      <c r="DA94" s="960"/>
      <c r="DB94" s="958"/>
      <c r="DC94" s="959"/>
      <c r="DD94" s="959"/>
      <c r="DE94" s="959"/>
      <c r="DF94" s="960"/>
      <c r="DG94" s="958"/>
      <c r="DH94" s="959"/>
      <c r="DI94" s="959"/>
      <c r="DJ94" s="959"/>
      <c r="DK94" s="960"/>
      <c r="DL94" s="958"/>
      <c r="DM94" s="959"/>
      <c r="DN94" s="959"/>
      <c r="DO94" s="959"/>
      <c r="DP94" s="960"/>
      <c r="DQ94" s="958"/>
      <c r="DR94" s="959"/>
      <c r="DS94" s="959"/>
      <c r="DT94" s="959"/>
      <c r="DU94" s="960"/>
      <c r="DV94" s="947"/>
      <c r="DW94" s="948"/>
      <c r="DX94" s="948"/>
      <c r="DY94" s="948"/>
      <c r="DZ94" s="949"/>
      <c r="EA94" s="218"/>
    </row>
    <row r="95" spans="1:131" ht="26.25" hidden="1" customHeight="1">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7"/>
      <c r="BT95" s="948"/>
      <c r="BU95" s="948"/>
      <c r="BV95" s="948"/>
      <c r="BW95" s="948"/>
      <c r="BX95" s="948"/>
      <c r="BY95" s="948"/>
      <c r="BZ95" s="948"/>
      <c r="CA95" s="948"/>
      <c r="CB95" s="948"/>
      <c r="CC95" s="948"/>
      <c r="CD95" s="948"/>
      <c r="CE95" s="948"/>
      <c r="CF95" s="948"/>
      <c r="CG95" s="957"/>
      <c r="CH95" s="958"/>
      <c r="CI95" s="959"/>
      <c r="CJ95" s="959"/>
      <c r="CK95" s="959"/>
      <c r="CL95" s="960"/>
      <c r="CM95" s="958"/>
      <c r="CN95" s="959"/>
      <c r="CO95" s="959"/>
      <c r="CP95" s="959"/>
      <c r="CQ95" s="960"/>
      <c r="CR95" s="958"/>
      <c r="CS95" s="959"/>
      <c r="CT95" s="959"/>
      <c r="CU95" s="959"/>
      <c r="CV95" s="960"/>
      <c r="CW95" s="958"/>
      <c r="CX95" s="959"/>
      <c r="CY95" s="959"/>
      <c r="CZ95" s="959"/>
      <c r="DA95" s="960"/>
      <c r="DB95" s="958"/>
      <c r="DC95" s="959"/>
      <c r="DD95" s="959"/>
      <c r="DE95" s="959"/>
      <c r="DF95" s="960"/>
      <c r="DG95" s="958"/>
      <c r="DH95" s="959"/>
      <c r="DI95" s="959"/>
      <c r="DJ95" s="959"/>
      <c r="DK95" s="960"/>
      <c r="DL95" s="958"/>
      <c r="DM95" s="959"/>
      <c r="DN95" s="959"/>
      <c r="DO95" s="959"/>
      <c r="DP95" s="960"/>
      <c r="DQ95" s="958"/>
      <c r="DR95" s="959"/>
      <c r="DS95" s="959"/>
      <c r="DT95" s="959"/>
      <c r="DU95" s="960"/>
      <c r="DV95" s="947"/>
      <c r="DW95" s="948"/>
      <c r="DX95" s="948"/>
      <c r="DY95" s="948"/>
      <c r="DZ95" s="949"/>
      <c r="EA95" s="218"/>
    </row>
    <row r="96" spans="1:131" ht="26.25" hidden="1" customHeight="1">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7"/>
      <c r="BT96" s="948"/>
      <c r="BU96" s="948"/>
      <c r="BV96" s="948"/>
      <c r="BW96" s="948"/>
      <c r="BX96" s="948"/>
      <c r="BY96" s="948"/>
      <c r="BZ96" s="948"/>
      <c r="CA96" s="948"/>
      <c r="CB96" s="948"/>
      <c r="CC96" s="948"/>
      <c r="CD96" s="948"/>
      <c r="CE96" s="948"/>
      <c r="CF96" s="948"/>
      <c r="CG96" s="957"/>
      <c r="CH96" s="958"/>
      <c r="CI96" s="959"/>
      <c r="CJ96" s="959"/>
      <c r="CK96" s="959"/>
      <c r="CL96" s="960"/>
      <c r="CM96" s="958"/>
      <c r="CN96" s="959"/>
      <c r="CO96" s="959"/>
      <c r="CP96" s="959"/>
      <c r="CQ96" s="960"/>
      <c r="CR96" s="958"/>
      <c r="CS96" s="959"/>
      <c r="CT96" s="959"/>
      <c r="CU96" s="959"/>
      <c r="CV96" s="960"/>
      <c r="CW96" s="958"/>
      <c r="CX96" s="959"/>
      <c r="CY96" s="959"/>
      <c r="CZ96" s="959"/>
      <c r="DA96" s="960"/>
      <c r="DB96" s="958"/>
      <c r="DC96" s="959"/>
      <c r="DD96" s="959"/>
      <c r="DE96" s="959"/>
      <c r="DF96" s="960"/>
      <c r="DG96" s="958"/>
      <c r="DH96" s="959"/>
      <c r="DI96" s="959"/>
      <c r="DJ96" s="959"/>
      <c r="DK96" s="960"/>
      <c r="DL96" s="958"/>
      <c r="DM96" s="959"/>
      <c r="DN96" s="959"/>
      <c r="DO96" s="959"/>
      <c r="DP96" s="960"/>
      <c r="DQ96" s="958"/>
      <c r="DR96" s="959"/>
      <c r="DS96" s="959"/>
      <c r="DT96" s="959"/>
      <c r="DU96" s="960"/>
      <c r="DV96" s="947"/>
      <c r="DW96" s="948"/>
      <c r="DX96" s="948"/>
      <c r="DY96" s="948"/>
      <c r="DZ96" s="949"/>
      <c r="EA96" s="218"/>
    </row>
    <row r="97" spans="1:131" ht="26.25" hidden="1" customHeight="1">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7"/>
      <c r="BT97" s="948"/>
      <c r="BU97" s="948"/>
      <c r="BV97" s="948"/>
      <c r="BW97" s="948"/>
      <c r="BX97" s="948"/>
      <c r="BY97" s="948"/>
      <c r="BZ97" s="948"/>
      <c r="CA97" s="948"/>
      <c r="CB97" s="948"/>
      <c r="CC97" s="948"/>
      <c r="CD97" s="948"/>
      <c r="CE97" s="948"/>
      <c r="CF97" s="948"/>
      <c r="CG97" s="957"/>
      <c r="CH97" s="958"/>
      <c r="CI97" s="959"/>
      <c r="CJ97" s="959"/>
      <c r="CK97" s="959"/>
      <c r="CL97" s="960"/>
      <c r="CM97" s="958"/>
      <c r="CN97" s="959"/>
      <c r="CO97" s="959"/>
      <c r="CP97" s="959"/>
      <c r="CQ97" s="960"/>
      <c r="CR97" s="958"/>
      <c r="CS97" s="959"/>
      <c r="CT97" s="959"/>
      <c r="CU97" s="959"/>
      <c r="CV97" s="960"/>
      <c r="CW97" s="958"/>
      <c r="CX97" s="959"/>
      <c r="CY97" s="959"/>
      <c r="CZ97" s="959"/>
      <c r="DA97" s="960"/>
      <c r="DB97" s="958"/>
      <c r="DC97" s="959"/>
      <c r="DD97" s="959"/>
      <c r="DE97" s="959"/>
      <c r="DF97" s="960"/>
      <c r="DG97" s="958"/>
      <c r="DH97" s="959"/>
      <c r="DI97" s="959"/>
      <c r="DJ97" s="959"/>
      <c r="DK97" s="960"/>
      <c r="DL97" s="958"/>
      <c r="DM97" s="959"/>
      <c r="DN97" s="959"/>
      <c r="DO97" s="959"/>
      <c r="DP97" s="960"/>
      <c r="DQ97" s="958"/>
      <c r="DR97" s="959"/>
      <c r="DS97" s="959"/>
      <c r="DT97" s="959"/>
      <c r="DU97" s="960"/>
      <c r="DV97" s="947"/>
      <c r="DW97" s="948"/>
      <c r="DX97" s="948"/>
      <c r="DY97" s="948"/>
      <c r="DZ97" s="949"/>
      <c r="EA97" s="218"/>
    </row>
    <row r="98" spans="1:131" ht="26.25" hidden="1" customHeight="1">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7"/>
      <c r="BT98" s="948"/>
      <c r="BU98" s="948"/>
      <c r="BV98" s="948"/>
      <c r="BW98" s="948"/>
      <c r="BX98" s="948"/>
      <c r="BY98" s="948"/>
      <c r="BZ98" s="948"/>
      <c r="CA98" s="948"/>
      <c r="CB98" s="948"/>
      <c r="CC98" s="948"/>
      <c r="CD98" s="948"/>
      <c r="CE98" s="948"/>
      <c r="CF98" s="948"/>
      <c r="CG98" s="957"/>
      <c r="CH98" s="958"/>
      <c r="CI98" s="959"/>
      <c r="CJ98" s="959"/>
      <c r="CK98" s="959"/>
      <c r="CL98" s="960"/>
      <c r="CM98" s="958"/>
      <c r="CN98" s="959"/>
      <c r="CO98" s="959"/>
      <c r="CP98" s="959"/>
      <c r="CQ98" s="960"/>
      <c r="CR98" s="958"/>
      <c r="CS98" s="959"/>
      <c r="CT98" s="959"/>
      <c r="CU98" s="959"/>
      <c r="CV98" s="960"/>
      <c r="CW98" s="958"/>
      <c r="CX98" s="959"/>
      <c r="CY98" s="959"/>
      <c r="CZ98" s="959"/>
      <c r="DA98" s="960"/>
      <c r="DB98" s="958"/>
      <c r="DC98" s="959"/>
      <c r="DD98" s="959"/>
      <c r="DE98" s="959"/>
      <c r="DF98" s="960"/>
      <c r="DG98" s="958"/>
      <c r="DH98" s="959"/>
      <c r="DI98" s="959"/>
      <c r="DJ98" s="959"/>
      <c r="DK98" s="960"/>
      <c r="DL98" s="958"/>
      <c r="DM98" s="959"/>
      <c r="DN98" s="959"/>
      <c r="DO98" s="959"/>
      <c r="DP98" s="960"/>
      <c r="DQ98" s="958"/>
      <c r="DR98" s="959"/>
      <c r="DS98" s="959"/>
      <c r="DT98" s="959"/>
      <c r="DU98" s="960"/>
      <c r="DV98" s="947"/>
      <c r="DW98" s="948"/>
      <c r="DX98" s="948"/>
      <c r="DY98" s="948"/>
      <c r="DZ98" s="949"/>
      <c r="EA98" s="218"/>
    </row>
    <row r="99" spans="1:131" ht="26.25" hidden="1" customHeight="1">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7"/>
      <c r="BT99" s="948"/>
      <c r="BU99" s="948"/>
      <c r="BV99" s="948"/>
      <c r="BW99" s="948"/>
      <c r="BX99" s="948"/>
      <c r="BY99" s="948"/>
      <c r="BZ99" s="948"/>
      <c r="CA99" s="948"/>
      <c r="CB99" s="948"/>
      <c r="CC99" s="948"/>
      <c r="CD99" s="948"/>
      <c r="CE99" s="948"/>
      <c r="CF99" s="948"/>
      <c r="CG99" s="957"/>
      <c r="CH99" s="958"/>
      <c r="CI99" s="959"/>
      <c r="CJ99" s="959"/>
      <c r="CK99" s="959"/>
      <c r="CL99" s="960"/>
      <c r="CM99" s="958"/>
      <c r="CN99" s="959"/>
      <c r="CO99" s="959"/>
      <c r="CP99" s="959"/>
      <c r="CQ99" s="960"/>
      <c r="CR99" s="958"/>
      <c r="CS99" s="959"/>
      <c r="CT99" s="959"/>
      <c r="CU99" s="959"/>
      <c r="CV99" s="960"/>
      <c r="CW99" s="958"/>
      <c r="CX99" s="959"/>
      <c r="CY99" s="959"/>
      <c r="CZ99" s="959"/>
      <c r="DA99" s="960"/>
      <c r="DB99" s="958"/>
      <c r="DC99" s="959"/>
      <c r="DD99" s="959"/>
      <c r="DE99" s="959"/>
      <c r="DF99" s="960"/>
      <c r="DG99" s="958"/>
      <c r="DH99" s="959"/>
      <c r="DI99" s="959"/>
      <c r="DJ99" s="959"/>
      <c r="DK99" s="960"/>
      <c r="DL99" s="958"/>
      <c r="DM99" s="959"/>
      <c r="DN99" s="959"/>
      <c r="DO99" s="959"/>
      <c r="DP99" s="960"/>
      <c r="DQ99" s="958"/>
      <c r="DR99" s="959"/>
      <c r="DS99" s="959"/>
      <c r="DT99" s="959"/>
      <c r="DU99" s="960"/>
      <c r="DV99" s="947"/>
      <c r="DW99" s="948"/>
      <c r="DX99" s="948"/>
      <c r="DY99" s="948"/>
      <c r="DZ99" s="949"/>
      <c r="EA99" s="218"/>
    </row>
    <row r="100" spans="1:131" ht="26.25" hidden="1" customHeight="1">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7"/>
      <c r="BT100" s="948"/>
      <c r="BU100" s="948"/>
      <c r="BV100" s="948"/>
      <c r="BW100" s="948"/>
      <c r="BX100" s="948"/>
      <c r="BY100" s="948"/>
      <c r="BZ100" s="948"/>
      <c r="CA100" s="948"/>
      <c r="CB100" s="948"/>
      <c r="CC100" s="948"/>
      <c r="CD100" s="948"/>
      <c r="CE100" s="948"/>
      <c r="CF100" s="948"/>
      <c r="CG100" s="957"/>
      <c r="CH100" s="958"/>
      <c r="CI100" s="959"/>
      <c r="CJ100" s="959"/>
      <c r="CK100" s="959"/>
      <c r="CL100" s="960"/>
      <c r="CM100" s="958"/>
      <c r="CN100" s="959"/>
      <c r="CO100" s="959"/>
      <c r="CP100" s="959"/>
      <c r="CQ100" s="960"/>
      <c r="CR100" s="958"/>
      <c r="CS100" s="959"/>
      <c r="CT100" s="959"/>
      <c r="CU100" s="959"/>
      <c r="CV100" s="960"/>
      <c r="CW100" s="958"/>
      <c r="CX100" s="959"/>
      <c r="CY100" s="959"/>
      <c r="CZ100" s="959"/>
      <c r="DA100" s="960"/>
      <c r="DB100" s="958"/>
      <c r="DC100" s="959"/>
      <c r="DD100" s="959"/>
      <c r="DE100" s="959"/>
      <c r="DF100" s="960"/>
      <c r="DG100" s="958"/>
      <c r="DH100" s="959"/>
      <c r="DI100" s="959"/>
      <c r="DJ100" s="959"/>
      <c r="DK100" s="960"/>
      <c r="DL100" s="958"/>
      <c r="DM100" s="959"/>
      <c r="DN100" s="959"/>
      <c r="DO100" s="959"/>
      <c r="DP100" s="960"/>
      <c r="DQ100" s="958"/>
      <c r="DR100" s="959"/>
      <c r="DS100" s="959"/>
      <c r="DT100" s="959"/>
      <c r="DU100" s="960"/>
      <c r="DV100" s="947"/>
      <c r="DW100" s="948"/>
      <c r="DX100" s="948"/>
      <c r="DY100" s="948"/>
      <c r="DZ100" s="949"/>
      <c r="EA100" s="218"/>
    </row>
    <row r="101" spans="1:131" ht="26.25" hidden="1" customHeight="1">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7"/>
      <c r="BT101" s="948"/>
      <c r="BU101" s="948"/>
      <c r="BV101" s="948"/>
      <c r="BW101" s="948"/>
      <c r="BX101" s="948"/>
      <c r="BY101" s="948"/>
      <c r="BZ101" s="948"/>
      <c r="CA101" s="948"/>
      <c r="CB101" s="948"/>
      <c r="CC101" s="948"/>
      <c r="CD101" s="948"/>
      <c r="CE101" s="948"/>
      <c r="CF101" s="948"/>
      <c r="CG101" s="957"/>
      <c r="CH101" s="958"/>
      <c r="CI101" s="959"/>
      <c r="CJ101" s="959"/>
      <c r="CK101" s="959"/>
      <c r="CL101" s="960"/>
      <c r="CM101" s="958"/>
      <c r="CN101" s="959"/>
      <c r="CO101" s="959"/>
      <c r="CP101" s="959"/>
      <c r="CQ101" s="960"/>
      <c r="CR101" s="958"/>
      <c r="CS101" s="959"/>
      <c r="CT101" s="959"/>
      <c r="CU101" s="959"/>
      <c r="CV101" s="960"/>
      <c r="CW101" s="958"/>
      <c r="CX101" s="959"/>
      <c r="CY101" s="959"/>
      <c r="CZ101" s="959"/>
      <c r="DA101" s="960"/>
      <c r="DB101" s="958"/>
      <c r="DC101" s="959"/>
      <c r="DD101" s="959"/>
      <c r="DE101" s="959"/>
      <c r="DF101" s="960"/>
      <c r="DG101" s="958"/>
      <c r="DH101" s="959"/>
      <c r="DI101" s="959"/>
      <c r="DJ101" s="959"/>
      <c r="DK101" s="960"/>
      <c r="DL101" s="958"/>
      <c r="DM101" s="959"/>
      <c r="DN101" s="959"/>
      <c r="DO101" s="959"/>
      <c r="DP101" s="960"/>
      <c r="DQ101" s="958"/>
      <c r="DR101" s="959"/>
      <c r="DS101" s="959"/>
      <c r="DT101" s="959"/>
      <c r="DU101" s="960"/>
      <c r="DV101" s="947"/>
      <c r="DW101" s="948"/>
      <c r="DX101" s="948"/>
      <c r="DY101" s="948"/>
      <c r="DZ101" s="949"/>
      <c r="EA101" s="218"/>
    </row>
    <row r="102" spans="1:131" ht="26.25" customHeight="1" thickBot="1">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39" t="s">
        <v>404</v>
      </c>
      <c r="BS102" s="940"/>
      <c r="BT102" s="940"/>
      <c r="BU102" s="940"/>
      <c r="BV102" s="940"/>
      <c r="BW102" s="940"/>
      <c r="BX102" s="940"/>
      <c r="BY102" s="940"/>
      <c r="BZ102" s="940"/>
      <c r="CA102" s="940"/>
      <c r="CB102" s="940"/>
      <c r="CC102" s="940"/>
      <c r="CD102" s="940"/>
      <c r="CE102" s="940"/>
      <c r="CF102" s="940"/>
      <c r="CG102" s="950"/>
      <c r="CH102" s="951"/>
      <c r="CI102" s="952"/>
      <c r="CJ102" s="952"/>
      <c r="CK102" s="952"/>
      <c r="CL102" s="953"/>
      <c r="CM102" s="951"/>
      <c r="CN102" s="952"/>
      <c r="CO102" s="952"/>
      <c r="CP102" s="952"/>
      <c r="CQ102" s="953"/>
      <c r="CR102" s="954">
        <v>508</v>
      </c>
      <c r="CS102" s="955"/>
      <c r="CT102" s="955"/>
      <c r="CU102" s="955"/>
      <c r="CV102" s="956"/>
      <c r="CW102" s="954" t="s">
        <v>567</v>
      </c>
      <c r="CX102" s="955"/>
      <c r="CY102" s="955"/>
      <c r="CZ102" s="955"/>
      <c r="DA102" s="956"/>
      <c r="DB102" s="954" t="s">
        <v>567</v>
      </c>
      <c r="DC102" s="955"/>
      <c r="DD102" s="955"/>
      <c r="DE102" s="955"/>
      <c r="DF102" s="956"/>
      <c r="DG102" s="954">
        <v>538</v>
      </c>
      <c r="DH102" s="955"/>
      <c r="DI102" s="955"/>
      <c r="DJ102" s="955"/>
      <c r="DK102" s="956"/>
      <c r="DL102" s="954" t="s">
        <v>567</v>
      </c>
      <c r="DM102" s="955"/>
      <c r="DN102" s="955"/>
      <c r="DO102" s="955"/>
      <c r="DP102" s="956"/>
      <c r="DQ102" s="954" t="s">
        <v>567</v>
      </c>
      <c r="DR102" s="955"/>
      <c r="DS102" s="955"/>
      <c r="DT102" s="955"/>
      <c r="DU102" s="956"/>
      <c r="DV102" s="939"/>
      <c r="DW102" s="940"/>
      <c r="DX102" s="940"/>
      <c r="DY102" s="940"/>
      <c r="DZ102" s="941"/>
      <c r="EA102" s="218"/>
    </row>
    <row r="103" spans="1:131" ht="26.25" customHeight="1">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2" t="s">
        <v>405</v>
      </c>
      <c r="BR103" s="942"/>
      <c r="BS103" s="942"/>
      <c r="BT103" s="942"/>
      <c r="BU103" s="942"/>
      <c r="BV103" s="942"/>
      <c r="BW103" s="942"/>
      <c r="BX103" s="942"/>
      <c r="BY103" s="942"/>
      <c r="BZ103" s="942"/>
      <c r="CA103" s="942"/>
      <c r="CB103" s="942"/>
      <c r="CC103" s="942"/>
      <c r="CD103" s="942"/>
      <c r="CE103" s="942"/>
      <c r="CF103" s="942"/>
      <c r="CG103" s="942"/>
      <c r="CH103" s="942"/>
      <c r="CI103" s="942"/>
      <c r="CJ103" s="942"/>
      <c r="CK103" s="942"/>
      <c r="CL103" s="942"/>
      <c r="CM103" s="942"/>
      <c r="CN103" s="942"/>
      <c r="CO103" s="942"/>
      <c r="CP103" s="942"/>
      <c r="CQ103" s="942"/>
      <c r="CR103" s="942"/>
      <c r="CS103" s="942"/>
      <c r="CT103" s="942"/>
      <c r="CU103" s="942"/>
      <c r="CV103" s="942"/>
      <c r="CW103" s="942"/>
      <c r="CX103" s="942"/>
      <c r="CY103" s="942"/>
      <c r="CZ103" s="942"/>
      <c r="DA103" s="942"/>
      <c r="DB103" s="942"/>
      <c r="DC103" s="942"/>
      <c r="DD103" s="942"/>
      <c r="DE103" s="942"/>
      <c r="DF103" s="942"/>
      <c r="DG103" s="942"/>
      <c r="DH103" s="942"/>
      <c r="DI103" s="942"/>
      <c r="DJ103" s="942"/>
      <c r="DK103" s="942"/>
      <c r="DL103" s="942"/>
      <c r="DM103" s="942"/>
      <c r="DN103" s="942"/>
      <c r="DO103" s="942"/>
      <c r="DP103" s="942"/>
      <c r="DQ103" s="942"/>
      <c r="DR103" s="942"/>
      <c r="DS103" s="942"/>
      <c r="DT103" s="942"/>
      <c r="DU103" s="942"/>
      <c r="DV103" s="942"/>
      <c r="DW103" s="942"/>
      <c r="DX103" s="942"/>
      <c r="DY103" s="942"/>
      <c r="DZ103" s="942"/>
      <c r="EA103" s="218"/>
    </row>
    <row r="104" spans="1:131" ht="26.25" customHeight="1">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3" t="s">
        <v>406</v>
      </c>
      <c r="BR104" s="943"/>
      <c r="BS104" s="943"/>
      <c r="BT104" s="943"/>
      <c r="BU104" s="943"/>
      <c r="BV104" s="943"/>
      <c r="BW104" s="943"/>
      <c r="BX104" s="943"/>
      <c r="BY104" s="943"/>
      <c r="BZ104" s="943"/>
      <c r="CA104" s="943"/>
      <c r="CB104" s="943"/>
      <c r="CC104" s="943"/>
      <c r="CD104" s="943"/>
      <c r="CE104" s="943"/>
      <c r="CF104" s="943"/>
      <c r="CG104" s="943"/>
      <c r="CH104" s="943"/>
      <c r="CI104" s="943"/>
      <c r="CJ104" s="943"/>
      <c r="CK104" s="943"/>
      <c r="CL104" s="943"/>
      <c r="CM104" s="943"/>
      <c r="CN104" s="943"/>
      <c r="CO104" s="943"/>
      <c r="CP104" s="943"/>
      <c r="CQ104" s="943"/>
      <c r="CR104" s="943"/>
      <c r="CS104" s="943"/>
      <c r="CT104" s="943"/>
      <c r="CU104" s="943"/>
      <c r="CV104" s="943"/>
      <c r="CW104" s="943"/>
      <c r="CX104" s="943"/>
      <c r="CY104" s="943"/>
      <c r="CZ104" s="943"/>
      <c r="DA104" s="943"/>
      <c r="DB104" s="943"/>
      <c r="DC104" s="943"/>
      <c r="DD104" s="943"/>
      <c r="DE104" s="943"/>
      <c r="DF104" s="943"/>
      <c r="DG104" s="943"/>
      <c r="DH104" s="943"/>
      <c r="DI104" s="943"/>
      <c r="DJ104" s="943"/>
      <c r="DK104" s="943"/>
      <c r="DL104" s="943"/>
      <c r="DM104" s="943"/>
      <c r="DN104" s="943"/>
      <c r="DO104" s="943"/>
      <c r="DP104" s="943"/>
      <c r="DQ104" s="943"/>
      <c r="DR104" s="943"/>
      <c r="DS104" s="943"/>
      <c r="DT104" s="943"/>
      <c r="DU104" s="943"/>
      <c r="DV104" s="943"/>
      <c r="DW104" s="943"/>
      <c r="DX104" s="943"/>
      <c r="DY104" s="943"/>
      <c r="DZ104" s="943"/>
      <c r="EA104" s="218"/>
    </row>
    <row r="105" spans="1:131" ht="11.25" customHeight="1">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c r="A107" s="237" t="s">
        <v>407</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408</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c r="A108" s="944" t="s">
        <v>409</v>
      </c>
      <c r="B108" s="945"/>
      <c r="C108" s="945"/>
      <c r="D108" s="945"/>
      <c r="E108" s="945"/>
      <c r="F108" s="945"/>
      <c r="G108" s="945"/>
      <c r="H108" s="945"/>
      <c r="I108" s="945"/>
      <c r="J108" s="945"/>
      <c r="K108" s="945"/>
      <c r="L108" s="945"/>
      <c r="M108" s="945"/>
      <c r="N108" s="945"/>
      <c r="O108" s="945"/>
      <c r="P108" s="945"/>
      <c r="Q108" s="945"/>
      <c r="R108" s="945"/>
      <c r="S108" s="945"/>
      <c r="T108" s="945"/>
      <c r="U108" s="945"/>
      <c r="V108" s="945"/>
      <c r="W108" s="945"/>
      <c r="X108" s="945"/>
      <c r="Y108" s="945"/>
      <c r="Z108" s="945"/>
      <c r="AA108" s="945"/>
      <c r="AB108" s="945"/>
      <c r="AC108" s="945"/>
      <c r="AD108" s="945"/>
      <c r="AE108" s="945"/>
      <c r="AF108" s="945"/>
      <c r="AG108" s="945"/>
      <c r="AH108" s="945"/>
      <c r="AI108" s="945"/>
      <c r="AJ108" s="945"/>
      <c r="AK108" s="945"/>
      <c r="AL108" s="945"/>
      <c r="AM108" s="945"/>
      <c r="AN108" s="945"/>
      <c r="AO108" s="945"/>
      <c r="AP108" s="945"/>
      <c r="AQ108" s="945"/>
      <c r="AR108" s="945"/>
      <c r="AS108" s="945"/>
      <c r="AT108" s="946"/>
      <c r="AU108" s="944" t="s">
        <v>410</v>
      </c>
      <c r="AV108" s="945"/>
      <c r="AW108" s="945"/>
      <c r="AX108" s="945"/>
      <c r="AY108" s="945"/>
      <c r="AZ108" s="945"/>
      <c r="BA108" s="945"/>
      <c r="BB108" s="945"/>
      <c r="BC108" s="945"/>
      <c r="BD108" s="945"/>
      <c r="BE108" s="945"/>
      <c r="BF108" s="945"/>
      <c r="BG108" s="945"/>
      <c r="BH108" s="945"/>
      <c r="BI108" s="945"/>
      <c r="BJ108" s="945"/>
      <c r="BK108" s="945"/>
      <c r="BL108" s="945"/>
      <c r="BM108" s="945"/>
      <c r="BN108" s="945"/>
      <c r="BO108" s="945"/>
      <c r="BP108" s="945"/>
      <c r="BQ108" s="945"/>
      <c r="BR108" s="945"/>
      <c r="BS108" s="945"/>
      <c r="BT108" s="945"/>
      <c r="BU108" s="945"/>
      <c r="BV108" s="945"/>
      <c r="BW108" s="945"/>
      <c r="BX108" s="945"/>
      <c r="BY108" s="945"/>
      <c r="BZ108" s="945"/>
      <c r="CA108" s="945"/>
      <c r="CB108" s="945"/>
      <c r="CC108" s="945"/>
      <c r="CD108" s="945"/>
      <c r="CE108" s="945"/>
      <c r="CF108" s="945"/>
      <c r="CG108" s="945"/>
      <c r="CH108" s="945"/>
      <c r="CI108" s="945"/>
      <c r="CJ108" s="945"/>
      <c r="CK108" s="945"/>
      <c r="CL108" s="945"/>
      <c r="CM108" s="945"/>
      <c r="CN108" s="945"/>
      <c r="CO108" s="945"/>
      <c r="CP108" s="945"/>
      <c r="CQ108" s="945"/>
      <c r="CR108" s="945"/>
      <c r="CS108" s="945"/>
      <c r="CT108" s="945"/>
      <c r="CU108" s="945"/>
      <c r="CV108" s="945"/>
      <c r="CW108" s="945"/>
      <c r="CX108" s="945"/>
      <c r="CY108" s="945"/>
      <c r="CZ108" s="945"/>
      <c r="DA108" s="945"/>
      <c r="DB108" s="945"/>
      <c r="DC108" s="945"/>
      <c r="DD108" s="945"/>
      <c r="DE108" s="945"/>
      <c r="DF108" s="945"/>
      <c r="DG108" s="945"/>
      <c r="DH108" s="945"/>
      <c r="DI108" s="945"/>
      <c r="DJ108" s="945"/>
      <c r="DK108" s="945"/>
      <c r="DL108" s="945"/>
      <c r="DM108" s="945"/>
      <c r="DN108" s="945"/>
      <c r="DO108" s="945"/>
      <c r="DP108" s="945"/>
      <c r="DQ108" s="945"/>
      <c r="DR108" s="945"/>
      <c r="DS108" s="945"/>
      <c r="DT108" s="945"/>
      <c r="DU108" s="945"/>
      <c r="DV108" s="945"/>
      <c r="DW108" s="945"/>
      <c r="DX108" s="945"/>
      <c r="DY108" s="945"/>
      <c r="DZ108" s="946"/>
    </row>
    <row r="109" spans="1:131" s="218" customFormat="1" ht="26.25" customHeight="1">
      <c r="A109" s="897" t="s">
        <v>411</v>
      </c>
      <c r="B109" s="898"/>
      <c r="C109" s="898"/>
      <c r="D109" s="898"/>
      <c r="E109" s="898"/>
      <c r="F109" s="898"/>
      <c r="G109" s="898"/>
      <c r="H109" s="898"/>
      <c r="I109" s="898"/>
      <c r="J109" s="898"/>
      <c r="K109" s="898"/>
      <c r="L109" s="898"/>
      <c r="M109" s="898"/>
      <c r="N109" s="898"/>
      <c r="O109" s="898"/>
      <c r="P109" s="898"/>
      <c r="Q109" s="898"/>
      <c r="R109" s="898"/>
      <c r="S109" s="898"/>
      <c r="T109" s="898"/>
      <c r="U109" s="898"/>
      <c r="V109" s="898"/>
      <c r="W109" s="898"/>
      <c r="X109" s="898"/>
      <c r="Y109" s="898"/>
      <c r="Z109" s="899"/>
      <c r="AA109" s="900" t="s">
        <v>412</v>
      </c>
      <c r="AB109" s="898"/>
      <c r="AC109" s="898"/>
      <c r="AD109" s="898"/>
      <c r="AE109" s="899"/>
      <c r="AF109" s="900" t="s">
        <v>413</v>
      </c>
      <c r="AG109" s="898"/>
      <c r="AH109" s="898"/>
      <c r="AI109" s="898"/>
      <c r="AJ109" s="899"/>
      <c r="AK109" s="900" t="s">
        <v>294</v>
      </c>
      <c r="AL109" s="898"/>
      <c r="AM109" s="898"/>
      <c r="AN109" s="898"/>
      <c r="AO109" s="899"/>
      <c r="AP109" s="900" t="s">
        <v>414</v>
      </c>
      <c r="AQ109" s="898"/>
      <c r="AR109" s="898"/>
      <c r="AS109" s="898"/>
      <c r="AT109" s="931"/>
      <c r="AU109" s="897" t="s">
        <v>411</v>
      </c>
      <c r="AV109" s="898"/>
      <c r="AW109" s="898"/>
      <c r="AX109" s="898"/>
      <c r="AY109" s="898"/>
      <c r="AZ109" s="898"/>
      <c r="BA109" s="898"/>
      <c r="BB109" s="898"/>
      <c r="BC109" s="898"/>
      <c r="BD109" s="898"/>
      <c r="BE109" s="898"/>
      <c r="BF109" s="898"/>
      <c r="BG109" s="898"/>
      <c r="BH109" s="898"/>
      <c r="BI109" s="898"/>
      <c r="BJ109" s="898"/>
      <c r="BK109" s="898"/>
      <c r="BL109" s="898"/>
      <c r="BM109" s="898"/>
      <c r="BN109" s="898"/>
      <c r="BO109" s="898"/>
      <c r="BP109" s="899"/>
      <c r="BQ109" s="900" t="s">
        <v>412</v>
      </c>
      <c r="BR109" s="898"/>
      <c r="BS109" s="898"/>
      <c r="BT109" s="898"/>
      <c r="BU109" s="899"/>
      <c r="BV109" s="900" t="s">
        <v>413</v>
      </c>
      <c r="BW109" s="898"/>
      <c r="BX109" s="898"/>
      <c r="BY109" s="898"/>
      <c r="BZ109" s="899"/>
      <c r="CA109" s="900" t="s">
        <v>294</v>
      </c>
      <c r="CB109" s="898"/>
      <c r="CC109" s="898"/>
      <c r="CD109" s="898"/>
      <c r="CE109" s="899"/>
      <c r="CF109" s="938" t="s">
        <v>414</v>
      </c>
      <c r="CG109" s="938"/>
      <c r="CH109" s="938"/>
      <c r="CI109" s="938"/>
      <c r="CJ109" s="938"/>
      <c r="CK109" s="900" t="s">
        <v>415</v>
      </c>
      <c r="CL109" s="898"/>
      <c r="CM109" s="898"/>
      <c r="CN109" s="898"/>
      <c r="CO109" s="898"/>
      <c r="CP109" s="898"/>
      <c r="CQ109" s="898"/>
      <c r="CR109" s="898"/>
      <c r="CS109" s="898"/>
      <c r="CT109" s="898"/>
      <c r="CU109" s="898"/>
      <c r="CV109" s="898"/>
      <c r="CW109" s="898"/>
      <c r="CX109" s="898"/>
      <c r="CY109" s="898"/>
      <c r="CZ109" s="898"/>
      <c r="DA109" s="898"/>
      <c r="DB109" s="898"/>
      <c r="DC109" s="898"/>
      <c r="DD109" s="898"/>
      <c r="DE109" s="898"/>
      <c r="DF109" s="899"/>
      <c r="DG109" s="900" t="s">
        <v>412</v>
      </c>
      <c r="DH109" s="898"/>
      <c r="DI109" s="898"/>
      <c r="DJ109" s="898"/>
      <c r="DK109" s="899"/>
      <c r="DL109" s="900" t="s">
        <v>413</v>
      </c>
      <c r="DM109" s="898"/>
      <c r="DN109" s="898"/>
      <c r="DO109" s="898"/>
      <c r="DP109" s="899"/>
      <c r="DQ109" s="900" t="s">
        <v>294</v>
      </c>
      <c r="DR109" s="898"/>
      <c r="DS109" s="898"/>
      <c r="DT109" s="898"/>
      <c r="DU109" s="899"/>
      <c r="DV109" s="900" t="s">
        <v>414</v>
      </c>
      <c r="DW109" s="898"/>
      <c r="DX109" s="898"/>
      <c r="DY109" s="898"/>
      <c r="DZ109" s="931"/>
    </row>
    <row r="110" spans="1:131" s="218" customFormat="1" ht="26.25" customHeight="1">
      <c r="A110" s="809" t="s">
        <v>416</v>
      </c>
      <c r="B110" s="810"/>
      <c r="C110" s="810"/>
      <c r="D110" s="810"/>
      <c r="E110" s="810"/>
      <c r="F110" s="810"/>
      <c r="G110" s="810"/>
      <c r="H110" s="810"/>
      <c r="I110" s="810"/>
      <c r="J110" s="810"/>
      <c r="K110" s="810"/>
      <c r="L110" s="810"/>
      <c r="M110" s="810"/>
      <c r="N110" s="810"/>
      <c r="O110" s="810"/>
      <c r="P110" s="810"/>
      <c r="Q110" s="810"/>
      <c r="R110" s="810"/>
      <c r="S110" s="810"/>
      <c r="T110" s="810"/>
      <c r="U110" s="810"/>
      <c r="V110" s="810"/>
      <c r="W110" s="810"/>
      <c r="X110" s="810"/>
      <c r="Y110" s="810"/>
      <c r="Z110" s="811"/>
      <c r="AA110" s="890">
        <v>4759835</v>
      </c>
      <c r="AB110" s="891"/>
      <c r="AC110" s="891"/>
      <c r="AD110" s="891"/>
      <c r="AE110" s="892"/>
      <c r="AF110" s="893">
        <v>4772717</v>
      </c>
      <c r="AG110" s="891"/>
      <c r="AH110" s="891"/>
      <c r="AI110" s="891"/>
      <c r="AJ110" s="892"/>
      <c r="AK110" s="893">
        <v>4940029</v>
      </c>
      <c r="AL110" s="891"/>
      <c r="AM110" s="891"/>
      <c r="AN110" s="891"/>
      <c r="AO110" s="892"/>
      <c r="AP110" s="894">
        <v>19.899999999999999</v>
      </c>
      <c r="AQ110" s="895"/>
      <c r="AR110" s="895"/>
      <c r="AS110" s="895"/>
      <c r="AT110" s="896"/>
      <c r="AU110" s="932" t="s">
        <v>69</v>
      </c>
      <c r="AV110" s="933"/>
      <c r="AW110" s="933"/>
      <c r="AX110" s="933"/>
      <c r="AY110" s="933"/>
      <c r="AZ110" s="862" t="s">
        <v>417</v>
      </c>
      <c r="BA110" s="810"/>
      <c r="BB110" s="810"/>
      <c r="BC110" s="810"/>
      <c r="BD110" s="810"/>
      <c r="BE110" s="810"/>
      <c r="BF110" s="810"/>
      <c r="BG110" s="810"/>
      <c r="BH110" s="810"/>
      <c r="BI110" s="810"/>
      <c r="BJ110" s="810"/>
      <c r="BK110" s="810"/>
      <c r="BL110" s="810"/>
      <c r="BM110" s="810"/>
      <c r="BN110" s="810"/>
      <c r="BO110" s="810"/>
      <c r="BP110" s="811"/>
      <c r="BQ110" s="863">
        <v>52426674</v>
      </c>
      <c r="BR110" s="844"/>
      <c r="BS110" s="844"/>
      <c r="BT110" s="844"/>
      <c r="BU110" s="844"/>
      <c r="BV110" s="844">
        <v>52701683</v>
      </c>
      <c r="BW110" s="844"/>
      <c r="BX110" s="844"/>
      <c r="BY110" s="844"/>
      <c r="BZ110" s="844"/>
      <c r="CA110" s="844">
        <v>52364276</v>
      </c>
      <c r="CB110" s="844"/>
      <c r="CC110" s="844"/>
      <c r="CD110" s="844"/>
      <c r="CE110" s="844"/>
      <c r="CF110" s="868">
        <v>210.5</v>
      </c>
      <c r="CG110" s="869"/>
      <c r="CH110" s="869"/>
      <c r="CI110" s="869"/>
      <c r="CJ110" s="869"/>
      <c r="CK110" s="928" t="s">
        <v>418</v>
      </c>
      <c r="CL110" s="821"/>
      <c r="CM110" s="862" t="s">
        <v>419</v>
      </c>
      <c r="CN110" s="810"/>
      <c r="CO110" s="810"/>
      <c r="CP110" s="810"/>
      <c r="CQ110" s="810"/>
      <c r="CR110" s="810"/>
      <c r="CS110" s="810"/>
      <c r="CT110" s="810"/>
      <c r="CU110" s="810"/>
      <c r="CV110" s="810"/>
      <c r="CW110" s="810"/>
      <c r="CX110" s="810"/>
      <c r="CY110" s="810"/>
      <c r="CZ110" s="810"/>
      <c r="DA110" s="810"/>
      <c r="DB110" s="810"/>
      <c r="DC110" s="810"/>
      <c r="DD110" s="810"/>
      <c r="DE110" s="810"/>
      <c r="DF110" s="811"/>
      <c r="DG110" s="863" t="s">
        <v>122</v>
      </c>
      <c r="DH110" s="844"/>
      <c r="DI110" s="844"/>
      <c r="DJ110" s="844"/>
      <c r="DK110" s="844"/>
      <c r="DL110" s="844" t="s">
        <v>122</v>
      </c>
      <c r="DM110" s="844"/>
      <c r="DN110" s="844"/>
      <c r="DO110" s="844"/>
      <c r="DP110" s="844"/>
      <c r="DQ110" s="844" t="s">
        <v>122</v>
      </c>
      <c r="DR110" s="844"/>
      <c r="DS110" s="844"/>
      <c r="DT110" s="844"/>
      <c r="DU110" s="844"/>
      <c r="DV110" s="845" t="s">
        <v>122</v>
      </c>
      <c r="DW110" s="845"/>
      <c r="DX110" s="845"/>
      <c r="DY110" s="845"/>
      <c r="DZ110" s="846"/>
    </row>
    <row r="111" spans="1:131" s="218" customFormat="1" ht="26.25" customHeight="1">
      <c r="A111" s="776" t="s">
        <v>420</v>
      </c>
      <c r="B111" s="777"/>
      <c r="C111" s="777"/>
      <c r="D111" s="777"/>
      <c r="E111" s="777"/>
      <c r="F111" s="777"/>
      <c r="G111" s="777"/>
      <c r="H111" s="777"/>
      <c r="I111" s="777"/>
      <c r="J111" s="777"/>
      <c r="K111" s="777"/>
      <c r="L111" s="777"/>
      <c r="M111" s="777"/>
      <c r="N111" s="777"/>
      <c r="O111" s="777"/>
      <c r="P111" s="777"/>
      <c r="Q111" s="777"/>
      <c r="R111" s="777"/>
      <c r="S111" s="777"/>
      <c r="T111" s="777"/>
      <c r="U111" s="777"/>
      <c r="V111" s="777"/>
      <c r="W111" s="777"/>
      <c r="X111" s="777"/>
      <c r="Y111" s="777"/>
      <c r="Z111" s="927"/>
      <c r="AA111" s="920" t="s">
        <v>122</v>
      </c>
      <c r="AB111" s="921"/>
      <c r="AC111" s="921"/>
      <c r="AD111" s="921"/>
      <c r="AE111" s="922"/>
      <c r="AF111" s="923" t="s">
        <v>122</v>
      </c>
      <c r="AG111" s="921"/>
      <c r="AH111" s="921"/>
      <c r="AI111" s="921"/>
      <c r="AJ111" s="922"/>
      <c r="AK111" s="923" t="s">
        <v>122</v>
      </c>
      <c r="AL111" s="921"/>
      <c r="AM111" s="921"/>
      <c r="AN111" s="921"/>
      <c r="AO111" s="922"/>
      <c r="AP111" s="924" t="s">
        <v>122</v>
      </c>
      <c r="AQ111" s="925"/>
      <c r="AR111" s="925"/>
      <c r="AS111" s="925"/>
      <c r="AT111" s="926"/>
      <c r="AU111" s="934"/>
      <c r="AV111" s="935"/>
      <c r="AW111" s="935"/>
      <c r="AX111" s="935"/>
      <c r="AY111" s="935"/>
      <c r="AZ111" s="817" t="s">
        <v>421</v>
      </c>
      <c r="BA111" s="754"/>
      <c r="BB111" s="754"/>
      <c r="BC111" s="754"/>
      <c r="BD111" s="754"/>
      <c r="BE111" s="754"/>
      <c r="BF111" s="754"/>
      <c r="BG111" s="754"/>
      <c r="BH111" s="754"/>
      <c r="BI111" s="754"/>
      <c r="BJ111" s="754"/>
      <c r="BK111" s="754"/>
      <c r="BL111" s="754"/>
      <c r="BM111" s="754"/>
      <c r="BN111" s="754"/>
      <c r="BO111" s="754"/>
      <c r="BP111" s="755"/>
      <c r="BQ111" s="818">
        <v>3875</v>
      </c>
      <c r="BR111" s="819"/>
      <c r="BS111" s="819"/>
      <c r="BT111" s="819"/>
      <c r="BU111" s="819"/>
      <c r="BV111" s="819">
        <v>2544</v>
      </c>
      <c r="BW111" s="819"/>
      <c r="BX111" s="819"/>
      <c r="BY111" s="819"/>
      <c r="BZ111" s="819"/>
      <c r="CA111" s="819">
        <v>1503</v>
      </c>
      <c r="CB111" s="819"/>
      <c r="CC111" s="819"/>
      <c r="CD111" s="819"/>
      <c r="CE111" s="819"/>
      <c r="CF111" s="877">
        <v>0</v>
      </c>
      <c r="CG111" s="878"/>
      <c r="CH111" s="878"/>
      <c r="CI111" s="878"/>
      <c r="CJ111" s="878"/>
      <c r="CK111" s="929"/>
      <c r="CL111" s="823"/>
      <c r="CM111" s="817" t="s">
        <v>422</v>
      </c>
      <c r="CN111" s="754"/>
      <c r="CO111" s="754"/>
      <c r="CP111" s="754"/>
      <c r="CQ111" s="754"/>
      <c r="CR111" s="754"/>
      <c r="CS111" s="754"/>
      <c r="CT111" s="754"/>
      <c r="CU111" s="754"/>
      <c r="CV111" s="754"/>
      <c r="CW111" s="754"/>
      <c r="CX111" s="754"/>
      <c r="CY111" s="754"/>
      <c r="CZ111" s="754"/>
      <c r="DA111" s="754"/>
      <c r="DB111" s="754"/>
      <c r="DC111" s="754"/>
      <c r="DD111" s="754"/>
      <c r="DE111" s="754"/>
      <c r="DF111" s="755"/>
      <c r="DG111" s="818" t="s">
        <v>122</v>
      </c>
      <c r="DH111" s="819"/>
      <c r="DI111" s="819"/>
      <c r="DJ111" s="819"/>
      <c r="DK111" s="819"/>
      <c r="DL111" s="819" t="s">
        <v>122</v>
      </c>
      <c r="DM111" s="819"/>
      <c r="DN111" s="819"/>
      <c r="DO111" s="819"/>
      <c r="DP111" s="819"/>
      <c r="DQ111" s="819" t="s">
        <v>122</v>
      </c>
      <c r="DR111" s="819"/>
      <c r="DS111" s="819"/>
      <c r="DT111" s="819"/>
      <c r="DU111" s="819"/>
      <c r="DV111" s="796" t="s">
        <v>122</v>
      </c>
      <c r="DW111" s="796"/>
      <c r="DX111" s="796"/>
      <c r="DY111" s="796"/>
      <c r="DZ111" s="797"/>
    </row>
    <row r="112" spans="1:131" s="218" customFormat="1" ht="26.25" customHeight="1">
      <c r="A112" s="914" t="s">
        <v>423</v>
      </c>
      <c r="B112" s="915"/>
      <c r="C112" s="754" t="s">
        <v>424</v>
      </c>
      <c r="D112" s="754"/>
      <c r="E112" s="754"/>
      <c r="F112" s="754"/>
      <c r="G112" s="754"/>
      <c r="H112" s="754"/>
      <c r="I112" s="754"/>
      <c r="J112" s="754"/>
      <c r="K112" s="754"/>
      <c r="L112" s="754"/>
      <c r="M112" s="754"/>
      <c r="N112" s="754"/>
      <c r="O112" s="754"/>
      <c r="P112" s="754"/>
      <c r="Q112" s="754"/>
      <c r="R112" s="754"/>
      <c r="S112" s="754"/>
      <c r="T112" s="754"/>
      <c r="U112" s="754"/>
      <c r="V112" s="754"/>
      <c r="W112" s="754"/>
      <c r="X112" s="754"/>
      <c r="Y112" s="754"/>
      <c r="Z112" s="755"/>
      <c r="AA112" s="781" t="s">
        <v>122</v>
      </c>
      <c r="AB112" s="782"/>
      <c r="AC112" s="782"/>
      <c r="AD112" s="782"/>
      <c r="AE112" s="783"/>
      <c r="AF112" s="784" t="s">
        <v>122</v>
      </c>
      <c r="AG112" s="782"/>
      <c r="AH112" s="782"/>
      <c r="AI112" s="782"/>
      <c r="AJ112" s="783"/>
      <c r="AK112" s="784" t="s">
        <v>122</v>
      </c>
      <c r="AL112" s="782"/>
      <c r="AM112" s="782"/>
      <c r="AN112" s="782"/>
      <c r="AO112" s="783"/>
      <c r="AP112" s="826" t="s">
        <v>122</v>
      </c>
      <c r="AQ112" s="827"/>
      <c r="AR112" s="827"/>
      <c r="AS112" s="827"/>
      <c r="AT112" s="828"/>
      <c r="AU112" s="934"/>
      <c r="AV112" s="935"/>
      <c r="AW112" s="935"/>
      <c r="AX112" s="935"/>
      <c r="AY112" s="935"/>
      <c r="AZ112" s="817" t="s">
        <v>425</v>
      </c>
      <c r="BA112" s="754"/>
      <c r="BB112" s="754"/>
      <c r="BC112" s="754"/>
      <c r="BD112" s="754"/>
      <c r="BE112" s="754"/>
      <c r="BF112" s="754"/>
      <c r="BG112" s="754"/>
      <c r="BH112" s="754"/>
      <c r="BI112" s="754"/>
      <c r="BJ112" s="754"/>
      <c r="BK112" s="754"/>
      <c r="BL112" s="754"/>
      <c r="BM112" s="754"/>
      <c r="BN112" s="754"/>
      <c r="BO112" s="754"/>
      <c r="BP112" s="755"/>
      <c r="BQ112" s="818">
        <v>18769240</v>
      </c>
      <c r="BR112" s="819"/>
      <c r="BS112" s="819"/>
      <c r="BT112" s="819"/>
      <c r="BU112" s="819"/>
      <c r="BV112" s="819">
        <v>17200715</v>
      </c>
      <c r="BW112" s="819"/>
      <c r="BX112" s="819"/>
      <c r="BY112" s="819"/>
      <c r="BZ112" s="819"/>
      <c r="CA112" s="819">
        <v>15833421</v>
      </c>
      <c r="CB112" s="819"/>
      <c r="CC112" s="819"/>
      <c r="CD112" s="819"/>
      <c r="CE112" s="819"/>
      <c r="CF112" s="877">
        <v>63.6</v>
      </c>
      <c r="CG112" s="878"/>
      <c r="CH112" s="878"/>
      <c r="CI112" s="878"/>
      <c r="CJ112" s="878"/>
      <c r="CK112" s="929"/>
      <c r="CL112" s="823"/>
      <c r="CM112" s="817" t="s">
        <v>426</v>
      </c>
      <c r="CN112" s="754"/>
      <c r="CO112" s="754"/>
      <c r="CP112" s="754"/>
      <c r="CQ112" s="754"/>
      <c r="CR112" s="754"/>
      <c r="CS112" s="754"/>
      <c r="CT112" s="754"/>
      <c r="CU112" s="754"/>
      <c r="CV112" s="754"/>
      <c r="CW112" s="754"/>
      <c r="CX112" s="754"/>
      <c r="CY112" s="754"/>
      <c r="CZ112" s="754"/>
      <c r="DA112" s="754"/>
      <c r="DB112" s="754"/>
      <c r="DC112" s="754"/>
      <c r="DD112" s="754"/>
      <c r="DE112" s="754"/>
      <c r="DF112" s="755"/>
      <c r="DG112" s="818" t="s">
        <v>122</v>
      </c>
      <c r="DH112" s="819"/>
      <c r="DI112" s="819"/>
      <c r="DJ112" s="819"/>
      <c r="DK112" s="819"/>
      <c r="DL112" s="819" t="s">
        <v>122</v>
      </c>
      <c r="DM112" s="819"/>
      <c r="DN112" s="819"/>
      <c r="DO112" s="819"/>
      <c r="DP112" s="819"/>
      <c r="DQ112" s="819" t="s">
        <v>122</v>
      </c>
      <c r="DR112" s="819"/>
      <c r="DS112" s="819"/>
      <c r="DT112" s="819"/>
      <c r="DU112" s="819"/>
      <c r="DV112" s="796" t="s">
        <v>122</v>
      </c>
      <c r="DW112" s="796"/>
      <c r="DX112" s="796"/>
      <c r="DY112" s="796"/>
      <c r="DZ112" s="797"/>
    </row>
    <row r="113" spans="1:130" s="218" customFormat="1" ht="26.25" customHeight="1">
      <c r="A113" s="916"/>
      <c r="B113" s="917"/>
      <c r="C113" s="754" t="s">
        <v>427</v>
      </c>
      <c r="D113" s="754"/>
      <c r="E113" s="754"/>
      <c r="F113" s="754"/>
      <c r="G113" s="754"/>
      <c r="H113" s="754"/>
      <c r="I113" s="754"/>
      <c r="J113" s="754"/>
      <c r="K113" s="754"/>
      <c r="L113" s="754"/>
      <c r="M113" s="754"/>
      <c r="N113" s="754"/>
      <c r="O113" s="754"/>
      <c r="P113" s="754"/>
      <c r="Q113" s="754"/>
      <c r="R113" s="754"/>
      <c r="S113" s="754"/>
      <c r="T113" s="754"/>
      <c r="U113" s="754"/>
      <c r="V113" s="754"/>
      <c r="W113" s="754"/>
      <c r="X113" s="754"/>
      <c r="Y113" s="754"/>
      <c r="Z113" s="755"/>
      <c r="AA113" s="920">
        <v>1226074</v>
      </c>
      <c r="AB113" s="921"/>
      <c r="AC113" s="921"/>
      <c r="AD113" s="921"/>
      <c r="AE113" s="922"/>
      <c r="AF113" s="923">
        <v>1209207</v>
      </c>
      <c r="AG113" s="921"/>
      <c r="AH113" s="921"/>
      <c r="AI113" s="921"/>
      <c r="AJ113" s="922"/>
      <c r="AK113" s="923">
        <v>1189084</v>
      </c>
      <c r="AL113" s="921"/>
      <c r="AM113" s="921"/>
      <c r="AN113" s="921"/>
      <c r="AO113" s="922"/>
      <c r="AP113" s="924">
        <v>4.8</v>
      </c>
      <c r="AQ113" s="925"/>
      <c r="AR113" s="925"/>
      <c r="AS113" s="925"/>
      <c r="AT113" s="926"/>
      <c r="AU113" s="934"/>
      <c r="AV113" s="935"/>
      <c r="AW113" s="935"/>
      <c r="AX113" s="935"/>
      <c r="AY113" s="935"/>
      <c r="AZ113" s="817" t="s">
        <v>428</v>
      </c>
      <c r="BA113" s="754"/>
      <c r="BB113" s="754"/>
      <c r="BC113" s="754"/>
      <c r="BD113" s="754"/>
      <c r="BE113" s="754"/>
      <c r="BF113" s="754"/>
      <c r="BG113" s="754"/>
      <c r="BH113" s="754"/>
      <c r="BI113" s="754"/>
      <c r="BJ113" s="754"/>
      <c r="BK113" s="754"/>
      <c r="BL113" s="754"/>
      <c r="BM113" s="754"/>
      <c r="BN113" s="754"/>
      <c r="BO113" s="754"/>
      <c r="BP113" s="755"/>
      <c r="BQ113" s="818" t="s">
        <v>122</v>
      </c>
      <c r="BR113" s="819"/>
      <c r="BS113" s="819"/>
      <c r="BT113" s="819"/>
      <c r="BU113" s="819"/>
      <c r="BV113" s="819" t="s">
        <v>122</v>
      </c>
      <c r="BW113" s="819"/>
      <c r="BX113" s="819"/>
      <c r="BY113" s="819"/>
      <c r="BZ113" s="819"/>
      <c r="CA113" s="819" t="s">
        <v>122</v>
      </c>
      <c r="CB113" s="819"/>
      <c r="CC113" s="819"/>
      <c r="CD113" s="819"/>
      <c r="CE113" s="819"/>
      <c r="CF113" s="877" t="s">
        <v>122</v>
      </c>
      <c r="CG113" s="878"/>
      <c r="CH113" s="878"/>
      <c r="CI113" s="878"/>
      <c r="CJ113" s="878"/>
      <c r="CK113" s="929"/>
      <c r="CL113" s="823"/>
      <c r="CM113" s="817" t="s">
        <v>429</v>
      </c>
      <c r="CN113" s="754"/>
      <c r="CO113" s="754"/>
      <c r="CP113" s="754"/>
      <c r="CQ113" s="754"/>
      <c r="CR113" s="754"/>
      <c r="CS113" s="754"/>
      <c r="CT113" s="754"/>
      <c r="CU113" s="754"/>
      <c r="CV113" s="754"/>
      <c r="CW113" s="754"/>
      <c r="CX113" s="754"/>
      <c r="CY113" s="754"/>
      <c r="CZ113" s="754"/>
      <c r="DA113" s="754"/>
      <c r="DB113" s="754"/>
      <c r="DC113" s="754"/>
      <c r="DD113" s="754"/>
      <c r="DE113" s="754"/>
      <c r="DF113" s="755"/>
      <c r="DG113" s="781" t="s">
        <v>122</v>
      </c>
      <c r="DH113" s="782"/>
      <c r="DI113" s="782"/>
      <c r="DJ113" s="782"/>
      <c r="DK113" s="783"/>
      <c r="DL113" s="784" t="s">
        <v>122</v>
      </c>
      <c r="DM113" s="782"/>
      <c r="DN113" s="782"/>
      <c r="DO113" s="782"/>
      <c r="DP113" s="783"/>
      <c r="DQ113" s="784" t="s">
        <v>122</v>
      </c>
      <c r="DR113" s="782"/>
      <c r="DS113" s="782"/>
      <c r="DT113" s="782"/>
      <c r="DU113" s="783"/>
      <c r="DV113" s="826" t="s">
        <v>122</v>
      </c>
      <c r="DW113" s="827"/>
      <c r="DX113" s="827"/>
      <c r="DY113" s="827"/>
      <c r="DZ113" s="828"/>
    </row>
    <row r="114" spans="1:130" s="218" customFormat="1" ht="26.25" customHeight="1">
      <c r="A114" s="916"/>
      <c r="B114" s="917"/>
      <c r="C114" s="754" t="s">
        <v>430</v>
      </c>
      <c r="D114" s="754"/>
      <c r="E114" s="754"/>
      <c r="F114" s="754"/>
      <c r="G114" s="754"/>
      <c r="H114" s="754"/>
      <c r="I114" s="754"/>
      <c r="J114" s="754"/>
      <c r="K114" s="754"/>
      <c r="L114" s="754"/>
      <c r="M114" s="754"/>
      <c r="N114" s="754"/>
      <c r="O114" s="754"/>
      <c r="P114" s="754"/>
      <c r="Q114" s="754"/>
      <c r="R114" s="754"/>
      <c r="S114" s="754"/>
      <c r="T114" s="754"/>
      <c r="U114" s="754"/>
      <c r="V114" s="754"/>
      <c r="W114" s="754"/>
      <c r="X114" s="754"/>
      <c r="Y114" s="754"/>
      <c r="Z114" s="755"/>
      <c r="AA114" s="781" t="s">
        <v>122</v>
      </c>
      <c r="AB114" s="782"/>
      <c r="AC114" s="782"/>
      <c r="AD114" s="782"/>
      <c r="AE114" s="783"/>
      <c r="AF114" s="784" t="s">
        <v>122</v>
      </c>
      <c r="AG114" s="782"/>
      <c r="AH114" s="782"/>
      <c r="AI114" s="782"/>
      <c r="AJ114" s="783"/>
      <c r="AK114" s="784" t="s">
        <v>122</v>
      </c>
      <c r="AL114" s="782"/>
      <c r="AM114" s="782"/>
      <c r="AN114" s="782"/>
      <c r="AO114" s="783"/>
      <c r="AP114" s="826" t="s">
        <v>122</v>
      </c>
      <c r="AQ114" s="827"/>
      <c r="AR114" s="827"/>
      <c r="AS114" s="827"/>
      <c r="AT114" s="828"/>
      <c r="AU114" s="934"/>
      <c r="AV114" s="935"/>
      <c r="AW114" s="935"/>
      <c r="AX114" s="935"/>
      <c r="AY114" s="935"/>
      <c r="AZ114" s="817" t="s">
        <v>431</v>
      </c>
      <c r="BA114" s="754"/>
      <c r="BB114" s="754"/>
      <c r="BC114" s="754"/>
      <c r="BD114" s="754"/>
      <c r="BE114" s="754"/>
      <c r="BF114" s="754"/>
      <c r="BG114" s="754"/>
      <c r="BH114" s="754"/>
      <c r="BI114" s="754"/>
      <c r="BJ114" s="754"/>
      <c r="BK114" s="754"/>
      <c r="BL114" s="754"/>
      <c r="BM114" s="754"/>
      <c r="BN114" s="754"/>
      <c r="BO114" s="754"/>
      <c r="BP114" s="755"/>
      <c r="BQ114" s="818">
        <v>6930716</v>
      </c>
      <c r="BR114" s="819"/>
      <c r="BS114" s="819"/>
      <c r="BT114" s="819"/>
      <c r="BU114" s="819"/>
      <c r="BV114" s="819">
        <v>7101505</v>
      </c>
      <c r="BW114" s="819"/>
      <c r="BX114" s="819"/>
      <c r="BY114" s="819"/>
      <c r="BZ114" s="819"/>
      <c r="CA114" s="819">
        <v>6898352</v>
      </c>
      <c r="CB114" s="819"/>
      <c r="CC114" s="819"/>
      <c r="CD114" s="819"/>
      <c r="CE114" s="819"/>
      <c r="CF114" s="877">
        <v>27.7</v>
      </c>
      <c r="CG114" s="878"/>
      <c r="CH114" s="878"/>
      <c r="CI114" s="878"/>
      <c r="CJ114" s="878"/>
      <c r="CK114" s="929"/>
      <c r="CL114" s="823"/>
      <c r="CM114" s="817" t="s">
        <v>432</v>
      </c>
      <c r="CN114" s="754"/>
      <c r="CO114" s="754"/>
      <c r="CP114" s="754"/>
      <c r="CQ114" s="754"/>
      <c r="CR114" s="754"/>
      <c r="CS114" s="754"/>
      <c r="CT114" s="754"/>
      <c r="CU114" s="754"/>
      <c r="CV114" s="754"/>
      <c r="CW114" s="754"/>
      <c r="CX114" s="754"/>
      <c r="CY114" s="754"/>
      <c r="CZ114" s="754"/>
      <c r="DA114" s="754"/>
      <c r="DB114" s="754"/>
      <c r="DC114" s="754"/>
      <c r="DD114" s="754"/>
      <c r="DE114" s="754"/>
      <c r="DF114" s="755"/>
      <c r="DG114" s="781" t="s">
        <v>122</v>
      </c>
      <c r="DH114" s="782"/>
      <c r="DI114" s="782"/>
      <c r="DJ114" s="782"/>
      <c r="DK114" s="783"/>
      <c r="DL114" s="784" t="s">
        <v>122</v>
      </c>
      <c r="DM114" s="782"/>
      <c r="DN114" s="782"/>
      <c r="DO114" s="782"/>
      <c r="DP114" s="783"/>
      <c r="DQ114" s="784" t="s">
        <v>122</v>
      </c>
      <c r="DR114" s="782"/>
      <c r="DS114" s="782"/>
      <c r="DT114" s="782"/>
      <c r="DU114" s="783"/>
      <c r="DV114" s="826" t="s">
        <v>122</v>
      </c>
      <c r="DW114" s="827"/>
      <c r="DX114" s="827"/>
      <c r="DY114" s="827"/>
      <c r="DZ114" s="828"/>
    </row>
    <row r="115" spans="1:130" s="218" customFormat="1" ht="26.25" customHeight="1">
      <c r="A115" s="916"/>
      <c r="B115" s="917"/>
      <c r="C115" s="754" t="s">
        <v>433</v>
      </c>
      <c r="D115" s="754"/>
      <c r="E115" s="754"/>
      <c r="F115" s="754"/>
      <c r="G115" s="754"/>
      <c r="H115" s="754"/>
      <c r="I115" s="754"/>
      <c r="J115" s="754"/>
      <c r="K115" s="754"/>
      <c r="L115" s="754"/>
      <c r="M115" s="754"/>
      <c r="N115" s="754"/>
      <c r="O115" s="754"/>
      <c r="P115" s="754"/>
      <c r="Q115" s="754"/>
      <c r="R115" s="754"/>
      <c r="S115" s="754"/>
      <c r="T115" s="754"/>
      <c r="U115" s="754"/>
      <c r="V115" s="754"/>
      <c r="W115" s="754"/>
      <c r="X115" s="754"/>
      <c r="Y115" s="754"/>
      <c r="Z115" s="755"/>
      <c r="AA115" s="920">
        <v>2137</v>
      </c>
      <c r="AB115" s="921"/>
      <c r="AC115" s="921"/>
      <c r="AD115" s="921"/>
      <c r="AE115" s="922"/>
      <c r="AF115" s="923">
        <v>1329</v>
      </c>
      <c r="AG115" s="921"/>
      <c r="AH115" s="921"/>
      <c r="AI115" s="921"/>
      <c r="AJ115" s="922"/>
      <c r="AK115" s="923">
        <v>1043</v>
      </c>
      <c r="AL115" s="921"/>
      <c r="AM115" s="921"/>
      <c r="AN115" s="921"/>
      <c r="AO115" s="922"/>
      <c r="AP115" s="924">
        <v>0</v>
      </c>
      <c r="AQ115" s="925"/>
      <c r="AR115" s="925"/>
      <c r="AS115" s="925"/>
      <c r="AT115" s="926"/>
      <c r="AU115" s="934"/>
      <c r="AV115" s="935"/>
      <c r="AW115" s="935"/>
      <c r="AX115" s="935"/>
      <c r="AY115" s="935"/>
      <c r="AZ115" s="817" t="s">
        <v>434</v>
      </c>
      <c r="BA115" s="754"/>
      <c r="BB115" s="754"/>
      <c r="BC115" s="754"/>
      <c r="BD115" s="754"/>
      <c r="BE115" s="754"/>
      <c r="BF115" s="754"/>
      <c r="BG115" s="754"/>
      <c r="BH115" s="754"/>
      <c r="BI115" s="754"/>
      <c r="BJ115" s="754"/>
      <c r="BK115" s="754"/>
      <c r="BL115" s="754"/>
      <c r="BM115" s="754"/>
      <c r="BN115" s="754"/>
      <c r="BO115" s="754"/>
      <c r="BP115" s="755"/>
      <c r="BQ115" s="818" t="s">
        <v>122</v>
      </c>
      <c r="BR115" s="819"/>
      <c r="BS115" s="819"/>
      <c r="BT115" s="819"/>
      <c r="BU115" s="819"/>
      <c r="BV115" s="819" t="s">
        <v>122</v>
      </c>
      <c r="BW115" s="819"/>
      <c r="BX115" s="819"/>
      <c r="BY115" s="819"/>
      <c r="BZ115" s="819"/>
      <c r="CA115" s="819">
        <v>112937</v>
      </c>
      <c r="CB115" s="819"/>
      <c r="CC115" s="819"/>
      <c r="CD115" s="819"/>
      <c r="CE115" s="819"/>
      <c r="CF115" s="877">
        <v>0.5</v>
      </c>
      <c r="CG115" s="878"/>
      <c r="CH115" s="878"/>
      <c r="CI115" s="878"/>
      <c r="CJ115" s="878"/>
      <c r="CK115" s="929"/>
      <c r="CL115" s="823"/>
      <c r="CM115" s="817" t="s">
        <v>435</v>
      </c>
      <c r="CN115" s="754"/>
      <c r="CO115" s="754"/>
      <c r="CP115" s="754"/>
      <c r="CQ115" s="754"/>
      <c r="CR115" s="754"/>
      <c r="CS115" s="754"/>
      <c r="CT115" s="754"/>
      <c r="CU115" s="754"/>
      <c r="CV115" s="754"/>
      <c r="CW115" s="754"/>
      <c r="CX115" s="754"/>
      <c r="CY115" s="754"/>
      <c r="CZ115" s="754"/>
      <c r="DA115" s="754"/>
      <c r="DB115" s="754"/>
      <c r="DC115" s="754"/>
      <c r="DD115" s="754"/>
      <c r="DE115" s="754"/>
      <c r="DF115" s="755"/>
      <c r="DG115" s="781" t="s">
        <v>122</v>
      </c>
      <c r="DH115" s="782"/>
      <c r="DI115" s="782"/>
      <c r="DJ115" s="782"/>
      <c r="DK115" s="783"/>
      <c r="DL115" s="784" t="s">
        <v>122</v>
      </c>
      <c r="DM115" s="782"/>
      <c r="DN115" s="782"/>
      <c r="DO115" s="782"/>
      <c r="DP115" s="783"/>
      <c r="DQ115" s="784" t="s">
        <v>122</v>
      </c>
      <c r="DR115" s="782"/>
      <c r="DS115" s="782"/>
      <c r="DT115" s="782"/>
      <c r="DU115" s="783"/>
      <c r="DV115" s="826" t="s">
        <v>122</v>
      </c>
      <c r="DW115" s="827"/>
      <c r="DX115" s="827"/>
      <c r="DY115" s="827"/>
      <c r="DZ115" s="828"/>
    </row>
    <row r="116" spans="1:130" s="218" customFormat="1" ht="26.25" customHeight="1">
      <c r="A116" s="918"/>
      <c r="B116" s="919"/>
      <c r="C116" s="841" t="s">
        <v>436</v>
      </c>
      <c r="D116" s="841"/>
      <c r="E116" s="841"/>
      <c r="F116" s="841"/>
      <c r="G116" s="841"/>
      <c r="H116" s="841"/>
      <c r="I116" s="841"/>
      <c r="J116" s="841"/>
      <c r="K116" s="841"/>
      <c r="L116" s="841"/>
      <c r="M116" s="841"/>
      <c r="N116" s="841"/>
      <c r="O116" s="841"/>
      <c r="P116" s="841"/>
      <c r="Q116" s="841"/>
      <c r="R116" s="841"/>
      <c r="S116" s="841"/>
      <c r="T116" s="841"/>
      <c r="U116" s="841"/>
      <c r="V116" s="841"/>
      <c r="W116" s="841"/>
      <c r="X116" s="841"/>
      <c r="Y116" s="841"/>
      <c r="Z116" s="842"/>
      <c r="AA116" s="781" t="s">
        <v>122</v>
      </c>
      <c r="AB116" s="782"/>
      <c r="AC116" s="782"/>
      <c r="AD116" s="782"/>
      <c r="AE116" s="783"/>
      <c r="AF116" s="784" t="s">
        <v>122</v>
      </c>
      <c r="AG116" s="782"/>
      <c r="AH116" s="782"/>
      <c r="AI116" s="782"/>
      <c r="AJ116" s="783"/>
      <c r="AK116" s="784" t="s">
        <v>122</v>
      </c>
      <c r="AL116" s="782"/>
      <c r="AM116" s="782"/>
      <c r="AN116" s="782"/>
      <c r="AO116" s="783"/>
      <c r="AP116" s="826" t="s">
        <v>122</v>
      </c>
      <c r="AQ116" s="827"/>
      <c r="AR116" s="827"/>
      <c r="AS116" s="827"/>
      <c r="AT116" s="828"/>
      <c r="AU116" s="934"/>
      <c r="AV116" s="935"/>
      <c r="AW116" s="935"/>
      <c r="AX116" s="935"/>
      <c r="AY116" s="935"/>
      <c r="AZ116" s="911" t="s">
        <v>437</v>
      </c>
      <c r="BA116" s="912"/>
      <c r="BB116" s="912"/>
      <c r="BC116" s="912"/>
      <c r="BD116" s="912"/>
      <c r="BE116" s="912"/>
      <c r="BF116" s="912"/>
      <c r="BG116" s="912"/>
      <c r="BH116" s="912"/>
      <c r="BI116" s="912"/>
      <c r="BJ116" s="912"/>
      <c r="BK116" s="912"/>
      <c r="BL116" s="912"/>
      <c r="BM116" s="912"/>
      <c r="BN116" s="912"/>
      <c r="BO116" s="912"/>
      <c r="BP116" s="913"/>
      <c r="BQ116" s="818" t="s">
        <v>122</v>
      </c>
      <c r="BR116" s="819"/>
      <c r="BS116" s="819"/>
      <c r="BT116" s="819"/>
      <c r="BU116" s="819"/>
      <c r="BV116" s="819" t="s">
        <v>122</v>
      </c>
      <c r="BW116" s="819"/>
      <c r="BX116" s="819"/>
      <c r="BY116" s="819"/>
      <c r="BZ116" s="819"/>
      <c r="CA116" s="819" t="s">
        <v>122</v>
      </c>
      <c r="CB116" s="819"/>
      <c r="CC116" s="819"/>
      <c r="CD116" s="819"/>
      <c r="CE116" s="819"/>
      <c r="CF116" s="877" t="s">
        <v>122</v>
      </c>
      <c r="CG116" s="878"/>
      <c r="CH116" s="878"/>
      <c r="CI116" s="878"/>
      <c r="CJ116" s="878"/>
      <c r="CK116" s="929"/>
      <c r="CL116" s="823"/>
      <c r="CM116" s="817" t="s">
        <v>438</v>
      </c>
      <c r="CN116" s="754"/>
      <c r="CO116" s="754"/>
      <c r="CP116" s="754"/>
      <c r="CQ116" s="754"/>
      <c r="CR116" s="754"/>
      <c r="CS116" s="754"/>
      <c r="CT116" s="754"/>
      <c r="CU116" s="754"/>
      <c r="CV116" s="754"/>
      <c r="CW116" s="754"/>
      <c r="CX116" s="754"/>
      <c r="CY116" s="754"/>
      <c r="CZ116" s="754"/>
      <c r="DA116" s="754"/>
      <c r="DB116" s="754"/>
      <c r="DC116" s="754"/>
      <c r="DD116" s="754"/>
      <c r="DE116" s="754"/>
      <c r="DF116" s="755"/>
      <c r="DG116" s="781" t="s">
        <v>122</v>
      </c>
      <c r="DH116" s="782"/>
      <c r="DI116" s="782"/>
      <c r="DJ116" s="782"/>
      <c r="DK116" s="783"/>
      <c r="DL116" s="784" t="s">
        <v>122</v>
      </c>
      <c r="DM116" s="782"/>
      <c r="DN116" s="782"/>
      <c r="DO116" s="782"/>
      <c r="DP116" s="783"/>
      <c r="DQ116" s="784" t="s">
        <v>122</v>
      </c>
      <c r="DR116" s="782"/>
      <c r="DS116" s="782"/>
      <c r="DT116" s="782"/>
      <c r="DU116" s="783"/>
      <c r="DV116" s="826" t="s">
        <v>122</v>
      </c>
      <c r="DW116" s="827"/>
      <c r="DX116" s="827"/>
      <c r="DY116" s="827"/>
      <c r="DZ116" s="828"/>
    </row>
    <row r="117" spans="1:130" s="218" customFormat="1" ht="26.25" customHeight="1">
      <c r="A117" s="897" t="s">
        <v>177</v>
      </c>
      <c r="B117" s="898"/>
      <c r="C117" s="898"/>
      <c r="D117" s="898"/>
      <c r="E117" s="898"/>
      <c r="F117" s="898"/>
      <c r="G117" s="898"/>
      <c r="H117" s="898"/>
      <c r="I117" s="898"/>
      <c r="J117" s="898"/>
      <c r="K117" s="898"/>
      <c r="L117" s="898"/>
      <c r="M117" s="898"/>
      <c r="N117" s="898"/>
      <c r="O117" s="898"/>
      <c r="P117" s="898"/>
      <c r="Q117" s="898"/>
      <c r="R117" s="898"/>
      <c r="S117" s="898"/>
      <c r="T117" s="898"/>
      <c r="U117" s="898"/>
      <c r="V117" s="898"/>
      <c r="W117" s="898"/>
      <c r="X117" s="898"/>
      <c r="Y117" s="879" t="s">
        <v>439</v>
      </c>
      <c r="Z117" s="899"/>
      <c r="AA117" s="904">
        <v>5988046</v>
      </c>
      <c r="AB117" s="905"/>
      <c r="AC117" s="905"/>
      <c r="AD117" s="905"/>
      <c r="AE117" s="906"/>
      <c r="AF117" s="907">
        <v>5983253</v>
      </c>
      <c r="AG117" s="905"/>
      <c r="AH117" s="905"/>
      <c r="AI117" s="905"/>
      <c r="AJ117" s="906"/>
      <c r="AK117" s="907">
        <v>6130156</v>
      </c>
      <c r="AL117" s="905"/>
      <c r="AM117" s="905"/>
      <c r="AN117" s="905"/>
      <c r="AO117" s="906"/>
      <c r="AP117" s="908"/>
      <c r="AQ117" s="909"/>
      <c r="AR117" s="909"/>
      <c r="AS117" s="909"/>
      <c r="AT117" s="910"/>
      <c r="AU117" s="934"/>
      <c r="AV117" s="935"/>
      <c r="AW117" s="935"/>
      <c r="AX117" s="935"/>
      <c r="AY117" s="935"/>
      <c r="AZ117" s="865" t="s">
        <v>440</v>
      </c>
      <c r="BA117" s="866"/>
      <c r="BB117" s="866"/>
      <c r="BC117" s="866"/>
      <c r="BD117" s="866"/>
      <c r="BE117" s="866"/>
      <c r="BF117" s="866"/>
      <c r="BG117" s="866"/>
      <c r="BH117" s="866"/>
      <c r="BI117" s="866"/>
      <c r="BJ117" s="866"/>
      <c r="BK117" s="866"/>
      <c r="BL117" s="866"/>
      <c r="BM117" s="866"/>
      <c r="BN117" s="866"/>
      <c r="BO117" s="866"/>
      <c r="BP117" s="867"/>
      <c r="BQ117" s="818" t="s">
        <v>122</v>
      </c>
      <c r="BR117" s="819"/>
      <c r="BS117" s="819"/>
      <c r="BT117" s="819"/>
      <c r="BU117" s="819"/>
      <c r="BV117" s="819" t="s">
        <v>122</v>
      </c>
      <c r="BW117" s="819"/>
      <c r="BX117" s="819"/>
      <c r="BY117" s="819"/>
      <c r="BZ117" s="819"/>
      <c r="CA117" s="819" t="s">
        <v>122</v>
      </c>
      <c r="CB117" s="819"/>
      <c r="CC117" s="819"/>
      <c r="CD117" s="819"/>
      <c r="CE117" s="819"/>
      <c r="CF117" s="877" t="s">
        <v>122</v>
      </c>
      <c r="CG117" s="878"/>
      <c r="CH117" s="878"/>
      <c r="CI117" s="878"/>
      <c r="CJ117" s="878"/>
      <c r="CK117" s="929"/>
      <c r="CL117" s="823"/>
      <c r="CM117" s="817" t="s">
        <v>441</v>
      </c>
      <c r="CN117" s="754"/>
      <c r="CO117" s="754"/>
      <c r="CP117" s="754"/>
      <c r="CQ117" s="754"/>
      <c r="CR117" s="754"/>
      <c r="CS117" s="754"/>
      <c r="CT117" s="754"/>
      <c r="CU117" s="754"/>
      <c r="CV117" s="754"/>
      <c r="CW117" s="754"/>
      <c r="CX117" s="754"/>
      <c r="CY117" s="754"/>
      <c r="CZ117" s="754"/>
      <c r="DA117" s="754"/>
      <c r="DB117" s="754"/>
      <c r="DC117" s="754"/>
      <c r="DD117" s="754"/>
      <c r="DE117" s="754"/>
      <c r="DF117" s="755"/>
      <c r="DG117" s="781" t="s">
        <v>122</v>
      </c>
      <c r="DH117" s="782"/>
      <c r="DI117" s="782"/>
      <c r="DJ117" s="782"/>
      <c r="DK117" s="783"/>
      <c r="DL117" s="784" t="s">
        <v>122</v>
      </c>
      <c r="DM117" s="782"/>
      <c r="DN117" s="782"/>
      <c r="DO117" s="782"/>
      <c r="DP117" s="783"/>
      <c r="DQ117" s="784" t="s">
        <v>122</v>
      </c>
      <c r="DR117" s="782"/>
      <c r="DS117" s="782"/>
      <c r="DT117" s="782"/>
      <c r="DU117" s="783"/>
      <c r="DV117" s="826" t="s">
        <v>122</v>
      </c>
      <c r="DW117" s="827"/>
      <c r="DX117" s="827"/>
      <c r="DY117" s="827"/>
      <c r="DZ117" s="828"/>
    </row>
    <row r="118" spans="1:130" s="218" customFormat="1" ht="26.25" customHeight="1">
      <c r="A118" s="897" t="s">
        <v>415</v>
      </c>
      <c r="B118" s="898"/>
      <c r="C118" s="898"/>
      <c r="D118" s="898"/>
      <c r="E118" s="898"/>
      <c r="F118" s="898"/>
      <c r="G118" s="898"/>
      <c r="H118" s="898"/>
      <c r="I118" s="898"/>
      <c r="J118" s="898"/>
      <c r="K118" s="898"/>
      <c r="L118" s="898"/>
      <c r="M118" s="898"/>
      <c r="N118" s="898"/>
      <c r="O118" s="898"/>
      <c r="P118" s="898"/>
      <c r="Q118" s="898"/>
      <c r="R118" s="898"/>
      <c r="S118" s="898"/>
      <c r="T118" s="898"/>
      <c r="U118" s="898"/>
      <c r="V118" s="898"/>
      <c r="W118" s="898"/>
      <c r="X118" s="898"/>
      <c r="Y118" s="898"/>
      <c r="Z118" s="899"/>
      <c r="AA118" s="900" t="s">
        <v>412</v>
      </c>
      <c r="AB118" s="898"/>
      <c r="AC118" s="898"/>
      <c r="AD118" s="898"/>
      <c r="AE118" s="899"/>
      <c r="AF118" s="900" t="s">
        <v>413</v>
      </c>
      <c r="AG118" s="898"/>
      <c r="AH118" s="898"/>
      <c r="AI118" s="898"/>
      <c r="AJ118" s="899"/>
      <c r="AK118" s="900" t="s">
        <v>294</v>
      </c>
      <c r="AL118" s="898"/>
      <c r="AM118" s="898"/>
      <c r="AN118" s="898"/>
      <c r="AO118" s="899"/>
      <c r="AP118" s="901" t="s">
        <v>414</v>
      </c>
      <c r="AQ118" s="902"/>
      <c r="AR118" s="902"/>
      <c r="AS118" s="902"/>
      <c r="AT118" s="903"/>
      <c r="AU118" s="934"/>
      <c r="AV118" s="935"/>
      <c r="AW118" s="935"/>
      <c r="AX118" s="935"/>
      <c r="AY118" s="935"/>
      <c r="AZ118" s="840" t="s">
        <v>442</v>
      </c>
      <c r="BA118" s="841"/>
      <c r="BB118" s="841"/>
      <c r="BC118" s="841"/>
      <c r="BD118" s="841"/>
      <c r="BE118" s="841"/>
      <c r="BF118" s="841"/>
      <c r="BG118" s="841"/>
      <c r="BH118" s="841"/>
      <c r="BI118" s="841"/>
      <c r="BJ118" s="841"/>
      <c r="BK118" s="841"/>
      <c r="BL118" s="841"/>
      <c r="BM118" s="841"/>
      <c r="BN118" s="841"/>
      <c r="BO118" s="841"/>
      <c r="BP118" s="842"/>
      <c r="BQ118" s="881" t="s">
        <v>122</v>
      </c>
      <c r="BR118" s="847"/>
      <c r="BS118" s="847"/>
      <c r="BT118" s="847"/>
      <c r="BU118" s="847"/>
      <c r="BV118" s="847" t="s">
        <v>122</v>
      </c>
      <c r="BW118" s="847"/>
      <c r="BX118" s="847"/>
      <c r="BY118" s="847"/>
      <c r="BZ118" s="847"/>
      <c r="CA118" s="847" t="s">
        <v>122</v>
      </c>
      <c r="CB118" s="847"/>
      <c r="CC118" s="847"/>
      <c r="CD118" s="847"/>
      <c r="CE118" s="847"/>
      <c r="CF118" s="877" t="s">
        <v>122</v>
      </c>
      <c r="CG118" s="878"/>
      <c r="CH118" s="878"/>
      <c r="CI118" s="878"/>
      <c r="CJ118" s="878"/>
      <c r="CK118" s="929"/>
      <c r="CL118" s="823"/>
      <c r="CM118" s="817" t="s">
        <v>443</v>
      </c>
      <c r="CN118" s="754"/>
      <c r="CO118" s="754"/>
      <c r="CP118" s="754"/>
      <c r="CQ118" s="754"/>
      <c r="CR118" s="754"/>
      <c r="CS118" s="754"/>
      <c r="CT118" s="754"/>
      <c r="CU118" s="754"/>
      <c r="CV118" s="754"/>
      <c r="CW118" s="754"/>
      <c r="CX118" s="754"/>
      <c r="CY118" s="754"/>
      <c r="CZ118" s="754"/>
      <c r="DA118" s="754"/>
      <c r="DB118" s="754"/>
      <c r="DC118" s="754"/>
      <c r="DD118" s="754"/>
      <c r="DE118" s="754"/>
      <c r="DF118" s="755"/>
      <c r="DG118" s="781" t="s">
        <v>122</v>
      </c>
      <c r="DH118" s="782"/>
      <c r="DI118" s="782"/>
      <c r="DJ118" s="782"/>
      <c r="DK118" s="783"/>
      <c r="DL118" s="784" t="s">
        <v>122</v>
      </c>
      <c r="DM118" s="782"/>
      <c r="DN118" s="782"/>
      <c r="DO118" s="782"/>
      <c r="DP118" s="783"/>
      <c r="DQ118" s="784" t="s">
        <v>122</v>
      </c>
      <c r="DR118" s="782"/>
      <c r="DS118" s="782"/>
      <c r="DT118" s="782"/>
      <c r="DU118" s="783"/>
      <c r="DV118" s="826" t="s">
        <v>122</v>
      </c>
      <c r="DW118" s="827"/>
      <c r="DX118" s="827"/>
      <c r="DY118" s="827"/>
      <c r="DZ118" s="828"/>
    </row>
    <row r="119" spans="1:130" s="218" customFormat="1" ht="26.25" customHeight="1">
      <c r="A119" s="820" t="s">
        <v>418</v>
      </c>
      <c r="B119" s="821"/>
      <c r="C119" s="862" t="s">
        <v>419</v>
      </c>
      <c r="D119" s="810"/>
      <c r="E119" s="810"/>
      <c r="F119" s="810"/>
      <c r="G119" s="810"/>
      <c r="H119" s="810"/>
      <c r="I119" s="810"/>
      <c r="J119" s="810"/>
      <c r="K119" s="810"/>
      <c r="L119" s="810"/>
      <c r="M119" s="810"/>
      <c r="N119" s="810"/>
      <c r="O119" s="810"/>
      <c r="P119" s="810"/>
      <c r="Q119" s="810"/>
      <c r="R119" s="810"/>
      <c r="S119" s="810"/>
      <c r="T119" s="810"/>
      <c r="U119" s="810"/>
      <c r="V119" s="810"/>
      <c r="W119" s="810"/>
      <c r="X119" s="810"/>
      <c r="Y119" s="810"/>
      <c r="Z119" s="811"/>
      <c r="AA119" s="890" t="s">
        <v>122</v>
      </c>
      <c r="AB119" s="891"/>
      <c r="AC119" s="891"/>
      <c r="AD119" s="891"/>
      <c r="AE119" s="892"/>
      <c r="AF119" s="893" t="s">
        <v>122</v>
      </c>
      <c r="AG119" s="891"/>
      <c r="AH119" s="891"/>
      <c r="AI119" s="891"/>
      <c r="AJ119" s="892"/>
      <c r="AK119" s="893" t="s">
        <v>122</v>
      </c>
      <c r="AL119" s="891"/>
      <c r="AM119" s="891"/>
      <c r="AN119" s="891"/>
      <c r="AO119" s="892"/>
      <c r="AP119" s="894" t="s">
        <v>122</v>
      </c>
      <c r="AQ119" s="895"/>
      <c r="AR119" s="895"/>
      <c r="AS119" s="895"/>
      <c r="AT119" s="896"/>
      <c r="AU119" s="936"/>
      <c r="AV119" s="937"/>
      <c r="AW119" s="937"/>
      <c r="AX119" s="937"/>
      <c r="AY119" s="937"/>
      <c r="AZ119" s="239" t="s">
        <v>177</v>
      </c>
      <c r="BA119" s="239"/>
      <c r="BB119" s="239"/>
      <c r="BC119" s="239"/>
      <c r="BD119" s="239"/>
      <c r="BE119" s="239"/>
      <c r="BF119" s="239"/>
      <c r="BG119" s="239"/>
      <c r="BH119" s="239"/>
      <c r="BI119" s="239"/>
      <c r="BJ119" s="239"/>
      <c r="BK119" s="239"/>
      <c r="BL119" s="239"/>
      <c r="BM119" s="239"/>
      <c r="BN119" s="239"/>
      <c r="BO119" s="879" t="s">
        <v>444</v>
      </c>
      <c r="BP119" s="880"/>
      <c r="BQ119" s="881">
        <v>78130505</v>
      </c>
      <c r="BR119" s="847"/>
      <c r="BS119" s="847"/>
      <c r="BT119" s="847"/>
      <c r="BU119" s="847"/>
      <c r="BV119" s="847">
        <v>77006447</v>
      </c>
      <c r="BW119" s="847"/>
      <c r="BX119" s="847"/>
      <c r="BY119" s="847"/>
      <c r="BZ119" s="847"/>
      <c r="CA119" s="847">
        <v>75210489</v>
      </c>
      <c r="CB119" s="847"/>
      <c r="CC119" s="847"/>
      <c r="CD119" s="847"/>
      <c r="CE119" s="847"/>
      <c r="CF119" s="750"/>
      <c r="CG119" s="751"/>
      <c r="CH119" s="751"/>
      <c r="CI119" s="751"/>
      <c r="CJ119" s="836"/>
      <c r="CK119" s="930"/>
      <c r="CL119" s="825"/>
      <c r="CM119" s="840" t="s">
        <v>445</v>
      </c>
      <c r="CN119" s="841"/>
      <c r="CO119" s="841"/>
      <c r="CP119" s="841"/>
      <c r="CQ119" s="841"/>
      <c r="CR119" s="841"/>
      <c r="CS119" s="841"/>
      <c r="CT119" s="841"/>
      <c r="CU119" s="841"/>
      <c r="CV119" s="841"/>
      <c r="CW119" s="841"/>
      <c r="CX119" s="841"/>
      <c r="CY119" s="841"/>
      <c r="CZ119" s="841"/>
      <c r="DA119" s="841"/>
      <c r="DB119" s="841"/>
      <c r="DC119" s="841"/>
      <c r="DD119" s="841"/>
      <c r="DE119" s="841"/>
      <c r="DF119" s="842"/>
      <c r="DG119" s="765">
        <v>3875</v>
      </c>
      <c r="DH119" s="766"/>
      <c r="DI119" s="766"/>
      <c r="DJ119" s="766"/>
      <c r="DK119" s="767"/>
      <c r="DL119" s="768">
        <v>2544</v>
      </c>
      <c r="DM119" s="766"/>
      <c r="DN119" s="766"/>
      <c r="DO119" s="766"/>
      <c r="DP119" s="767"/>
      <c r="DQ119" s="768">
        <v>1503</v>
      </c>
      <c r="DR119" s="766"/>
      <c r="DS119" s="766"/>
      <c r="DT119" s="766"/>
      <c r="DU119" s="767"/>
      <c r="DV119" s="850">
        <v>0</v>
      </c>
      <c r="DW119" s="851"/>
      <c r="DX119" s="851"/>
      <c r="DY119" s="851"/>
      <c r="DZ119" s="852"/>
    </row>
    <row r="120" spans="1:130" s="218" customFormat="1" ht="26.25" customHeight="1">
      <c r="A120" s="822"/>
      <c r="B120" s="823"/>
      <c r="C120" s="817" t="s">
        <v>422</v>
      </c>
      <c r="D120" s="754"/>
      <c r="E120" s="754"/>
      <c r="F120" s="754"/>
      <c r="G120" s="754"/>
      <c r="H120" s="754"/>
      <c r="I120" s="754"/>
      <c r="J120" s="754"/>
      <c r="K120" s="754"/>
      <c r="L120" s="754"/>
      <c r="M120" s="754"/>
      <c r="N120" s="754"/>
      <c r="O120" s="754"/>
      <c r="P120" s="754"/>
      <c r="Q120" s="754"/>
      <c r="R120" s="754"/>
      <c r="S120" s="754"/>
      <c r="T120" s="754"/>
      <c r="U120" s="754"/>
      <c r="V120" s="754"/>
      <c r="W120" s="754"/>
      <c r="X120" s="754"/>
      <c r="Y120" s="754"/>
      <c r="Z120" s="755"/>
      <c r="AA120" s="781" t="s">
        <v>122</v>
      </c>
      <c r="AB120" s="782"/>
      <c r="AC120" s="782"/>
      <c r="AD120" s="782"/>
      <c r="AE120" s="783"/>
      <c r="AF120" s="784" t="s">
        <v>122</v>
      </c>
      <c r="AG120" s="782"/>
      <c r="AH120" s="782"/>
      <c r="AI120" s="782"/>
      <c r="AJ120" s="783"/>
      <c r="AK120" s="784" t="s">
        <v>122</v>
      </c>
      <c r="AL120" s="782"/>
      <c r="AM120" s="782"/>
      <c r="AN120" s="782"/>
      <c r="AO120" s="783"/>
      <c r="AP120" s="826" t="s">
        <v>122</v>
      </c>
      <c r="AQ120" s="827"/>
      <c r="AR120" s="827"/>
      <c r="AS120" s="827"/>
      <c r="AT120" s="828"/>
      <c r="AU120" s="882" t="s">
        <v>446</v>
      </c>
      <c r="AV120" s="883"/>
      <c r="AW120" s="883"/>
      <c r="AX120" s="883"/>
      <c r="AY120" s="884"/>
      <c r="AZ120" s="862" t="s">
        <v>447</v>
      </c>
      <c r="BA120" s="810"/>
      <c r="BB120" s="810"/>
      <c r="BC120" s="810"/>
      <c r="BD120" s="810"/>
      <c r="BE120" s="810"/>
      <c r="BF120" s="810"/>
      <c r="BG120" s="810"/>
      <c r="BH120" s="810"/>
      <c r="BI120" s="810"/>
      <c r="BJ120" s="810"/>
      <c r="BK120" s="810"/>
      <c r="BL120" s="810"/>
      <c r="BM120" s="810"/>
      <c r="BN120" s="810"/>
      <c r="BO120" s="810"/>
      <c r="BP120" s="811"/>
      <c r="BQ120" s="863">
        <v>7409658</v>
      </c>
      <c r="BR120" s="844"/>
      <c r="BS120" s="844"/>
      <c r="BT120" s="844"/>
      <c r="BU120" s="844"/>
      <c r="BV120" s="844">
        <v>7231441</v>
      </c>
      <c r="BW120" s="844"/>
      <c r="BX120" s="844"/>
      <c r="BY120" s="844"/>
      <c r="BZ120" s="844"/>
      <c r="CA120" s="844">
        <v>6713768</v>
      </c>
      <c r="CB120" s="844"/>
      <c r="CC120" s="844"/>
      <c r="CD120" s="844"/>
      <c r="CE120" s="844"/>
      <c r="CF120" s="868">
        <v>27</v>
      </c>
      <c r="CG120" s="869"/>
      <c r="CH120" s="869"/>
      <c r="CI120" s="869"/>
      <c r="CJ120" s="869"/>
      <c r="CK120" s="870" t="s">
        <v>448</v>
      </c>
      <c r="CL120" s="854"/>
      <c r="CM120" s="854"/>
      <c r="CN120" s="854"/>
      <c r="CO120" s="855"/>
      <c r="CP120" s="874" t="s">
        <v>395</v>
      </c>
      <c r="CQ120" s="875"/>
      <c r="CR120" s="875"/>
      <c r="CS120" s="875"/>
      <c r="CT120" s="875"/>
      <c r="CU120" s="875"/>
      <c r="CV120" s="875"/>
      <c r="CW120" s="875"/>
      <c r="CX120" s="875"/>
      <c r="CY120" s="875"/>
      <c r="CZ120" s="875"/>
      <c r="DA120" s="875"/>
      <c r="DB120" s="875"/>
      <c r="DC120" s="875"/>
      <c r="DD120" s="875"/>
      <c r="DE120" s="875"/>
      <c r="DF120" s="876"/>
      <c r="DG120" s="863">
        <v>18769240</v>
      </c>
      <c r="DH120" s="844"/>
      <c r="DI120" s="844"/>
      <c r="DJ120" s="844"/>
      <c r="DK120" s="844"/>
      <c r="DL120" s="844">
        <v>17200715</v>
      </c>
      <c r="DM120" s="844"/>
      <c r="DN120" s="844"/>
      <c r="DO120" s="844"/>
      <c r="DP120" s="844"/>
      <c r="DQ120" s="844">
        <v>15833421</v>
      </c>
      <c r="DR120" s="844"/>
      <c r="DS120" s="844"/>
      <c r="DT120" s="844"/>
      <c r="DU120" s="844"/>
      <c r="DV120" s="845">
        <v>63.6</v>
      </c>
      <c r="DW120" s="845"/>
      <c r="DX120" s="845"/>
      <c r="DY120" s="845"/>
      <c r="DZ120" s="846"/>
    </row>
    <row r="121" spans="1:130" s="218" customFormat="1" ht="26.25" customHeight="1">
      <c r="A121" s="822"/>
      <c r="B121" s="823"/>
      <c r="C121" s="865" t="s">
        <v>449</v>
      </c>
      <c r="D121" s="866"/>
      <c r="E121" s="866"/>
      <c r="F121" s="866"/>
      <c r="G121" s="866"/>
      <c r="H121" s="866"/>
      <c r="I121" s="866"/>
      <c r="J121" s="866"/>
      <c r="K121" s="866"/>
      <c r="L121" s="866"/>
      <c r="M121" s="866"/>
      <c r="N121" s="866"/>
      <c r="O121" s="866"/>
      <c r="P121" s="866"/>
      <c r="Q121" s="866"/>
      <c r="R121" s="866"/>
      <c r="S121" s="866"/>
      <c r="T121" s="866"/>
      <c r="U121" s="866"/>
      <c r="V121" s="866"/>
      <c r="W121" s="866"/>
      <c r="X121" s="866"/>
      <c r="Y121" s="866"/>
      <c r="Z121" s="867"/>
      <c r="AA121" s="781" t="s">
        <v>122</v>
      </c>
      <c r="AB121" s="782"/>
      <c r="AC121" s="782"/>
      <c r="AD121" s="782"/>
      <c r="AE121" s="783"/>
      <c r="AF121" s="784" t="s">
        <v>122</v>
      </c>
      <c r="AG121" s="782"/>
      <c r="AH121" s="782"/>
      <c r="AI121" s="782"/>
      <c r="AJ121" s="783"/>
      <c r="AK121" s="784" t="s">
        <v>122</v>
      </c>
      <c r="AL121" s="782"/>
      <c r="AM121" s="782"/>
      <c r="AN121" s="782"/>
      <c r="AO121" s="783"/>
      <c r="AP121" s="826" t="s">
        <v>122</v>
      </c>
      <c r="AQ121" s="827"/>
      <c r="AR121" s="827"/>
      <c r="AS121" s="827"/>
      <c r="AT121" s="828"/>
      <c r="AU121" s="885"/>
      <c r="AV121" s="886"/>
      <c r="AW121" s="886"/>
      <c r="AX121" s="886"/>
      <c r="AY121" s="887"/>
      <c r="AZ121" s="817" t="s">
        <v>450</v>
      </c>
      <c r="BA121" s="754"/>
      <c r="BB121" s="754"/>
      <c r="BC121" s="754"/>
      <c r="BD121" s="754"/>
      <c r="BE121" s="754"/>
      <c r="BF121" s="754"/>
      <c r="BG121" s="754"/>
      <c r="BH121" s="754"/>
      <c r="BI121" s="754"/>
      <c r="BJ121" s="754"/>
      <c r="BK121" s="754"/>
      <c r="BL121" s="754"/>
      <c r="BM121" s="754"/>
      <c r="BN121" s="754"/>
      <c r="BO121" s="754"/>
      <c r="BP121" s="755"/>
      <c r="BQ121" s="818">
        <v>22028917</v>
      </c>
      <c r="BR121" s="819"/>
      <c r="BS121" s="819"/>
      <c r="BT121" s="819"/>
      <c r="BU121" s="819"/>
      <c r="BV121" s="819">
        <v>24454313</v>
      </c>
      <c r="BW121" s="819"/>
      <c r="BX121" s="819"/>
      <c r="BY121" s="819"/>
      <c r="BZ121" s="819"/>
      <c r="CA121" s="819">
        <v>26360959</v>
      </c>
      <c r="CB121" s="819"/>
      <c r="CC121" s="819"/>
      <c r="CD121" s="819"/>
      <c r="CE121" s="819"/>
      <c r="CF121" s="877">
        <v>106</v>
      </c>
      <c r="CG121" s="878"/>
      <c r="CH121" s="878"/>
      <c r="CI121" s="878"/>
      <c r="CJ121" s="878"/>
      <c r="CK121" s="871"/>
      <c r="CL121" s="857"/>
      <c r="CM121" s="857"/>
      <c r="CN121" s="857"/>
      <c r="CO121" s="858"/>
      <c r="CP121" s="837" t="s">
        <v>390</v>
      </c>
      <c r="CQ121" s="838"/>
      <c r="CR121" s="838"/>
      <c r="CS121" s="838"/>
      <c r="CT121" s="838"/>
      <c r="CU121" s="838"/>
      <c r="CV121" s="838"/>
      <c r="CW121" s="838"/>
      <c r="CX121" s="838"/>
      <c r="CY121" s="838"/>
      <c r="CZ121" s="838"/>
      <c r="DA121" s="838"/>
      <c r="DB121" s="838"/>
      <c r="DC121" s="838"/>
      <c r="DD121" s="838"/>
      <c r="DE121" s="838"/>
      <c r="DF121" s="839"/>
      <c r="DG121" s="818" t="s">
        <v>122</v>
      </c>
      <c r="DH121" s="819"/>
      <c r="DI121" s="819"/>
      <c r="DJ121" s="819"/>
      <c r="DK121" s="819"/>
      <c r="DL121" s="819" t="s">
        <v>122</v>
      </c>
      <c r="DM121" s="819"/>
      <c r="DN121" s="819"/>
      <c r="DO121" s="819"/>
      <c r="DP121" s="819"/>
      <c r="DQ121" s="819" t="s">
        <v>122</v>
      </c>
      <c r="DR121" s="819"/>
      <c r="DS121" s="819"/>
      <c r="DT121" s="819"/>
      <c r="DU121" s="819"/>
      <c r="DV121" s="796" t="s">
        <v>122</v>
      </c>
      <c r="DW121" s="796"/>
      <c r="DX121" s="796"/>
      <c r="DY121" s="796"/>
      <c r="DZ121" s="797"/>
    </row>
    <row r="122" spans="1:130" s="218" customFormat="1" ht="26.25" customHeight="1">
      <c r="A122" s="822"/>
      <c r="B122" s="823"/>
      <c r="C122" s="817" t="s">
        <v>432</v>
      </c>
      <c r="D122" s="754"/>
      <c r="E122" s="754"/>
      <c r="F122" s="754"/>
      <c r="G122" s="754"/>
      <c r="H122" s="754"/>
      <c r="I122" s="754"/>
      <c r="J122" s="754"/>
      <c r="K122" s="754"/>
      <c r="L122" s="754"/>
      <c r="M122" s="754"/>
      <c r="N122" s="754"/>
      <c r="O122" s="754"/>
      <c r="P122" s="754"/>
      <c r="Q122" s="754"/>
      <c r="R122" s="754"/>
      <c r="S122" s="754"/>
      <c r="T122" s="754"/>
      <c r="U122" s="754"/>
      <c r="V122" s="754"/>
      <c r="W122" s="754"/>
      <c r="X122" s="754"/>
      <c r="Y122" s="754"/>
      <c r="Z122" s="755"/>
      <c r="AA122" s="781" t="s">
        <v>122</v>
      </c>
      <c r="AB122" s="782"/>
      <c r="AC122" s="782"/>
      <c r="AD122" s="782"/>
      <c r="AE122" s="783"/>
      <c r="AF122" s="784" t="s">
        <v>122</v>
      </c>
      <c r="AG122" s="782"/>
      <c r="AH122" s="782"/>
      <c r="AI122" s="782"/>
      <c r="AJ122" s="783"/>
      <c r="AK122" s="784" t="s">
        <v>122</v>
      </c>
      <c r="AL122" s="782"/>
      <c r="AM122" s="782"/>
      <c r="AN122" s="782"/>
      <c r="AO122" s="783"/>
      <c r="AP122" s="826" t="s">
        <v>122</v>
      </c>
      <c r="AQ122" s="827"/>
      <c r="AR122" s="827"/>
      <c r="AS122" s="827"/>
      <c r="AT122" s="828"/>
      <c r="AU122" s="885"/>
      <c r="AV122" s="886"/>
      <c r="AW122" s="886"/>
      <c r="AX122" s="886"/>
      <c r="AY122" s="887"/>
      <c r="AZ122" s="840" t="s">
        <v>451</v>
      </c>
      <c r="BA122" s="841"/>
      <c r="BB122" s="841"/>
      <c r="BC122" s="841"/>
      <c r="BD122" s="841"/>
      <c r="BE122" s="841"/>
      <c r="BF122" s="841"/>
      <c r="BG122" s="841"/>
      <c r="BH122" s="841"/>
      <c r="BI122" s="841"/>
      <c r="BJ122" s="841"/>
      <c r="BK122" s="841"/>
      <c r="BL122" s="841"/>
      <c r="BM122" s="841"/>
      <c r="BN122" s="841"/>
      <c r="BO122" s="841"/>
      <c r="BP122" s="842"/>
      <c r="BQ122" s="881">
        <v>47633048</v>
      </c>
      <c r="BR122" s="847"/>
      <c r="BS122" s="847"/>
      <c r="BT122" s="847"/>
      <c r="BU122" s="847"/>
      <c r="BV122" s="847">
        <v>45497005</v>
      </c>
      <c r="BW122" s="847"/>
      <c r="BX122" s="847"/>
      <c r="BY122" s="847"/>
      <c r="BZ122" s="847"/>
      <c r="CA122" s="847">
        <v>43553475</v>
      </c>
      <c r="CB122" s="847"/>
      <c r="CC122" s="847"/>
      <c r="CD122" s="847"/>
      <c r="CE122" s="847"/>
      <c r="CF122" s="848">
        <v>175.1</v>
      </c>
      <c r="CG122" s="849"/>
      <c r="CH122" s="849"/>
      <c r="CI122" s="849"/>
      <c r="CJ122" s="849"/>
      <c r="CK122" s="871"/>
      <c r="CL122" s="857"/>
      <c r="CM122" s="857"/>
      <c r="CN122" s="857"/>
      <c r="CO122" s="858"/>
      <c r="CP122" s="837" t="s">
        <v>391</v>
      </c>
      <c r="CQ122" s="838"/>
      <c r="CR122" s="838"/>
      <c r="CS122" s="838"/>
      <c r="CT122" s="838"/>
      <c r="CU122" s="838"/>
      <c r="CV122" s="838"/>
      <c r="CW122" s="838"/>
      <c r="CX122" s="838"/>
      <c r="CY122" s="838"/>
      <c r="CZ122" s="838"/>
      <c r="DA122" s="838"/>
      <c r="DB122" s="838"/>
      <c r="DC122" s="838"/>
      <c r="DD122" s="838"/>
      <c r="DE122" s="838"/>
      <c r="DF122" s="839"/>
      <c r="DG122" s="818" t="s">
        <v>122</v>
      </c>
      <c r="DH122" s="819"/>
      <c r="DI122" s="819"/>
      <c r="DJ122" s="819"/>
      <c r="DK122" s="819"/>
      <c r="DL122" s="819" t="s">
        <v>122</v>
      </c>
      <c r="DM122" s="819"/>
      <c r="DN122" s="819"/>
      <c r="DO122" s="819"/>
      <c r="DP122" s="819"/>
      <c r="DQ122" s="819" t="s">
        <v>122</v>
      </c>
      <c r="DR122" s="819"/>
      <c r="DS122" s="819"/>
      <c r="DT122" s="819"/>
      <c r="DU122" s="819"/>
      <c r="DV122" s="796" t="s">
        <v>122</v>
      </c>
      <c r="DW122" s="796"/>
      <c r="DX122" s="796"/>
      <c r="DY122" s="796"/>
      <c r="DZ122" s="797"/>
    </row>
    <row r="123" spans="1:130" s="218" customFormat="1" ht="26.25" customHeight="1">
      <c r="A123" s="822"/>
      <c r="B123" s="823"/>
      <c r="C123" s="817" t="s">
        <v>438</v>
      </c>
      <c r="D123" s="754"/>
      <c r="E123" s="754"/>
      <c r="F123" s="754"/>
      <c r="G123" s="754"/>
      <c r="H123" s="754"/>
      <c r="I123" s="754"/>
      <c r="J123" s="754"/>
      <c r="K123" s="754"/>
      <c r="L123" s="754"/>
      <c r="M123" s="754"/>
      <c r="N123" s="754"/>
      <c r="O123" s="754"/>
      <c r="P123" s="754"/>
      <c r="Q123" s="754"/>
      <c r="R123" s="754"/>
      <c r="S123" s="754"/>
      <c r="T123" s="754"/>
      <c r="U123" s="754"/>
      <c r="V123" s="754"/>
      <c r="W123" s="754"/>
      <c r="X123" s="754"/>
      <c r="Y123" s="754"/>
      <c r="Z123" s="755"/>
      <c r="AA123" s="781" t="s">
        <v>122</v>
      </c>
      <c r="AB123" s="782"/>
      <c r="AC123" s="782"/>
      <c r="AD123" s="782"/>
      <c r="AE123" s="783"/>
      <c r="AF123" s="784" t="s">
        <v>122</v>
      </c>
      <c r="AG123" s="782"/>
      <c r="AH123" s="782"/>
      <c r="AI123" s="782"/>
      <c r="AJ123" s="783"/>
      <c r="AK123" s="784" t="s">
        <v>122</v>
      </c>
      <c r="AL123" s="782"/>
      <c r="AM123" s="782"/>
      <c r="AN123" s="782"/>
      <c r="AO123" s="783"/>
      <c r="AP123" s="826" t="s">
        <v>122</v>
      </c>
      <c r="AQ123" s="827"/>
      <c r="AR123" s="827"/>
      <c r="AS123" s="827"/>
      <c r="AT123" s="828"/>
      <c r="AU123" s="888"/>
      <c r="AV123" s="889"/>
      <c r="AW123" s="889"/>
      <c r="AX123" s="889"/>
      <c r="AY123" s="889"/>
      <c r="AZ123" s="239" t="s">
        <v>177</v>
      </c>
      <c r="BA123" s="239"/>
      <c r="BB123" s="239"/>
      <c r="BC123" s="239"/>
      <c r="BD123" s="239"/>
      <c r="BE123" s="239"/>
      <c r="BF123" s="239"/>
      <c r="BG123" s="239"/>
      <c r="BH123" s="239"/>
      <c r="BI123" s="239"/>
      <c r="BJ123" s="239"/>
      <c r="BK123" s="239"/>
      <c r="BL123" s="239"/>
      <c r="BM123" s="239"/>
      <c r="BN123" s="239"/>
      <c r="BO123" s="879" t="s">
        <v>452</v>
      </c>
      <c r="BP123" s="880"/>
      <c r="BQ123" s="834">
        <v>77071623</v>
      </c>
      <c r="BR123" s="835"/>
      <c r="BS123" s="835"/>
      <c r="BT123" s="835"/>
      <c r="BU123" s="835"/>
      <c r="BV123" s="835">
        <v>77182759</v>
      </c>
      <c r="BW123" s="835"/>
      <c r="BX123" s="835"/>
      <c r="BY123" s="835"/>
      <c r="BZ123" s="835"/>
      <c r="CA123" s="835">
        <v>76628202</v>
      </c>
      <c r="CB123" s="835"/>
      <c r="CC123" s="835"/>
      <c r="CD123" s="835"/>
      <c r="CE123" s="835"/>
      <c r="CF123" s="750"/>
      <c r="CG123" s="751"/>
      <c r="CH123" s="751"/>
      <c r="CI123" s="751"/>
      <c r="CJ123" s="836"/>
      <c r="CK123" s="871"/>
      <c r="CL123" s="857"/>
      <c r="CM123" s="857"/>
      <c r="CN123" s="857"/>
      <c r="CO123" s="858"/>
      <c r="CP123" s="837" t="s">
        <v>394</v>
      </c>
      <c r="CQ123" s="838"/>
      <c r="CR123" s="838"/>
      <c r="CS123" s="838"/>
      <c r="CT123" s="838"/>
      <c r="CU123" s="838"/>
      <c r="CV123" s="838"/>
      <c r="CW123" s="838"/>
      <c r="CX123" s="838"/>
      <c r="CY123" s="838"/>
      <c r="CZ123" s="838"/>
      <c r="DA123" s="838"/>
      <c r="DB123" s="838"/>
      <c r="DC123" s="838"/>
      <c r="DD123" s="838"/>
      <c r="DE123" s="838"/>
      <c r="DF123" s="839"/>
      <c r="DG123" s="781" t="s">
        <v>122</v>
      </c>
      <c r="DH123" s="782"/>
      <c r="DI123" s="782"/>
      <c r="DJ123" s="782"/>
      <c r="DK123" s="783"/>
      <c r="DL123" s="784" t="s">
        <v>122</v>
      </c>
      <c r="DM123" s="782"/>
      <c r="DN123" s="782"/>
      <c r="DO123" s="782"/>
      <c r="DP123" s="783"/>
      <c r="DQ123" s="784" t="s">
        <v>122</v>
      </c>
      <c r="DR123" s="782"/>
      <c r="DS123" s="782"/>
      <c r="DT123" s="782"/>
      <c r="DU123" s="783"/>
      <c r="DV123" s="826" t="s">
        <v>122</v>
      </c>
      <c r="DW123" s="827"/>
      <c r="DX123" s="827"/>
      <c r="DY123" s="827"/>
      <c r="DZ123" s="828"/>
    </row>
    <row r="124" spans="1:130" s="218" customFormat="1" ht="26.25" customHeight="1" thickBot="1">
      <c r="A124" s="822"/>
      <c r="B124" s="823"/>
      <c r="C124" s="817" t="s">
        <v>441</v>
      </c>
      <c r="D124" s="754"/>
      <c r="E124" s="754"/>
      <c r="F124" s="754"/>
      <c r="G124" s="754"/>
      <c r="H124" s="754"/>
      <c r="I124" s="754"/>
      <c r="J124" s="754"/>
      <c r="K124" s="754"/>
      <c r="L124" s="754"/>
      <c r="M124" s="754"/>
      <c r="N124" s="754"/>
      <c r="O124" s="754"/>
      <c r="P124" s="754"/>
      <c r="Q124" s="754"/>
      <c r="R124" s="754"/>
      <c r="S124" s="754"/>
      <c r="T124" s="754"/>
      <c r="U124" s="754"/>
      <c r="V124" s="754"/>
      <c r="W124" s="754"/>
      <c r="X124" s="754"/>
      <c r="Y124" s="754"/>
      <c r="Z124" s="755"/>
      <c r="AA124" s="781" t="s">
        <v>122</v>
      </c>
      <c r="AB124" s="782"/>
      <c r="AC124" s="782"/>
      <c r="AD124" s="782"/>
      <c r="AE124" s="783"/>
      <c r="AF124" s="784" t="s">
        <v>122</v>
      </c>
      <c r="AG124" s="782"/>
      <c r="AH124" s="782"/>
      <c r="AI124" s="782"/>
      <c r="AJ124" s="783"/>
      <c r="AK124" s="784" t="s">
        <v>122</v>
      </c>
      <c r="AL124" s="782"/>
      <c r="AM124" s="782"/>
      <c r="AN124" s="782"/>
      <c r="AO124" s="783"/>
      <c r="AP124" s="826" t="s">
        <v>122</v>
      </c>
      <c r="AQ124" s="827"/>
      <c r="AR124" s="827"/>
      <c r="AS124" s="827"/>
      <c r="AT124" s="828"/>
      <c r="AU124" s="829" t="s">
        <v>453</v>
      </c>
      <c r="AV124" s="830"/>
      <c r="AW124" s="830"/>
      <c r="AX124" s="830"/>
      <c r="AY124" s="830"/>
      <c r="AZ124" s="830"/>
      <c r="BA124" s="830"/>
      <c r="BB124" s="830"/>
      <c r="BC124" s="830"/>
      <c r="BD124" s="830"/>
      <c r="BE124" s="830"/>
      <c r="BF124" s="830"/>
      <c r="BG124" s="830"/>
      <c r="BH124" s="830"/>
      <c r="BI124" s="830"/>
      <c r="BJ124" s="830"/>
      <c r="BK124" s="830"/>
      <c r="BL124" s="830"/>
      <c r="BM124" s="830"/>
      <c r="BN124" s="830"/>
      <c r="BO124" s="830"/>
      <c r="BP124" s="831"/>
      <c r="BQ124" s="832">
        <v>4.4000000000000004</v>
      </c>
      <c r="BR124" s="833"/>
      <c r="BS124" s="833"/>
      <c r="BT124" s="833"/>
      <c r="BU124" s="833"/>
      <c r="BV124" s="833" t="s">
        <v>122</v>
      </c>
      <c r="BW124" s="833"/>
      <c r="BX124" s="833"/>
      <c r="BY124" s="833"/>
      <c r="BZ124" s="833"/>
      <c r="CA124" s="833" t="s">
        <v>122</v>
      </c>
      <c r="CB124" s="833"/>
      <c r="CC124" s="833"/>
      <c r="CD124" s="833"/>
      <c r="CE124" s="833"/>
      <c r="CF124" s="728"/>
      <c r="CG124" s="729"/>
      <c r="CH124" s="729"/>
      <c r="CI124" s="729"/>
      <c r="CJ124" s="864"/>
      <c r="CK124" s="872"/>
      <c r="CL124" s="872"/>
      <c r="CM124" s="872"/>
      <c r="CN124" s="872"/>
      <c r="CO124" s="873"/>
      <c r="CP124" s="837" t="s">
        <v>454</v>
      </c>
      <c r="CQ124" s="838"/>
      <c r="CR124" s="838"/>
      <c r="CS124" s="838"/>
      <c r="CT124" s="838"/>
      <c r="CU124" s="838"/>
      <c r="CV124" s="838"/>
      <c r="CW124" s="838"/>
      <c r="CX124" s="838"/>
      <c r="CY124" s="838"/>
      <c r="CZ124" s="838"/>
      <c r="DA124" s="838"/>
      <c r="DB124" s="838"/>
      <c r="DC124" s="838"/>
      <c r="DD124" s="838"/>
      <c r="DE124" s="838"/>
      <c r="DF124" s="839"/>
      <c r="DG124" s="765" t="s">
        <v>122</v>
      </c>
      <c r="DH124" s="766"/>
      <c r="DI124" s="766"/>
      <c r="DJ124" s="766"/>
      <c r="DK124" s="767"/>
      <c r="DL124" s="768" t="s">
        <v>122</v>
      </c>
      <c r="DM124" s="766"/>
      <c r="DN124" s="766"/>
      <c r="DO124" s="766"/>
      <c r="DP124" s="767"/>
      <c r="DQ124" s="768" t="s">
        <v>122</v>
      </c>
      <c r="DR124" s="766"/>
      <c r="DS124" s="766"/>
      <c r="DT124" s="766"/>
      <c r="DU124" s="767"/>
      <c r="DV124" s="850" t="s">
        <v>122</v>
      </c>
      <c r="DW124" s="851"/>
      <c r="DX124" s="851"/>
      <c r="DY124" s="851"/>
      <c r="DZ124" s="852"/>
    </row>
    <row r="125" spans="1:130" s="218" customFormat="1" ht="26.25" customHeight="1">
      <c r="A125" s="822"/>
      <c r="B125" s="823"/>
      <c r="C125" s="817" t="s">
        <v>443</v>
      </c>
      <c r="D125" s="754"/>
      <c r="E125" s="754"/>
      <c r="F125" s="754"/>
      <c r="G125" s="754"/>
      <c r="H125" s="754"/>
      <c r="I125" s="754"/>
      <c r="J125" s="754"/>
      <c r="K125" s="754"/>
      <c r="L125" s="754"/>
      <c r="M125" s="754"/>
      <c r="N125" s="754"/>
      <c r="O125" s="754"/>
      <c r="P125" s="754"/>
      <c r="Q125" s="754"/>
      <c r="R125" s="754"/>
      <c r="S125" s="754"/>
      <c r="T125" s="754"/>
      <c r="U125" s="754"/>
      <c r="V125" s="754"/>
      <c r="W125" s="754"/>
      <c r="X125" s="754"/>
      <c r="Y125" s="754"/>
      <c r="Z125" s="755"/>
      <c r="AA125" s="781" t="s">
        <v>122</v>
      </c>
      <c r="AB125" s="782"/>
      <c r="AC125" s="782"/>
      <c r="AD125" s="782"/>
      <c r="AE125" s="783"/>
      <c r="AF125" s="784" t="s">
        <v>122</v>
      </c>
      <c r="AG125" s="782"/>
      <c r="AH125" s="782"/>
      <c r="AI125" s="782"/>
      <c r="AJ125" s="783"/>
      <c r="AK125" s="784" t="s">
        <v>122</v>
      </c>
      <c r="AL125" s="782"/>
      <c r="AM125" s="782"/>
      <c r="AN125" s="782"/>
      <c r="AO125" s="783"/>
      <c r="AP125" s="826" t="s">
        <v>122</v>
      </c>
      <c r="AQ125" s="827"/>
      <c r="AR125" s="827"/>
      <c r="AS125" s="827"/>
      <c r="AT125" s="828"/>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3" t="s">
        <v>455</v>
      </c>
      <c r="CL125" s="854"/>
      <c r="CM125" s="854"/>
      <c r="CN125" s="854"/>
      <c r="CO125" s="855"/>
      <c r="CP125" s="862" t="s">
        <v>456</v>
      </c>
      <c r="CQ125" s="810"/>
      <c r="CR125" s="810"/>
      <c r="CS125" s="810"/>
      <c r="CT125" s="810"/>
      <c r="CU125" s="810"/>
      <c r="CV125" s="810"/>
      <c r="CW125" s="810"/>
      <c r="CX125" s="810"/>
      <c r="CY125" s="810"/>
      <c r="CZ125" s="810"/>
      <c r="DA125" s="810"/>
      <c r="DB125" s="810"/>
      <c r="DC125" s="810"/>
      <c r="DD125" s="810"/>
      <c r="DE125" s="810"/>
      <c r="DF125" s="811"/>
      <c r="DG125" s="863" t="s">
        <v>122</v>
      </c>
      <c r="DH125" s="844"/>
      <c r="DI125" s="844"/>
      <c r="DJ125" s="844"/>
      <c r="DK125" s="844"/>
      <c r="DL125" s="844" t="s">
        <v>122</v>
      </c>
      <c r="DM125" s="844"/>
      <c r="DN125" s="844"/>
      <c r="DO125" s="844"/>
      <c r="DP125" s="844"/>
      <c r="DQ125" s="844" t="s">
        <v>122</v>
      </c>
      <c r="DR125" s="844"/>
      <c r="DS125" s="844"/>
      <c r="DT125" s="844"/>
      <c r="DU125" s="844"/>
      <c r="DV125" s="845" t="s">
        <v>122</v>
      </c>
      <c r="DW125" s="845"/>
      <c r="DX125" s="845"/>
      <c r="DY125" s="845"/>
      <c r="DZ125" s="846"/>
    </row>
    <row r="126" spans="1:130" s="218" customFormat="1" ht="26.25" customHeight="1" thickBot="1">
      <c r="A126" s="822"/>
      <c r="B126" s="823"/>
      <c r="C126" s="817" t="s">
        <v>445</v>
      </c>
      <c r="D126" s="754"/>
      <c r="E126" s="754"/>
      <c r="F126" s="754"/>
      <c r="G126" s="754"/>
      <c r="H126" s="754"/>
      <c r="I126" s="754"/>
      <c r="J126" s="754"/>
      <c r="K126" s="754"/>
      <c r="L126" s="754"/>
      <c r="M126" s="754"/>
      <c r="N126" s="754"/>
      <c r="O126" s="754"/>
      <c r="P126" s="754"/>
      <c r="Q126" s="754"/>
      <c r="R126" s="754"/>
      <c r="S126" s="754"/>
      <c r="T126" s="754"/>
      <c r="U126" s="754"/>
      <c r="V126" s="754"/>
      <c r="W126" s="754"/>
      <c r="X126" s="754"/>
      <c r="Y126" s="754"/>
      <c r="Z126" s="755"/>
      <c r="AA126" s="781">
        <v>2137</v>
      </c>
      <c r="AB126" s="782"/>
      <c r="AC126" s="782"/>
      <c r="AD126" s="782"/>
      <c r="AE126" s="783"/>
      <c r="AF126" s="784">
        <v>1329</v>
      </c>
      <c r="AG126" s="782"/>
      <c r="AH126" s="782"/>
      <c r="AI126" s="782"/>
      <c r="AJ126" s="783"/>
      <c r="AK126" s="784">
        <v>1043</v>
      </c>
      <c r="AL126" s="782"/>
      <c r="AM126" s="782"/>
      <c r="AN126" s="782"/>
      <c r="AO126" s="783"/>
      <c r="AP126" s="826">
        <v>0</v>
      </c>
      <c r="AQ126" s="827"/>
      <c r="AR126" s="827"/>
      <c r="AS126" s="827"/>
      <c r="AT126" s="828"/>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6"/>
      <c r="CL126" s="857"/>
      <c r="CM126" s="857"/>
      <c r="CN126" s="857"/>
      <c r="CO126" s="858"/>
      <c r="CP126" s="817" t="s">
        <v>457</v>
      </c>
      <c r="CQ126" s="754"/>
      <c r="CR126" s="754"/>
      <c r="CS126" s="754"/>
      <c r="CT126" s="754"/>
      <c r="CU126" s="754"/>
      <c r="CV126" s="754"/>
      <c r="CW126" s="754"/>
      <c r="CX126" s="754"/>
      <c r="CY126" s="754"/>
      <c r="CZ126" s="754"/>
      <c r="DA126" s="754"/>
      <c r="DB126" s="754"/>
      <c r="DC126" s="754"/>
      <c r="DD126" s="754"/>
      <c r="DE126" s="754"/>
      <c r="DF126" s="755"/>
      <c r="DG126" s="818" t="s">
        <v>122</v>
      </c>
      <c r="DH126" s="819"/>
      <c r="DI126" s="819"/>
      <c r="DJ126" s="819"/>
      <c r="DK126" s="819"/>
      <c r="DL126" s="819" t="s">
        <v>122</v>
      </c>
      <c r="DM126" s="819"/>
      <c r="DN126" s="819"/>
      <c r="DO126" s="819"/>
      <c r="DP126" s="819"/>
      <c r="DQ126" s="819">
        <v>112937</v>
      </c>
      <c r="DR126" s="819"/>
      <c r="DS126" s="819"/>
      <c r="DT126" s="819"/>
      <c r="DU126" s="819"/>
      <c r="DV126" s="796">
        <v>0.5</v>
      </c>
      <c r="DW126" s="796"/>
      <c r="DX126" s="796"/>
      <c r="DY126" s="796"/>
      <c r="DZ126" s="797"/>
    </row>
    <row r="127" spans="1:130" s="218" customFormat="1" ht="26.25" customHeight="1">
      <c r="A127" s="824"/>
      <c r="B127" s="825"/>
      <c r="C127" s="840" t="s">
        <v>458</v>
      </c>
      <c r="D127" s="841"/>
      <c r="E127" s="841"/>
      <c r="F127" s="841"/>
      <c r="G127" s="841"/>
      <c r="H127" s="841"/>
      <c r="I127" s="841"/>
      <c r="J127" s="841"/>
      <c r="K127" s="841"/>
      <c r="L127" s="841"/>
      <c r="M127" s="841"/>
      <c r="N127" s="841"/>
      <c r="O127" s="841"/>
      <c r="P127" s="841"/>
      <c r="Q127" s="841"/>
      <c r="R127" s="841"/>
      <c r="S127" s="841"/>
      <c r="T127" s="841"/>
      <c r="U127" s="841"/>
      <c r="V127" s="841"/>
      <c r="W127" s="841"/>
      <c r="X127" s="841"/>
      <c r="Y127" s="841"/>
      <c r="Z127" s="842"/>
      <c r="AA127" s="781" t="s">
        <v>122</v>
      </c>
      <c r="AB127" s="782"/>
      <c r="AC127" s="782"/>
      <c r="AD127" s="782"/>
      <c r="AE127" s="783"/>
      <c r="AF127" s="784" t="s">
        <v>122</v>
      </c>
      <c r="AG127" s="782"/>
      <c r="AH127" s="782"/>
      <c r="AI127" s="782"/>
      <c r="AJ127" s="783"/>
      <c r="AK127" s="784" t="s">
        <v>122</v>
      </c>
      <c r="AL127" s="782"/>
      <c r="AM127" s="782"/>
      <c r="AN127" s="782"/>
      <c r="AO127" s="783"/>
      <c r="AP127" s="826" t="s">
        <v>122</v>
      </c>
      <c r="AQ127" s="827"/>
      <c r="AR127" s="827"/>
      <c r="AS127" s="827"/>
      <c r="AT127" s="828"/>
      <c r="AU127" s="220"/>
      <c r="AV127" s="220"/>
      <c r="AW127" s="220"/>
      <c r="AX127" s="843" t="s">
        <v>459</v>
      </c>
      <c r="AY127" s="814"/>
      <c r="AZ127" s="814"/>
      <c r="BA127" s="814"/>
      <c r="BB127" s="814"/>
      <c r="BC127" s="814"/>
      <c r="BD127" s="814"/>
      <c r="BE127" s="815"/>
      <c r="BF127" s="813" t="s">
        <v>460</v>
      </c>
      <c r="BG127" s="814"/>
      <c r="BH127" s="814"/>
      <c r="BI127" s="814"/>
      <c r="BJ127" s="814"/>
      <c r="BK127" s="814"/>
      <c r="BL127" s="815"/>
      <c r="BM127" s="813" t="s">
        <v>461</v>
      </c>
      <c r="BN127" s="814"/>
      <c r="BO127" s="814"/>
      <c r="BP127" s="814"/>
      <c r="BQ127" s="814"/>
      <c r="BR127" s="814"/>
      <c r="BS127" s="815"/>
      <c r="BT127" s="813" t="s">
        <v>462</v>
      </c>
      <c r="BU127" s="814"/>
      <c r="BV127" s="814"/>
      <c r="BW127" s="814"/>
      <c r="BX127" s="814"/>
      <c r="BY127" s="814"/>
      <c r="BZ127" s="816"/>
      <c r="CA127" s="220"/>
      <c r="CB127" s="220"/>
      <c r="CC127" s="220"/>
      <c r="CD127" s="243"/>
      <c r="CE127" s="243"/>
      <c r="CF127" s="243"/>
      <c r="CG127" s="220"/>
      <c r="CH127" s="220"/>
      <c r="CI127" s="220"/>
      <c r="CJ127" s="242"/>
      <c r="CK127" s="856"/>
      <c r="CL127" s="857"/>
      <c r="CM127" s="857"/>
      <c r="CN127" s="857"/>
      <c r="CO127" s="858"/>
      <c r="CP127" s="817" t="s">
        <v>463</v>
      </c>
      <c r="CQ127" s="754"/>
      <c r="CR127" s="754"/>
      <c r="CS127" s="754"/>
      <c r="CT127" s="754"/>
      <c r="CU127" s="754"/>
      <c r="CV127" s="754"/>
      <c r="CW127" s="754"/>
      <c r="CX127" s="754"/>
      <c r="CY127" s="754"/>
      <c r="CZ127" s="754"/>
      <c r="DA127" s="754"/>
      <c r="DB127" s="754"/>
      <c r="DC127" s="754"/>
      <c r="DD127" s="754"/>
      <c r="DE127" s="754"/>
      <c r="DF127" s="755"/>
      <c r="DG127" s="818" t="s">
        <v>122</v>
      </c>
      <c r="DH127" s="819"/>
      <c r="DI127" s="819"/>
      <c r="DJ127" s="819"/>
      <c r="DK127" s="819"/>
      <c r="DL127" s="819" t="s">
        <v>122</v>
      </c>
      <c r="DM127" s="819"/>
      <c r="DN127" s="819"/>
      <c r="DO127" s="819"/>
      <c r="DP127" s="819"/>
      <c r="DQ127" s="819" t="s">
        <v>122</v>
      </c>
      <c r="DR127" s="819"/>
      <c r="DS127" s="819"/>
      <c r="DT127" s="819"/>
      <c r="DU127" s="819"/>
      <c r="DV127" s="796" t="s">
        <v>122</v>
      </c>
      <c r="DW127" s="796"/>
      <c r="DX127" s="796"/>
      <c r="DY127" s="796"/>
      <c r="DZ127" s="797"/>
    </row>
    <row r="128" spans="1:130" s="218" customFormat="1" ht="26.25" customHeight="1" thickBot="1">
      <c r="A128" s="798" t="s">
        <v>464</v>
      </c>
      <c r="B128" s="799"/>
      <c r="C128" s="799"/>
      <c r="D128" s="799"/>
      <c r="E128" s="799"/>
      <c r="F128" s="799"/>
      <c r="G128" s="799"/>
      <c r="H128" s="799"/>
      <c r="I128" s="799"/>
      <c r="J128" s="799"/>
      <c r="K128" s="799"/>
      <c r="L128" s="799"/>
      <c r="M128" s="799"/>
      <c r="N128" s="799"/>
      <c r="O128" s="799"/>
      <c r="P128" s="799"/>
      <c r="Q128" s="799"/>
      <c r="R128" s="799"/>
      <c r="S128" s="799"/>
      <c r="T128" s="799"/>
      <c r="U128" s="799"/>
      <c r="V128" s="799"/>
      <c r="W128" s="800" t="s">
        <v>465</v>
      </c>
      <c r="X128" s="800"/>
      <c r="Y128" s="800"/>
      <c r="Z128" s="801"/>
      <c r="AA128" s="802">
        <v>1184906</v>
      </c>
      <c r="AB128" s="803"/>
      <c r="AC128" s="803"/>
      <c r="AD128" s="803"/>
      <c r="AE128" s="804"/>
      <c r="AF128" s="805">
        <v>1240618</v>
      </c>
      <c r="AG128" s="803"/>
      <c r="AH128" s="803"/>
      <c r="AI128" s="803"/>
      <c r="AJ128" s="804"/>
      <c r="AK128" s="805">
        <v>1300795</v>
      </c>
      <c r="AL128" s="803"/>
      <c r="AM128" s="803"/>
      <c r="AN128" s="803"/>
      <c r="AO128" s="804"/>
      <c r="AP128" s="806"/>
      <c r="AQ128" s="807"/>
      <c r="AR128" s="807"/>
      <c r="AS128" s="807"/>
      <c r="AT128" s="808"/>
      <c r="AU128" s="220"/>
      <c r="AV128" s="220"/>
      <c r="AW128" s="220"/>
      <c r="AX128" s="809" t="s">
        <v>466</v>
      </c>
      <c r="AY128" s="810"/>
      <c r="AZ128" s="810"/>
      <c r="BA128" s="810"/>
      <c r="BB128" s="810"/>
      <c r="BC128" s="810"/>
      <c r="BD128" s="810"/>
      <c r="BE128" s="811"/>
      <c r="BF128" s="788" t="s">
        <v>122</v>
      </c>
      <c r="BG128" s="789"/>
      <c r="BH128" s="789"/>
      <c r="BI128" s="789"/>
      <c r="BJ128" s="789"/>
      <c r="BK128" s="789"/>
      <c r="BL128" s="812"/>
      <c r="BM128" s="788">
        <v>11.86</v>
      </c>
      <c r="BN128" s="789"/>
      <c r="BO128" s="789"/>
      <c r="BP128" s="789"/>
      <c r="BQ128" s="789"/>
      <c r="BR128" s="789"/>
      <c r="BS128" s="812"/>
      <c r="BT128" s="788">
        <v>20</v>
      </c>
      <c r="BU128" s="789"/>
      <c r="BV128" s="789"/>
      <c r="BW128" s="789"/>
      <c r="BX128" s="789"/>
      <c r="BY128" s="789"/>
      <c r="BZ128" s="790"/>
      <c r="CA128" s="243"/>
      <c r="CB128" s="243"/>
      <c r="CC128" s="243"/>
      <c r="CD128" s="243"/>
      <c r="CE128" s="243"/>
      <c r="CF128" s="243"/>
      <c r="CG128" s="220"/>
      <c r="CH128" s="220"/>
      <c r="CI128" s="220"/>
      <c r="CJ128" s="242"/>
      <c r="CK128" s="859"/>
      <c r="CL128" s="860"/>
      <c r="CM128" s="860"/>
      <c r="CN128" s="860"/>
      <c r="CO128" s="861"/>
      <c r="CP128" s="791" t="s">
        <v>467</v>
      </c>
      <c r="CQ128" s="732"/>
      <c r="CR128" s="732"/>
      <c r="CS128" s="732"/>
      <c r="CT128" s="732"/>
      <c r="CU128" s="732"/>
      <c r="CV128" s="732"/>
      <c r="CW128" s="732"/>
      <c r="CX128" s="732"/>
      <c r="CY128" s="732"/>
      <c r="CZ128" s="732"/>
      <c r="DA128" s="732"/>
      <c r="DB128" s="732"/>
      <c r="DC128" s="732"/>
      <c r="DD128" s="732"/>
      <c r="DE128" s="732"/>
      <c r="DF128" s="733"/>
      <c r="DG128" s="792" t="s">
        <v>122</v>
      </c>
      <c r="DH128" s="793"/>
      <c r="DI128" s="793"/>
      <c r="DJ128" s="793"/>
      <c r="DK128" s="793"/>
      <c r="DL128" s="793" t="s">
        <v>122</v>
      </c>
      <c r="DM128" s="793"/>
      <c r="DN128" s="793"/>
      <c r="DO128" s="793"/>
      <c r="DP128" s="793"/>
      <c r="DQ128" s="793" t="s">
        <v>122</v>
      </c>
      <c r="DR128" s="793"/>
      <c r="DS128" s="793"/>
      <c r="DT128" s="793"/>
      <c r="DU128" s="793"/>
      <c r="DV128" s="794" t="s">
        <v>122</v>
      </c>
      <c r="DW128" s="794"/>
      <c r="DX128" s="794"/>
      <c r="DY128" s="794"/>
      <c r="DZ128" s="795"/>
    </row>
    <row r="129" spans="1:131" s="218" customFormat="1" ht="26.25" customHeight="1">
      <c r="A129" s="776" t="s">
        <v>102</v>
      </c>
      <c r="B129" s="777"/>
      <c r="C129" s="777"/>
      <c r="D129" s="777"/>
      <c r="E129" s="777"/>
      <c r="F129" s="777"/>
      <c r="G129" s="777"/>
      <c r="H129" s="777"/>
      <c r="I129" s="777"/>
      <c r="J129" s="777"/>
      <c r="K129" s="777"/>
      <c r="L129" s="777"/>
      <c r="M129" s="777"/>
      <c r="N129" s="777"/>
      <c r="O129" s="777"/>
      <c r="P129" s="777"/>
      <c r="Q129" s="777"/>
      <c r="R129" s="777"/>
      <c r="S129" s="777"/>
      <c r="T129" s="777"/>
      <c r="U129" s="777"/>
      <c r="V129" s="777"/>
      <c r="W129" s="778" t="s">
        <v>468</v>
      </c>
      <c r="X129" s="779"/>
      <c r="Y129" s="779"/>
      <c r="Z129" s="780"/>
      <c r="AA129" s="781">
        <v>27874939</v>
      </c>
      <c r="AB129" s="782"/>
      <c r="AC129" s="782"/>
      <c r="AD129" s="782"/>
      <c r="AE129" s="783"/>
      <c r="AF129" s="784">
        <v>28392345</v>
      </c>
      <c r="AG129" s="782"/>
      <c r="AH129" s="782"/>
      <c r="AI129" s="782"/>
      <c r="AJ129" s="783"/>
      <c r="AK129" s="784">
        <v>28845194</v>
      </c>
      <c r="AL129" s="782"/>
      <c r="AM129" s="782"/>
      <c r="AN129" s="782"/>
      <c r="AO129" s="783"/>
      <c r="AP129" s="785"/>
      <c r="AQ129" s="786"/>
      <c r="AR129" s="786"/>
      <c r="AS129" s="786"/>
      <c r="AT129" s="787"/>
      <c r="AU129" s="221"/>
      <c r="AV129" s="221"/>
      <c r="AW129" s="221"/>
      <c r="AX129" s="753" t="s">
        <v>469</v>
      </c>
      <c r="AY129" s="754"/>
      <c r="AZ129" s="754"/>
      <c r="BA129" s="754"/>
      <c r="BB129" s="754"/>
      <c r="BC129" s="754"/>
      <c r="BD129" s="754"/>
      <c r="BE129" s="755"/>
      <c r="BF129" s="772" t="s">
        <v>122</v>
      </c>
      <c r="BG129" s="773"/>
      <c r="BH129" s="773"/>
      <c r="BI129" s="773"/>
      <c r="BJ129" s="773"/>
      <c r="BK129" s="773"/>
      <c r="BL129" s="774"/>
      <c r="BM129" s="772">
        <v>16.86</v>
      </c>
      <c r="BN129" s="773"/>
      <c r="BO129" s="773"/>
      <c r="BP129" s="773"/>
      <c r="BQ129" s="773"/>
      <c r="BR129" s="773"/>
      <c r="BS129" s="774"/>
      <c r="BT129" s="772">
        <v>30</v>
      </c>
      <c r="BU129" s="773"/>
      <c r="BV129" s="773"/>
      <c r="BW129" s="773"/>
      <c r="BX129" s="773"/>
      <c r="BY129" s="773"/>
      <c r="BZ129" s="77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c r="A130" s="776" t="s">
        <v>470</v>
      </c>
      <c r="B130" s="777"/>
      <c r="C130" s="777"/>
      <c r="D130" s="777"/>
      <c r="E130" s="777"/>
      <c r="F130" s="777"/>
      <c r="G130" s="777"/>
      <c r="H130" s="777"/>
      <c r="I130" s="777"/>
      <c r="J130" s="777"/>
      <c r="K130" s="777"/>
      <c r="L130" s="777"/>
      <c r="M130" s="777"/>
      <c r="N130" s="777"/>
      <c r="O130" s="777"/>
      <c r="P130" s="777"/>
      <c r="Q130" s="777"/>
      <c r="R130" s="777"/>
      <c r="S130" s="777"/>
      <c r="T130" s="777"/>
      <c r="U130" s="777"/>
      <c r="V130" s="777"/>
      <c r="W130" s="778" t="s">
        <v>471</v>
      </c>
      <c r="X130" s="779"/>
      <c r="Y130" s="779"/>
      <c r="Z130" s="780"/>
      <c r="AA130" s="781">
        <v>4082103</v>
      </c>
      <c r="AB130" s="782"/>
      <c r="AC130" s="782"/>
      <c r="AD130" s="782"/>
      <c r="AE130" s="783"/>
      <c r="AF130" s="784">
        <v>4018088</v>
      </c>
      <c r="AG130" s="782"/>
      <c r="AH130" s="782"/>
      <c r="AI130" s="782"/>
      <c r="AJ130" s="783"/>
      <c r="AK130" s="784">
        <v>3965964</v>
      </c>
      <c r="AL130" s="782"/>
      <c r="AM130" s="782"/>
      <c r="AN130" s="782"/>
      <c r="AO130" s="783"/>
      <c r="AP130" s="785"/>
      <c r="AQ130" s="786"/>
      <c r="AR130" s="786"/>
      <c r="AS130" s="786"/>
      <c r="AT130" s="787"/>
      <c r="AU130" s="221"/>
      <c r="AV130" s="221"/>
      <c r="AW130" s="221"/>
      <c r="AX130" s="753" t="s">
        <v>472</v>
      </c>
      <c r="AY130" s="754"/>
      <c r="AZ130" s="754"/>
      <c r="BA130" s="754"/>
      <c r="BB130" s="754"/>
      <c r="BC130" s="754"/>
      <c r="BD130" s="754"/>
      <c r="BE130" s="755"/>
      <c r="BF130" s="756">
        <v>3.1</v>
      </c>
      <c r="BG130" s="757"/>
      <c r="BH130" s="757"/>
      <c r="BI130" s="757"/>
      <c r="BJ130" s="757"/>
      <c r="BK130" s="757"/>
      <c r="BL130" s="758"/>
      <c r="BM130" s="756">
        <v>25</v>
      </c>
      <c r="BN130" s="757"/>
      <c r="BO130" s="757"/>
      <c r="BP130" s="757"/>
      <c r="BQ130" s="757"/>
      <c r="BR130" s="757"/>
      <c r="BS130" s="758"/>
      <c r="BT130" s="756">
        <v>35</v>
      </c>
      <c r="BU130" s="757"/>
      <c r="BV130" s="757"/>
      <c r="BW130" s="757"/>
      <c r="BX130" s="757"/>
      <c r="BY130" s="757"/>
      <c r="BZ130" s="759"/>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c r="A131" s="760"/>
      <c r="B131" s="761"/>
      <c r="C131" s="761"/>
      <c r="D131" s="761"/>
      <c r="E131" s="761"/>
      <c r="F131" s="761"/>
      <c r="G131" s="761"/>
      <c r="H131" s="761"/>
      <c r="I131" s="761"/>
      <c r="J131" s="761"/>
      <c r="K131" s="761"/>
      <c r="L131" s="761"/>
      <c r="M131" s="761"/>
      <c r="N131" s="761"/>
      <c r="O131" s="761"/>
      <c r="P131" s="761"/>
      <c r="Q131" s="761"/>
      <c r="R131" s="761"/>
      <c r="S131" s="761"/>
      <c r="T131" s="761"/>
      <c r="U131" s="761"/>
      <c r="V131" s="761"/>
      <c r="W131" s="762" t="s">
        <v>473</v>
      </c>
      <c r="X131" s="763"/>
      <c r="Y131" s="763"/>
      <c r="Z131" s="764"/>
      <c r="AA131" s="765">
        <v>23792836</v>
      </c>
      <c r="AB131" s="766"/>
      <c r="AC131" s="766"/>
      <c r="AD131" s="766"/>
      <c r="AE131" s="767"/>
      <c r="AF131" s="768">
        <v>24374257</v>
      </c>
      <c r="AG131" s="766"/>
      <c r="AH131" s="766"/>
      <c r="AI131" s="766"/>
      <c r="AJ131" s="767"/>
      <c r="AK131" s="768">
        <v>24879230</v>
      </c>
      <c r="AL131" s="766"/>
      <c r="AM131" s="766"/>
      <c r="AN131" s="766"/>
      <c r="AO131" s="767"/>
      <c r="AP131" s="769"/>
      <c r="AQ131" s="770"/>
      <c r="AR131" s="770"/>
      <c r="AS131" s="770"/>
      <c r="AT131" s="771"/>
      <c r="AU131" s="221"/>
      <c r="AV131" s="221"/>
      <c r="AW131" s="221"/>
      <c r="AX131" s="731" t="s">
        <v>474</v>
      </c>
      <c r="AY131" s="732"/>
      <c r="AZ131" s="732"/>
      <c r="BA131" s="732"/>
      <c r="BB131" s="732"/>
      <c r="BC131" s="732"/>
      <c r="BD131" s="732"/>
      <c r="BE131" s="733"/>
      <c r="BF131" s="734" t="s">
        <v>122</v>
      </c>
      <c r="BG131" s="735"/>
      <c r="BH131" s="735"/>
      <c r="BI131" s="735"/>
      <c r="BJ131" s="735"/>
      <c r="BK131" s="735"/>
      <c r="BL131" s="736"/>
      <c r="BM131" s="734">
        <v>350</v>
      </c>
      <c r="BN131" s="735"/>
      <c r="BO131" s="735"/>
      <c r="BP131" s="735"/>
      <c r="BQ131" s="735"/>
      <c r="BR131" s="735"/>
      <c r="BS131" s="736"/>
      <c r="BT131" s="737"/>
      <c r="BU131" s="738"/>
      <c r="BV131" s="738"/>
      <c r="BW131" s="738"/>
      <c r="BX131" s="738"/>
      <c r="BY131" s="738"/>
      <c r="BZ131" s="73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c r="A132" s="740" t="s">
        <v>475</v>
      </c>
      <c r="B132" s="741"/>
      <c r="C132" s="741"/>
      <c r="D132" s="741"/>
      <c r="E132" s="741"/>
      <c r="F132" s="741"/>
      <c r="G132" s="741"/>
      <c r="H132" s="741"/>
      <c r="I132" s="741"/>
      <c r="J132" s="741"/>
      <c r="K132" s="741"/>
      <c r="L132" s="741"/>
      <c r="M132" s="741"/>
      <c r="N132" s="741"/>
      <c r="O132" s="741"/>
      <c r="P132" s="741"/>
      <c r="Q132" s="741"/>
      <c r="R132" s="741"/>
      <c r="S132" s="741"/>
      <c r="T132" s="741"/>
      <c r="U132" s="741"/>
      <c r="V132" s="744" t="s">
        <v>476</v>
      </c>
      <c r="W132" s="744"/>
      <c r="X132" s="744"/>
      <c r="Y132" s="744"/>
      <c r="Z132" s="745"/>
      <c r="AA132" s="746">
        <v>3.0304809829999999</v>
      </c>
      <c r="AB132" s="747"/>
      <c r="AC132" s="747"/>
      <c r="AD132" s="747"/>
      <c r="AE132" s="748"/>
      <c r="AF132" s="749">
        <v>2.9725898690000001</v>
      </c>
      <c r="AG132" s="747"/>
      <c r="AH132" s="747"/>
      <c r="AI132" s="747"/>
      <c r="AJ132" s="748"/>
      <c r="AK132" s="749">
        <v>3.470352579</v>
      </c>
      <c r="AL132" s="747"/>
      <c r="AM132" s="747"/>
      <c r="AN132" s="747"/>
      <c r="AO132" s="748"/>
      <c r="AP132" s="750"/>
      <c r="AQ132" s="751"/>
      <c r="AR132" s="751"/>
      <c r="AS132" s="751"/>
      <c r="AT132" s="752"/>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c r="A133" s="742"/>
      <c r="B133" s="743"/>
      <c r="C133" s="743"/>
      <c r="D133" s="743"/>
      <c r="E133" s="743"/>
      <c r="F133" s="743"/>
      <c r="G133" s="743"/>
      <c r="H133" s="743"/>
      <c r="I133" s="743"/>
      <c r="J133" s="743"/>
      <c r="K133" s="743"/>
      <c r="L133" s="743"/>
      <c r="M133" s="743"/>
      <c r="N133" s="743"/>
      <c r="O133" s="743"/>
      <c r="P133" s="743"/>
      <c r="Q133" s="743"/>
      <c r="R133" s="743"/>
      <c r="S133" s="743"/>
      <c r="T133" s="743"/>
      <c r="U133" s="743"/>
      <c r="V133" s="723" t="s">
        <v>477</v>
      </c>
      <c r="W133" s="723"/>
      <c r="X133" s="723"/>
      <c r="Y133" s="723"/>
      <c r="Z133" s="724"/>
      <c r="AA133" s="725">
        <v>2.2000000000000002</v>
      </c>
      <c r="AB133" s="726"/>
      <c r="AC133" s="726"/>
      <c r="AD133" s="726"/>
      <c r="AE133" s="727"/>
      <c r="AF133" s="725">
        <v>2.7</v>
      </c>
      <c r="AG133" s="726"/>
      <c r="AH133" s="726"/>
      <c r="AI133" s="726"/>
      <c r="AJ133" s="727"/>
      <c r="AK133" s="725">
        <v>3.1</v>
      </c>
      <c r="AL133" s="726"/>
      <c r="AM133" s="726"/>
      <c r="AN133" s="726"/>
      <c r="AO133" s="727"/>
      <c r="AP133" s="728"/>
      <c r="AQ133" s="729"/>
      <c r="AR133" s="729"/>
      <c r="AS133" s="729"/>
      <c r="AT133" s="730"/>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06YgNrcTdAqpbMRprxA0zMSH4lDYP64cO8QA2+GLtiZa/KR0O2mFbQyC5BlWTe3/McZToub1er/YvSdrt8tKnw==" saltValue="7eHPfsOefgQnZF/9obGC4Q==" spinCount="100000" sheet="1" objects="1" scenarios="1" formatRows="0"/>
  <customSheetViews>
    <customSheetView guid="{508F41FD-AF73-4543-875F-C826902A1E8C}" scale="70" fitToPage="1" hiddenRows="1" hiddenColumns="1" topLeftCell="A16">
      <selection activeCell="AK29" sqref="AK29:AO29"/>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customSheetView>
  </customSheetViews>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2"/>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cols>
    <col min="1" max="120" width="2.7265625" style="248" customWidth="1"/>
    <col min="121" max="121" width="0" style="247" hidden="1" customWidth="1"/>
    <col min="122" max="16384" width="9" style="247" hidden="1"/>
  </cols>
  <sheetData>
    <row r="1" spans="1:120" ht="13">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row r="3" spans="1:120" ht="13"/>
    <row r="4" spans="1:120" ht="13"/>
    <row r="5" spans="1:120" ht="13"/>
    <row r="6" spans="1:120" ht="13"/>
    <row r="7" spans="1:120" ht="13"/>
    <row r="8" spans="1:120" ht="13"/>
    <row r="9" spans="1:120" ht="13"/>
    <row r="10" spans="1:120" ht="13"/>
    <row r="11" spans="1:120" ht="13"/>
    <row r="12" spans="1:120" ht="13"/>
    <row r="13" spans="1:120" ht="13"/>
    <row r="14" spans="1:120" ht="13"/>
    <row r="15" spans="1:120" ht="13"/>
    <row r="16" spans="1:120" ht="13">
      <c r="DP16" s="247"/>
    </row>
    <row r="17" spans="119:120" ht="13">
      <c r="DP17" s="247"/>
    </row>
    <row r="18" spans="119:120" ht="13"/>
    <row r="19" spans="119:120" ht="13"/>
    <row r="20" spans="119:120" ht="13">
      <c r="DO20" s="247"/>
      <c r="DP20" s="247"/>
    </row>
    <row r="21" spans="119:120" ht="13">
      <c r="DP21" s="247"/>
    </row>
    <row r="22" spans="119:120" ht="13"/>
    <row r="23" spans="119:120" ht="13">
      <c r="DO23" s="247"/>
      <c r="DP23" s="247"/>
    </row>
    <row r="24" spans="119:120" ht="13">
      <c r="DP24" s="247"/>
    </row>
    <row r="25" spans="119:120" ht="13">
      <c r="DP25" s="247"/>
    </row>
    <row r="26" spans="119:120" ht="13">
      <c r="DO26" s="247"/>
      <c r="DP26" s="247"/>
    </row>
    <row r="27" spans="119:120" ht="13"/>
    <row r="28" spans="119:120" ht="13">
      <c r="DO28" s="247"/>
      <c r="DP28" s="247"/>
    </row>
    <row r="29" spans="119:120" ht="13">
      <c r="DP29" s="247"/>
    </row>
    <row r="30" spans="119:120" ht="13"/>
    <row r="31" spans="119:120" ht="13">
      <c r="DO31" s="247"/>
      <c r="DP31" s="247"/>
    </row>
    <row r="32" spans="119:120" ht="13"/>
    <row r="33" spans="98:120" ht="13">
      <c r="DO33" s="247"/>
      <c r="DP33" s="247"/>
    </row>
    <row r="34" spans="98:120" ht="13">
      <c r="DM34" s="247"/>
    </row>
    <row r="35" spans="98:120" ht="13">
      <c r="CT35" s="247"/>
      <c r="CU35" s="247"/>
      <c r="CV35" s="247"/>
      <c r="CY35" s="247"/>
      <c r="CZ35" s="247"/>
      <c r="DA35" s="247"/>
      <c r="DD35" s="247"/>
      <c r="DE35" s="247"/>
      <c r="DF35" s="247"/>
      <c r="DI35" s="247"/>
      <c r="DJ35" s="247"/>
      <c r="DK35" s="247"/>
      <c r="DM35" s="247"/>
      <c r="DN35" s="247"/>
      <c r="DO35" s="247"/>
      <c r="DP35" s="247"/>
    </row>
    <row r="36" spans="98:120" ht="13"/>
    <row r="37" spans="98:120" ht="13">
      <c r="CW37" s="247"/>
      <c r="DB37" s="247"/>
      <c r="DG37" s="247"/>
      <c r="DL37" s="247"/>
      <c r="DP37" s="247"/>
    </row>
    <row r="38" spans="98:120" ht="13">
      <c r="CT38" s="247"/>
      <c r="CU38" s="247"/>
      <c r="CV38" s="247"/>
      <c r="CW38" s="247"/>
      <c r="CY38" s="247"/>
      <c r="CZ38" s="247"/>
      <c r="DA38" s="247"/>
      <c r="DB38" s="247"/>
      <c r="DD38" s="247"/>
      <c r="DE38" s="247"/>
      <c r="DF38" s="247"/>
      <c r="DG38" s="247"/>
      <c r="DI38" s="247"/>
      <c r="DJ38" s="247"/>
      <c r="DK38" s="247"/>
      <c r="DL38" s="247"/>
      <c r="DN38" s="247"/>
      <c r="DO38" s="247"/>
      <c r="DP38" s="247"/>
    </row>
    <row r="39" spans="98:120" ht="13"/>
    <row r="40" spans="98:120" ht="13"/>
    <row r="41" spans="98:120" ht="13"/>
    <row r="42" spans="98:120" ht="13"/>
    <row r="43" spans="98:120" ht="13"/>
    <row r="44" spans="98:120" ht="13"/>
    <row r="45" spans="98:120" ht="13"/>
    <row r="46" spans="98:120" ht="13"/>
    <row r="47" spans="98:120" ht="13"/>
    <row r="48" spans="98:120" ht="13"/>
    <row r="49" spans="22:120" ht="13">
      <c r="DN49" s="247"/>
      <c r="DO49" s="247"/>
      <c r="DP49" s="247"/>
    </row>
    <row r="50" spans="22:120" ht="13"/>
    <row r="51" spans="22:120" ht="13"/>
    <row r="52" spans="22:120" ht="13"/>
    <row r="53" spans="22:120" ht="13"/>
    <row r="54" spans="22:120" ht="13"/>
    <row r="55" spans="22:120" ht="13"/>
    <row r="56" spans="22:120" ht="13"/>
    <row r="57" spans="22:120" ht="13"/>
    <row r="58" spans="22:120" ht="13"/>
    <row r="59" spans="22:120" ht="13"/>
    <row r="60" spans="22:120" ht="13"/>
    <row r="61" spans="22:120" ht="13"/>
    <row r="62" spans="22:120" ht="13"/>
    <row r="63" spans="22:120" ht="13">
      <c r="W63" s="247"/>
      <c r="CS63" s="247"/>
      <c r="CX63" s="247"/>
      <c r="DC63" s="247"/>
      <c r="DH63" s="247"/>
    </row>
    <row r="64" spans="22:120" ht="13">
      <c r="V64" s="247"/>
    </row>
    <row r="65" spans="15:120" ht="13">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c r="Q66" s="247"/>
      <c r="S66" s="247"/>
      <c r="U66" s="247"/>
      <c r="DM66" s="247"/>
    </row>
    <row r="67" spans="15:120" ht="13">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row r="69" spans="15:120" ht="13"/>
    <row r="70" spans="15:120" ht="13"/>
    <row r="71" spans="15:120" ht="13"/>
    <row r="72" spans="15:120" ht="13">
      <c r="DP72" s="247"/>
    </row>
    <row r="73" spans="15:120" ht="13">
      <c r="DP73" s="247"/>
    </row>
    <row r="74" spans="15:120" ht="13"/>
    <row r="75" spans="15:120" ht="13"/>
    <row r="76" spans="15:120" ht="13"/>
    <row r="77" spans="15:120" ht="13"/>
    <row r="78" spans="15:120" ht="13"/>
    <row r="79" spans="15:120" ht="13"/>
    <row r="80" spans="15:120" ht="13"/>
    <row r="81" spans="97:112" ht="13"/>
    <row r="82" spans="97:112" ht="13"/>
    <row r="83" spans="97:112" ht="13"/>
    <row r="84" spans="97:112" ht="13"/>
    <row r="85" spans="97:112" ht="13"/>
    <row r="86" spans="97:112" ht="13"/>
    <row r="87" spans="97:112" ht="13"/>
    <row r="88" spans="97:112" ht="13"/>
    <row r="89" spans="97:112" ht="13"/>
    <row r="90" spans="97:112" ht="13"/>
    <row r="91" spans="97:112" ht="13"/>
    <row r="92" spans="97:112" ht="13"/>
    <row r="93" spans="97:112" ht="13"/>
    <row r="94" spans="97:112" ht="13"/>
    <row r="95" spans="97:112" ht="13"/>
    <row r="96" spans="97:112" ht="13">
      <c r="CS96" s="247"/>
      <c r="CX96" s="247"/>
      <c r="DC96" s="247"/>
      <c r="DH96" s="247"/>
    </row>
    <row r="97" spans="24:120" ht="13">
      <c r="CS97" s="247"/>
      <c r="CX97" s="247"/>
      <c r="DC97" s="247"/>
      <c r="DH97" s="247"/>
      <c r="DP97" s="248" t="s">
        <v>478</v>
      </c>
    </row>
    <row r="98" spans="24:120" ht="13" hidden="1">
      <c r="CS98" s="247"/>
      <c r="CX98" s="247"/>
      <c r="DC98" s="247"/>
      <c r="DH98" s="247"/>
    </row>
    <row r="99" spans="24:120" ht="13" hidden="1">
      <c r="CS99" s="247"/>
      <c r="CX99" s="247"/>
      <c r="DC99" s="247"/>
      <c r="DH99" s="247"/>
    </row>
    <row r="101" spans="24:120" ht="12" hidden="1" customHeight="1">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c r="CU102" s="247"/>
      <c r="CZ102" s="247"/>
      <c r="DE102" s="247"/>
      <c r="DJ102" s="247"/>
      <c r="DM102" s="247"/>
    </row>
    <row r="103" spans="24:120" ht="13" hidden="1">
      <c r="CT103" s="247"/>
      <c r="CV103" s="247"/>
      <c r="CW103" s="247"/>
      <c r="CY103" s="247"/>
      <c r="DA103" s="247"/>
      <c r="DB103" s="247"/>
      <c r="DD103" s="247"/>
      <c r="DF103" s="247"/>
      <c r="DG103" s="247"/>
      <c r="DI103" s="247"/>
      <c r="DK103" s="247"/>
      <c r="DL103" s="247"/>
      <c r="DM103" s="247"/>
      <c r="DN103" s="247"/>
      <c r="DO103" s="247"/>
      <c r="DP103" s="247"/>
    </row>
    <row r="104" spans="24:120" ht="13" hidden="1">
      <c r="CV104" s="247"/>
      <c r="CW104" s="247"/>
      <c r="DA104" s="247"/>
      <c r="DB104" s="247"/>
      <c r="DF104" s="247"/>
      <c r="DG104" s="247"/>
      <c r="DK104" s="247"/>
      <c r="DL104" s="247"/>
      <c r="DN104" s="247"/>
      <c r="DO104" s="247"/>
      <c r="DP104" s="247"/>
    </row>
    <row r="105" spans="24:120" ht="12.75" hidden="1" customHeight="1"/>
  </sheetData>
  <sheetProtection algorithmName="SHA-512" hashValue="oVFO0h9d7jjm1FGMBcyejg4MXPmDLyt3/QZjxL6dgOWVxxagERr6ZYov/n3v2DtkteVwIm4ryQ3QJtXzPQkYZA==" saltValue="vIXXgX4YFb38glKUtjbumg==" spinCount="100000" sheet="1" objects="1" scenarios="1"/>
  <dataConsolidate/>
  <customSheetViews>
    <customSheetView guid="{508F41FD-AF73-4543-875F-C826902A1E8C}" showPageBreaks="1" showGridLines="0" fitToPage="1" hiddenRows="1" hiddenColumns="1" view="pageBreakPreview">
      <pageMargins left="0" right="0" top="0" bottom="0" header="0" footer="0"/>
      <printOptions horizontalCentered="1" verticalCentered="1"/>
      <pageSetup paperSize="9" scale="44" orientation="landscape" r:id="rId1"/>
      <headerFooter alignWithMargins="0">
        <oddFooter>&amp;C&amp;P / &amp;N</oddFooter>
      </headerFooter>
    </customSheetView>
  </customSheetViews>
  <phoneticPr fontId="2"/>
  <printOptions horizontalCentered="1" verticalCentered="1"/>
  <pageMargins left="0" right="0" top="0" bottom="0" header="0" footer="0"/>
  <pageSetup paperSize="9" scale="46" orientation="landscape" r:id="rId2"/>
  <headerFooter alignWithMargins="0">
    <oddFooter>&amp;C&amp;P / &amp;N</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cols>
    <col min="1" max="116" width="2.6328125" style="248" customWidth="1"/>
    <col min="117" max="16384" width="9" style="247" hidden="1"/>
  </cols>
  <sheetData>
    <row r="1" spans="2:116" ht="13">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row r="3" spans="2:116" ht="13"/>
    <row r="4" spans="2:116" ht="13">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row r="7" spans="2:116" ht="13"/>
    <row r="8" spans="2:116" ht="13"/>
    <row r="9" spans="2:116" ht="13"/>
    <row r="10" spans="2:116" ht="13"/>
    <row r="11" spans="2:116" ht="13"/>
    <row r="12" spans="2:116" ht="13"/>
    <row r="13" spans="2:116" ht="13"/>
    <row r="14" spans="2:116" ht="13"/>
    <row r="15" spans="2:116" ht="13"/>
    <row r="16" spans="2:116" ht="13"/>
    <row r="17" spans="9:116" ht="13"/>
    <row r="18" spans="9:116" ht="13">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row r="20" spans="9:116" ht="13"/>
    <row r="21" spans="9:116" ht="13">
      <c r="DL21" s="247"/>
    </row>
    <row r="22" spans="9:116" ht="13">
      <c r="DI22" s="247"/>
      <c r="DJ22" s="247"/>
      <c r="DK22" s="247"/>
      <c r="DL22" s="247"/>
    </row>
    <row r="23" spans="9:116" ht="13">
      <c r="CY23" s="247"/>
      <c r="CZ23" s="247"/>
      <c r="DA23" s="247"/>
      <c r="DB23" s="247"/>
      <c r="DC23" s="247"/>
      <c r="DD23" s="247"/>
      <c r="DE23" s="247"/>
      <c r="DF23" s="247"/>
      <c r="DG23" s="247"/>
      <c r="DH23" s="247"/>
      <c r="DI23" s="247"/>
      <c r="DJ23" s="247"/>
      <c r="DK23" s="247"/>
      <c r="DL23" s="247"/>
    </row>
    <row r="24" spans="9:116" ht="13"/>
    <row r="25" spans="9:116" ht="13"/>
    <row r="26" spans="9:116" ht="13"/>
    <row r="27" spans="9:116" ht="13"/>
    <row r="28" spans="9:116" ht="13"/>
    <row r="29" spans="9:116" ht="13"/>
    <row r="30" spans="9:116" ht="13"/>
    <row r="31" spans="9:116" ht="13"/>
    <row r="32" spans="9:116" ht="13"/>
    <row r="33" spans="15:116" ht="13"/>
    <row r="34" spans="15:116" ht="13"/>
    <row r="35" spans="15:116" ht="13">
      <c r="CZ35" s="247"/>
      <c r="DA35" s="247"/>
      <c r="DB35" s="247"/>
      <c r="DC35" s="247"/>
      <c r="DD35" s="247"/>
      <c r="DE35" s="247"/>
      <c r="DF35" s="247"/>
      <c r="DG35" s="247"/>
      <c r="DH35" s="247"/>
      <c r="DI35" s="247"/>
      <c r="DJ35" s="247"/>
      <c r="DK35" s="247"/>
      <c r="DL35" s="247"/>
    </row>
    <row r="36" spans="15:116" ht="13"/>
    <row r="37" spans="15:116" ht="13">
      <c r="DL37" s="247"/>
    </row>
    <row r="38" spans="15:116" ht="13">
      <c r="DI38" s="247"/>
      <c r="DJ38" s="247"/>
      <c r="DK38" s="247"/>
      <c r="DL38" s="247"/>
    </row>
    <row r="39" spans="15:116" ht="13"/>
    <row r="40" spans="15:116" ht="13"/>
    <row r="41" spans="15:116" ht="13"/>
    <row r="42" spans="15:116" ht="13"/>
    <row r="43" spans="15:116" ht="13">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c r="DL44" s="247"/>
    </row>
    <row r="45" spans="15:116" ht="13"/>
    <row r="46" spans="15:116" ht="13">
      <c r="DA46" s="247"/>
      <c r="DB46" s="247"/>
      <c r="DC46" s="247"/>
      <c r="DD46" s="247"/>
      <c r="DE46" s="247"/>
      <c r="DF46" s="247"/>
      <c r="DG46" s="247"/>
      <c r="DH46" s="247"/>
      <c r="DI46" s="247"/>
      <c r="DJ46" s="247"/>
      <c r="DK46" s="247"/>
      <c r="DL46" s="247"/>
    </row>
    <row r="47" spans="15:116" ht="13"/>
    <row r="48" spans="15:116" ht="13"/>
    <row r="49" spans="104:116" ht="13"/>
    <row r="50" spans="104:116" ht="13">
      <c r="CZ50" s="247"/>
      <c r="DA50" s="247"/>
      <c r="DB50" s="247"/>
      <c r="DC50" s="247"/>
      <c r="DD50" s="247"/>
      <c r="DE50" s="247"/>
      <c r="DF50" s="247"/>
      <c r="DG50" s="247"/>
      <c r="DH50" s="247"/>
      <c r="DI50" s="247"/>
      <c r="DJ50" s="247"/>
      <c r="DK50" s="247"/>
      <c r="DL50" s="247"/>
    </row>
    <row r="51" spans="104:116" ht="13"/>
    <row r="52" spans="104:116" ht="13"/>
    <row r="53" spans="104:116" ht="13">
      <c r="DL53" s="247"/>
    </row>
    <row r="54" spans="104:116" ht="13"/>
    <row r="55" spans="104:116" ht="13"/>
    <row r="56" spans="104:116" ht="13"/>
    <row r="57" spans="104:116" ht="13"/>
    <row r="58" spans="104:116" ht="13"/>
    <row r="59" spans="104:116" ht="13"/>
    <row r="60" spans="104:116" ht="13"/>
    <row r="61" spans="104:116" ht="13"/>
    <row r="62" spans="104:116" ht="13"/>
    <row r="63" spans="104:116" ht="13"/>
    <row r="64" spans="104:116" ht="13"/>
    <row r="65" spans="107:116" ht="13"/>
    <row r="66" spans="107:116" ht="13"/>
    <row r="67" spans="107:116" ht="13">
      <c r="DC67" s="247"/>
      <c r="DD67" s="247"/>
      <c r="DE67" s="247"/>
      <c r="DF67" s="247"/>
      <c r="DG67" s="247"/>
      <c r="DH67" s="247"/>
      <c r="DI67" s="247"/>
      <c r="DJ67" s="247"/>
      <c r="DK67" s="247"/>
      <c r="DL67" s="247"/>
    </row>
    <row r="68" spans="107:116" ht="13"/>
    <row r="69" spans="107:116" ht="13"/>
    <row r="70" spans="107:116" ht="13"/>
    <row r="71" spans="107:116" ht="13"/>
    <row r="72" spans="107:116" ht="13"/>
    <row r="73" spans="107:116" ht="13"/>
    <row r="74" spans="107:116" ht="13"/>
    <row r="75" spans="107:116" ht="13"/>
    <row r="76" spans="107:116" ht="13"/>
    <row r="77" spans="107:116" ht="13"/>
    <row r="78" spans="107:116" ht="13"/>
    <row r="79" spans="107:116" ht="13"/>
    <row r="80" spans="107:116" ht="13"/>
    <row r="81" ht="13"/>
    <row r="82" ht="13"/>
    <row r="83" ht="13"/>
    <row r="84" ht="13"/>
    <row r="85" ht="13"/>
    <row r="86" ht="13"/>
    <row r="87" ht="13"/>
    <row r="88" ht="13"/>
    <row r="89" ht="13"/>
  </sheetData>
  <sheetProtection algorithmName="SHA-512" hashValue="QYhhfHyq/BDZN4DZe2sl70+ImRJn4NWka8/qbqz20Zl5t9iNBAuFAhC38+JOTtZdnCcSMsbISxvTnAbcxNoKPQ==" saltValue="y2+8gOszSFhuZ45tGBVKWg==" spinCount="100000" sheet="1" objects="1" scenarios="1"/>
  <dataConsolidate/>
  <customSheetViews>
    <customSheetView guid="{508F41FD-AF73-4543-875F-C826902A1E8C}" showGridLines="0" fitToPage="1" hiddenRows="1" hiddenColumns="1" topLeftCell="A25">
      <pageMargins left="0" right="0" top="0" bottom="0" header="0" footer="0"/>
      <printOptions horizontalCentered="1" verticalCentered="1"/>
      <pageSetup paperSize="9" scale="46" orientation="landscape" horizontalDpi="300" verticalDpi="300" r:id="rId1"/>
      <headerFooter alignWithMargins="0">
        <oddFooter>&amp;C&amp;P/&amp;N</oddFooter>
      </headerFooter>
    </customSheetView>
  </customSheetViews>
  <phoneticPr fontId="2"/>
  <printOptions horizontalCentered="1" verticalCentered="1"/>
  <pageMargins left="0" right="0" top="0" bottom="0" header="0" footer="0"/>
  <pageSetup paperSize="9" scale="46" orientation="landscape" horizontalDpi="300" verticalDpi="300" r:id="rId2"/>
  <headerFooter alignWithMargins="0">
    <oddFooter>&amp;C&amp;P/&amp;N</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c r="AS1" s="250"/>
      <c r="AT1" s="250"/>
    </row>
    <row r="2" spans="1:46" ht="13">
      <c r="AS2" s="250"/>
      <c r="AT2" s="250"/>
    </row>
    <row r="3" spans="1:46" ht="13">
      <c r="AS3" s="250"/>
      <c r="AT3" s="250"/>
    </row>
    <row r="4" spans="1:46" ht="13">
      <c r="AS4" s="250"/>
      <c r="AT4" s="250"/>
    </row>
    <row r="5" spans="1:46" ht="16.5">
      <c r="A5" s="251" t="s">
        <v>479</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480</v>
      </c>
      <c r="AL6" s="255"/>
      <c r="AM6" s="255"/>
      <c r="AN6" s="255"/>
      <c r="AO6" s="250"/>
      <c r="AP6" s="250"/>
      <c r="AQ6" s="250"/>
      <c r="AR6" s="250"/>
    </row>
    <row r="7" spans="1:46" ht="13.5" customHeight="1">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20" t="s">
        <v>481</v>
      </c>
      <c r="AP7" s="260"/>
      <c r="AQ7" s="261" t="s">
        <v>482</v>
      </c>
      <c r="AR7" s="262"/>
    </row>
    <row r="8" spans="1:46" ht="13">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21"/>
      <c r="AP8" s="266" t="s">
        <v>483</v>
      </c>
      <c r="AQ8" s="267" t="s">
        <v>484</v>
      </c>
      <c r="AR8" s="268" t="s">
        <v>485</v>
      </c>
    </row>
    <row r="9" spans="1:46" ht="13">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2" t="s">
        <v>486</v>
      </c>
      <c r="AL9" s="1133"/>
      <c r="AM9" s="1133"/>
      <c r="AN9" s="1134"/>
      <c r="AO9" s="269">
        <v>8421568</v>
      </c>
      <c r="AP9" s="269">
        <v>74710</v>
      </c>
      <c r="AQ9" s="270">
        <v>74190</v>
      </c>
      <c r="AR9" s="271">
        <v>0.7</v>
      </c>
    </row>
    <row r="10" spans="1:46" ht="13.5" customHeight="1">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2" t="s">
        <v>487</v>
      </c>
      <c r="AL10" s="1133"/>
      <c r="AM10" s="1133"/>
      <c r="AN10" s="1134"/>
      <c r="AO10" s="272">
        <v>4794</v>
      </c>
      <c r="AP10" s="272">
        <v>43</v>
      </c>
      <c r="AQ10" s="273">
        <v>4494</v>
      </c>
      <c r="AR10" s="274">
        <v>-99</v>
      </c>
    </row>
    <row r="11" spans="1:46" ht="13.5" customHeight="1">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2" t="s">
        <v>488</v>
      </c>
      <c r="AL11" s="1133"/>
      <c r="AM11" s="1133"/>
      <c r="AN11" s="1134"/>
      <c r="AO11" s="272">
        <v>50304</v>
      </c>
      <c r="AP11" s="272">
        <v>446</v>
      </c>
      <c r="AQ11" s="273">
        <v>2274</v>
      </c>
      <c r="AR11" s="274">
        <v>-80.400000000000006</v>
      </c>
    </row>
    <row r="12" spans="1:46" ht="13.5" customHeight="1">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2" t="s">
        <v>489</v>
      </c>
      <c r="AL12" s="1133"/>
      <c r="AM12" s="1133"/>
      <c r="AN12" s="1134"/>
      <c r="AO12" s="272" t="s">
        <v>490</v>
      </c>
      <c r="AP12" s="272" t="s">
        <v>490</v>
      </c>
      <c r="AQ12" s="273">
        <v>23</v>
      </c>
      <c r="AR12" s="274" t="s">
        <v>490</v>
      </c>
    </row>
    <row r="13" spans="1:46" ht="13.5" customHeight="1">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2" t="s">
        <v>491</v>
      </c>
      <c r="AL13" s="1133"/>
      <c r="AM13" s="1133"/>
      <c r="AN13" s="1134"/>
      <c r="AO13" s="272">
        <v>327890</v>
      </c>
      <c r="AP13" s="272">
        <v>2909</v>
      </c>
      <c r="AQ13" s="273">
        <v>2538</v>
      </c>
      <c r="AR13" s="274">
        <v>14.6</v>
      </c>
    </row>
    <row r="14" spans="1:46" ht="13.5" customHeight="1">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2" t="s">
        <v>492</v>
      </c>
      <c r="AL14" s="1133"/>
      <c r="AM14" s="1133"/>
      <c r="AN14" s="1134"/>
      <c r="AO14" s="272">
        <v>214427</v>
      </c>
      <c r="AP14" s="272">
        <v>1902</v>
      </c>
      <c r="AQ14" s="273">
        <v>2009</v>
      </c>
      <c r="AR14" s="274">
        <v>-5.3</v>
      </c>
    </row>
    <row r="15" spans="1:46" ht="13.5" customHeight="1">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5" t="s">
        <v>493</v>
      </c>
      <c r="AL15" s="1136"/>
      <c r="AM15" s="1136"/>
      <c r="AN15" s="1137"/>
      <c r="AO15" s="272">
        <v>-739979</v>
      </c>
      <c r="AP15" s="272">
        <v>-6565</v>
      </c>
      <c r="AQ15" s="273">
        <v>-4396</v>
      </c>
      <c r="AR15" s="274">
        <v>49.3</v>
      </c>
    </row>
    <row r="16" spans="1:46" ht="13">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5" t="s">
        <v>177</v>
      </c>
      <c r="AL16" s="1136"/>
      <c r="AM16" s="1136"/>
      <c r="AN16" s="1137"/>
      <c r="AO16" s="272">
        <v>8279004</v>
      </c>
      <c r="AP16" s="272">
        <v>73445</v>
      </c>
      <c r="AQ16" s="273">
        <v>81133</v>
      </c>
      <c r="AR16" s="274">
        <v>-9.5</v>
      </c>
    </row>
    <row r="17" spans="1:46" ht="13">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494</v>
      </c>
      <c r="AL19" s="250"/>
      <c r="AM19" s="250"/>
      <c r="AN19" s="250"/>
      <c r="AO19" s="250"/>
      <c r="AP19" s="250"/>
      <c r="AQ19" s="250"/>
      <c r="AR19" s="250"/>
    </row>
    <row r="20" spans="1:46" ht="13">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495</v>
      </c>
      <c r="AP20" s="281" t="s">
        <v>496</v>
      </c>
      <c r="AQ20" s="282" t="s">
        <v>497</v>
      </c>
      <c r="AR20" s="283"/>
    </row>
    <row r="21" spans="1:46" s="289" customFormat="1" ht="13">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8" t="s">
        <v>498</v>
      </c>
      <c r="AL21" s="1139"/>
      <c r="AM21" s="1139"/>
      <c r="AN21" s="1140"/>
      <c r="AO21" s="285">
        <v>7.05</v>
      </c>
      <c r="AP21" s="286">
        <v>7.09</v>
      </c>
      <c r="AQ21" s="287">
        <v>-0.04</v>
      </c>
      <c r="AR21" s="255"/>
      <c r="AS21" s="288"/>
      <c r="AT21" s="284"/>
    </row>
    <row r="22" spans="1:46" s="289" customFormat="1" ht="13">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8" t="s">
        <v>499</v>
      </c>
      <c r="AL22" s="1139"/>
      <c r="AM22" s="1139"/>
      <c r="AN22" s="1140"/>
      <c r="AO22" s="290">
        <v>99</v>
      </c>
      <c r="AP22" s="291">
        <v>99.1</v>
      </c>
      <c r="AQ22" s="292">
        <v>-0.1</v>
      </c>
      <c r="AR22" s="276"/>
      <c r="AS22" s="288"/>
      <c r="AT22" s="284"/>
    </row>
    <row r="23" spans="1:46" s="289" customFormat="1" ht="13">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c r="A26" s="1131" t="s">
        <v>500</v>
      </c>
      <c r="B26" s="1131"/>
      <c r="C26" s="1131"/>
      <c r="D26" s="1131"/>
      <c r="E26" s="1131"/>
      <c r="F26" s="1131"/>
      <c r="G26" s="1131"/>
      <c r="H26" s="1131"/>
      <c r="I26" s="1131"/>
      <c r="J26" s="1131"/>
      <c r="K26" s="1131"/>
      <c r="L26" s="1131"/>
      <c r="M26" s="1131"/>
      <c r="N26" s="1131"/>
      <c r="O26" s="1131"/>
      <c r="P26" s="1131"/>
      <c r="Q26" s="1131"/>
      <c r="R26" s="1131"/>
      <c r="S26" s="1131"/>
      <c r="T26" s="1131"/>
      <c r="U26" s="1131"/>
      <c r="V26" s="1131"/>
      <c r="W26" s="1131"/>
      <c r="X26" s="1131"/>
      <c r="Y26" s="1131"/>
      <c r="Z26" s="1131"/>
      <c r="AA26" s="1131"/>
      <c r="AB26" s="1131"/>
      <c r="AC26" s="1131"/>
      <c r="AD26" s="1131"/>
      <c r="AE26" s="1131"/>
      <c r="AF26" s="1131"/>
      <c r="AG26" s="1131"/>
      <c r="AH26" s="1131"/>
      <c r="AI26" s="1131"/>
      <c r="AJ26" s="1131"/>
      <c r="AK26" s="1131"/>
      <c r="AL26" s="1131"/>
      <c r="AM26" s="1131"/>
      <c r="AN26" s="1131"/>
      <c r="AO26" s="1131"/>
      <c r="AP26" s="1131"/>
      <c r="AQ26" s="1131"/>
      <c r="AR26" s="1131"/>
      <c r="AS26" s="1131"/>
      <c r="AT26" s="255"/>
    </row>
    <row r="27" spans="1:46" ht="13">
      <c r="A27" s="297"/>
      <c r="AO27" s="250"/>
      <c r="AP27" s="250"/>
      <c r="AQ27" s="250"/>
      <c r="AR27" s="250"/>
      <c r="AS27" s="250"/>
      <c r="AT27" s="250"/>
    </row>
    <row r="28" spans="1:46" ht="16.5">
      <c r="A28" s="251" t="s">
        <v>501</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502</v>
      </c>
      <c r="AL29" s="255"/>
      <c r="AM29" s="255"/>
      <c r="AN29" s="255"/>
      <c r="AO29" s="250"/>
      <c r="AP29" s="250"/>
      <c r="AQ29" s="250"/>
      <c r="AR29" s="250"/>
      <c r="AS29" s="299"/>
    </row>
    <row r="30" spans="1:46" ht="13.5" customHeight="1">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20" t="s">
        <v>481</v>
      </c>
      <c r="AP30" s="260"/>
      <c r="AQ30" s="261" t="s">
        <v>482</v>
      </c>
      <c r="AR30" s="262"/>
    </row>
    <row r="31" spans="1:46" ht="13">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21"/>
      <c r="AP31" s="266" t="s">
        <v>483</v>
      </c>
      <c r="AQ31" s="267" t="s">
        <v>484</v>
      </c>
      <c r="AR31" s="268" t="s">
        <v>485</v>
      </c>
    </row>
    <row r="32" spans="1:46" ht="27" customHeight="1">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2" t="s">
        <v>503</v>
      </c>
      <c r="AL32" s="1123"/>
      <c r="AM32" s="1123"/>
      <c r="AN32" s="1124"/>
      <c r="AO32" s="300">
        <v>4940029</v>
      </c>
      <c r="AP32" s="300">
        <v>43824</v>
      </c>
      <c r="AQ32" s="301">
        <v>38069</v>
      </c>
      <c r="AR32" s="302">
        <v>15.1</v>
      </c>
    </row>
    <row r="33" spans="1:46" ht="13.5" customHeight="1">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2" t="s">
        <v>504</v>
      </c>
      <c r="AL33" s="1123"/>
      <c r="AM33" s="1123"/>
      <c r="AN33" s="1124"/>
      <c r="AO33" s="300" t="s">
        <v>490</v>
      </c>
      <c r="AP33" s="300" t="s">
        <v>490</v>
      </c>
      <c r="AQ33" s="301" t="s">
        <v>490</v>
      </c>
      <c r="AR33" s="302" t="s">
        <v>490</v>
      </c>
    </row>
    <row r="34" spans="1:46" ht="27" customHeight="1">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2" t="s">
        <v>505</v>
      </c>
      <c r="AL34" s="1123"/>
      <c r="AM34" s="1123"/>
      <c r="AN34" s="1124"/>
      <c r="AO34" s="300" t="s">
        <v>490</v>
      </c>
      <c r="AP34" s="300" t="s">
        <v>490</v>
      </c>
      <c r="AQ34" s="301" t="s">
        <v>490</v>
      </c>
      <c r="AR34" s="302" t="s">
        <v>490</v>
      </c>
    </row>
    <row r="35" spans="1:46" ht="27" customHeight="1">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2" t="s">
        <v>506</v>
      </c>
      <c r="AL35" s="1123"/>
      <c r="AM35" s="1123"/>
      <c r="AN35" s="1124"/>
      <c r="AO35" s="300">
        <v>1189084</v>
      </c>
      <c r="AP35" s="300">
        <v>10549</v>
      </c>
      <c r="AQ35" s="301">
        <v>11274</v>
      </c>
      <c r="AR35" s="302">
        <v>-6.4</v>
      </c>
    </row>
    <row r="36" spans="1:46" ht="27" customHeight="1">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2" t="s">
        <v>507</v>
      </c>
      <c r="AL36" s="1123"/>
      <c r="AM36" s="1123"/>
      <c r="AN36" s="1124"/>
      <c r="AO36" s="300" t="s">
        <v>490</v>
      </c>
      <c r="AP36" s="300" t="s">
        <v>490</v>
      </c>
      <c r="AQ36" s="301">
        <v>1710</v>
      </c>
      <c r="AR36" s="302" t="s">
        <v>490</v>
      </c>
    </row>
    <row r="37" spans="1:46" ht="13.5" customHeight="1">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2" t="s">
        <v>508</v>
      </c>
      <c r="AL37" s="1123"/>
      <c r="AM37" s="1123"/>
      <c r="AN37" s="1124"/>
      <c r="AO37" s="300">
        <v>1043</v>
      </c>
      <c r="AP37" s="300">
        <v>9</v>
      </c>
      <c r="AQ37" s="301">
        <v>731</v>
      </c>
      <c r="AR37" s="302">
        <v>-98.8</v>
      </c>
    </row>
    <row r="38" spans="1:46" ht="27" customHeight="1">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5" t="s">
        <v>509</v>
      </c>
      <c r="AL38" s="1126"/>
      <c r="AM38" s="1126"/>
      <c r="AN38" s="1127"/>
      <c r="AO38" s="303" t="s">
        <v>490</v>
      </c>
      <c r="AP38" s="303" t="s">
        <v>490</v>
      </c>
      <c r="AQ38" s="304">
        <v>1</v>
      </c>
      <c r="AR38" s="292" t="s">
        <v>490</v>
      </c>
      <c r="AS38" s="299"/>
    </row>
    <row r="39" spans="1:46" ht="13">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5" t="s">
        <v>510</v>
      </c>
      <c r="AL39" s="1126"/>
      <c r="AM39" s="1126"/>
      <c r="AN39" s="1127"/>
      <c r="AO39" s="300">
        <v>-1300795</v>
      </c>
      <c r="AP39" s="300">
        <v>-11540</v>
      </c>
      <c r="AQ39" s="301">
        <v>-7408</v>
      </c>
      <c r="AR39" s="302">
        <v>55.8</v>
      </c>
      <c r="AS39" s="299"/>
    </row>
    <row r="40" spans="1:46" ht="27" customHeight="1">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2" t="s">
        <v>511</v>
      </c>
      <c r="AL40" s="1123"/>
      <c r="AM40" s="1123"/>
      <c r="AN40" s="1124"/>
      <c r="AO40" s="300">
        <v>-3965964</v>
      </c>
      <c r="AP40" s="300">
        <v>-35183</v>
      </c>
      <c r="AQ40" s="301">
        <v>-32910</v>
      </c>
      <c r="AR40" s="302">
        <v>6.9</v>
      </c>
      <c r="AS40" s="299"/>
    </row>
    <row r="41" spans="1:46" ht="13">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8" t="s">
        <v>287</v>
      </c>
      <c r="AL41" s="1129"/>
      <c r="AM41" s="1129"/>
      <c r="AN41" s="1130"/>
      <c r="AO41" s="300">
        <v>863397</v>
      </c>
      <c r="AP41" s="300">
        <v>7659</v>
      </c>
      <c r="AQ41" s="301">
        <v>11466</v>
      </c>
      <c r="AR41" s="302">
        <v>-33.200000000000003</v>
      </c>
      <c r="AS41" s="299"/>
    </row>
    <row r="42" spans="1:46" ht="13">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c r="A47" s="309" t="s">
        <v>512</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513</v>
      </c>
      <c r="AL48" s="310"/>
      <c r="AM48" s="310"/>
      <c r="AN48" s="310"/>
      <c r="AO48" s="310"/>
      <c r="AP48" s="310"/>
      <c r="AQ48" s="311"/>
      <c r="AR48" s="310"/>
    </row>
    <row r="49" spans="1:44" ht="13.5" customHeight="1">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5" t="s">
        <v>481</v>
      </c>
      <c r="AN49" s="1117" t="s">
        <v>514</v>
      </c>
      <c r="AO49" s="1118"/>
      <c r="AP49" s="1118"/>
      <c r="AQ49" s="1118"/>
      <c r="AR49" s="1119"/>
    </row>
    <row r="50" spans="1:44" ht="13">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6"/>
      <c r="AN50" s="316" t="s">
        <v>515</v>
      </c>
      <c r="AO50" s="317" t="s">
        <v>516</v>
      </c>
      <c r="AP50" s="318" t="s">
        <v>517</v>
      </c>
      <c r="AQ50" s="319" t="s">
        <v>518</v>
      </c>
      <c r="AR50" s="320" t="s">
        <v>519</v>
      </c>
    </row>
    <row r="51" spans="1:44" ht="13">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520</v>
      </c>
      <c r="AL51" s="313"/>
      <c r="AM51" s="321">
        <v>7179108</v>
      </c>
      <c r="AN51" s="322">
        <v>60919</v>
      </c>
      <c r="AO51" s="323">
        <v>-31</v>
      </c>
      <c r="AP51" s="324">
        <v>56416</v>
      </c>
      <c r="AQ51" s="325">
        <v>-15</v>
      </c>
      <c r="AR51" s="326">
        <v>-16</v>
      </c>
    </row>
    <row r="52" spans="1:44" ht="13">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521</v>
      </c>
      <c r="AM52" s="329">
        <v>3978441</v>
      </c>
      <c r="AN52" s="330">
        <v>33760</v>
      </c>
      <c r="AO52" s="331">
        <v>-50.7</v>
      </c>
      <c r="AP52" s="332">
        <v>32623</v>
      </c>
      <c r="AQ52" s="333">
        <v>-5.5</v>
      </c>
      <c r="AR52" s="334">
        <v>-45.2</v>
      </c>
    </row>
    <row r="53" spans="1:44" ht="13">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522</v>
      </c>
      <c r="AL53" s="313"/>
      <c r="AM53" s="321">
        <v>5323826</v>
      </c>
      <c r="AN53" s="322">
        <v>45649</v>
      </c>
      <c r="AO53" s="323">
        <v>-25.1</v>
      </c>
      <c r="AP53" s="324">
        <v>49217</v>
      </c>
      <c r="AQ53" s="325">
        <v>-12.8</v>
      </c>
      <c r="AR53" s="326">
        <v>-12.3</v>
      </c>
    </row>
    <row r="54" spans="1:44" ht="13">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521</v>
      </c>
      <c r="AM54" s="329">
        <v>3241270</v>
      </c>
      <c r="AN54" s="330">
        <v>27792</v>
      </c>
      <c r="AO54" s="331">
        <v>-17.7</v>
      </c>
      <c r="AP54" s="332">
        <v>27232</v>
      </c>
      <c r="AQ54" s="333">
        <v>-16.5</v>
      </c>
      <c r="AR54" s="334">
        <v>-1.2</v>
      </c>
    </row>
    <row r="55" spans="1:44" ht="13">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523</v>
      </c>
      <c r="AL55" s="313"/>
      <c r="AM55" s="321">
        <v>5617128</v>
      </c>
      <c r="AN55" s="322">
        <v>48712</v>
      </c>
      <c r="AO55" s="323">
        <v>6.7</v>
      </c>
      <c r="AP55" s="324">
        <v>49211</v>
      </c>
      <c r="AQ55" s="325">
        <v>0</v>
      </c>
      <c r="AR55" s="326">
        <v>6.7</v>
      </c>
    </row>
    <row r="56" spans="1:44" ht="13">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521</v>
      </c>
      <c r="AM56" s="329">
        <v>2756994</v>
      </c>
      <c r="AN56" s="330">
        <v>23909</v>
      </c>
      <c r="AO56" s="331">
        <v>-14</v>
      </c>
      <c r="AP56" s="332">
        <v>28367</v>
      </c>
      <c r="AQ56" s="333">
        <v>4.2</v>
      </c>
      <c r="AR56" s="334">
        <v>-18.2</v>
      </c>
    </row>
    <row r="57" spans="1:44" ht="13">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524</v>
      </c>
      <c r="AL57" s="313"/>
      <c r="AM57" s="321">
        <v>8630482</v>
      </c>
      <c r="AN57" s="322">
        <v>75660</v>
      </c>
      <c r="AO57" s="323">
        <v>55.3</v>
      </c>
      <c r="AP57" s="324">
        <v>51738</v>
      </c>
      <c r="AQ57" s="325">
        <v>5.0999999999999996</v>
      </c>
      <c r="AR57" s="326">
        <v>50.2</v>
      </c>
    </row>
    <row r="58" spans="1:44" ht="13">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521</v>
      </c>
      <c r="AM58" s="329">
        <v>4946241</v>
      </c>
      <c r="AN58" s="330">
        <v>43361</v>
      </c>
      <c r="AO58" s="331">
        <v>81.400000000000006</v>
      </c>
      <c r="AP58" s="332">
        <v>30360</v>
      </c>
      <c r="AQ58" s="333">
        <v>7</v>
      </c>
      <c r="AR58" s="334">
        <v>74.400000000000006</v>
      </c>
    </row>
    <row r="59" spans="1:44" ht="13">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525</v>
      </c>
      <c r="AL59" s="313"/>
      <c r="AM59" s="321">
        <v>7582102</v>
      </c>
      <c r="AN59" s="322">
        <v>67263</v>
      </c>
      <c r="AO59" s="323">
        <v>-11.1</v>
      </c>
      <c r="AP59" s="324">
        <v>67158</v>
      </c>
      <c r="AQ59" s="325">
        <v>29.8</v>
      </c>
      <c r="AR59" s="326">
        <v>-40.9</v>
      </c>
    </row>
    <row r="60" spans="1:44" ht="13">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521</v>
      </c>
      <c r="AM60" s="329">
        <v>5178680</v>
      </c>
      <c r="AN60" s="330">
        <v>45941</v>
      </c>
      <c r="AO60" s="331">
        <v>6</v>
      </c>
      <c r="AP60" s="332">
        <v>42077</v>
      </c>
      <c r="AQ60" s="333">
        <v>38.6</v>
      </c>
      <c r="AR60" s="334">
        <v>-32.6</v>
      </c>
    </row>
    <row r="61" spans="1:44" ht="13">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526</v>
      </c>
      <c r="AL61" s="335"/>
      <c r="AM61" s="336">
        <v>6866529</v>
      </c>
      <c r="AN61" s="337">
        <v>59641</v>
      </c>
      <c r="AO61" s="338">
        <v>-1</v>
      </c>
      <c r="AP61" s="339">
        <v>54748</v>
      </c>
      <c r="AQ61" s="340">
        <v>1.4</v>
      </c>
      <c r="AR61" s="326">
        <v>-2.4</v>
      </c>
    </row>
    <row r="62" spans="1:44" ht="13">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521</v>
      </c>
      <c r="AM62" s="329">
        <v>4020325</v>
      </c>
      <c r="AN62" s="330">
        <v>34953</v>
      </c>
      <c r="AO62" s="331">
        <v>1</v>
      </c>
      <c r="AP62" s="332">
        <v>32132</v>
      </c>
      <c r="AQ62" s="333">
        <v>5.6</v>
      </c>
      <c r="AR62" s="334">
        <v>-4.5999999999999996</v>
      </c>
    </row>
    <row r="63" spans="1:44" ht="13">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c r="AK67" s="250"/>
      <c r="AL67" s="250"/>
      <c r="AM67" s="250"/>
      <c r="AN67" s="250"/>
      <c r="AO67" s="250"/>
      <c r="AP67" s="250"/>
      <c r="AQ67" s="250"/>
      <c r="AR67" s="250"/>
      <c r="AS67" s="250"/>
      <c r="AT67" s="250"/>
    </row>
    <row r="68" spans="1:46" ht="13.5" hidden="1" customHeight="1">
      <c r="AK68" s="250"/>
      <c r="AL68" s="250"/>
      <c r="AM68" s="250"/>
      <c r="AN68" s="250"/>
      <c r="AO68" s="250"/>
      <c r="AP68" s="250"/>
      <c r="AQ68" s="250"/>
      <c r="AR68" s="250"/>
    </row>
    <row r="69" spans="1:46" ht="13.5" hidden="1" customHeight="1">
      <c r="AK69" s="250"/>
      <c r="AL69" s="250"/>
      <c r="AM69" s="250"/>
      <c r="AN69" s="250"/>
      <c r="AO69" s="250"/>
      <c r="AP69" s="250"/>
      <c r="AQ69" s="250"/>
      <c r="AR69" s="250"/>
    </row>
    <row r="70" spans="1:46" ht="13" hidden="1">
      <c r="AK70" s="250"/>
      <c r="AL70" s="250"/>
      <c r="AM70" s="250"/>
      <c r="AN70" s="250"/>
      <c r="AO70" s="250"/>
      <c r="AP70" s="250"/>
      <c r="AQ70" s="250"/>
      <c r="AR70" s="250"/>
    </row>
    <row r="71" spans="1:46" ht="13" hidden="1">
      <c r="AK71" s="250"/>
      <c r="AL71" s="250"/>
      <c r="AM71" s="250"/>
      <c r="AN71" s="250"/>
      <c r="AO71" s="250"/>
      <c r="AP71" s="250"/>
      <c r="AQ71" s="250"/>
      <c r="AR71" s="250"/>
    </row>
    <row r="72" spans="1:46" ht="13" hidden="1">
      <c r="AK72" s="250"/>
      <c r="AL72" s="250"/>
      <c r="AM72" s="250"/>
      <c r="AN72" s="250"/>
      <c r="AO72" s="250"/>
      <c r="AP72" s="250"/>
      <c r="AQ72" s="250"/>
      <c r="AR72" s="250"/>
    </row>
    <row r="73" spans="1:46" ht="13" hidden="1">
      <c r="AK73" s="250"/>
      <c r="AL73" s="250"/>
      <c r="AM73" s="250"/>
      <c r="AN73" s="250"/>
      <c r="AO73" s="250"/>
      <c r="AP73" s="250"/>
      <c r="AQ73" s="250"/>
      <c r="AR73" s="250"/>
    </row>
  </sheetData>
  <sheetProtection algorithmName="SHA-512" hashValue="6dyIfZOQASRo3PiBYl/LkOzsAnVMIciA8mPy4iLxEzIVZOVzIjuKw/jwYFAzMGrP0jlgA5qLf5Xu9DoAEzcV8g==" saltValue="VFV/YicFmotopWRJ899ihQ==" spinCount="100000" sheet="1" objects="1" scenarios="1"/>
  <customSheetViews>
    <customSheetView guid="{508F41FD-AF73-4543-875F-C826902A1E8C}" showPageBreaks="1" showGridLines="0" fitToPage="1" hiddenRows="1" hiddenColumns="1" view="pageBreakPreview">
      <pageMargins left="0.39370078740157483" right="0.19685039370078741" top="0.39370078740157483" bottom="0.31496062992125984" header="0.51181102362204722" footer="0"/>
      <printOptions horizontalCentered="1"/>
      <pageSetup paperSize="9" scale="60" orientation="landscape" r:id="rId1"/>
      <headerFooter alignWithMargins="0">
        <oddFooter>&amp;C&amp;P/&amp;N</oddFooter>
      </headerFooter>
    </customSheetView>
  </customSheetViews>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2"/>
  <headerFooter alignWithMargins="0">
    <oddFooter>&amp;C&amp;P/&amp;N</oddFooter>
  </headerFooter>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cols>
    <col min="1" max="125" width="2.453125" style="248" customWidth="1"/>
    <col min="126" max="16384" width="9" style="247" hidden="1"/>
  </cols>
  <sheetData>
    <row r="1" spans="2:125"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c r="B2" s="247"/>
      <c r="DG2" s="247"/>
    </row>
    <row r="3" spans="2:125" ht="13">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row r="5" spans="2:125" ht="13"/>
    <row r="6" spans="2:125" ht="13"/>
    <row r="7" spans="2:125" ht="13"/>
    <row r="8" spans="2:125" ht="13"/>
    <row r="9" spans="2:125" ht="13">
      <c r="DU9" s="247"/>
    </row>
    <row r="10" spans="2:125" ht="13"/>
    <row r="11" spans="2:125" ht="13"/>
    <row r="12" spans="2:125" ht="13"/>
    <row r="13" spans="2:125" ht="13"/>
    <row r="14" spans="2:125" ht="13"/>
    <row r="15" spans="2:125" ht="13"/>
    <row r="16" spans="2:125" ht="13"/>
    <row r="17" spans="125:125" ht="13">
      <c r="DU17" s="247"/>
    </row>
    <row r="18" spans="125:125" ht="13"/>
    <row r="19" spans="125:125" ht="13"/>
    <row r="20" spans="125:125" ht="13">
      <c r="DU20" s="247"/>
    </row>
    <row r="21" spans="125:125" ht="13">
      <c r="DU21" s="247"/>
    </row>
    <row r="22" spans="125:125" ht="13"/>
    <row r="23" spans="125:125" ht="13"/>
    <row r="24" spans="125:125" ht="13"/>
    <row r="25" spans="125:125" ht="13"/>
    <row r="26" spans="125:125" ht="13"/>
    <row r="27" spans="125:125" ht="13"/>
    <row r="28" spans="125:125" ht="13">
      <c r="DU28" s="247"/>
    </row>
    <row r="29" spans="125:125" ht="13"/>
    <row r="30" spans="125:125" ht="13"/>
    <row r="31" spans="125:125" ht="13"/>
    <row r="32" spans="125:125" ht="13"/>
    <row r="33" spans="2:125" ht="13">
      <c r="B33" s="247"/>
      <c r="G33" s="247"/>
      <c r="I33" s="247"/>
    </row>
    <row r="34" spans="2:125" ht="13">
      <c r="C34" s="247"/>
      <c r="P34" s="247"/>
      <c r="DE34" s="247"/>
      <c r="DH34" s="247"/>
    </row>
    <row r="35" spans="2:125" ht="13">
      <c r="D35" s="247"/>
      <c r="E35" s="247"/>
      <c r="DG35" s="247"/>
      <c r="DJ35" s="247"/>
      <c r="DP35" s="247"/>
      <c r="DQ35" s="247"/>
      <c r="DR35" s="247"/>
      <c r="DS35" s="247"/>
      <c r="DT35" s="247"/>
      <c r="DU35" s="247"/>
    </row>
    <row r="36" spans="2:125" ht="13">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c r="DU37" s="247"/>
    </row>
    <row r="38" spans="2:125" ht="13">
      <c r="DT38" s="247"/>
      <c r="DU38" s="247"/>
    </row>
    <row r="39" spans="2:125" ht="13"/>
    <row r="40" spans="2:125" ht="13">
      <c r="DH40" s="247"/>
    </row>
    <row r="41" spans="2:125" ht="13">
      <c r="DE41" s="247"/>
    </row>
    <row r="42" spans="2:125" ht="13">
      <c r="DG42" s="247"/>
      <c r="DJ42" s="247"/>
    </row>
    <row r="43" spans="2:125" ht="13">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c r="DU44" s="247"/>
    </row>
    <row r="45" spans="2:125" ht="13"/>
    <row r="46" spans="2:125" ht="13"/>
    <row r="47" spans="2:125" ht="13"/>
    <row r="48" spans="2:125" ht="13">
      <c r="DT48" s="247"/>
      <c r="DU48" s="247"/>
    </row>
    <row r="49" spans="120:125" ht="13">
      <c r="DU49" s="247"/>
    </row>
    <row r="50" spans="120:125" ht="13">
      <c r="DU50" s="247"/>
    </row>
    <row r="51" spans="120:125" ht="13">
      <c r="DP51" s="247"/>
      <c r="DQ51" s="247"/>
      <c r="DR51" s="247"/>
      <c r="DS51" s="247"/>
      <c r="DT51" s="247"/>
      <c r="DU51" s="247"/>
    </row>
    <row r="52" spans="120:125" ht="13"/>
    <row r="53" spans="120:125" ht="13"/>
    <row r="54" spans="120:125" ht="13">
      <c r="DU54" s="247"/>
    </row>
    <row r="55" spans="120:125" ht="13"/>
    <row r="56" spans="120:125" ht="13"/>
    <row r="57" spans="120:125" ht="13"/>
    <row r="58" spans="120:125" ht="13">
      <c r="DU58" s="247"/>
    </row>
    <row r="59" spans="120:125" ht="13"/>
    <row r="60" spans="120:125" ht="13"/>
    <row r="61" spans="120:125" ht="13"/>
    <row r="62" spans="120:125" ht="13"/>
    <row r="63" spans="120:125" ht="13">
      <c r="DU63" s="247"/>
    </row>
    <row r="64" spans="120:125" ht="13">
      <c r="DT64" s="247"/>
      <c r="DU64" s="247"/>
    </row>
    <row r="65" spans="123:125" ht="13"/>
    <row r="66" spans="123:125" ht="13"/>
    <row r="67" spans="123:125" ht="13"/>
    <row r="68" spans="123:125" ht="13"/>
    <row r="69" spans="123:125" ht="13">
      <c r="DS69" s="247"/>
      <c r="DT69" s="247"/>
      <c r="DU69" s="247"/>
    </row>
    <row r="70" spans="123:125" ht="13"/>
    <row r="71" spans="123:125" ht="13"/>
    <row r="72" spans="123:125" ht="13"/>
    <row r="73" spans="123:125" ht="13"/>
    <row r="74" spans="123:125" ht="13"/>
    <row r="75" spans="123:125" ht="13"/>
    <row r="76" spans="123:125" ht="13"/>
    <row r="77" spans="123:125" ht="13"/>
    <row r="78" spans="123:125" ht="13"/>
    <row r="79" spans="123:125" ht="13"/>
    <row r="80" spans="123:125" ht="13"/>
    <row r="81" spans="116:125" ht="13"/>
    <row r="82" spans="116:125" ht="13">
      <c r="DL82" s="247"/>
    </row>
    <row r="83" spans="116:125" ht="13">
      <c r="DM83" s="247"/>
      <c r="DN83" s="247"/>
      <c r="DO83" s="247"/>
      <c r="DP83" s="247"/>
      <c r="DQ83" s="247"/>
      <c r="DR83" s="247"/>
      <c r="DS83" s="247"/>
      <c r="DT83" s="247"/>
      <c r="DU83" s="247"/>
    </row>
    <row r="84" spans="116:125" ht="13"/>
    <row r="85" spans="116:125" ht="13"/>
    <row r="86" spans="116:125" ht="13"/>
    <row r="87" spans="116:125" ht="13"/>
    <row r="88" spans="116:125" ht="13">
      <c r="DU88" s="247"/>
    </row>
    <row r="89" spans="116:125" ht="13"/>
    <row r="90" spans="116:125" ht="13"/>
    <row r="91" spans="116:125" ht="13"/>
    <row r="92" spans="116:125" ht="13.5" customHeight="1"/>
    <row r="93" spans="116:125" ht="13.5" customHeight="1"/>
    <row r="94" spans="116:125" ht="13.5" customHeight="1">
      <c r="DS94" s="247"/>
      <c r="DT94" s="247"/>
      <c r="DU94" s="247"/>
    </row>
    <row r="95" spans="116:125" ht="13.5" customHeight="1">
      <c r="DU95" s="247"/>
    </row>
    <row r="96" spans="116:125" ht="13.5" customHeight="1"/>
    <row r="97" spans="124:125" ht="13.5" customHeight="1"/>
    <row r="98" spans="124:125" ht="13.5" customHeight="1"/>
    <row r="99" spans="124:125" ht="13.5" customHeight="1"/>
    <row r="100" spans="124:125" ht="13.5" customHeight="1"/>
    <row r="101" spans="124:125" ht="13.5" customHeight="1">
      <c r="DU101" s="247"/>
    </row>
    <row r="102" spans="124:125" ht="13.5" customHeight="1"/>
    <row r="103" spans="124:125" ht="13.5" customHeight="1"/>
    <row r="104" spans="124:125" ht="13.5" customHeight="1">
      <c r="DT104" s="247"/>
      <c r="DU104" s="247"/>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7" t="s">
        <v>478</v>
      </c>
    </row>
    <row r="121" spans="125:125" ht="13.5" hidden="1" customHeight="1">
      <c r="DU121" s="247"/>
    </row>
  </sheetData>
  <sheetProtection algorithmName="SHA-512" hashValue="w304kA95RrD9yIzj/A9GV67Os7u3PuoTiS2OcNYV+FcvXXsV8GEMfc/SsZbFMMUiURvLojkq2MicH6wmuO7Rjw==" saltValue="vl16ao2nwd8ekn8TNFwnPQ==" spinCount="100000" sheet="1" objects="1" scenarios="1"/>
  <dataConsolidate/>
  <customSheetViews>
    <customSheetView guid="{508F41FD-AF73-4543-875F-C826902A1E8C}" showGridLines="0" fitToPage="1" hiddenRows="1" hiddenColumns="1" topLeftCell="A91">
      <pageMargins left="0" right="0" top="0.19685039370078741" bottom="0" header="0.39370078740157483" footer="0"/>
      <printOptions horizontalCentered="1" verticalCentered="1"/>
      <pageSetup paperSize="9" scale="38" orientation="landscape" horizontalDpi="300" verticalDpi="300" r:id="rId1"/>
      <headerFooter alignWithMargins="0">
        <oddFooter>&amp;C&amp;P/&amp;N</oddFooter>
      </headerFooter>
    </customSheetView>
  </customSheetViews>
  <phoneticPr fontId="2"/>
  <printOptions horizontalCentered="1" verticalCentered="1"/>
  <pageMargins left="0" right="0" top="0.19685039370078741" bottom="0" header="0.39370078740157483" footer="0"/>
  <pageSetup paperSize="9" scale="38" orientation="landscape" horizontalDpi="300" verticalDpi="300" r:id="rId2"/>
  <headerFooter alignWithMargins="0">
    <oddFooter>&amp;C&amp;P/&amp;N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cols>
    <col min="1" max="125" width="2.453125" style="248" customWidth="1"/>
    <col min="126" max="142" width="0" style="247" hidden="1" customWidth="1"/>
    <col min="143" max="16384" width="9" style="247" hidden="1"/>
  </cols>
  <sheetData>
    <row r="1" spans="1:125"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c r="B2" s="247"/>
      <c r="T2" s="247"/>
    </row>
    <row r="3" spans="1:125" ht="1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row r="5" spans="1:125" ht="13"/>
    <row r="6" spans="1:125" ht="13"/>
    <row r="7" spans="1:125" ht="13"/>
    <row r="8" spans="1:125" ht="13"/>
    <row r="9" spans="1:125" ht="13"/>
    <row r="10" spans="1:125" ht="13"/>
    <row r="11" spans="1:125" ht="13"/>
    <row r="12" spans="1:125" ht="13"/>
    <row r="13" spans="1:125" ht="13"/>
    <row r="14" spans="1:125" ht="13"/>
    <row r="15" spans="1:125" ht="13"/>
    <row r="16" spans="1:125" ht="13"/>
    <row r="17" ht="13"/>
    <row r="18" ht="13"/>
    <row r="19" ht="13"/>
    <row r="20" ht="13"/>
    <row r="21" ht="13"/>
    <row r="22" ht="13"/>
    <row r="23" ht="13"/>
    <row r="24" ht="13"/>
    <row r="25" ht="13"/>
    <row r="26" ht="13"/>
    <row r="27" ht="13"/>
    <row r="28" ht="13"/>
    <row r="29" ht="13"/>
    <row r="30" ht="13"/>
    <row r="31" ht="13"/>
    <row r="32" ht="13"/>
    <row r="33" spans="2:125" ht="13">
      <c r="B33" s="247"/>
      <c r="G33" s="247"/>
      <c r="I33" s="247"/>
    </row>
    <row r="34" spans="2:125" ht="13">
      <c r="C34" s="247"/>
      <c r="P34" s="247"/>
      <c r="R34" s="247"/>
      <c r="U34" s="247"/>
    </row>
    <row r="35" spans="2:125" ht="13">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c r="F36" s="247"/>
      <c r="H36" s="247"/>
      <c r="J36" s="247"/>
      <c r="K36" s="247"/>
      <c r="L36" s="247"/>
      <c r="M36" s="247"/>
      <c r="N36" s="247"/>
      <c r="O36" s="247"/>
      <c r="Q36" s="247"/>
      <c r="S36" s="247"/>
      <c r="V36" s="247"/>
    </row>
    <row r="37" spans="2:125" ht="13"/>
    <row r="38" spans="2:125" ht="13"/>
    <row r="39" spans="2:125" ht="13"/>
    <row r="40" spans="2:125" ht="13">
      <c r="U40" s="247"/>
    </row>
    <row r="41" spans="2:125" ht="13">
      <c r="R41" s="247"/>
    </row>
    <row r="42" spans="2:125" ht="13">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c r="Q43" s="247"/>
      <c r="S43" s="247"/>
      <c r="V43" s="247"/>
    </row>
    <row r="44" spans="2:125" ht="13"/>
    <row r="45" spans="2:125" ht="13"/>
    <row r="46" spans="2:125" ht="13"/>
    <row r="47" spans="2:125" ht="13"/>
    <row r="48" spans="2:125" ht="13"/>
    <row r="49" ht="13"/>
    <row r="50" ht="13"/>
    <row r="51" ht="13"/>
    <row r="52" ht="13"/>
    <row r="53" ht="13"/>
    <row r="54" ht="13"/>
    <row r="55" ht="13"/>
    <row r="56" ht="13"/>
    <row r="57" ht="13"/>
    <row r="58" ht="13"/>
    <row r="59" ht="13"/>
    <row r="60" ht="13"/>
    <row r="61" ht="13"/>
    <row r="62" ht="13"/>
    <row r="63" ht="13"/>
    <row r="64" ht="13"/>
    <row r="65" ht="13"/>
    <row r="66" ht="13"/>
    <row r="67" ht="13"/>
    <row r="68" ht="13"/>
    <row r="69" ht="13"/>
    <row r="70" ht="13"/>
    <row r="71" ht="13"/>
    <row r="72" ht="13"/>
    <row r="73" ht="13"/>
    <row r="74" ht="13"/>
    <row r="75" ht="13"/>
    <row r="76" ht="13"/>
    <row r="77" ht="13"/>
    <row r="78" ht="13"/>
    <row r="79" ht="13"/>
    <row r="80" ht="13"/>
    <row r="81" ht="13"/>
    <row r="82" ht="13"/>
    <row r="83" ht="13"/>
    <row r="84" ht="13"/>
    <row r="85" ht="13"/>
    <row r="86" ht="13"/>
    <row r="87" ht="13"/>
    <row r="88" ht="13"/>
    <row r="89" ht="13"/>
    <row r="90" ht="13"/>
    <row r="91" ht="13"/>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8" t="s">
        <v>478</v>
      </c>
    </row>
  </sheetData>
  <sheetProtection algorithmName="SHA-512" hashValue="W4v4Qn3KJvv9BX5fv1MhdWHx2usAPzqVzKaYyIfU+N1y77Raj0npU6Ya09pxWl+L5n32wpAfghgjrhb4EXQXyA==" saltValue="TGf237fnwnuMdaD1KwIZlA==" spinCount="100000" sheet="1" objects="1" scenarios="1"/>
  <dataConsolidate/>
  <customSheetViews>
    <customSheetView guid="{508F41FD-AF73-4543-875F-C826902A1E8C}" showGridLines="0" fitToPage="1" hiddenRows="1" hiddenColumns="1" topLeftCell="A19">
      <pageMargins left="0" right="0" top="0.19685039370078741" bottom="0" header="0.39370078740157483" footer="0"/>
      <printOptions horizontalCentered="1" verticalCentered="1"/>
      <pageSetup paperSize="9" scale="40" orientation="landscape" horizontalDpi="300" verticalDpi="300" r:id="rId1"/>
      <headerFooter alignWithMargins="0">
        <oddFooter>&amp;C&amp;P/&amp;N</oddFooter>
      </headerFooter>
    </customSheetView>
  </customSheetViews>
  <phoneticPr fontId="2"/>
  <printOptions horizontalCentered="1" verticalCentered="1"/>
  <pageMargins left="0" right="0" top="0.19685039370078741" bottom="0" header="0.39370078740157483" footer="0"/>
  <pageSetup paperSize="9" scale="40" orientation="landscape" horizontalDpi="300" verticalDpi="300" r:id="rId2"/>
  <headerFooter alignWithMargins="0">
    <oddFooter>&amp;C&amp;P/&amp;N</oddFooter>
  </headerFooter>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cols>
    <col min="1" max="1" width="8.26953125" style="1" customWidth="1"/>
    <col min="2" max="16" width="14.63281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528</v>
      </c>
      <c r="G46" s="8" t="s">
        <v>529</v>
      </c>
      <c r="H46" s="8" t="s">
        <v>530</v>
      </c>
      <c r="I46" s="8" t="s">
        <v>531</v>
      </c>
      <c r="J46" s="9" t="s">
        <v>532</v>
      </c>
    </row>
    <row r="47" spans="2:10" ht="57.75" customHeight="1">
      <c r="B47" s="10"/>
      <c r="C47" s="1141" t="s">
        <v>3</v>
      </c>
      <c r="D47" s="1141"/>
      <c r="E47" s="1142"/>
      <c r="F47" s="11">
        <v>8.15</v>
      </c>
      <c r="G47" s="12">
        <v>6.15</v>
      </c>
      <c r="H47" s="12">
        <v>4.97</v>
      </c>
      <c r="I47" s="12">
        <v>5.66</v>
      </c>
      <c r="J47" s="13">
        <v>5.66</v>
      </c>
    </row>
    <row r="48" spans="2:10" ht="57.75" customHeight="1">
      <c r="B48" s="14"/>
      <c r="C48" s="1143" t="s">
        <v>4</v>
      </c>
      <c r="D48" s="1143"/>
      <c r="E48" s="1144"/>
      <c r="F48" s="15">
        <v>3.25</v>
      </c>
      <c r="G48" s="16">
        <v>3.45</v>
      </c>
      <c r="H48" s="16">
        <v>3.84</v>
      </c>
      <c r="I48" s="16">
        <v>3.32</v>
      </c>
      <c r="J48" s="17">
        <v>3.39</v>
      </c>
    </row>
    <row r="49" spans="2:10" ht="57.75" customHeight="1" thickBot="1">
      <c r="B49" s="18"/>
      <c r="C49" s="1145" t="s">
        <v>5</v>
      </c>
      <c r="D49" s="1145"/>
      <c r="E49" s="1146"/>
      <c r="F49" s="19" t="s">
        <v>533</v>
      </c>
      <c r="G49" s="20" t="s">
        <v>534</v>
      </c>
      <c r="H49" s="20" t="s">
        <v>535</v>
      </c>
      <c r="I49" s="20">
        <v>0.32</v>
      </c>
      <c r="J49" s="21">
        <v>0.21</v>
      </c>
    </row>
    <row r="50" spans="2:10" ht="13"/>
  </sheetData>
  <sheetProtection algorithmName="SHA-512" hashValue="y5HYcYgNzkvNkKZtPJjuZouyaV9BvsmQiV2RPN6nUMiujSpMjasjWutYqC+GOfuIQN6oPKBG7+LHXEDzAzKQ1g==" saltValue="rJYYmihl2mWy3xLI04nzhQ==" spinCount="100000" sheet="1" objects="1" scenarios="1"/>
  <customSheetViews>
    <customSheetView guid="{508F41FD-AF73-4543-875F-C826902A1E8C}" showGridLines="0" fitToPage="1" hiddenRows="1" hiddenColumns="1">
      <pageMargins left="0" right="0" top="0.19685039370078741" bottom="0" header="0" footer="0"/>
      <printOptions horizontalCentered="1"/>
      <pageSetup paperSize="9" scale="64" orientation="landscape" horizontalDpi="300" verticalDpi="300" r:id="rId1"/>
      <headerFooter alignWithMargins="0">
        <oddFooter>&amp;C&amp;P/&amp;N</oddFooter>
      </headerFooter>
    </customSheetView>
  </customSheetViews>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2"/>
  <headerFooter alignWithMargins="0">
    <oddFooter>&amp;C&amp;P/&amp;N</oddFooter>
  </headerFooter>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view="pageBreakPreview" zoomScaleNormal="85" zoomScaleSheetLayoutView="100" workbookViewId="0"/>
  </sheetViews>
  <sheetFormatPr defaultColWidth="0" defaultRowHeight="13.5" customHeight="1" zeroHeight="1"/>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c r="A34" s="22"/>
      <c r="B34" s="31"/>
      <c r="C34" s="1153" t="s">
        <v>536</v>
      </c>
      <c r="D34" s="1153"/>
      <c r="E34" s="1154"/>
      <c r="F34" s="32">
        <v>7.74</v>
      </c>
      <c r="G34" s="33">
        <v>6.56</v>
      </c>
      <c r="H34" s="33">
        <v>7.32</v>
      </c>
      <c r="I34" s="33">
        <v>8.3800000000000008</v>
      </c>
      <c r="J34" s="34">
        <v>7.15</v>
      </c>
      <c r="K34" s="22"/>
      <c r="L34" s="22"/>
      <c r="M34" s="22"/>
      <c r="N34" s="22"/>
      <c r="O34" s="22"/>
      <c r="P34" s="22"/>
    </row>
    <row r="35" spans="1:16" ht="39" customHeight="1">
      <c r="A35" s="22"/>
      <c r="B35" s="35"/>
      <c r="C35" s="1147" t="s">
        <v>537</v>
      </c>
      <c r="D35" s="1148"/>
      <c r="E35" s="1149"/>
      <c r="F35" s="36">
        <v>2.67</v>
      </c>
      <c r="G35" s="37">
        <v>2.79</v>
      </c>
      <c r="H35" s="37">
        <v>3.47</v>
      </c>
      <c r="I35" s="37">
        <v>3.92</v>
      </c>
      <c r="J35" s="38">
        <v>3.47</v>
      </c>
      <c r="K35" s="22"/>
      <c r="L35" s="22"/>
      <c r="M35" s="22"/>
      <c r="N35" s="22"/>
      <c r="O35" s="22"/>
      <c r="P35" s="22"/>
    </row>
    <row r="36" spans="1:16" ht="39" customHeight="1">
      <c r="A36" s="22"/>
      <c r="B36" s="35"/>
      <c r="C36" s="1147" t="s">
        <v>538</v>
      </c>
      <c r="D36" s="1148"/>
      <c r="E36" s="1149"/>
      <c r="F36" s="36">
        <v>3.24</v>
      </c>
      <c r="G36" s="37">
        <v>3.44</v>
      </c>
      <c r="H36" s="37">
        <v>3.26</v>
      </c>
      <c r="I36" s="37">
        <v>3.31</v>
      </c>
      <c r="J36" s="38">
        <v>3.39</v>
      </c>
      <c r="K36" s="22"/>
      <c r="L36" s="22"/>
      <c r="M36" s="22"/>
      <c r="N36" s="22"/>
      <c r="O36" s="22"/>
      <c r="P36" s="22"/>
    </row>
    <row r="37" spans="1:16" ht="39" customHeight="1">
      <c r="A37" s="22"/>
      <c r="B37" s="35"/>
      <c r="C37" s="1147" t="s">
        <v>539</v>
      </c>
      <c r="D37" s="1148"/>
      <c r="E37" s="1149"/>
      <c r="F37" s="36">
        <v>3.56</v>
      </c>
      <c r="G37" s="37">
        <v>3.71</v>
      </c>
      <c r="H37" s="37">
        <v>3.77</v>
      </c>
      <c r="I37" s="37">
        <v>2.91</v>
      </c>
      <c r="J37" s="38">
        <v>2.5099999999999998</v>
      </c>
      <c r="K37" s="22"/>
      <c r="L37" s="22"/>
      <c r="M37" s="22"/>
      <c r="N37" s="22"/>
      <c r="O37" s="22"/>
      <c r="P37" s="22"/>
    </row>
    <row r="38" spans="1:16" ht="39" customHeight="1">
      <c r="A38" s="22"/>
      <c r="B38" s="35"/>
      <c r="C38" s="1147" t="s">
        <v>540</v>
      </c>
      <c r="D38" s="1148"/>
      <c r="E38" s="1149"/>
      <c r="F38" s="36">
        <v>0.31</v>
      </c>
      <c r="G38" s="37">
        <v>0.28999999999999998</v>
      </c>
      <c r="H38" s="37">
        <v>0.33</v>
      </c>
      <c r="I38" s="37">
        <v>0.32</v>
      </c>
      <c r="J38" s="38">
        <v>0.4</v>
      </c>
      <c r="K38" s="22"/>
      <c r="L38" s="22"/>
      <c r="M38" s="22"/>
      <c r="N38" s="22"/>
      <c r="O38" s="22"/>
      <c r="P38" s="22"/>
    </row>
    <row r="39" spans="1:16" ht="39" customHeight="1">
      <c r="A39" s="22"/>
      <c r="B39" s="35"/>
      <c r="C39" s="1147" t="s">
        <v>541</v>
      </c>
      <c r="D39" s="1148"/>
      <c r="E39" s="1149"/>
      <c r="F39" s="36">
        <v>0</v>
      </c>
      <c r="G39" s="37">
        <v>0</v>
      </c>
      <c r="H39" s="37">
        <v>0</v>
      </c>
      <c r="I39" s="37">
        <v>0</v>
      </c>
      <c r="J39" s="38">
        <v>0</v>
      </c>
      <c r="K39" s="22"/>
      <c r="L39" s="22"/>
      <c r="M39" s="22"/>
      <c r="N39" s="22"/>
      <c r="O39" s="22"/>
      <c r="P39" s="22"/>
    </row>
    <row r="40" spans="1:16" ht="39" customHeight="1">
      <c r="A40" s="22"/>
      <c r="B40" s="35"/>
      <c r="C40" s="1147" t="s">
        <v>542</v>
      </c>
      <c r="D40" s="1148"/>
      <c r="E40" s="1149"/>
      <c r="F40" s="36">
        <v>0</v>
      </c>
      <c r="G40" s="37">
        <v>0</v>
      </c>
      <c r="H40" s="37">
        <v>0</v>
      </c>
      <c r="I40" s="37">
        <v>0</v>
      </c>
      <c r="J40" s="38">
        <v>0</v>
      </c>
      <c r="K40" s="22"/>
      <c r="L40" s="22"/>
      <c r="M40" s="22"/>
      <c r="N40" s="22"/>
      <c r="O40" s="22"/>
      <c r="P40" s="22"/>
    </row>
    <row r="41" spans="1:16" ht="39" customHeight="1">
      <c r="A41" s="22"/>
      <c r="B41" s="35"/>
      <c r="C41" s="1147" t="s">
        <v>543</v>
      </c>
      <c r="D41" s="1148"/>
      <c r="E41" s="1149"/>
      <c r="F41" s="36">
        <v>0.19</v>
      </c>
      <c r="G41" s="37">
        <v>0.69</v>
      </c>
      <c r="H41" s="37">
        <v>1.18</v>
      </c>
      <c r="I41" s="37">
        <v>0.76</v>
      </c>
      <c r="J41" s="38">
        <v>0</v>
      </c>
      <c r="K41" s="22"/>
      <c r="L41" s="22"/>
      <c r="M41" s="22"/>
      <c r="N41" s="22"/>
      <c r="O41" s="22"/>
      <c r="P41" s="22"/>
    </row>
    <row r="42" spans="1:16" ht="39" customHeight="1">
      <c r="A42" s="22"/>
      <c r="B42" s="39"/>
      <c r="C42" s="1147" t="s">
        <v>544</v>
      </c>
      <c r="D42" s="1148"/>
      <c r="E42" s="1149"/>
      <c r="F42" s="36" t="s">
        <v>490</v>
      </c>
      <c r="G42" s="37" t="s">
        <v>490</v>
      </c>
      <c r="H42" s="37" t="s">
        <v>490</v>
      </c>
      <c r="I42" s="37" t="s">
        <v>490</v>
      </c>
      <c r="J42" s="38" t="s">
        <v>490</v>
      </c>
      <c r="K42" s="22"/>
      <c r="L42" s="22"/>
      <c r="M42" s="22"/>
      <c r="N42" s="22"/>
      <c r="O42" s="22"/>
      <c r="P42" s="22"/>
    </row>
    <row r="43" spans="1:16" ht="39" customHeight="1" thickBot="1">
      <c r="A43" s="22"/>
      <c r="B43" s="40"/>
      <c r="C43" s="1150" t="s">
        <v>545</v>
      </c>
      <c r="D43" s="1151"/>
      <c r="E43" s="1152"/>
      <c r="F43" s="41">
        <v>0.19</v>
      </c>
      <c r="G43" s="42">
        <v>0.26</v>
      </c>
      <c r="H43" s="42">
        <v>0.14000000000000001</v>
      </c>
      <c r="I43" s="42">
        <v>0</v>
      </c>
      <c r="J43" s="43">
        <v>0</v>
      </c>
      <c r="K43" s="22"/>
      <c r="L43" s="22"/>
      <c r="M43" s="22"/>
      <c r="N43" s="22"/>
      <c r="O43" s="22"/>
      <c r="P43" s="22"/>
    </row>
    <row r="44" spans="1:16" ht="39" customHeight="1">
      <c r="A44" s="22"/>
      <c r="B44" s="44"/>
      <c r="C44" s="45"/>
      <c r="D44" s="46"/>
      <c r="E44" s="46"/>
      <c r="F44" s="47"/>
      <c r="G44" s="47"/>
      <c r="H44" s="47"/>
      <c r="I44" s="47"/>
      <c r="J44" s="47"/>
      <c r="K44" s="22"/>
      <c r="L44" s="22"/>
      <c r="M44" s="22"/>
      <c r="N44" s="22"/>
      <c r="O44" s="22"/>
      <c r="P44" s="22"/>
    </row>
    <row r="45" spans="1:16" ht="16.5">
      <c r="A45" s="22"/>
      <c r="B45" s="22"/>
      <c r="C45" s="22"/>
      <c r="D45" s="22"/>
      <c r="E45" s="22"/>
      <c r="F45" s="22"/>
      <c r="G45" s="22"/>
      <c r="H45" s="22"/>
      <c r="I45" s="22"/>
      <c r="J45" s="22"/>
      <c r="K45" s="22"/>
      <c r="L45" s="22"/>
      <c r="M45" s="22"/>
      <c r="N45" s="22"/>
      <c r="O45" s="22"/>
      <c r="P45" s="22"/>
    </row>
  </sheetData>
  <sheetProtection algorithmName="SHA-512" hashValue="oFvb/ux8stBkU+tvaivCZBUzWT6/06wWA9jWifNGs7BksasjryR8G7cEgeOwJNYiAxb0gXbnm362h6ZxyngfXA==" saltValue="rFzqGuhNXFFYoIwRAMhusA==" spinCount="100000" sheet="1" objects="1" scenarios="1"/>
  <customSheetViews>
    <customSheetView guid="{508F41FD-AF73-4543-875F-C826902A1E8C}" showGridLines="0" fitToPage="1" hiddenRows="1" hiddenColumns="1">
      <pageMargins left="0" right="0" top="0.19685039370078741" bottom="0" header="0" footer="0"/>
      <printOptions horizontalCentered="1"/>
      <pageSetup paperSize="9" scale="62" orientation="landscape" horizontalDpi="300" verticalDpi="300" r:id="rId1"/>
      <headerFooter alignWithMargins="0">
        <oddFooter>&amp;C&amp;P/&amp;N</oddFooter>
      </headerFooter>
    </customSheetView>
  </customSheetViews>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2"/>
  <headerFooter alignWithMargins="0">
    <oddFooter>&amp;C&amp;P/&amp;N</oddFooter>
  </headerFooter>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5" customHeight="1" zeroHeight="1"/>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c r="A44" s="48"/>
      <c r="B44" s="51" t="s">
        <v>8</v>
      </c>
      <c r="C44" s="52"/>
      <c r="D44" s="52"/>
      <c r="E44" s="53"/>
      <c r="F44" s="53"/>
      <c r="G44" s="53"/>
      <c r="H44" s="53"/>
      <c r="I44" s="53"/>
      <c r="J44" s="54" t="s">
        <v>2</v>
      </c>
      <c r="K44" s="55" t="s">
        <v>528</v>
      </c>
      <c r="L44" s="56" t="s">
        <v>529</v>
      </c>
      <c r="M44" s="56" t="s">
        <v>530</v>
      </c>
      <c r="N44" s="56" t="s">
        <v>531</v>
      </c>
      <c r="O44" s="57" t="s">
        <v>532</v>
      </c>
      <c r="P44" s="48"/>
      <c r="Q44" s="48"/>
      <c r="R44" s="48"/>
      <c r="S44" s="48"/>
      <c r="T44" s="48"/>
      <c r="U44" s="48"/>
    </row>
    <row r="45" spans="1:21" ht="30.75" customHeight="1">
      <c r="A45" s="48"/>
      <c r="B45" s="1178" t="s">
        <v>9</v>
      </c>
      <c r="C45" s="1179"/>
      <c r="D45" s="58"/>
      <c r="E45" s="1184" t="s">
        <v>10</v>
      </c>
      <c r="F45" s="1184"/>
      <c r="G45" s="1184"/>
      <c r="H45" s="1184"/>
      <c r="I45" s="1184"/>
      <c r="J45" s="1185"/>
      <c r="K45" s="59">
        <v>4383</v>
      </c>
      <c r="L45" s="60">
        <v>4553</v>
      </c>
      <c r="M45" s="60">
        <v>4760</v>
      </c>
      <c r="N45" s="60">
        <v>4773</v>
      </c>
      <c r="O45" s="61">
        <v>4940</v>
      </c>
      <c r="P45" s="48"/>
      <c r="Q45" s="48"/>
      <c r="R45" s="48"/>
      <c r="S45" s="48"/>
      <c r="T45" s="48"/>
      <c r="U45" s="48"/>
    </row>
    <row r="46" spans="1:21" ht="30.75" customHeight="1">
      <c r="A46" s="48"/>
      <c r="B46" s="1180"/>
      <c r="C46" s="1181"/>
      <c r="D46" s="62"/>
      <c r="E46" s="1157" t="s">
        <v>11</v>
      </c>
      <c r="F46" s="1157"/>
      <c r="G46" s="1157"/>
      <c r="H46" s="1157"/>
      <c r="I46" s="1157"/>
      <c r="J46" s="1158"/>
      <c r="K46" s="63" t="s">
        <v>490</v>
      </c>
      <c r="L46" s="64" t="s">
        <v>490</v>
      </c>
      <c r="M46" s="64" t="s">
        <v>490</v>
      </c>
      <c r="N46" s="64" t="s">
        <v>490</v>
      </c>
      <c r="O46" s="65" t="s">
        <v>490</v>
      </c>
      <c r="P46" s="48"/>
      <c r="Q46" s="48"/>
      <c r="R46" s="48"/>
      <c r="S46" s="48"/>
      <c r="T46" s="48"/>
      <c r="U46" s="48"/>
    </row>
    <row r="47" spans="1:21" ht="30.75" customHeight="1">
      <c r="A47" s="48"/>
      <c r="B47" s="1180"/>
      <c r="C47" s="1181"/>
      <c r="D47" s="62"/>
      <c r="E47" s="1157" t="s">
        <v>12</v>
      </c>
      <c r="F47" s="1157"/>
      <c r="G47" s="1157"/>
      <c r="H47" s="1157"/>
      <c r="I47" s="1157"/>
      <c r="J47" s="1158"/>
      <c r="K47" s="63" t="s">
        <v>490</v>
      </c>
      <c r="L47" s="64" t="s">
        <v>490</v>
      </c>
      <c r="M47" s="64" t="s">
        <v>490</v>
      </c>
      <c r="N47" s="64" t="s">
        <v>490</v>
      </c>
      <c r="O47" s="65" t="s">
        <v>490</v>
      </c>
      <c r="P47" s="48"/>
      <c r="Q47" s="48"/>
      <c r="R47" s="48"/>
      <c r="S47" s="48"/>
      <c r="T47" s="48"/>
      <c r="U47" s="48"/>
    </row>
    <row r="48" spans="1:21" ht="30.75" customHeight="1">
      <c r="A48" s="48"/>
      <c r="B48" s="1180"/>
      <c r="C48" s="1181"/>
      <c r="D48" s="62"/>
      <c r="E48" s="1157" t="s">
        <v>13</v>
      </c>
      <c r="F48" s="1157"/>
      <c r="G48" s="1157"/>
      <c r="H48" s="1157"/>
      <c r="I48" s="1157"/>
      <c r="J48" s="1158"/>
      <c r="K48" s="63">
        <v>1415</v>
      </c>
      <c r="L48" s="64">
        <v>1329</v>
      </c>
      <c r="M48" s="64">
        <v>1226</v>
      </c>
      <c r="N48" s="64">
        <v>1209</v>
      </c>
      <c r="O48" s="65">
        <v>1189</v>
      </c>
      <c r="P48" s="48"/>
      <c r="Q48" s="48"/>
      <c r="R48" s="48"/>
      <c r="S48" s="48"/>
      <c r="T48" s="48"/>
      <c r="U48" s="48"/>
    </row>
    <row r="49" spans="1:21" ht="30.75" customHeight="1">
      <c r="A49" s="48"/>
      <c r="B49" s="1180"/>
      <c r="C49" s="1181"/>
      <c r="D49" s="62"/>
      <c r="E49" s="1157" t="s">
        <v>14</v>
      </c>
      <c r="F49" s="1157"/>
      <c r="G49" s="1157"/>
      <c r="H49" s="1157"/>
      <c r="I49" s="1157"/>
      <c r="J49" s="1158"/>
      <c r="K49" s="63" t="s">
        <v>490</v>
      </c>
      <c r="L49" s="64" t="s">
        <v>490</v>
      </c>
      <c r="M49" s="64" t="s">
        <v>490</v>
      </c>
      <c r="N49" s="64" t="s">
        <v>490</v>
      </c>
      <c r="O49" s="65" t="s">
        <v>490</v>
      </c>
      <c r="P49" s="48"/>
      <c r="Q49" s="48"/>
      <c r="R49" s="48"/>
      <c r="S49" s="48"/>
      <c r="T49" s="48"/>
      <c r="U49" s="48"/>
    </row>
    <row r="50" spans="1:21" ht="30.75" customHeight="1">
      <c r="A50" s="48"/>
      <c r="B50" s="1180"/>
      <c r="C50" s="1181"/>
      <c r="D50" s="62"/>
      <c r="E50" s="1157" t="s">
        <v>15</v>
      </c>
      <c r="F50" s="1157"/>
      <c r="G50" s="1157"/>
      <c r="H50" s="1157"/>
      <c r="I50" s="1157"/>
      <c r="J50" s="1158"/>
      <c r="K50" s="63">
        <v>5</v>
      </c>
      <c r="L50" s="64">
        <v>4</v>
      </c>
      <c r="M50" s="64">
        <v>2</v>
      </c>
      <c r="N50" s="64">
        <v>1</v>
      </c>
      <c r="O50" s="65">
        <v>1</v>
      </c>
      <c r="P50" s="48"/>
      <c r="Q50" s="48"/>
      <c r="R50" s="48"/>
      <c r="S50" s="48"/>
      <c r="T50" s="48"/>
      <c r="U50" s="48"/>
    </row>
    <row r="51" spans="1:21" ht="30.75" customHeight="1">
      <c r="A51" s="48"/>
      <c r="B51" s="1182"/>
      <c r="C51" s="1183"/>
      <c r="D51" s="66"/>
      <c r="E51" s="1157" t="s">
        <v>16</v>
      </c>
      <c r="F51" s="1157"/>
      <c r="G51" s="1157"/>
      <c r="H51" s="1157"/>
      <c r="I51" s="1157"/>
      <c r="J51" s="1158"/>
      <c r="K51" s="63" t="s">
        <v>490</v>
      </c>
      <c r="L51" s="64" t="s">
        <v>490</v>
      </c>
      <c r="M51" s="64" t="s">
        <v>490</v>
      </c>
      <c r="N51" s="64" t="s">
        <v>490</v>
      </c>
      <c r="O51" s="65" t="s">
        <v>490</v>
      </c>
      <c r="P51" s="48"/>
      <c r="Q51" s="48"/>
      <c r="R51" s="48"/>
      <c r="S51" s="48"/>
      <c r="T51" s="48"/>
      <c r="U51" s="48"/>
    </row>
    <row r="52" spans="1:21" ht="30.75" customHeight="1">
      <c r="A52" s="48"/>
      <c r="B52" s="1155" t="s">
        <v>17</v>
      </c>
      <c r="C52" s="1156"/>
      <c r="D52" s="66"/>
      <c r="E52" s="1157" t="s">
        <v>18</v>
      </c>
      <c r="F52" s="1157"/>
      <c r="G52" s="1157"/>
      <c r="H52" s="1157"/>
      <c r="I52" s="1157"/>
      <c r="J52" s="1158"/>
      <c r="K52" s="63">
        <v>5447</v>
      </c>
      <c r="L52" s="64">
        <v>5371</v>
      </c>
      <c r="M52" s="64">
        <v>5267</v>
      </c>
      <c r="N52" s="64">
        <v>5259</v>
      </c>
      <c r="O52" s="65">
        <v>5267</v>
      </c>
      <c r="P52" s="48"/>
      <c r="Q52" s="48"/>
      <c r="R52" s="48"/>
      <c r="S52" s="48"/>
      <c r="T52" s="48"/>
      <c r="U52" s="48"/>
    </row>
    <row r="53" spans="1:21" ht="30.75" customHeight="1" thickBot="1">
      <c r="A53" s="48"/>
      <c r="B53" s="1159" t="s">
        <v>19</v>
      </c>
      <c r="C53" s="1160"/>
      <c r="D53" s="67"/>
      <c r="E53" s="1161" t="s">
        <v>20</v>
      </c>
      <c r="F53" s="1161"/>
      <c r="G53" s="1161"/>
      <c r="H53" s="1161"/>
      <c r="I53" s="1161"/>
      <c r="J53" s="1162"/>
      <c r="K53" s="68">
        <v>356</v>
      </c>
      <c r="L53" s="69">
        <v>515</v>
      </c>
      <c r="M53" s="69">
        <v>721</v>
      </c>
      <c r="N53" s="69">
        <v>724</v>
      </c>
      <c r="O53" s="70">
        <v>863</v>
      </c>
      <c r="P53" s="48"/>
      <c r="Q53" s="48"/>
      <c r="R53" s="48"/>
      <c r="S53" s="48"/>
      <c r="T53" s="48"/>
      <c r="U53" s="48"/>
    </row>
    <row r="54" spans="1:21" ht="24" customHeight="1">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c r="A57" s="48"/>
      <c r="B57" s="76"/>
      <c r="C57" s="77"/>
      <c r="D57" s="77"/>
      <c r="E57" s="78"/>
      <c r="F57" s="78"/>
      <c r="G57" s="78"/>
      <c r="H57" s="78"/>
      <c r="I57" s="78"/>
      <c r="J57" s="79" t="s">
        <v>2</v>
      </c>
      <c r="K57" s="80" t="s">
        <v>546</v>
      </c>
      <c r="L57" s="81" t="s">
        <v>547</v>
      </c>
      <c r="M57" s="81" t="s">
        <v>548</v>
      </c>
      <c r="N57" s="81" t="s">
        <v>549</v>
      </c>
      <c r="O57" s="82" t="s">
        <v>550</v>
      </c>
      <c r="P57" s="48"/>
      <c r="Q57" s="48"/>
      <c r="R57" s="48"/>
      <c r="S57" s="48"/>
      <c r="T57" s="48"/>
      <c r="U57" s="48"/>
    </row>
    <row r="58" spans="1:21" ht="31.5" customHeight="1">
      <c r="B58" s="1163" t="s">
        <v>24</v>
      </c>
      <c r="C58" s="1164"/>
      <c r="D58" s="1169" t="s">
        <v>25</v>
      </c>
      <c r="E58" s="1170"/>
      <c r="F58" s="1170"/>
      <c r="G58" s="1170"/>
      <c r="H58" s="1170"/>
      <c r="I58" s="1170"/>
      <c r="J58" s="1171"/>
      <c r="K58" s="83" t="s">
        <v>568</v>
      </c>
      <c r="L58" s="84" t="s">
        <v>568</v>
      </c>
      <c r="M58" s="84" t="s">
        <v>568</v>
      </c>
      <c r="N58" s="84" t="s">
        <v>568</v>
      </c>
      <c r="O58" s="85" t="s">
        <v>568</v>
      </c>
    </row>
    <row r="59" spans="1:21" ht="31.5" customHeight="1">
      <c r="B59" s="1165"/>
      <c r="C59" s="1166"/>
      <c r="D59" s="1172" t="s">
        <v>26</v>
      </c>
      <c r="E59" s="1173"/>
      <c r="F59" s="1173"/>
      <c r="G59" s="1173"/>
      <c r="H59" s="1173"/>
      <c r="I59" s="1173"/>
      <c r="J59" s="1174"/>
      <c r="K59" s="86" t="s">
        <v>568</v>
      </c>
      <c r="L59" s="87" t="s">
        <v>568</v>
      </c>
      <c r="M59" s="87" t="s">
        <v>568</v>
      </c>
      <c r="N59" s="87" t="s">
        <v>568</v>
      </c>
      <c r="O59" s="88" t="s">
        <v>568</v>
      </c>
    </row>
    <row r="60" spans="1:21" ht="31.5" customHeight="1" thickBot="1">
      <c r="B60" s="1167"/>
      <c r="C60" s="1168"/>
      <c r="D60" s="1175" t="s">
        <v>27</v>
      </c>
      <c r="E60" s="1176"/>
      <c r="F60" s="1176"/>
      <c r="G60" s="1176"/>
      <c r="H60" s="1176"/>
      <c r="I60" s="1176"/>
      <c r="J60" s="1177"/>
      <c r="K60" s="89" t="s">
        <v>568</v>
      </c>
      <c r="L60" s="90" t="s">
        <v>568</v>
      </c>
      <c r="M60" s="90" t="s">
        <v>568</v>
      </c>
      <c r="N60" s="90" t="s">
        <v>568</v>
      </c>
      <c r="O60" s="91" t="s">
        <v>568</v>
      </c>
    </row>
    <row r="61" spans="1:21" ht="24" customHeight="1">
      <c r="B61" s="92"/>
      <c r="C61" s="92"/>
      <c r="D61" s="93" t="s">
        <v>28</v>
      </c>
      <c r="E61" s="94"/>
      <c r="F61" s="94"/>
      <c r="G61" s="94"/>
      <c r="H61" s="94"/>
      <c r="I61" s="94"/>
      <c r="J61" s="94"/>
      <c r="K61" s="94"/>
      <c r="L61" s="94"/>
      <c r="M61" s="94"/>
      <c r="N61" s="94"/>
      <c r="O61" s="94"/>
    </row>
    <row r="62" spans="1:21" ht="24" customHeight="1">
      <c r="B62" s="95"/>
      <c r="C62" s="95"/>
      <c r="D62" s="93" t="s">
        <v>29</v>
      </c>
      <c r="E62" s="94"/>
      <c r="F62" s="94"/>
      <c r="G62" s="94"/>
      <c r="H62" s="94"/>
      <c r="I62" s="94"/>
      <c r="J62" s="94"/>
      <c r="K62" s="94"/>
      <c r="L62" s="94"/>
      <c r="M62" s="94"/>
      <c r="N62" s="94"/>
      <c r="O62" s="94"/>
    </row>
    <row r="63" spans="1:21" ht="24" customHeight="1">
      <c r="A63" s="48"/>
      <c r="B63" s="71"/>
      <c r="C63" s="48"/>
      <c r="D63" s="48"/>
      <c r="E63" s="48"/>
      <c r="F63" s="48"/>
      <c r="G63" s="48"/>
      <c r="H63" s="48"/>
      <c r="I63" s="48"/>
      <c r="J63" s="48"/>
      <c r="K63" s="48"/>
      <c r="L63" s="48"/>
      <c r="M63" s="48"/>
      <c r="N63" s="48"/>
      <c r="O63" s="48"/>
      <c r="P63" s="48"/>
      <c r="Q63" s="48"/>
      <c r="R63" s="48"/>
      <c r="S63" s="48"/>
      <c r="T63" s="48"/>
      <c r="U63" s="48"/>
    </row>
    <row r="64" spans="1:21" ht="24" customHeight="1">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YX+hTgrS/HYR7BH5c86wtGdS52MpEAh6tCNFs21DX/EO9JmJFaC/ZVgBWPQf3SKKdmN/KfYLlfKHgxL2SDxvTQ==" saltValue="K30Zv5bdcDm7kWAEiDOKFg==" spinCount="100000" sheet="1" objects="1" scenarios="1"/>
  <customSheetViews>
    <customSheetView guid="{508F41FD-AF73-4543-875F-C826902A1E8C}" showGridLines="0" fitToPage="1" hiddenRows="1" hiddenColumns="1">
      <pageMargins left="0" right="0" top="0.19685039370078741" bottom="0.23622047244094491" header="0" footer="0"/>
      <printOptions horizontalCentered="1"/>
      <pageSetup paperSize="9" scale="56" orientation="landscape" horizontalDpi="300" verticalDpi="300" r:id="rId1"/>
      <headerFooter alignWithMargins="0">
        <oddFooter>&amp;C&amp;P/&amp;N</oddFooter>
      </headerFooter>
    </customSheetView>
  </customSheetViews>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2"/>
  <headerFooter alignWithMargins="0">
    <oddFooter>&amp;C&amp;P/&amp;N</oddFooter>
  </headerFooter>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7" t="s">
        <v>7</v>
      </c>
    </row>
    <row r="40" spans="2:13" ht="27.75" customHeight="1" thickBot="1">
      <c r="B40" s="98" t="s">
        <v>8</v>
      </c>
      <c r="C40" s="99"/>
      <c r="D40" s="99"/>
      <c r="E40" s="100"/>
      <c r="F40" s="100"/>
      <c r="G40" s="100"/>
      <c r="H40" s="101" t="s">
        <v>2</v>
      </c>
      <c r="I40" s="102" t="s">
        <v>528</v>
      </c>
      <c r="J40" s="103" t="s">
        <v>529</v>
      </c>
      <c r="K40" s="103" t="s">
        <v>530</v>
      </c>
      <c r="L40" s="103" t="s">
        <v>531</v>
      </c>
      <c r="M40" s="104" t="s">
        <v>532</v>
      </c>
    </row>
    <row r="41" spans="2:13" ht="27.75" customHeight="1">
      <c r="B41" s="1198" t="s">
        <v>30</v>
      </c>
      <c r="C41" s="1199"/>
      <c r="D41" s="105"/>
      <c r="E41" s="1200" t="s">
        <v>31</v>
      </c>
      <c r="F41" s="1200"/>
      <c r="G41" s="1200"/>
      <c r="H41" s="1201"/>
      <c r="I41" s="343">
        <v>53888</v>
      </c>
      <c r="J41" s="344">
        <v>54269</v>
      </c>
      <c r="K41" s="344">
        <v>52427</v>
      </c>
      <c r="L41" s="344">
        <v>52702</v>
      </c>
      <c r="M41" s="345">
        <v>52364</v>
      </c>
    </row>
    <row r="42" spans="2:13" ht="27.75" customHeight="1">
      <c r="B42" s="1188"/>
      <c r="C42" s="1189"/>
      <c r="D42" s="106"/>
      <c r="E42" s="1192" t="s">
        <v>32</v>
      </c>
      <c r="F42" s="1192"/>
      <c r="G42" s="1192"/>
      <c r="H42" s="1193"/>
      <c r="I42" s="346">
        <v>10</v>
      </c>
      <c r="J42" s="347">
        <v>6</v>
      </c>
      <c r="K42" s="347">
        <v>4</v>
      </c>
      <c r="L42" s="347">
        <v>3</v>
      </c>
      <c r="M42" s="348">
        <v>2</v>
      </c>
    </row>
    <row r="43" spans="2:13" ht="27.75" customHeight="1">
      <c r="B43" s="1188"/>
      <c r="C43" s="1189"/>
      <c r="D43" s="106"/>
      <c r="E43" s="1192" t="s">
        <v>33</v>
      </c>
      <c r="F43" s="1192"/>
      <c r="G43" s="1192"/>
      <c r="H43" s="1193"/>
      <c r="I43" s="346">
        <v>21020</v>
      </c>
      <c r="J43" s="347">
        <v>20446</v>
      </c>
      <c r="K43" s="347">
        <v>18769</v>
      </c>
      <c r="L43" s="347">
        <v>17201</v>
      </c>
      <c r="M43" s="348">
        <v>15833</v>
      </c>
    </row>
    <row r="44" spans="2:13" ht="27.75" customHeight="1">
      <c r="B44" s="1188"/>
      <c r="C44" s="1189"/>
      <c r="D44" s="106"/>
      <c r="E44" s="1192" t="s">
        <v>34</v>
      </c>
      <c r="F44" s="1192"/>
      <c r="G44" s="1192"/>
      <c r="H44" s="1193"/>
      <c r="I44" s="346" t="s">
        <v>490</v>
      </c>
      <c r="J44" s="347" t="s">
        <v>490</v>
      </c>
      <c r="K44" s="347" t="s">
        <v>490</v>
      </c>
      <c r="L44" s="347" t="s">
        <v>490</v>
      </c>
      <c r="M44" s="348" t="s">
        <v>490</v>
      </c>
    </row>
    <row r="45" spans="2:13" ht="27.75" customHeight="1">
      <c r="B45" s="1188"/>
      <c r="C45" s="1189"/>
      <c r="D45" s="106"/>
      <c r="E45" s="1192" t="s">
        <v>35</v>
      </c>
      <c r="F45" s="1192"/>
      <c r="G45" s="1192"/>
      <c r="H45" s="1193"/>
      <c r="I45" s="346">
        <v>7382</v>
      </c>
      <c r="J45" s="347">
        <v>7187</v>
      </c>
      <c r="K45" s="347">
        <v>6931</v>
      </c>
      <c r="L45" s="347">
        <v>7102</v>
      </c>
      <c r="M45" s="348">
        <v>6898</v>
      </c>
    </row>
    <row r="46" spans="2:13" ht="27.75" customHeight="1">
      <c r="B46" s="1188"/>
      <c r="C46" s="1189"/>
      <c r="D46" s="107"/>
      <c r="E46" s="1192" t="s">
        <v>36</v>
      </c>
      <c r="F46" s="1192"/>
      <c r="G46" s="1192"/>
      <c r="H46" s="1193"/>
      <c r="I46" s="346" t="s">
        <v>490</v>
      </c>
      <c r="J46" s="347" t="s">
        <v>490</v>
      </c>
      <c r="K46" s="347" t="s">
        <v>490</v>
      </c>
      <c r="L46" s="347" t="s">
        <v>490</v>
      </c>
      <c r="M46" s="348">
        <v>113</v>
      </c>
    </row>
    <row r="47" spans="2:13" ht="27.75" customHeight="1">
      <c r="B47" s="1188"/>
      <c r="C47" s="1189"/>
      <c r="D47" s="108"/>
      <c r="E47" s="1202" t="s">
        <v>37</v>
      </c>
      <c r="F47" s="1203"/>
      <c r="G47" s="1203"/>
      <c r="H47" s="1204"/>
      <c r="I47" s="346" t="s">
        <v>490</v>
      </c>
      <c r="J47" s="347" t="s">
        <v>490</v>
      </c>
      <c r="K47" s="347" t="s">
        <v>490</v>
      </c>
      <c r="L47" s="347" t="s">
        <v>490</v>
      </c>
      <c r="M47" s="348" t="s">
        <v>490</v>
      </c>
    </row>
    <row r="48" spans="2:13" ht="27.75" customHeight="1">
      <c r="B48" s="1188"/>
      <c r="C48" s="1189"/>
      <c r="D48" s="106"/>
      <c r="E48" s="1192" t="s">
        <v>38</v>
      </c>
      <c r="F48" s="1192"/>
      <c r="G48" s="1192"/>
      <c r="H48" s="1193"/>
      <c r="I48" s="346" t="s">
        <v>490</v>
      </c>
      <c r="J48" s="347" t="s">
        <v>490</v>
      </c>
      <c r="K48" s="347" t="s">
        <v>490</v>
      </c>
      <c r="L48" s="347" t="s">
        <v>490</v>
      </c>
      <c r="M48" s="348" t="s">
        <v>490</v>
      </c>
    </row>
    <row r="49" spans="2:13" ht="27.75" customHeight="1">
      <c r="B49" s="1190"/>
      <c r="C49" s="1191"/>
      <c r="D49" s="106"/>
      <c r="E49" s="1192" t="s">
        <v>39</v>
      </c>
      <c r="F49" s="1192"/>
      <c r="G49" s="1192"/>
      <c r="H49" s="1193"/>
      <c r="I49" s="346" t="s">
        <v>490</v>
      </c>
      <c r="J49" s="347" t="s">
        <v>490</v>
      </c>
      <c r="K49" s="347" t="s">
        <v>490</v>
      </c>
      <c r="L49" s="347" t="s">
        <v>490</v>
      </c>
      <c r="M49" s="348" t="s">
        <v>490</v>
      </c>
    </row>
    <row r="50" spans="2:13" ht="27.75" customHeight="1">
      <c r="B50" s="1186" t="s">
        <v>40</v>
      </c>
      <c r="C50" s="1187"/>
      <c r="D50" s="109"/>
      <c r="E50" s="1192" t="s">
        <v>41</v>
      </c>
      <c r="F50" s="1192"/>
      <c r="G50" s="1192"/>
      <c r="H50" s="1193"/>
      <c r="I50" s="346">
        <v>7209</v>
      </c>
      <c r="J50" s="347">
        <v>8483</v>
      </c>
      <c r="K50" s="347">
        <v>7410</v>
      </c>
      <c r="L50" s="347">
        <v>7231</v>
      </c>
      <c r="M50" s="348">
        <v>6714</v>
      </c>
    </row>
    <row r="51" spans="2:13" ht="27.75" customHeight="1">
      <c r="B51" s="1188"/>
      <c r="C51" s="1189"/>
      <c r="D51" s="106"/>
      <c r="E51" s="1192" t="s">
        <v>42</v>
      </c>
      <c r="F51" s="1192"/>
      <c r="G51" s="1192"/>
      <c r="H51" s="1193"/>
      <c r="I51" s="346">
        <v>18982</v>
      </c>
      <c r="J51" s="347">
        <v>20533</v>
      </c>
      <c r="K51" s="347">
        <v>22029</v>
      </c>
      <c r="L51" s="347">
        <v>24454</v>
      </c>
      <c r="M51" s="348">
        <v>26361</v>
      </c>
    </row>
    <row r="52" spans="2:13" ht="27.75" customHeight="1">
      <c r="B52" s="1190"/>
      <c r="C52" s="1191"/>
      <c r="D52" s="106"/>
      <c r="E52" s="1192" t="s">
        <v>43</v>
      </c>
      <c r="F52" s="1192"/>
      <c r="G52" s="1192"/>
      <c r="H52" s="1193"/>
      <c r="I52" s="346">
        <v>50968</v>
      </c>
      <c r="J52" s="347">
        <v>49810</v>
      </c>
      <c r="K52" s="347">
        <v>47633</v>
      </c>
      <c r="L52" s="347">
        <v>45497</v>
      </c>
      <c r="M52" s="348">
        <v>43553</v>
      </c>
    </row>
    <row r="53" spans="2:13" ht="27.75" customHeight="1" thickBot="1">
      <c r="B53" s="1194" t="s">
        <v>19</v>
      </c>
      <c r="C53" s="1195"/>
      <c r="D53" s="110"/>
      <c r="E53" s="1196" t="s">
        <v>44</v>
      </c>
      <c r="F53" s="1196"/>
      <c r="G53" s="1196"/>
      <c r="H53" s="1197"/>
      <c r="I53" s="349">
        <v>5141</v>
      </c>
      <c r="J53" s="350">
        <v>3082</v>
      </c>
      <c r="K53" s="350">
        <v>1059</v>
      </c>
      <c r="L53" s="350">
        <v>-176</v>
      </c>
      <c r="M53" s="351">
        <v>-1418</v>
      </c>
    </row>
    <row r="54" spans="2:13" ht="27.75" customHeight="1">
      <c r="B54" s="111"/>
      <c r="C54" s="112"/>
      <c r="D54" s="112"/>
      <c r="E54" s="113"/>
      <c r="F54" s="113"/>
      <c r="G54" s="113"/>
      <c r="H54" s="113"/>
      <c r="I54" s="114"/>
      <c r="J54" s="114"/>
      <c r="K54" s="114"/>
      <c r="L54" s="114"/>
      <c r="M54" s="114"/>
    </row>
    <row r="55" spans="2:13" ht="13"/>
  </sheetData>
  <sheetProtection algorithmName="SHA-512" hashValue="Tr1aikwGfl08Ze3Fqp64lFwIgkS+jetbBklsEiyYcjk4njldTU2ym2fFohlPug7fRueuu7ifWWrx6evaWXGurQ==" saltValue="jwlfXTfsp4PeggOL7iK1iw==" spinCount="100000" sheet="1" objects="1" scenarios="1"/>
  <customSheetViews>
    <customSheetView guid="{508F41FD-AF73-4543-875F-C826902A1E8C}" showGridLines="0" fitToPage="1" hiddenRows="1" hiddenColumns="1">
      <pageMargins left="0" right="0" top="0.19685039370078741" bottom="0" header="0" footer="0"/>
      <printOptions horizontalCentered="1"/>
      <pageSetup paperSize="9" scale="60" orientation="landscape" horizontalDpi="300" verticalDpi="300" r:id="rId1"/>
      <headerFooter alignWithMargins="0">
        <oddFooter>&amp;C&amp;P/&amp;N</oddFooter>
      </headerFooter>
    </customSheetView>
  </customSheetViews>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2"/>
  <headerFooter alignWithMargins="0">
    <oddFooter>&amp;C&amp;P/&amp;N</oddFooter>
  </headerFooter>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5" t="s">
        <v>45</v>
      </c>
    </row>
    <row r="54" spans="2:8" ht="29.25" customHeight="1" thickBot="1">
      <c r="B54" s="116" t="s">
        <v>1</v>
      </c>
      <c r="C54" s="117"/>
      <c r="D54" s="117"/>
      <c r="E54" s="118" t="s">
        <v>2</v>
      </c>
      <c r="F54" s="119" t="s">
        <v>530</v>
      </c>
      <c r="G54" s="119" t="s">
        <v>531</v>
      </c>
      <c r="H54" s="120" t="s">
        <v>532</v>
      </c>
    </row>
    <row r="55" spans="2:8" ht="52.5" customHeight="1">
      <c r="B55" s="121"/>
      <c r="C55" s="1213" t="s">
        <v>46</v>
      </c>
      <c r="D55" s="1213"/>
      <c r="E55" s="1214"/>
      <c r="F55" s="352">
        <v>1387</v>
      </c>
      <c r="G55" s="352">
        <v>1608</v>
      </c>
      <c r="H55" s="353">
        <v>1632</v>
      </c>
    </row>
    <row r="56" spans="2:8" ht="52.5" customHeight="1">
      <c r="B56" s="122"/>
      <c r="C56" s="1215" t="s">
        <v>47</v>
      </c>
      <c r="D56" s="1215"/>
      <c r="E56" s="1216"/>
      <c r="F56" s="354">
        <v>1144</v>
      </c>
      <c r="G56" s="354">
        <v>942</v>
      </c>
      <c r="H56" s="355">
        <v>807</v>
      </c>
    </row>
    <row r="57" spans="2:8" ht="53.25" customHeight="1">
      <c r="B57" s="122"/>
      <c r="C57" s="1217" t="s">
        <v>48</v>
      </c>
      <c r="D57" s="1217"/>
      <c r="E57" s="1218"/>
      <c r="F57" s="356">
        <v>5003</v>
      </c>
      <c r="G57" s="356">
        <v>4652</v>
      </c>
      <c r="H57" s="357">
        <v>4049</v>
      </c>
    </row>
    <row r="58" spans="2:8" ht="45.75" customHeight="1">
      <c r="B58" s="123"/>
      <c r="C58" s="1205" t="s">
        <v>562</v>
      </c>
      <c r="D58" s="1206"/>
      <c r="E58" s="1207"/>
      <c r="F58" s="364">
        <v>1277</v>
      </c>
      <c r="G58" s="364">
        <v>1232</v>
      </c>
      <c r="H58" s="365">
        <v>1093</v>
      </c>
    </row>
    <row r="59" spans="2:8" ht="45.75" customHeight="1">
      <c r="B59" s="123"/>
      <c r="C59" s="1205" t="s">
        <v>564</v>
      </c>
      <c r="D59" s="1206"/>
      <c r="E59" s="1207"/>
      <c r="F59" s="358">
        <v>808</v>
      </c>
      <c r="G59" s="358">
        <v>791</v>
      </c>
      <c r="H59" s="359">
        <v>781</v>
      </c>
    </row>
    <row r="60" spans="2:8" ht="45.75" customHeight="1">
      <c r="B60" s="123"/>
      <c r="C60" s="1205" t="s">
        <v>563</v>
      </c>
      <c r="D60" s="1206"/>
      <c r="E60" s="1207"/>
      <c r="F60" s="358">
        <v>1159</v>
      </c>
      <c r="G60" s="358">
        <v>992</v>
      </c>
      <c r="H60" s="359">
        <v>697</v>
      </c>
    </row>
    <row r="61" spans="2:8" ht="45.75" customHeight="1">
      <c r="B61" s="123"/>
      <c r="C61" s="1205" t="s">
        <v>565</v>
      </c>
      <c r="D61" s="1206"/>
      <c r="E61" s="1207"/>
      <c r="F61" s="358">
        <v>667</v>
      </c>
      <c r="G61" s="358">
        <v>667</v>
      </c>
      <c r="H61" s="359">
        <v>668</v>
      </c>
    </row>
    <row r="62" spans="2:8" ht="45.75" customHeight="1" thickBot="1">
      <c r="B62" s="124"/>
      <c r="C62" s="1208" t="s">
        <v>566</v>
      </c>
      <c r="D62" s="1209"/>
      <c r="E62" s="1210"/>
      <c r="F62" s="360">
        <v>237</v>
      </c>
      <c r="G62" s="360">
        <v>215</v>
      </c>
      <c r="H62" s="361">
        <v>200</v>
      </c>
    </row>
    <row r="63" spans="2:8" ht="52.5" customHeight="1" thickBot="1">
      <c r="B63" s="125"/>
      <c r="C63" s="1211" t="s">
        <v>49</v>
      </c>
      <c r="D63" s="1211"/>
      <c r="E63" s="1212"/>
      <c r="F63" s="362">
        <v>7534</v>
      </c>
      <c r="G63" s="362">
        <v>7202</v>
      </c>
      <c r="H63" s="363">
        <v>6488</v>
      </c>
    </row>
    <row r="64" spans="2:8" ht="13"/>
  </sheetData>
  <sheetProtection algorithmName="SHA-512" hashValue="jCIrW2YEP3SgXaF3ipxSjvc5P6f0ujbDpecPzwLUhgH7UM5u2tuq4cw0OZUj8m8gOeQSlDqVxVq+vK3eAlb2xw==" saltValue="RoWQMkSG3sYkp5qilLFx4g==" spinCount="100000" sheet="1" objects="1" scenarios="1"/>
  <customSheetViews>
    <customSheetView guid="{508F41FD-AF73-4543-875F-C826902A1E8C}" scale="70" showGridLines="0" fitToPage="1" hiddenRows="1" hiddenColumns="1">
      <pageMargins left="0" right="0" top="0.19685039370078741" bottom="0" header="0" footer="0"/>
      <printOptions horizontalCentered="1"/>
      <pageSetup paperSize="9" scale="43" orientation="landscape" verticalDpi="300" r:id="rId1"/>
      <headerFooter alignWithMargins="0">
        <oddFooter>&amp;C&amp;P/&amp;N</oddFooter>
      </headerFooter>
    </customSheetView>
  </customSheetViews>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2"/>
  <headerFooter alignWithMargins="0">
    <oddFooter>&amp;C&amp;P/&amp;N</oddFooter>
  </headerFooter>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425CF-3F41-44D6-9367-71C910727955}">
  <sheetPr>
    <pageSetUpPr fitToPage="1"/>
  </sheetPr>
  <dimension ref="A1:DE85"/>
  <sheetViews>
    <sheetView showGridLines="0" zoomScaleNormal="100" zoomScaleSheetLayoutView="55" workbookViewId="0"/>
  </sheetViews>
  <sheetFormatPr defaultColWidth="0" defaultRowHeight="13.5" customHeight="1" zeroHeight="1"/>
  <cols>
    <col min="1" max="1" width="6.36328125" style="1221" customWidth="1"/>
    <col min="2" max="107" width="2.453125" style="1221" customWidth="1"/>
    <col min="108" max="108" width="6.08984375" style="1228" customWidth="1"/>
    <col min="109" max="109" width="5.90625" style="1227" customWidth="1"/>
    <col min="110" max="16384" width="8.6328125" style="1221" hidden="1"/>
  </cols>
  <sheetData>
    <row r="1" spans="1:109" ht="42.75" customHeight="1">
      <c r="A1" s="1219"/>
      <c r="B1" s="1220"/>
      <c r="DD1" s="1221"/>
      <c r="DE1" s="1221"/>
    </row>
    <row r="2" spans="1:109" ht="25.5" customHeight="1">
      <c r="A2" s="1222"/>
      <c r="C2" s="1222"/>
      <c r="O2" s="1222"/>
      <c r="P2" s="1222"/>
      <c r="Q2" s="1222"/>
      <c r="R2" s="1222"/>
      <c r="S2" s="1222"/>
      <c r="T2" s="1222"/>
      <c r="U2" s="1222"/>
      <c r="V2" s="1222"/>
      <c r="W2" s="1222"/>
      <c r="X2" s="1222"/>
      <c r="Y2" s="1222"/>
      <c r="Z2" s="1222"/>
      <c r="AA2" s="1222"/>
      <c r="AB2" s="1222"/>
      <c r="AC2" s="1222"/>
      <c r="AD2" s="1222"/>
      <c r="AE2" s="1222"/>
      <c r="AF2" s="1222"/>
      <c r="AG2" s="1222"/>
      <c r="AH2" s="1222"/>
      <c r="AI2" s="1222"/>
      <c r="AU2" s="1222"/>
      <c r="BG2" s="1222"/>
      <c r="BS2" s="1222"/>
      <c r="CE2" s="1222"/>
      <c r="CQ2" s="1222"/>
      <c r="DD2" s="1221"/>
      <c r="DE2" s="1221"/>
    </row>
    <row r="3" spans="1:109" ht="25.5" customHeight="1">
      <c r="A3" s="1222"/>
      <c r="C3" s="1222"/>
      <c r="O3" s="1222"/>
      <c r="P3" s="1222"/>
      <c r="Q3" s="1222"/>
      <c r="R3" s="1222"/>
      <c r="S3" s="1222"/>
      <c r="T3" s="1222"/>
      <c r="U3" s="1222"/>
      <c r="V3" s="1222"/>
      <c r="W3" s="1222"/>
      <c r="X3" s="1222"/>
      <c r="Y3" s="1222"/>
      <c r="Z3" s="1222"/>
      <c r="AA3" s="1222"/>
      <c r="AB3" s="1222"/>
      <c r="AC3" s="1222"/>
      <c r="AD3" s="1222"/>
      <c r="AE3" s="1222"/>
      <c r="AF3" s="1222"/>
      <c r="AG3" s="1222"/>
      <c r="AH3" s="1222"/>
      <c r="AI3" s="1222"/>
      <c r="AU3" s="1222"/>
      <c r="BG3" s="1222"/>
      <c r="BS3" s="1222"/>
      <c r="CE3" s="1222"/>
      <c r="CQ3" s="1222"/>
      <c r="DD3" s="1221"/>
      <c r="DE3" s="1221"/>
    </row>
    <row r="4" spans="1:109" s="247" customFormat="1" ht="13">
      <c r="A4" s="1222"/>
      <c r="B4" s="1222"/>
      <c r="C4" s="1222"/>
      <c r="D4" s="1222"/>
      <c r="E4" s="1222"/>
      <c r="F4" s="1222"/>
      <c r="G4" s="1222"/>
      <c r="H4" s="1222"/>
      <c r="I4" s="1222"/>
      <c r="J4" s="1222"/>
      <c r="K4" s="1222"/>
      <c r="L4" s="1222"/>
      <c r="M4" s="1222"/>
      <c r="N4" s="1222"/>
      <c r="O4" s="1222"/>
      <c r="P4" s="1222"/>
      <c r="Q4" s="1222"/>
      <c r="R4" s="1222"/>
      <c r="S4" s="1222"/>
      <c r="T4" s="1222"/>
      <c r="U4" s="1222"/>
      <c r="V4" s="1222"/>
      <c r="W4" s="1222"/>
      <c r="X4" s="1222"/>
      <c r="Y4" s="1222"/>
      <c r="Z4" s="1222"/>
      <c r="AA4" s="1222"/>
      <c r="AB4" s="1222"/>
      <c r="AC4" s="1222"/>
      <c r="AD4" s="1222"/>
      <c r="AE4" s="1222"/>
      <c r="AF4" s="1222"/>
      <c r="AG4" s="1222"/>
      <c r="AH4" s="1222"/>
      <c r="AI4" s="1222"/>
      <c r="AJ4" s="1222"/>
      <c r="AK4" s="1222"/>
      <c r="AL4" s="1222"/>
      <c r="AM4" s="1222"/>
      <c r="AN4" s="1222"/>
      <c r="AO4" s="1222"/>
      <c r="AP4" s="1222"/>
      <c r="AQ4" s="1222"/>
      <c r="AR4" s="1222"/>
      <c r="AS4" s="1222"/>
      <c r="AT4" s="1222"/>
      <c r="AU4" s="1222"/>
      <c r="AV4" s="1222"/>
      <c r="AW4" s="1222"/>
      <c r="AX4" s="1222"/>
      <c r="AY4" s="1222"/>
      <c r="AZ4" s="1222"/>
      <c r="BA4" s="1222"/>
      <c r="BB4" s="1222"/>
      <c r="BC4" s="1222"/>
      <c r="BD4" s="1222"/>
      <c r="BE4" s="1222"/>
      <c r="BF4" s="1222"/>
      <c r="BG4" s="1222"/>
      <c r="BH4" s="1222"/>
      <c r="BI4" s="1222"/>
      <c r="BJ4" s="1222"/>
      <c r="BK4" s="1222"/>
      <c r="BL4" s="1222"/>
      <c r="BM4" s="1222"/>
      <c r="BN4" s="1222"/>
      <c r="BO4" s="1222"/>
      <c r="BP4" s="1222"/>
      <c r="BQ4" s="1222"/>
      <c r="BR4" s="1222"/>
      <c r="BS4" s="1222"/>
      <c r="BT4" s="1222"/>
      <c r="BU4" s="1222"/>
      <c r="BV4" s="1222"/>
      <c r="BW4" s="1222"/>
      <c r="BX4" s="1222"/>
      <c r="BY4" s="1222"/>
      <c r="BZ4" s="1222"/>
      <c r="CA4" s="1222"/>
      <c r="CB4" s="1222"/>
      <c r="CC4" s="1222"/>
      <c r="CD4" s="1222"/>
      <c r="CE4" s="1222"/>
      <c r="CF4" s="1222"/>
      <c r="CG4" s="1222"/>
      <c r="CH4" s="1222"/>
      <c r="CI4" s="1222"/>
      <c r="CJ4" s="1222"/>
      <c r="CK4" s="1222"/>
      <c r="CL4" s="1222"/>
      <c r="CM4" s="1222"/>
      <c r="CN4" s="1222"/>
      <c r="CO4" s="1222"/>
      <c r="CP4" s="1222"/>
      <c r="CQ4" s="1222"/>
      <c r="CR4" s="1222"/>
      <c r="CS4" s="1222"/>
      <c r="CT4" s="1222"/>
      <c r="CU4" s="1222"/>
      <c r="CV4" s="1222"/>
      <c r="CW4" s="1222"/>
      <c r="CX4" s="1222"/>
      <c r="CY4" s="1222"/>
      <c r="CZ4" s="1222"/>
      <c r="DA4" s="1222"/>
      <c r="DB4" s="1222"/>
      <c r="DC4" s="1222"/>
      <c r="DD4" s="1222"/>
      <c r="DE4" s="1222"/>
    </row>
    <row r="5" spans="1:109" s="247" customFormat="1" ht="13">
      <c r="A5" s="1222"/>
      <c r="B5" s="1222"/>
      <c r="C5" s="1222"/>
      <c r="D5" s="1222"/>
      <c r="E5" s="1222"/>
      <c r="F5" s="1222"/>
      <c r="G5" s="1222"/>
      <c r="H5" s="1222"/>
      <c r="I5" s="1222"/>
      <c r="J5" s="1222"/>
      <c r="K5" s="1222"/>
      <c r="L5" s="1222"/>
      <c r="M5" s="1222"/>
      <c r="N5" s="1222"/>
      <c r="O5" s="1222"/>
      <c r="P5" s="1222"/>
      <c r="Q5" s="1222"/>
      <c r="R5" s="1222"/>
      <c r="S5" s="1222"/>
      <c r="T5" s="1222"/>
      <c r="U5" s="1222"/>
      <c r="V5" s="1222"/>
      <c r="W5" s="1222"/>
      <c r="X5" s="1222"/>
      <c r="Y5" s="1222"/>
      <c r="Z5" s="1222"/>
      <c r="AA5" s="1222"/>
      <c r="AB5" s="1222"/>
      <c r="AC5" s="1222"/>
      <c r="AD5" s="1222"/>
      <c r="AE5" s="1222"/>
      <c r="AF5" s="1222"/>
      <c r="AG5" s="1222"/>
      <c r="AH5" s="1222"/>
      <c r="AI5" s="1222"/>
      <c r="AJ5" s="1222"/>
      <c r="AK5" s="1222"/>
      <c r="AL5" s="1222"/>
      <c r="AM5" s="1222"/>
      <c r="AN5" s="1222"/>
      <c r="AO5" s="1222"/>
      <c r="AP5" s="1222"/>
      <c r="AQ5" s="1222"/>
      <c r="AR5" s="1222"/>
      <c r="AS5" s="1222"/>
      <c r="AT5" s="1222"/>
      <c r="AU5" s="1222"/>
      <c r="AV5" s="1222"/>
      <c r="AW5" s="1222"/>
      <c r="AX5" s="1222"/>
      <c r="AY5" s="1222"/>
      <c r="AZ5" s="1222"/>
      <c r="BA5" s="1222"/>
      <c r="BB5" s="1222"/>
      <c r="BC5" s="1222"/>
      <c r="BD5" s="1222"/>
      <c r="BE5" s="1222"/>
      <c r="BF5" s="1222"/>
      <c r="BG5" s="1222"/>
      <c r="BH5" s="1222"/>
      <c r="BI5" s="1222"/>
      <c r="BJ5" s="1222"/>
      <c r="BK5" s="1222"/>
      <c r="BL5" s="1222"/>
      <c r="BM5" s="1222"/>
      <c r="BN5" s="1222"/>
      <c r="BO5" s="1222"/>
      <c r="BP5" s="1222"/>
      <c r="BQ5" s="1222"/>
      <c r="BR5" s="1222"/>
      <c r="BS5" s="1222"/>
      <c r="BT5" s="1222"/>
      <c r="BU5" s="1222"/>
      <c r="BV5" s="1222"/>
      <c r="BW5" s="1222"/>
      <c r="BX5" s="1222"/>
      <c r="BY5" s="1222"/>
      <c r="BZ5" s="1222"/>
      <c r="CA5" s="1222"/>
      <c r="CB5" s="1222"/>
      <c r="CC5" s="1222"/>
      <c r="CD5" s="1222"/>
      <c r="CE5" s="1222"/>
      <c r="CF5" s="1222"/>
      <c r="CG5" s="1222"/>
      <c r="CH5" s="1222"/>
      <c r="CI5" s="1222"/>
      <c r="CJ5" s="1222"/>
      <c r="CK5" s="1222"/>
      <c r="CL5" s="1222"/>
      <c r="CM5" s="1222"/>
      <c r="CN5" s="1222"/>
      <c r="CO5" s="1222"/>
      <c r="CP5" s="1222"/>
      <c r="CQ5" s="1222"/>
      <c r="CR5" s="1222"/>
      <c r="CS5" s="1222"/>
      <c r="CT5" s="1222"/>
      <c r="CU5" s="1222"/>
      <c r="CV5" s="1222"/>
      <c r="CW5" s="1222"/>
      <c r="CX5" s="1222"/>
      <c r="CY5" s="1222"/>
      <c r="CZ5" s="1222"/>
      <c r="DA5" s="1222"/>
      <c r="DB5" s="1222"/>
      <c r="DC5" s="1222"/>
      <c r="DD5" s="1222"/>
      <c r="DE5" s="1222"/>
    </row>
    <row r="6" spans="1:109" s="247" customFormat="1" ht="13">
      <c r="A6" s="1222"/>
      <c r="B6" s="1222"/>
      <c r="C6" s="1222"/>
      <c r="D6" s="1222"/>
      <c r="E6" s="1222"/>
      <c r="F6" s="1222"/>
      <c r="G6" s="1222"/>
      <c r="H6" s="1222"/>
      <c r="I6" s="1222"/>
      <c r="J6" s="1222"/>
      <c r="K6" s="1222"/>
      <c r="L6" s="1222"/>
      <c r="M6" s="1222"/>
      <c r="N6" s="1222"/>
      <c r="O6" s="1222"/>
      <c r="P6" s="1222"/>
      <c r="Q6" s="1222"/>
      <c r="R6" s="1222"/>
      <c r="S6" s="1222"/>
      <c r="T6" s="1222"/>
      <c r="U6" s="1222"/>
      <c r="V6" s="1222"/>
      <c r="W6" s="1222"/>
      <c r="X6" s="1222"/>
      <c r="Y6" s="1222"/>
      <c r="Z6" s="1222"/>
      <c r="AA6" s="1222"/>
      <c r="AB6" s="1222"/>
      <c r="AC6" s="1222"/>
      <c r="AD6" s="1222"/>
      <c r="AE6" s="1222"/>
      <c r="AF6" s="1222"/>
      <c r="AG6" s="1222"/>
      <c r="AH6" s="1222"/>
      <c r="AI6" s="1222"/>
      <c r="AJ6" s="1222"/>
      <c r="AK6" s="1222"/>
      <c r="AL6" s="1222"/>
      <c r="AM6" s="1222"/>
      <c r="AN6" s="1222"/>
      <c r="AO6" s="1222"/>
      <c r="AP6" s="1222"/>
      <c r="AQ6" s="1222"/>
      <c r="AR6" s="1222"/>
      <c r="AS6" s="1222"/>
      <c r="AT6" s="1222"/>
      <c r="AU6" s="1222"/>
      <c r="AV6" s="1222"/>
      <c r="AW6" s="1222"/>
      <c r="AX6" s="1222"/>
      <c r="AY6" s="1222"/>
      <c r="AZ6" s="1222"/>
      <c r="BA6" s="1222"/>
      <c r="BB6" s="1222"/>
      <c r="BC6" s="1222"/>
      <c r="BD6" s="1222"/>
      <c r="BE6" s="1222"/>
      <c r="BF6" s="1222"/>
      <c r="BG6" s="1222"/>
      <c r="BH6" s="1222"/>
      <c r="BI6" s="1222"/>
      <c r="BJ6" s="1222"/>
      <c r="BK6" s="1222"/>
      <c r="BL6" s="1222"/>
      <c r="BM6" s="1222"/>
      <c r="BN6" s="1222"/>
      <c r="BO6" s="1222"/>
      <c r="BP6" s="1222"/>
      <c r="BQ6" s="1222"/>
      <c r="BR6" s="1222"/>
      <c r="BS6" s="1222"/>
      <c r="BT6" s="1222"/>
      <c r="BU6" s="1222"/>
      <c r="BV6" s="1222"/>
      <c r="BW6" s="1222"/>
      <c r="BX6" s="1222"/>
      <c r="BY6" s="1222"/>
      <c r="BZ6" s="1222"/>
      <c r="CA6" s="1222"/>
      <c r="CB6" s="1222"/>
      <c r="CC6" s="1222"/>
      <c r="CD6" s="1222"/>
      <c r="CE6" s="1222"/>
      <c r="CF6" s="1222"/>
      <c r="CG6" s="1222"/>
      <c r="CH6" s="1222"/>
      <c r="CI6" s="1222"/>
      <c r="CJ6" s="1222"/>
      <c r="CK6" s="1222"/>
      <c r="CL6" s="1222"/>
      <c r="CM6" s="1222"/>
      <c r="CN6" s="1222"/>
      <c r="CO6" s="1222"/>
      <c r="CP6" s="1222"/>
      <c r="CQ6" s="1222"/>
      <c r="CR6" s="1222"/>
      <c r="CS6" s="1222"/>
      <c r="CT6" s="1222"/>
      <c r="CU6" s="1222"/>
      <c r="CV6" s="1222"/>
      <c r="CW6" s="1222"/>
      <c r="CX6" s="1222"/>
      <c r="CY6" s="1222"/>
      <c r="CZ6" s="1222"/>
      <c r="DA6" s="1222"/>
      <c r="DB6" s="1222"/>
      <c r="DC6" s="1222"/>
      <c r="DD6" s="1222"/>
      <c r="DE6" s="1222"/>
    </row>
    <row r="7" spans="1:109" s="247" customFormat="1" ht="13">
      <c r="A7" s="1222"/>
      <c r="B7" s="1222"/>
      <c r="C7" s="1222"/>
      <c r="D7" s="1222"/>
      <c r="E7" s="1222"/>
      <c r="F7" s="1222"/>
      <c r="G7" s="1222"/>
      <c r="H7" s="1222"/>
      <c r="I7" s="1222"/>
      <c r="J7" s="1222"/>
      <c r="K7" s="1222"/>
      <c r="L7" s="1222"/>
      <c r="M7" s="1222"/>
      <c r="N7" s="1222"/>
      <c r="O7" s="1222"/>
      <c r="P7" s="1222"/>
      <c r="Q7" s="1222"/>
      <c r="R7" s="1222"/>
      <c r="S7" s="1222"/>
      <c r="T7" s="1222"/>
      <c r="U7" s="1222"/>
      <c r="V7" s="1222"/>
      <c r="W7" s="1222"/>
      <c r="X7" s="1222"/>
      <c r="Y7" s="1222"/>
      <c r="Z7" s="1222"/>
      <c r="AA7" s="1222"/>
      <c r="AB7" s="1222"/>
      <c r="AC7" s="1222"/>
      <c r="AD7" s="1222"/>
      <c r="AE7" s="1222"/>
      <c r="AF7" s="1222"/>
      <c r="AG7" s="1222"/>
      <c r="AH7" s="1222"/>
      <c r="AI7" s="1222"/>
      <c r="AJ7" s="1222"/>
      <c r="AK7" s="1222"/>
      <c r="AL7" s="1222"/>
      <c r="AM7" s="1222"/>
      <c r="AN7" s="1222"/>
      <c r="AO7" s="1222"/>
      <c r="AP7" s="1222"/>
      <c r="AQ7" s="1222"/>
      <c r="AR7" s="1222"/>
      <c r="AS7" s="1222"/>
      <c r="AT7" s="1222"/>
      <c r="AU7" s="1222"/>
      <c r="AV7" s="1222"/>
      <c r="AW7" s="1222"/>
      <c r="AX7" s="1222"/>
      <c r="AY7" s="1222"/>
      <c r="AZ7" s="1222"/>
      <c r="BA7" s="1222"/>
      <c r="BB7" s="1222"/>
      <c r="BC7" s="1222"/>
      <c r="BD7" s="1222"/>
      <c r="BE7" s="1222"/>
      <c r="BF7" s="1222"/>
      <c r="BG7" s="1222"/>
      <c r="BH7" s="1222"/>
      <c r="BI7" s="1222"/>
      <c r="BJ7" s="1222"/>
      <c r="BK7" s="1222"/>
      <c r="BL7" s="1222"/>
      <c r="BM7" s="1222"/>
      <c r="BN7" s="1222"/>
      <c r="BO7" s="1222"/>
      <c r="BP7" s="1222"/>
      <c r="BQ7" s="1222"/>
      <c r="BR7" s="1222"/>
      <c r="BS7" s="1222"/>
      <c r="BT7" s="1222"/>
      <c r="BU7" s="1222"/>
      <c r="BV7" s="1222"/>
      <c r="BW7" s="1222"/>
      <c r="BX7" s="1222"/>
      <c r="BY7" s="1222"/>
      <c r="BZ7" s="1222"/>
      <c r="CA7" s="1222"/>
      <c r="CB7" s="1222"/>
      <c r="CC7" s="1222"/>
      <c r="CD7" s="1222"/>
      <c r="CE7" s="1222"/>
      <c r="CF7" s="1222"/>
      <c r="CG7" s="1222"/>
      <c r="CH7" s="1222"/>
      <c r="CI7" s="1222"/>
      <c r="CJ7" s="1222"/>
      <c r="CK7" s="1222"/>
      <c r="CL7" s="1222"/>
      <c r="CM7" s="1222"/>
      <c r="CN7" s="1222"/>
      <c r="CO7" s="1222"/>
      <c r="CP7" s="1222"/>
      <c r="CQ7" s="1222"/>
      <c r="CR7" s="1222"/>
      <c r="CS7" s="1222"/>
      <c r="CT7" s="1222"/>
      <c r="CU7" s="1222"/>
      <c r="CV7" s="1222"/>
      <c r="CW7" s="1222"/>
      <c r="CX7" s="1222"/>
      <c r="CY7" s="1222"/>
      <c r="CZ7" s="1222"/>
      <c r="DA7" s="1222"/>
      <c r="DB7" s="1222"/>
      <c r="DC7" s="1222"/>
      <c r="DD7" s="1222"/>
      <c r="DE7" s="1222"/>
    </row>
    <row r="8" spans="1:109" s="247" customFormat="1" ht="13">
      <c r="A8" s="1222"/>
      <c r="B8" s="1222"/>
      <c r="C8" s="1222"/>
      <c r="D8" s="1222"/>
      <c r="E8" s="1222"/>
      <c r="F8" s="1222"/>
      <c r="G8" s="1222"/>
      <c r="H8" s="1222"/>
      <c r="I8" s="1222"/>
      <c r="J8" s="1222"/>
      <c r="K8" s="1222"/>
      <c r="L8" s="1222"/>
      <c r="M8" s="1222"/>
      <c r="N8" s="1222"/>
      <c r="O8" s="1222"/>
      <c r="P8" s="1222"/>
      <c r="Q8" s="1222"/>
      <c r="R8" s="1222"/>
      <c r="S8" s="1222"/>
      <c r="T8" s="1222"/>
      <c r="U8" s="1222"/>
      <c r="V8" s="1222"/>
      <c r="W8" s="1222"/>
      <c r="X8" s="1222"/>
      <c r="Y8" s="1222"/>
      <c r="Z8" s="1222"/>
      <c r="AA8" s="1222"/>
      <c r="AB8" s="1222"/>
      <c r="AC8" s="1222"/>
      <c r="AD8" s="1222"/>
      <c r="AE8" s="1222"/>
      <c r="AF8" s="1222"/>
      <c r="AG8" s="1222"/>
      <c r="AH8" s="1222"/>
      <c r="AI8" s="1222"/>
      <c r="AJ8" s="1222"/>
      <c r="AK8" s="1222"/>
      <c r="AL8" s="1222"/>
      <c r="AM8" s="1222"/>
      <c r="AN8" s="1222"/>
      <c r="AO8" s="1222"/>
      <c r="AP8" s="1222"/>
      <c r="AQ8" s="1222"/>
      <c r="AR8" s="1222"/>
      <c r="AS8" s="1222"/>
      <c r="AT8" s="1222"/>
      <c r="AU8" s="1222"/>
      <c r="AV8" s="1222"/>
      <c r="AW8" s="1222"/>
      <c r="AX8" s="1222"/>
      <c r="AY8" s="1222"/>
      <c r="AZ8" s="1222"/>
      <c r="BA8" s="1222"/>
      <c r="BB8" s="1222"/>
      <c r="BC8" s="1222"/>
      <c r="BD8" s="1222"/>
      <c r="BE8" s="1222"/>
      <c r="BF8" s="1222"/>
      <c r="BG8" s="1222"/>
      <c r="BH8" s="1222"/>
      <c r="BI8" s="1222"/>
      <c r="BJ8" s="1222"/>
      <c r="BK8" s="1222"/>
      <c r="BL8" s="1222"/>
      <c r="BM8" s="1222"/>
      <c r="BN8" s="1222"/>
      <c r="BO8" s="1222"/>
      <c r="BP8" s="1222"/>
      <c r="BQ8" s="1222"/>
      <c r="BR8" s="1222"/>
      <c r="BS8" s="1222"/>
      <c r="BT8" s="1222"/>
      <c r="BU8" s="1222"/>
      <c r="BV8" s="1222"/>
      <c r="BW8" s="1222"/>
      <c r="BX8" s="1222"/>
      <c r="BY8" s="1222"/>
      <c r="BZ8" s="1222"/>
      <c r="CA8" s="1222"/>
      <c r="CB8" s="1222"/>
      <c r="CC8" s="1222"/>
      <c r="CD8" s="1222"/>
      <c r="CE8" s="1222"/>
      <c r="CF8" s="1222"/>
      <c r="CG8" s="1222"/>
      <c r="CH8" s="1222"/>
      <c r="CI8" s="1222"/>
      <c r="CJ8" s="1222"/>
      <c r="CK8" s="1222"/>
      <c r="CL8" s="1222"/>
      <c r="CM8" s="1222"/>
      <c r="CN8" s="1222"/>
      <c r="CO8" s="1222"/>
      <c r="CP8" s="1222"/>
      <c r="CQ8" s="1222"/>
      <c r="CR8" s="1222"/>
      <c r="CS8" s="1222"/>
      <c r="CT8" s="1222"/>
      <c r="CU8" s="1222"/>
      <c r="CV8" s="1222"/>
      <c r="CW8" s="1222"/>
      <c r="CX8" s="1222"/>
      <c r="CY8" s="1222"/>
      <c r="CZ8" s="1222"/>
      <c r="DA8" s="1222"/>
      <c r="DB8" s="1222"/>
      <c r="DC8" s="1222"/>
      <c r="DD8" s="1222"/>
      <c r="DE8" s="1222"/>
    </row>
    <row r="9" spans="1:109" s="247" customFormat="1" ht="13">
      <c r="A9" s="1222"/>
      <c r="B9" s="1222"/>
      <c r="C9" s="1222"/>
      <c r="D9" s="1222"/>
      <c r="E9" s="1222"/>
      <c r="F9" s="1222"/>
      <c r="G9" s="1222"/>
      <c r="H9" s="1222"/>
      <c r="I9" s="1222"/>
      <c r="J9" s="1222"/>
      <c r="K9" s="1222"/>
      <c r="L9" s="1222"/>
      <c r="M9" s="1222"/>
      <c r="N9" s="1222"/>
      <c r="O9" s="1222"/>
      <c r="P9" s="1222"/>
      <c r="Q9" s="1222"/>
      <c r="R9" s="1222"/>
      <c r="S9" s="1222"/>
      <c r="T9" s="1222"/>
      <c r="U9" s="1222"/>
      <c r="V9" s="1222"/>
      <c r="W9" s="1222"/>
      <c r="X9" s="1222"/>
      <c r="Y9" s="1222"/>
      <c r="Z9" s="1222"/>
      <c r="AA9" s="1222"/>
      <c r="AB9" s="1222"/>
      <c r="AC9" s="1222"/>
      <c r="AD9" s="1222"/>
      <c r="AE9" s="1222"/>
      <c r="AF9" s="1222"/>
      <c r="AG9" s="1222"/>
      <c r="AH9" s="1222"/>
      <c r="AI9" s="1222"/>
      <c r="AJ9" s="1222"/>
      <c r="AK9" s="1222"/>
      <c r="AL9" s="1222"/>
      <c r="AM9" s="1222"/>
      <c r="AN9" s="1222"/>
      <c r="AO9" s="1222"/>
      <c r="AP9" s="1222"/>
      <c r="AQ9" s="1222"/>
      <c r="AR9" s="1222"/>
      <c r="AS9" s="1222"/>
      <c r="AT9" s="1222"/>
      <c r="AU9" s="1222"/>
      <c r="AV9" s="1222"/>
      <c r="AW9" s="1222"/>
      <c r="AX9" s="1222"/>
      <c r="AY9" s="1222"/>
      <c r="AZ9" s="1222"/>
      <c r="BA9" s="1222"/>
      <c r="BB9" s="1222"/>
      <c r="BC9" s="1222"/>
      <c r="BD9" s="1222"/>
      <c r="BE9" s="1222"/>
      <c r="BF9" s="1222"/>
      <c r="BG9" s="1222"/>
      <c r="BH9" s="1222"/>
      <c r="BI9" s="1222"/>
      <c r="BJ9" s="1222"/>
      <c r="BK9" s="1222"/>
      <c r="BL9" s="1222"/>
      <c r="BM9" s="1222"/>
      <c r="BN9" s="1222"/>
      <c r="BO9" s="1222"/>
      <c r="BP9" s="1222"/>
      <c r="BQ9" s="1222"/>
      <c r="BR9" s="1222"/>
      <c r="BS9" s="1222"/>
      <c r="BT9" s="1222"/>
      <c r="BU9" s="1222"/>
      <c r="BV9" s="1222"/>
      <c r="BW9" s="1222"/>
      <c r="BX9" s="1222"/>
      <c r="BY9" s="1222"/>
      <c r="BZ9" s="1222"/>
      <c r="CA9" s="1222"/>
      <c r="CB9" s="1222"/>
      <c r="CC9" s="1222"/>
      <c r="CD9" s="1222"/>
      <c r="CE9" s="1222"/>
      <c r="CF9" s="1222"/>
      <c r="CG9" s="1222"/>
      <c r="CH9" s="1222"/>
      <c r="CI9" s="1222"/>
      <c r="CJ9" s="1222"/>
      <c r="CK9" s="1222"/>
      <c r="CL9" s="1222"/>
      <c r="CM9" s="1222"/>
      <c r="CN9" s="1222"/>
      <c r="CO9" s="1222"/>
      <c r="CP9" s="1222"/>
      <c r="CQ9" s="1222"/>
      <c r="CR9" s="1222"/>
      <c r="CS9" s="1222"/>
      <c r="CT9" s="1222"/>
      <c r="CU9" s="1222"/>
      <c r="CV9" s="1222"/>
      <c r="CW9" s="1222"/>
      <c r="CX9" s="1222"/>
      <c r="CY9" s="1222"/>
      <c r="CZ9" s="1222"/>
      <c r="DA9" s="1222"/>
      <c r="DB9" s="1222"/>
      <c r="DC9" s="1222"/>
      <c r="DD9" s="1222"/>
      <c r="DE9" s="1222"/>
    </row>
    <row r="10" spans="1:109" s="247" customFormat="1" ht="13">
      <c r="A10" s="1222"/>
      <c r="B10" s="1222"/>
      <c r="C10" s="1222"/>
      <c r="D10" s="1222"/>
      <c r="E10" s="1222"/>
      <c r="F10" s="1222"/>
      <c r="G10" s="1222"/>
      <c r="H10" s="1222"/>
      <c r="I10" s="1222"/>
      <c r="J10" s="1222"/>
      <c r="K10" s="1222"/>
      <c r="L10" s="1222"/>
      <c r="M10" s="1222"/>
      <c r="N10" s="1222"/>
      <c r="O10" s="1222"/>
      <c r="P10" s="1222"/>
      <c r="Q10" s="1222"/>
      <c r="R10" s="1222"/>
      <c r="S10" s="1222"/>
      <c r="T10" s="1222"/>
      <c r="U10" s="1222"/>
      <c r="V10" s="1222"/>
      <c r="W10" s="1222"/>
      <c r="X10" s="1222"/>
      <c r="Y10" s="1222"/>
      <c r="Z10" s="1222"/>
      <c r="AA10" s="1222"/>
      <c r="AB10" s="1222"/>
      <c r="AC10" s="1222"/>
      <c r="AD10" s="1222"/>
      <c r="AE10" s="1222"/>
      <c r="AF10" s="1222"/>
      <c r="AG10" s="1222"/>
      <c r="AH10" s="1222"/>
      <c r="AI10" s="1222"/>
      <c r="AJ10" s="1222"/>
      <c r="AK10" s="1222"/>
      <c r="AL10" s="1222"/>
      <c r="AM10" s="1222"/>
      <c r="AN10" s="1222"/>
      <c r="AO10" s="1222"/>
      <c r="AP10" s="1222"/>
      <c r="AQ10" s="1222"/>
      <c r="AR10" s="1222"/>
      <c r="AS10" s="1222"/>
      <c r="AT10" s="1222"/>
      <c r="AU10" s="1222"/>
      <c r="AV10" s="1222"/>
      <c r="AW10" s="1222"/>
      <c r="AX10" s="1222"/>
      <c r="AY10" s="1222"/>
      <c r="AZ10" s="1222"/>
      <c r="BA10" s="1222"/>
      <c r="BB10" s="1222"/>
      <c r="BC10" s="1222"/>
      <c r="BD10" s="1222"/>
      <c r="BE10" s="1222"/>
      <c r="BF10" s="1222"/>
      <c r="BG10" s="1222"/>
      <c r="BH10" s="1222"/>
      <c r="BI10" s="1222"/>
      <c r="BJ10" s="1222"/>
      <c r="BK10" s="1222"/>
      <c r="BL10" s="1222"/>
      <c r="BM10" s="1222"/>
      <c r="BN10" s="1222"/>
      <c r="BO10" s="1222"/>
      <c r="BP10" s="1222"/>
      <c r="BQ10" s="1222"/>
      <c r="BR10" s="1222"/>
      <c r="BS10" s="1222"/>
      <c r="BT10" s="1222"/>
      <c r="BU10" s="1222"/>
      <c r="BV10" s="1222"/>
      <c r="BW10" s="1222"/>
      <c r="BX10" s="1222"/>
      <c r="BY10" s="1222"/>
      <c r="BZ10" s="1222"/>
      <c r="CA10" s="1222"/>
      <c r="CB10" s="1222"/>
      <c r="CC10" s="1222"/>
      <c r="CD10" s="1222"/>
      <c r="CE10" s="1222"/>
      <c r="CF10" s="1222"/>
      <c r="CG10" s="1222"/>
      <c r="CH10" s="1222"/>
      <c r="CI10" s="1222"/>
      <c r="CJ10" s="1222"/>
      <c r="CK10" s="1222"/>
      <c r="CL10" s="1222"/>
      <c r="CM10" s="1222"/>
      <c r="CN10" s="1222"/>
      <c r="CO10" s="1222"/>
      <c r="CP10" s="1222"/>
      <c r="CQ10" s="1222"/>
      <c r="CR10" s="1222"/>
      <c r="CS10" s="1222"/>
      <c r="CT10" s="1222"/>
      <c r="CU10" s="1222"/>
      <c r="CV10" s="1222"/>
      <c r="CW10" s="1222"/>
      <c r="CX10" s="1222"/>
      <c r="CY10" s="1222"/>
      <c r="CZ10" s="1222"/>
      <c r="DA10" s="1222"/>
      <c r="DB10" s="1222"/>
      <c r="DC10" s="1222"/>
      <c r="DD10" s="1222"/>
      <c r="DE10" s="1222"/>
    </row>
    <row r="11" spans="1:109" s="247" customFormat="1" ht="13">
      <c r="A11" s="1222"/>
      <c r="B11" s="1222"/>
      <c r="C11" s="1222"/>
      <c r="D11" s="1222"/>
      <c r="E11" s="1222"/>
      <c r="F11" s="1222"/>
      <c r="G11" s="1222"/>
      <c r="H11" s="1222"/>
      <c r="I11" s="1222"/>
      <c r="J11" s="1222"/>
      <c r="K11" s="1222"/>
      <c r="L11" s="1222"/>
      <c r="M11" s="1222"/>
      <c r="N11" s="1222"/>
      <c r="O11" s="1222"/>
      <c r="P11" s="1222"/>
      <c r="Q11" s="1222"/>
      <c r="R11" s="1222"/>
      <c r="S11" s="1222"/>
      <c r="T11" s="1222"/>
      <c r="U11" s="1222"/>
      <c r="V11" s="1222"/>
      <c r="W11" s="1222"/>
      <c r="X11" s="1222"/>
      <c r="Y11" s="1222"/>
      <c r="Z11" s="1222"/>
      <c r="AA11" s="1222"/>
      <c r="AB11" s="1222"/>
      <c r="AC11" s="1222"/>
      <c r="AD11" s="1222"/>
      <c r="AE11" s="1222"/>
      <c r="AF11" s="1222"/>
      <c r="AG11" s="1222"/>
      <c r="AH11" s="1222"/>
      <c r="AI11" s="1222"/>
      <c r="AJ11" s="1222"/>
      <c r="AK11" s="1222"/>
      <c r="AL11" s="1222"/>
      <c r="AM11" s="1222"/>
      <c r="AN11" s="1222"/>
      <c r="AO11" s="1222"/>
      <c r="AP11" s="1222"/>
      <c r="AQ11" s="1222"/>
      <c r="AR11" s="1222"/>
      <c r="AS11" s="1222"/>
      <c r="AT11" s="1222"/>
      <c r="AU11" s="1222"/>
      <c r="AV11" s="1222"/>
      <c r="AW11" s="1222"/>
      <c r="AX11" s="1222"/>
      <c r="AY11" s="1222"/>
      <c r="AZ11" s="1222"/>
      <c r="BA11" s="1222"/>
      <c r="BB11" s="1222"/>
      <c r="BC11" s="1222"/>
      <c r="BD11" s="1222"/>
      <c r="BE11" s="1222"/>
      <c r="BF11" s="1222"/>
      <c r="BG11" s="1222"/>
      <c r="BH11" s="1222"/>
      <c r="BI11" s="1222"/>
      <c r="BJ11" s="1222"/>
      <c r="BK11" s="1222"/>
      <c r="BL11" s="1222"/>
      <c r="BM11" s="1222"/>
      <c r="BN11" s="1222"/>
      <c r="BO11" s="1222"/>
      <c r="BP11" s="1222"/>
      <c r="BQ11" s="1222"/>
      <c r="BR11" s="1222"/>
      <c r="BS11" s="1222"/>
      <c r="BT11" s="1222"/>
      <c r="BU11" s="1222"/>
      <c r="BV11" s="1222"/>
      <c r="BW11" s="1222"/>
      <c r="BX11" s="1222"/>
      <c r="BY11" s="1222"/>
      <c r="BZ11" s="1222"/>
      <c r="CA11" s="1222"/>
      <c r="CB11" s="1222"/>
      <c r="CC11" s="1222"/>
      <c r="CD11" s="1222"/>
      <c r="CE11" s="1222"/>
      <c r="CF11" s="1222"/>
      <c r="CG11" s="1222"/>
      <c r="CH11" s="1222"/>
      <c r="CI11" s="1222"/>
      <c r="CJ11" s="1222"/>
      <c r="CK11" s="1222"/>
      <c r="CL11" s="1222"/>
      <c r="CM11" s="1222"/>
      <c r="CN11" s="1222"/>
      <c r="CO11" s="1222"/>
      <c r="CP11" s="1222"/>
      <c r="CQ11" s="1222"/>
      <c r="CR11" s="1222"/>
      <c r="CS11" s="1222"/>
      <c r="CT11" s="1222"/>
      <c r="CU11" s="1222"/>
      <c r="CV11" s="1222"/>
      <c r="CW11" s="1222"/>
      <c r="CX11" s="1222"/>
      <c r="CY11" s="1222"/>
      <c r="CZ11" s="1222"/>
      <c r="DA11" s="1222"/>
      <c r="DB11" s="1222"/>
      <c r="DC11" s="1222"/>
      <c r="DD11" s="1222"/>
      <c r="DE11" s="1222"/>
    </row>
    <row r="12" spans="1:109" s="247" customFormat="1" ht="13">
      <c r="A12" s="1222"/>
      <c r="B12" s="1222"/>
      <c r="C12" s="1222"/>
      <c r="D12" s="1222"/>
      <c r="E12" s="1222"/>
      <c r="F12" s="1222"/>
      <c r="G12" s="1222"/>
      <c r="H12" s="1222"/>
      <c r="I12" s="1222"/>
      <c r="J12" s="1222"/>
      <c r="K12" s="1222"/>
      <c r="L12" s="1222"/>
      <c r="M12" s="1222"/>
      <c r="N12" s="1222"/>
      <c r="O12" s="1222"/>
      <c r="P12" s="1222"/>
      <c r="Q12" s="1222"/>
      <c r="R12" s="1222"/>
      <c r="S12" s="1222"/>
      <c r="T12" s="1222"/>
      <c r="U12" s="1222"/>
      <c r="V12" s="1222"/>
      <c r="W12" s="1222"/>
      <c r="X12" s="1222"/>
      <c r="Y12" s="1222"/>
      <c r="Z12" s="1222"/>
      <c r="AA12" s="1222"/>
      <c r="AB12" s="1222"/>
      <c r="AC12" s="1222"/>
      <c r="AD12" s="1222"/>
      <c r="AE12" s="1222"/>
      <c r="AF12" s="1222"/>
      <c r="AG12" s="1222"/>
      <c r="AH12" s="1222"/>
      <c r="AI12" s="1222"/>
      <c r="AJ12" s="1222"/>
      <c r="AK12" s="1222"/>
      <c r="AL12" s="1222"/>
      <c r="AM12" s="1222"/>
      <c r="AN12" s="1222"/>
      <c r="AO12" s="1222"/>
      <c r="AP12" s="1222"/>
      <c r="AQ12" s="1222"/>
      <c r="AR12" s="1222"/>
      <c r="AS12" s="1222"/>
      <c r="AT12" s="1222"/>
      <c r="AU12" s="1222"/>
      <c r="AV12" s="1222"/>
      <c r="AW12" s="1222"/>
      <c r="AX12" s="1222"/>
      <c r="AY12" s="1222"/>
      <c r="AZ12" s="1222"/>
      <c r="BA12" s="1222"/>
      <c r="BB12" s="1222"/>
      <c r="BC12" s="1222"/>
      <c r="BD12" s="1222"/>
      <c r="BE12" s="1222"/>
      <c r="BF12" s="1222"/>
      <c r="BG12" s="1222"/>
      <c r="BH12" s="1222"/>
      <c r="BI12" s="1222"/>
      <c r="BJ12" s="1222"/>
      <c r="BK12" s="1222"/>
      <c r="BL12" s="1222"/>
      <c r="BM12" s="1222"/>
      <c r="BN12" s="1222"/>
      <c r="BO12" s="1222"/>
      <c r="BP12" s="1222"/>
      <c r="BQ12" s="1222"/>
      <c r="BR12" s="1222"/>
      <c r="BS12" s="1222"/>
      <c r="BT12" s="1222"/>
      <c r="BU12" s="1222"/>
      <c r="BV12" s="1222"/>
      <c r="BW12" s="1222"/>
      <c r="BX12" s="1222"/>
      <c r="BY12" s="1222"/>
      <c r="BZ12" s="1222"/>
      <c r="CA12" s="1222"/>
      <c r="CB12" s="1222"/>
      <c r="CC12" s="1222"/>
      <c r="CD12" s="1222"/>
      <c r="CE12" s="1222"/>
      <c r="CF12" s="1222"/>
      <c r="CG12" s="1222"/>
      <c r="CH12" s="1222"/>
      <c r="CI12" s="1222"/>
      <c r="CJ12" s="1222"/>
      <c r="CK12" s="1222"/>
      <c r="CL12" s="1222"/>
      <c r="CM12" s="1222"/>
      <c r="CN12" s="1222"/>
      <c r="CO12" s="1222"/>
      <c r="CP12" s="1222"/>
      <c r="CQ12" s="1222"/>
      <c r="CR12" s="1222"/>
      <c r="CS12" s="1222"/>
      <c r="CT12" s="1222"/>
      <c r="CU12" s="1222"/>
      <c r="CV12" s="1222"/>
      <c r="CW12" s="1222"/>
      <c r="CX12" s="1222"/>
      <c r="CY12" s="1222"/>
      <c r="CZ12" s="1222"/>
      <c r="DA12" s="1222"/>
      <c r="DB12" s="1222"/>
      <c r="DC12" s="1222"/>
      <c r="DD12" s="1222"/>
      <c r="DE12" s="1222"/>
    </row>
    <row r="13" spans="1:109" s="247" customFormat="1" ht="13">
      <c r="A13" s="1222"/>
      <c r="B13" s="1222"/>
      <c r="C13" s="1222"/>
      <c r="D13" s="1222"/>
      <c r="E13" s="1222"/>
      <c r="F13" s="1222"/>
      <c r="G13" s="1222"/>
      <c r="H13" s="1222"/>
      <c r="I13" s="1222"/>
      <c r="J13" s="1222"/>
      <c r="K13" s="1222"/>
      <c r="L13" s="1222"/>
      <c r="M13" s="1222"/>
      <c r="N13" s="1222"/>
      <c r="O13" s="1222"/>
      <c r="P13" s="1222"/>
      <c r="Q13" s="1222"/>
      <c r="R13" s="1222"/>
      <c r="S13" s="1222"/>
      <c r="T13" s="1222"/>
      <c r="U13" s="1222"/>
      <c r="V13" s="1222"/>
      <c r="W13" s="1222"/>
      <c r="X13" s="1222"/>
      <c r="Y13" s="1222"/>
      <c r="Z13" s="1222"/>
      <c r="AA13" s="1222"/>
      <c r="AB13" s="1222"/>
      <c r="AC13" s="1222"/>
      <c r="AD13" s="1222"/>
      <c r="AE13" s="1222"/>
      <c r="AF13" s="1222"/>
      <c r="AG13" s="1222"/>
      <c r="AH13" s="1222"/>
      <c r="AI13" s="1222"/>
      <c r="AJ13" s="1222"/>
      <c r="AK13" s="1222"/>
      <c r="AL13" s="1222"/>
      <c r="AM13" s="1222"/>
      <c r="AN13" s="1222"/>
      <c r="AO13" s="1222"/>
      <c r="AP13" s="1222"/>
      <c r="AQ13" s="1222"/>
      <c r="AR13" s="1222"/>
      <c r="AS13" s="1222"/>
      <c r="AT13" s="1222"/>
      <c r="AU13" s="1222"/>
      <c r="AV13" s="1222"/>
      <c r="AW13" s="1222"/>
      <c r="AX13" s="1222"/>
      <c r="AY13" s="1222"/>
      <c r="AZ13" s="1222"/>
      <c r="BA13" s="1222"/>
      <c r="BB13" s="1222"/>
      <c r="BC13" s="1222"/>
      <c r="BD13" s="1222"/>
      <c r="BE13" s="1222"/>
      <c r="BF13" s="1222"/>
      <c r="BG13" s="1222"/>
      <c r="BH13" s="1222"/>
      <c r="BI13" s="1222"/>
      <c r="BJ13" s="1222"/>
      <c r="BK13" s="1222"/>
      <c r="BL13" s="1222"/>
      <c r="BM13" s="1222"/>
      <c r="BN13" s="1222"/>
      <c r="BO13" s="1222"/>
      <c r="BP13" s="1222"/>
      <c r="BQ13" s="1222"/>
      <c r="BR13" s="1222"/>
      <c r="BS13" s="1222"/>
      <c r="BT13" s="1222"/>
      <c r="BU13" s="1222"/>
      <c r="BV13" s="1222"/>
      <c r="BW13" s="1222"/>
      <c r="BX13" s="1222"/>
      <c r="BY13" s="1222"/>
      <c r="BZ13" s="1222"/>
      <c r="CA13" s="1222"/>
      <c r="CB13" s="1222"/>
      <c r="CC13" s="1222"/>
      <c r="CD13" s="1222"/>
      <c r="CE13" s="1222"/>
      <c r="CF13" s="1222"/>
      <c r="CG13" s="1222"/>
      <c r="CH13" s="1222"/>
      <c r="CI13" s="1222"/>
      <c r="CJ13" s="1222"/>
      <c r="CK13" s="1222"/>
      <c r="CL13" s="1222"/>
      <c r="CM13" s="1222"/>
      <c r="CN13" s="1222"/>
      <c r="CO13" s="1222"/>
      <c r="CP13" s="1222"/>
      <c r="CQ13" s="1222"/>
      <c r="CR13" s="1222"/>
      <c r="CS13" s="1222"/>
      <c r="CT13" s="1222"/>
      <c r="CU13" s="1222"/>
      <c r="CV13" s="1222"/>
      <c r="CW13" s="1222"/>
      <c r="CX13" s="1222"/>
      <c r="CY13" s="1222"/>
      <c r="CZ13" s="1222"/>
      <c r="DA13" s="1222"/>
      <c r="DB13" s="1222"/>
      <c r="DC13" s="1222"/>
      <c r="DD13" s="1222"/>
      <c r="DE13" s="1222"/>
    </row>
    <row r="14" spans="1:109" s="247" customFormat="1" ht="13">
      <c r="A14" s="1222"/>
      <c r="B14" s="1222"/>
      <c r="C14" s="1222"/>
      <c r="D14" s="1222"/>
      <c r="E14" s="1222"/>
      <c r="F14" s="1222"/>
      <c r="G14" s="1222"/>
      <c r="H14" s="1222"/>
      <c r="I14" s="1222"/>
      <c r="J14" s="1222"/>
      <c r="K14" s="1222"/>
      <c r="L14" s="1222"/>
      <c r="M14" s="1222"/>
      <c r="N14" s="1222"/>
      <c r="O14" s="1222"/>
      <c r="P14" s="1222"/>
      <c r="Q14" s="1222"/>
      <c r="R14" s="1222"/>
      <c r="S14" s="1222"/>
      <c r="T14" s="1222"/>
      <c r="U14" s="1222"/>
      <c r="V14" s="1222"/>
      <c r="W14" s="1222"/>
      <c r="X14" s="1222"/>
      <c r="Y14" s="1222"/>
      <c r="Z14" s="1222"/>
      <c r="AA14" s="1222"/>
      <c r="AB14" s="1222"/>
      <c r="AC14" s="1222"/>
      <c r="AD14" s="1222"/>
      <c r="AE14" s="1222"/>
      <c r="AF14" s="1222"/>
      <c r="AG14" s="1222"/>
      <c r="AH14" s="1222"/>
      <c r="AI14" s="1222"/>
      <c r="AJ14" s="1222"/>
      <c r="AK14" s="1222"/>
      <c r="AL14" s="1222"/>
      <c r="AM14" s="1222"/>
      <c r="AN14" s="1222"/>
      <c r="AO14" s="1222"/>
      <c r="AP14" s="1222"/>
      <c r="AQ14" s="1222"/>
      <c r="AR14" s="1222"/>
      <c r="AS14" s="1222"/>
      <c r="AT14" s="1222"/>
      <c r="AU14" s="1222"/>
      <c r="AV14" s="1222"/>
      <c r="AW14" s="1222"/>
      <c r="AX14" s="1222"/>
      <c r="AY14" s="1222"/>
      <c r="AZ14" s="1222"/>
      <c r="BA14" s="1222"/>
      <c r="BB14" s="1222"/>
      <c r="BC14" s="1222"/>
      <c r="BD14" s="1222"/>
      <c r="BE14" s="1222"/>
      <c r="BF14" s="1222"/>
      <c r="BG14" s="1222"/>
      <c r="BH14" s="1222"/>
      <c r="BI14" s="1222"/>
      <c r="BJ14" s="1222"/>
      <c r="BK14" s="1222"/>
      <c r="BL14" s="1222"/>
      <c r="BM14" s="1222"/>
      <c r="BN14" s="1222"/>
      <c r="BO14" s="1222"/>
      <c r="BP14" s="1222"/>
      <c r="BQ14" s="1222"/>
      <c r="BR14" s="1222"/>
      <c r="BS14" s="1222"/>
      <c r="BT14" s="1222"/>
      <c r="BU14" s="1222"/>
      <c r="BV14" s="1222"/>
      <c r="BW14" s="1222"/>
      <c r="BX14" s="1222"/>
      <c r="BY14" s="1222"/>
      <c r="BZ14" s="1222"/>
      <c r="CA14" s="1222"/>
      <c r="CB14" s="1222"/>
      <c r="CC14" s="1222"/>
      <c r="CD14" s="1222"/>
      <c r="CE14" s="1222"/>
      <c r="CF14" s="1222"/>
      <c r="CG14" s="1222"/>
      <c r="CH14" s="1222"/>
      <c r="CI14" s="1222"/>
      <c r="CJ14" s="1222"/>
      <c r="CK14" s="1222"/>
      <c r="CL14" s="1222"/>
      <c r="CM14" s="1222"/>
      <c r="CN14" s="1222"/>
      <c r="CO14" s="1222"/>
      <c r="CP14" s="1222"/>
      <c r="CQ14" s="1222"/>
      <c r="CR14" s="1222"/>
      <c r="CS14" s="1222"/>
      <c r="CT14" s="1222"/>
      <c r="CU14" s="1222"/>
      <c r="CV14" s="1222"/>
      <c r="CW14" s="1222"/>
      <c r="CX14" s="1222"/>
      <c r="CY14" s="1222"/>
      <c r="CZ14" s="1222"/>
      <c r="DA14" s="1222"/>
      <c r="DB14" s="1222"/>
      <c r="DC14" s="1222"/>
      <c r="DD14" s="1222"/>
      <c r="DE14" s="1222"/>
    </row>
    <row r="15" spans="1:109" s="247" customFormat="1" ht="13">
      <c r="A15" s="1221"/>
      <c r="B15" s="1222"/>
      <c r="C15" s="1222"/>
      <c r="D15" s="1222"/>
      <c r="E15" s="1222"/>
      <c r="F15" s="1222"/>
      <c r="G15" s="1222"/>
      <c r="H15" s="1222"/>
      <c r="I15" s="1222"/>
      <c r="J15" s="1222"/>
      <c r="K15" s="1222"/>
      <c r="L15" s="1222"/>
      <c r="M15" s="1222"/>
      <c r="N15" s="1222"/>
      <c r="O15" s="1222"/>
      <c r="P15" s="1222"/>
      <c r="Q15" s="1222"/>
      <c r="R15" s="1222"/>
      <c r="S15" s="1222"/>
      <c r="T15" s="1222"/>
      <c r="U15" s="1222"/>
      <c r="V15" s="1222"/>
      <c r="W15" s="1222"/>
      <c r="X15" s="1222"/>
      <c r="Y15" s="1222"/>
      <c r="Z15" s="1222"/>
      <c r="AA15" s="1222"/>
      <c r="AB15" s="1222"/>
      <c r="AC15" s="1222"/>
      <c r="AD15" s="1222"/>
      <c r="AE15" s="1222"/>
      <c r="AF15" s="1222"/>
      <c r="AG15" s="1222"/>
      <c r="AH15" s="1222"/>
      <c r="AI15" s="1222"/>
      <c r="AJ15" s="1222"/>
      <c r="AK15" s="1222"/>
      <c r="AL15" s="1222"/>
      <c r="AM15" s="1222"/>
      <c r="AN15" s="1222"/>
      <c r="AO15" s="1222"/>
      <c r="AP15" s="1222"/>
      <c r="AQ15" s="1222"/>
      <c r="AR15" s="1222"/>
      <c r="AS15" s="1222"/>
      <c r="AT15" s="1222"/>
      <c r="AU15" s="1222"/>
      <c r="AV15" s="1222"/>
      <c r="AW15" s="1222"/>
      <c r="AX15" s="1222"/>
      <c r="AY15" s="1222"/>
      <c r="AZ15" s="1222"/>
      <c r="BA15" s="1222"/>
      <c r="BB15" s="1222"/>
      <c r="BC15" s="1222"/>
      <c r="BD15" s="1222"/>
      <c r="BE15" s="1222"/>
      <c r="BF15" s="1222"/>
      <c r="BG15" s="1222"/>
      <c r="BH15" s="1222"/>
      <c r="BI15" s="1222"/>
      <c r="BJ15" s="1222"/>
      <c r="BK15" s="1222"/>
      <c r="BL15" s="1222"/>
      <c r="BM15" s="1222"/>
      <c r="BN15" s="1222"/>
      <c r="BO15" s="1222"/>
      <c r="BP15" s="1222"/>
      <c r="BQ15" s="1222"/>
      <c r="BR15" s="1222"/>
      <c r="BS15" s="1222"/>
      <c r="BT15" s="1222"/>
      <c r="BU15" s="1222"/>
      <c r="BV15" s="1222"/>
      <c r="BW15" s="1222"/>
      <c r="BX15" s="1222"/>
      <c r="BY15" s="1222"/>
      <c r="BZ15" s="1222"/>
      <c r="CA15" s="1222"/>
      <c r="CB15" s="1222"/>
      <c r="CC15" s="1222"/>
      <c r="CD15" s="1222"/>
      <c r="CE15" s="1222"/>
      <c r="CF15" s="1222"/>
      <c r="CG15" s="1222"/>
      <c r="CH15" s="1222"/>
      <c r="CI15" s="1222"/>
      <c r="CJ15" s="1222"/>
      <c r="CK15" s="1222"/>
      <c r="CL15" s="1222"/>
      <c r="CM15" s="1222"/>
      <c r="CN15" s="1222"/>
      <c r="CO15" s="1222"/>
      <c r="CP15" s="1222"/>
      <c r="CQ15" s="1222"/>
      <c r="CR15" s="1222"/>
      <c r="CS15" s="1222"/>
      <c r="CT15" s="1222"/>
      <c r="CU15" s="1222"/>
      <c r="CV15" s="1222"/>
      <c r="CW15" s="1222"/>
      <c r="CX15" s="1222"/>
      <c r="CY15" s="1222"/>
      <c r="CZ15" s="1222"/>
      <c r="DA15" s="1222"/>
      <c r="DB15" s="1222"/>
      <c r="DC15" s="1222"/>
      <c r="DD15" s="1222"/>
      <c r="DE15" s="1222"/>
    </row>
    <row r="16" spans="1:109" s="247" customFormat="1" ht="13">
      <c r="A16" s="1221"/>
      <c r="B16" s="1222"/>
      <c r="C16" s="1222"/>
      <c r="D16" s="1222"/>
      <c r="E16" s="1222"/>
      <c r="F16" s="1222"/>
      <c r="G16" s="1222"/>
      <c r="H16" s="1222"/>
      <c r="I16" s="1222"/>
      <c r="J16" s="1222"/>
      <c r="K16" s="1222"/>
      <c r="L16" s="1222"/>
      <c r="M16" s="1222"/>
      <c r="N16" s="1222"/>
      <c r="O16" s="1222"/>
      <c r="P16" s="1222"/>
      <c r="Q16" s="1222"/>
      <c r="R16" s="1222"/>
      <c r="S16" s="1222"/>
      <c r="T16" s="1222"/>
      <c r="U16" s="1222"/>
      <c r="V16" s="1222"/>
      <c r="W16" s="1222"/>
      <c r="X16" s="1222"/>
      <c r="Y16" s="1222"/>
      <c r="Z16" s="1222"/>
      <c r="AA16" s="1222"/>
      <c r="AB16" s="1222"/>
      <c r="AC16" s="1222"/>
      <c r="AD16" s="1222"/>
      <c r="AE16" s="1222"/>
      <c r="AF16" s="1222"/>
      <c r="AG16" s="1222"/>
      <c r="AH16" s="1222"/>
      <c r="AI16" s="1222"/>
      <c r="AJ16" s="1222"/>
      <c r="AK16" s="1222"/>
      <c r="AL16" s="1222"/>
      <c r="AM16" s="1222"/>
      <c r="AN16" s="1222"/>
      <c r="AO16" s="1222"/>
      <c r="AP16" s="1222"/>
      <c r="AQ16" s="1222"/>
      <c r="AR16" s="1222"/>
      <c r="AS16" s="1222"/>
      <c r="AT16" s="1222"/>
      <c r="AU16" s="1222"/>
      <c r="AV16" s="1222"/>
      <c r="AW16" s="1222"/>
      <c r="AX16" s="1222"/>
      <c r="AY16" s="1222"/>
      <c r="AZ16" s="1222"/>
      <c r="BA16" s="1222"/>
      <c r="BB16" s="1222"/>
      <c r="BC16" s="1222"/>
      <c r="BD16" s="1222"/>
      <c r="BE16" s="1222"/>
      <c r="BF16" s="1222"/>
      <c r="BG16" s="1222"/>
      <c r="BH16" s="1222"/>
      <c r="BI16" s="1222"/>
      <c r="BJ16" s="1222"/>
      <c r="BK16" s="1222"/>
      <c r="BL16" s="1222"/>
      <c r="BM16" s="1222"/>
      <c r="BN16" s="1222"/>
      <c r="BO16" s="1222"/>
      <c r="BP16" s="1222"/>
      <c r="BQ16" s="1222"/>
      <c r="BR16" s="1222"/>
      <c r="BS16" s="1222"/>
      <c r="BT16" s="1222"/>
      <c r="BU16" s="1222"/>
      <c r="BV16" s="1222"/>
      <c r="BW16" s="1222"/>
      <c r="BX16" s="1222"/>
      <c r="BY16" s="1222"/>
      <c r="BZ16" s="1222"/>
      <c r="CA16" s="1222"/>
      <c r="CB16" s="1222"/>
      <c r="CC16" s="1222"/>
      <c r="CD16" s="1222"/>
      <c r="CE16" s="1222"/>
      <c r="CF16" s="1222"/>
      <c r="CG16" s="1222"/>
      <c r="CH16" s="1222"/>
      <c r="CI16" s="1222"/>
      <c r="CJ16" s="1222"/>
      <c r="CK16" s="1222"/>
      <c r="CL16" s="1222"/>
      <c r="CM16" s="1222"/>
      <c r="CN16" s="1222"/>
      <c r="CO16" s="1222"/>
      <c r="CP16" s="1222"/>
      <c r="CQ16" s="1222"/>
      <c r="CR16" s="1222"/>
      <c r="CS16" s="1222"/>
      <c r="CT16" s="1222"/>
      <c r="CU16" s="1222"/>
      <c r="CV16" s="1222"/>
      <c r="CW16" s="1222"/>
      <c r="CX16" s="1222"/>
      <c r="CY16" s="1222"/>
      <c r="CZ16" s="1222"/>
      <c r="DA16" s="1222"/>
      <c r="DB16" s="1222"/>
      <c r="DC16" s="1222"/>
      <c r="DD16" s="1222"/>
      <c r="DE16" s="1222"/>
    </row>
    <row r="17" spans="1:109" s="247" customFormat="1" ht="13">
      <c r="A17" s="1221"/>
      <c r="B17" s="1222"/>
      <c r="C17" s="1222"/>
      <c r="D17" s="1222"/>
      <c r="E17" s="1222"/>
      <c r="F17" s="1222"/>
      <c r="G17" s="1222"/>
      <c r="H17" s="1222"/>
      <c r="I17" s="1222"/>
      <c r="J17" s="1222"/>
      <c r="K17" s="1222"/>
      <c r="L17" s="1222"/>
      <c r="M17" s="1222"/>
      <c r="N17" s="1222"/>
      <c r="O17" s="1222"/>
      <c r="P17" s="1222"/>
      <c r="Q17" s="1222"/>
      <c r="R17" s="1222"/>
      <c r="S17" s="1222"/>
      <c r="T17" s="1222"/>
      <c r="U17" s="1222"/>
      <c r="V17" s="1222"/>
      <c r="W17" s="1222"/>
      <c r="X17" s="1222"/>
      <c r="Y17" s="1222"/>
      <c r="Z17" s="1222"/>
      <c r="AA17" s="1222"/>
      <c r="AB17" s="1222"/>
      <c r="AC17" s="1222"/>
      <c r="AD17" s="1222"/>
      <c r="AE17" s="1222"/>
      <c r="AF17" s="1222"/>
      <c r="AG17" s="1222"/>
      <c r="AH17" s="1222"/>
      <c r="AI17" s="1222"/>
      <c r="AJ17" s="1222"/>
      <c r="AK17" s="1222"/>
      <c r="AL17" s="1222"/>
      <c r="AM17" s="1222"/>
      <c r="AN17" s="1222"/>
      <c r="AO17" s="1222"/>
      <c r="AP17" s="1222"/>
      <c r="AQ17" s="1222"/>
      <c r="AR17" s="1222"/>
      <c r="AS17" s="1222"/>
      <c r="AT17" s="1222"/>
      <c r="AU17" s="1222"/>
      <c r="AV17" s="1222"/>
      <c r="AW17" s="1222"/>
      <c r="AX17" s="1222"/>
      <c r="AY17" s="1222"/>
      <c r="AZ17" s="1222"/>
      <c r="BA17" s="1222"/>
      <c r="BB17" s="1222"/>
      <c r="BC17" s="1222"/>
      <c r="BD17" s="1222"/>
      <c r="BE17" s="1222"/>
      <c r="BF17" s="1222"/>
      <c r="BG17" s="1222"/>
      <c r="BH17" s="1222"/>
      <c r="BI17" s="1222"/>
      <c r="BJ17" s="1222"/>
      <c r="BK17" s="1222"/>
      <c r="BL17" s="1222"/>
      <c r="BM17" s="1222"/>
      <c r="BN17" s="1222"/>
      <c r="BO17" s="1222"/>
      <c r="BP17" s="1222"/>
      <c r="BQ17" s="1222"/>
      <c r="BR17" s="1222"/>
      <c r="BS17" s="1222"/>
      <c r="BT17" s="1222"/>
      <c r="BU17" s="1222"/>
      <c r="BV17" s="1222"/>
      <c r="BW17" s="1222"/>
      <c r="BX17" s="1222"/>
      <c r="BY17" s="1222"/>
      <c r="BZ17" s="1222"/>
      <c r="CA17" s="1222"/>
      <c r="CB17" s="1222"/>
      <c r="CC17" s="1222"/>
      <c r="CD17" s="1222"/>
      <c r="CE17" s="1222"/>
      <c r="CF17" s="1222"/>
      <c r="CG17" s="1222"/>
      <c r="CH17" s="1222"/>
      <c r="CI17" s="1222"/>
      <c r="CJ17" s="1222"/>
      <c r="CK17" s="1222"/>
      <c r="CL17" s="1222"/>
      <c r="CM17" s="1222"/>
      <c r="CN17" s="1222"/>
      <c r="CO17" s="1222"/>
      <c r="CP17" s="1222"/>
      <c r="CQ17" s="1222"/>
      <c r="CR17" s="1222"/>
      <c r="CS17" s="1222"/>
      <c r="CT17" s="1222"/>
      <c r="CU17" s="1222"/>
      <c r="CV17" s="1222"/>
      <c r="CW17" s="1222"/>
      <c r="CX17" s="1222"/>
      <c r="CY17" s="1222"/>
      <c r="CZ17" s="1222"/>
      <c r="DA17" s="1222"/>
      <c r="DB17" s="1222"/>
      <c r="DC17" s="1222"/>
      <c r="DD17" s="1222"/>
      <c r="DE17" s="1222"/>
    </row>
    <row r="18" spans="1:109" s="247" customFormat="1" ht="13">
      <c r="A18" s="1221"/>
      <c r="B18" s="1222"/>
      <c r="C18" s="1222"/>
      <c r="D18" s="1222"/>
      <c r="E18" s="1222"/>
      <c r="F18" s="1222"/>
      <c r="G18" s="1222"/>
      <c r="H18" s="1222"/>
      <c r="I18" s="1222"/>
      <c r="J18" s="1222"/>
      <c r="K18" s="1222"/>
      <c r="L18" s="1222"/>
      <c r="M18" s="1222"/>
      <c r="N18" s="1222"/>
      <c r="O18" s="1222"/>
      <c r="P18" s="1222"/>
      <c r="Q18" s="1222"/>
      <c r="R18" s="1222"/>
      <c r="S18" s="1222"/>
      <c r="T18" s="1222"/>
      <c r="U18" s="1222"/>
      <c r="V18" s="1222"/>
      <c r="W18" s="1222"/>
      <c r="X18" s="1222"/>
      <c r="Y18" s="1222"/>
      <c r="Z18" s="1222"/>
      <c r="AA18" s="1222"/>
      <c r="AB18" s="1222"/>
      <c r="AC18" s="1222"/>
      <c r="AD18" s="1222"/>
      <c r="AE18" s="1222"/>
      <c r="AF18" s="1222"/>
      <c r="AG18" s="1222"/>
      <c r="AH18" s="1222"/>
      <c r="AI18" s="1222"/>
      <c r="AJ18" s="1222"/>
      <c r="AK18" s="1222"/>
      <c r="AL18" s="1222"/>
      <c r="AM18" s="1222"/>
      <c r="AN18" s="1222"/>
      <c r="AO18" s="1222"/>
      <c r="AP18" s="1222"/>
      <c r="AQ18" s="1222"/>
      <c r="AR18" s="1222"/>
      <c r="AS18" s="1222"/>
      <c r="AT18" s="1222"/>
      <c r="AU18" s="1222"/>
      <c r="AV18" s="1222"/>
      <c r="AW18" s="1222"/>
      <c r="AX18" s="1222"/>
      <c r="AY18" s="1222"/>
      <c r="AZ18" s="1222"/>
      <c r="BA18" s="1222"/>
      <c r="BB18" s="1222"/>
      <c r="BC18" s="1222"/>
      <c r="BD18" s="1222"/>
      <c r="BE18" s="1222"/>
      <c r="BF18" s="1222"/>
      <c r="BG18" s="1222"/>
      <c r="BH18" s="1222"/>
      <c r="BI18" s="1222"/>
      <c r="BJ18" s="1222"/>
      <c r="BK18" s="1222"/>
      <c r="BL18" s="1222"/>
      <c r="BM18" s="1222"/>
      <c r="BN18" s="1222"/>
      <c r="BO18" s="1222"/>
      <c r="BP18" s="1222"/>
      <c r="BQ18" s="1222"/>
      <c r="BR18" s="1222"/>
      <c r="BS18" s="1222"/>
      <c r="BT18" s="1222"/>
      <c r="BU18" s="1222"/>
      <c r="BV18" s="1222"/>
      <c r="BW18" s="1222"/>
      <c r="BX18" s="1222"/>
      <c r="BY18" s="1222"/>
      <c r="BZ18" s="1222"/>
      <c r="CA18" s="1222"/>
      <c r="CB18" s="1222"/>
      <c r="CC18" s="1222"/>
      <c r="CD18" s="1222"/>
      <c r="CE18" s="1222"/>
      <c r="CF18" s="1222"/>
      <c r="CG18" s="1222"/>
      <c r="CH18" s="1222"/>
      <c r="CI18" s="1222"/>
      <c r="CJ18" s="1222"/>
      <c r="CK18" s="1222"/>
      <c r="CL18" s="1222"/>
      <c r="CM18" s="1222"/>
      <c r="CN18" s="1222"/>
      <c r="CO18" s="1222"/>
      <c r="CP18" s="1222"/>
      <c r="CQ18" s="1222"/>
      <c r="CR18" s="1222"/>
      <c r="CS18" s="1222"/>
      <c r="CT18" s="1222"/>
      <c r="CU18" s="1222"/>
      <c r="CV18" s="1222"/>
      <c r="CW18" s="1222"/>
      <c r="CX18" s="1222"/>
      <c r="CY18" s="1222"/>
      <c r="CZ18" s="1222"/>
      <c r="DA18" s="1222"/>
      <c r="DB18" s="1222"/>
      <c r="DC18" s="1222"/>
      <c r="DD18" s="1222"/>
      <c r="DE18" s="1222"/>
    </row>
    <row r="19" spans="1:109" ht="13">
      <c r="DD19" s="1221"/>
      <c r="DE19" s="1221"/>
    </row>
    <row r="20" spans="1:109" ht="13">
      <c r="DD20" s="1221"/>
      <c r="DE20" s="1221"/>
    </row>
    <row r="21" spans="1:109" ht="17.25" customHeight="1">
      <c r="B21" s="1223"/>
      <c r="C21" s="1224"/>
      <c r="D21" s="1224"/>
      <c r="E21" s="1224"/>
      <c r="F21" s="1224"/>
      <c r="G21" s="1224"/>
      <c r="H21" s="1224"/>
      <c r="I21" s="1224"/>
      <c r="J21" s="1224"/>
      <c r="K21" s="1224"/>
      <c r="L21" s="1224"/>
      <c r="M21" s="1224"/>
      <c r="N21" s="1225"/>
      <c r="O21" s="1224"/>
      <c r="P21" s="1224"/>
      <c r="Q21" s="1224"/>
      <c r="R21" s="1224"/>
      <c r="S21" s="1224"/>
      <c r="T21" s="1224"/>
      <c r="U21" s="1224"/>
      <c r="V21" s="1224"/>
      <c r="W21" s="1224"/>
      <c r="X21" s="1224"/>
      <c r="Y21" s="1224"/>
      <c r="Z21" s="1224"/>
      <c r="AA21" s="1224"/>
      <c r="AB21" s="1224"/>
      <c r="AC21" s="1224"/>
      <c r="AD21" s="1224"/>
      <c r="AE21" s="1224"/>
      <c r="AF21" s="1224"/>
      <c r="AG21" s="1224"/>
      <c r="AH21" s="1224"/>
      <c r="AI21" s="1224"/>
      <c r="AJ21" s="1224"/>
      <c r="AK21" s="1224"/>
      <c r="AL21" s="1224"/>
      <c r="AM21" s="1224"/>
      <c r="AN21" s="1224"/>
      <c r="AO21" s="1224"/>
      <c r="AP21" s="1224"/>
      <c r="AQ21" s="1224"/>
      <c r="AR21" s="1224"/>
      <c r="AS21" s="1224"/>
      <c r="AT21" s="1225"/>
      <c r="AU21" s="1224"/>
      <c r="AV21" s="1224"/>
      <c r="AW21" s="1224"/>
      <c r="AX21" s="1224"/>
      <c r="AY21" s="1224"/>
      <c r="AZ21" s="1224"/>
      <c r="BA21" s="1224"/>
      <c r="BB21" s="1224"/>
      <c r="BC21" s="1224"/>
      <c r="BD21" s="1224"/>
      <c r="BE21" s="1224"/>
      <c r="BF21" s="1225"/>
      <c r="BG21" s="1224"/>
      <c r="BH21" s="1224"/>
      <c r="BI21" s="1224"/>
      <c r="BJ21" s="1224"/>
      <c r="BK21" s="1224"/>
      <c r="BL21" s="1224"/>
      <c r="BM21" s="1224"/>
      <c r="BN21" s="1224"/>
      <c r="BO21" s="1224"/>
      <c r="BP21" s="1224"/>
      <c r="BQ21" s="1224"/>
      <c r="BR21" s="1225"/>
      <c r="BS21" s="1224"/>
      <c r="BT21" s="1224"/>
      <c r="BU21" s="1224"/>
      <c r="BV21" s="1224"/>
      <c r="BW21" s="1224"/>
      <c r="BX21" s="1224"/>
      <c r="BY21" s="1224"/>
      <c r="BZ21" s="1224"/>
      <c r="CA21" s="1224"/>
      <c r="CB21" s="1224"/>
      <c r="CC21" s="1224"/>
      <c r="CD21" s="1225"/>
      <c r="CE21" s="1224"/>
      <c r="CF21" s="1224"/>
      <c r="CG21" s="1224"/>
      <c r="CH21" s="1224"/>
      <c r="CI21" s="1224"/>
      <c r="CJ21" s="1224"/>
      <c r="CK21" s="1224"/>
      <c r="CL21" s="1224"/>
      <c r="CM21" s="1224"/>
      <c r="CN21" s="1224"/>
      <c r="CO21" s="1224"/>
      <c r="CP21" s="1225"/>
      <c r="CQ21" s="1224"/>
      <c r="CR21" s="1224"/>
      <c r="CS21" s="1224"/>
      <c r="CT21" s="1224"/>
      <c r="CU21" s="1224"/>
      <c r="CV21" s="1224"/>
      <c r="CW21" s="1224"/>
      <c r="CX21" s="1224"/>
      <c r="CY21" s="1224"/>
      <c r="CZ21" s="1224"/>
      <c r="DA21" s="1224"/>
      <c r="DB21" s="1225"/>
      <c r="DC21" s="1224"/>
      <c r="DD21" s="1226"/>
      <c r="DE21" s="1221"/>
    </row>
    <row r="22" spans="1:109" ht="17.25" customHeight="1">
      <c r="B22" s="1227"/>
    </row>
    <row r="23" spans="1:109" ht="13">
      <c r="B23" s="1227"/>
    </row>
    <row r="24" spans="1:109" ht="13">
      <c r="B24" s="1227"/>
    </row>
    <row r="25" spans="1:109" ht="13">
      <c r="B25" s="1227"/>
    </row>
    <row r="26" spans="1:109" ht="13">
      <c r="B26" s="1227"/>
    </row>
    <row r="27" spans="1:109" ht="13">
      <c r="B27" s="1227"/>
    </row>
    <row r="28" spans="1:109" ht="13">
      <c r="B28" s="1227"/>
    </row>
    <row r="29" spans="1:109" ht="13">
      <c r="B29" s="1227"/>
    </row>
    <row r="30" spans="1:109" ht="13">
      <c r="B30" s="1227"/>
    </row>
    <row r="31" spans="1:109" ht="13">
      <c r="B31" s="1227"/>
    </row>
    <row r="32" spans="1:109" ht="13">
      <c r="B32" s="1227"/>
    </row>
    <row r="33" spans="2:109" ht="13">
      <c r="B33" s="1227"/>
    </row>
    <row r="34" spans="2:109" ht="13">
      <c r="B34" s="1227"/>
    </row>
    <row r="35" spans="2:109" ht="13">
      <c r="B35" s="1227"/>
    </row>
    <row r="36" spans="2:109" ht="13">
      <c r="B36" s="1227"/>
    </row>
    <row r="37" spans="2:109" ht="13">
      <c r="B37" s="1227"/>
    </row>
    <row r="38" spans="2:109" ht="13">
      <c r="B38" s="1227"/>
    </row>
    <row r="39" spans="2:109" ht="13">
      <c r="B39" s="1229"/>
      <c r="C39" s="1230"/>
      <c r="D39" s="1230"/>
      <c r="E39" s="1230"/>
      <c r="F39" s="1230"/>
      <c r="G39" s="1230"/>
      <c r="H39" s="1230"/>
      <c r="I39" s="1230"/>
      <c r="J39" s="1230"/>
      <c r="K39" s="1230"/>
      <c r="L39" s="1230"/>
      <c r="M39" s="1230"/>
      <c r="N39" s="1230"/>
      <c r="O39" s="1230"/>
      <c r="P39" s="1230"/>
      <c r="Q39" s="1230"/>
      <c r="R39" s="1230"/>
      <c r="S39" s="1230"/>
      <c r="T39" s="1230"/>
      <c r="U39" s="1230"/>
      <c r="V39" s="1230"/>
      <c r="W39" s="1230"/>
      <c r="X39" s="1230"/>
      <c r="Y39" s="1230"/>
      <c r="Z39" s="1230"/>
      <c r="AA39" s="1230"/>
      <c r="AB39" s="1230"/>
      <c r="AC39" s="1230"/>
      <c r="AD39" s="1230"/>
      <c r="AE39" s="1230"/>
      <c r="AF39" s="1230"/>
      <c r="AG39" s="1230"/>
      <c r="AH39" s="1230"/>
      <c r="AI39" s="1230"/>
      <c r="AJ39" s="1230"/>
      <c r="AK39" s="1230"/>
      <c r="AL39" s="1230"/>
      <c r="AM39" s="1230"/>
      <c r="AN39" s="1230"/>
      <c r="AO39" s="1230"/>
      <c r="AP39" s="1230"/>
      <c r="AQ39" s="1230"/>
      <c r="AR39" s="1230"/>
      <c r="AS39" s="1230"/>
      <c r="AT39" s="1230"/>
      <c r="AU39" s="1230"/>
      <c r="AV39" s="1230"/>
      <c r="AW39" s="1230"/>
      <c r="AX39" s="1230"/>
      <c r="AY39" s="1230"/>
      <c r="AZ39" s="1230"/>
      <c r="BA39" s="1230"/>
      <c r="BB39" s="1230"/>
      <c r="BC39" s="1230"/>
      <c r="BD39" s="1230"/>
      <c r="BE39" s="1230"/>
      <c r="BF39" s="1230"/>
      <c r="BG39" s="1230"/>
      <c r="BH39" s="1230"/>
      <c r="BI39" s="1230"/>
      <c r="BJ39" s="1230"/>
      <c r="BK39" s="1230"/>
      <c r="BL39" s="1230"/>
      <c r="BM39" s="1230"/>
      <c r="BN39" s="1230"/>
      <c r="BO39" s="1230"/>
      <c r="BP39" s="1230"/>
      <c r="BQ39" s="1230"/>
      <c r="BR39" s="1230"/>
      <c r="BS39" s="1230"/>
      <c r="BT39" s="1230"/>
      <c r="BU39" s="1230"/>
      <c r="BV39" s="1230"/>
      <c r="BW39" s="1230"/>
      <c r="BX39" s="1230"/>
      <c r="BY39" s="1230"/>
      <c r="BZ39" s="1230"/>
      <c r="CA39" s="1230"/>
      <c r="CB39" s="1230"/>
      <c r="CC39" s="1230"/>
      <c r="CD39" s="1230"/>
      <c r="CE39" s="1230"/>
      <c r="CF39" s="1230"/>
      <c r="CG39" s="1230"/>
      <c r="CH39" s="1230"/>
      <c r="CI39" s="1230"/>
      <c r="CJ39" s="1230"/>
      <c r="CK39" s="1230"/>
      <c r="CL39" s="1230"/>
      <c r="CM39" s="1230"/>
      <c r="CN39" s="1230"/>
      <c r="CO39" s="1230"/>
      <c r="CP39" s="1230"/>
      <c r="CQ39" s="1230"/>
      <c r="CR39" s="1230"/>
      <c r="CS39" s="1230"/>
      <c r="CT39" s="1230"/>
      <c r="CU39" s="1230"/>
      <c r="CV39" s="1230"/>
      <c r="CW39" s="1230"/>
      <c r="CX39" s="1230"/>
      <c r="CY39" s="1230"/>
      <c r="CZ39" s="1230"/>
      <c r="DA39" s="1230"/>
      <c r="DB39" s="1230"/>
      <c r="DC39" s="1230"/>
      <c r="DD39" s="1231"/>
    </row>
    <row r="40" spans="2:109" ht="13">
      <c r="B40" s="1232"/>
      <c r="DD40" s="1232"/>
      <c r="DE40" s="1221"/>
    </row>
    <row r="41" spans="2:109" ht="16.5">
      <c r="B41" s="1233" t="s">
        <v>569</v>
      </c>
      <c r="C41" s="1224"/>
      <c r="D41" s="1224"/>
      <c r="E41" s="1224"/>
      <c r="F41" s="1224"/>
      <c r="G41" s="1224"/>
      <c r="H41" s="1224"/>
      <c r="I41" s="1224"/>
      <c r="J41" s="1224"/>
      <c r="K41" s="1224"/>
      <c r="L41" s="1224"/>
      <c r="M41" s="1224"/>
      <c r="N41" s="1224"/>
      <c r="O41" s="1224"/>
      <c r="P41" s="1224"/>
      <c r="Q41" s="1224"/>
      <c r="R41" s="1224"/>
      <c r="S41" s="1224"/>
      <c r="T41" s="1224"/>
      <c r="U41" s="1224"/>
      <c r="V41" s="1224"/>
      <c r="W41" s="1224"/>
      <c r="X41" s="1224"/>
      <c r="Y41" s="1224"/>
      <c r="Z41" s="1224"/>
      <c r="AA41" s="1224"/>
      <c r="AB41" s="1224"/>
      <c r="AC41" s="1224"/>
      <c r="AD41" s="1224"/>
      <c r="AE41" s="1224"/>
      <c r="AF41" s="1224"/>
      <c r="AG41" s="1224"/>
      <c r="AH41" s="1224"/>
      <c r="AI41" s="1224"/>
      <c r="AJ41" s="1224"/>
      <c r="AK41" s="1224"/>
      <c r="AL41" s="1224"/>
      <c r="AM41" s="1224"/>
      <c r="AN41" s="1224"/>
      <c r="AO41" s="1224"/>
      <c r="AP41" s="1224"/>
      <c r="AQ41" s="1224"/>
      <c r="AR41" s="1224"/>
      <c r="AS41" s="1224"/>
      <c r="AT41" s="1224"/>
      <c r="AU41" s="1224"/>
      <c r="AV41" s="1224"/>
      <c r="AW41" s="1224"/>
      <c r="AX41" s="1224"/>
      <c r="AY41" s="1224"/>
      <c r="AZ41" s="1224"/>
      <c r="BA41" s="1224"/>
      <c r="BB41" s="1224"/>
      <c r="BC41" s="1224"/>
      <c r="BD41" s="1224"/>
      <c r="BE41" s="1224"/>
      <c r="BF41" s="1224"/>
      <c r="BG41" s="1224"/>
      <c r="BH41" s="1224"/>
      <c r="BI41" s="1224"/>
      <c r="BJ41" s="1224"/>
      <c r="BK41" s="1224"/>
      <c r="BL41" s="1224"/>
      <c r="BM41" s="1224"/>
      <c r="BN41" s="1224"/>
      <c r="BO41" s="1224"/>
      <c r="BP41" s="1224"/>
      <c r="BQ41" s="1224"/>
      <c r="BR41" s="1224"/>
      <c r="BS41" s="1224"/>
      <c r="BT41" s="1224"/>
      <c r="BU41" s="1224"/>
      <c r="BV41" s="1224"/>
      <c r="BW41" s="1224"/>
      <c r="BX41" s="1224"/>
      <c r="BY41" s="1224"/>
      <c r="BZ41" s="1224"/>
      <c r="CA41" s="1224"/>
      <c r="CB41" s="1224"/>
      <c r="CC41" s="1224"/>
      <c r="CD41" s="1224"/>
      <c r="CE41" s="1224"/>
      <c r="CF41" s="1224"/>
      <c r="CG41" s="1224"/>
      <c r="CH41" s="1224"/>
      <c r="CI41" s="1224"/>
      <c r="CJ41" s="1224"/>
      <c r="CK41" s="1224"/>
      <c r="CL41" s="1224"/>
      <c r="CM41" s="1224"/>
      <c r="CN41" s="1224"/>
      <c r="CO41" s="1224"/>
      <c r="CP41" s="1224"/>
      <c r="CQ41" s="1224"/>
      <c r="CR41" s="1224"/>
      <c r="CS41" s="1224"/>
      <c r="CT41" s="1224"/>
      <c r="CU41" s="1224"/>
      <c r="CV41" s="1224"/>
      <c r="CW41" s="1224"/>
      <c r="CX41" s="1224"/>
      <c r="CY41" s="1224"/>
      <c r="CZ41" s="1224"/>
      <c r="DA41" s="1224"/>
      <c r="DB41" s="1224"/>
      <c r="DC41" s="1224"/>
      <c r="DD41" s="1226"/>
    </row>
    <row r="42" spans="2:109" ht="13">
      <c r="B42" s="1227"/>
      <c r="G42" s="1234"/>
      <c r="I42" s="1235"/>
      <c r="J42" s="1235"/>
      <c r="K42" s="1235"/>
      <c r="AM42" s="1234"/>
      <c r="AN42" s="1234" t="s">
        <v>570</v>
      </c>
      <c r="AP42" s="1235"/>
      <c r="AQ42" s="1235"/>
      <c r="AR42" s="1235"/>
      <c r="AY42" s="1234"/>
      <c r="BA42" s="1235"/>
      <c r="BB42" s="1235"/>
      <c r="BC42" s="1235"/>
      <c r="BK42" s="1234"/>
      <c r="BM42" s="1235"/>
      <c r="BN42" s="1235"/>
      <c r="BO42" s="1235"/>
      <c r="BW42" s="1234"/>
      <c r="BY42" s="1235"/>
      <c r="BZ42" s="1235"/>
      <c r="CA42" s="1235"/>
      <c r="CI42" s="1234"/>
      <c r="CK42" s="1235"/>
      <c r="CL42" s="1235"/>
      <c r="CM42" s="1235"/>
      <c r="CU42" s="1234"/>
      <c r="CW42" s="1235"/>
      <c r="CX42" s="1235"/>
      <c r="CY42" s="1235"/>
    </row>
    <row r="43" spans="2:109" ht="13.5" customHeight="1">
      <c r="B43" s="1227"/>
      <c r="AN43" s="1236" t="s">
        <v>571</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
      <c r="B44" s="122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
      <c r="B45" s="122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
      <c r="B46" s="122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
      <c r="B47" s="122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
      <c r="B48" s="1227"/>
      <c r="H48" s="1245"/>
      <c r="I48" s="1245"/>
      <c r="J48" s="1245"/>
      <c r="AN48" s="1245"/>
      <c r="AO48" s="1245"/>
      <c r="AP48" s="1245"/>
      <c r="AZ48" s="1245"/>
      <c r="BA48" s="1245"/>
      <c r="BB48" s="1245"/>
      <c r="BL48" s="1245"/>
      <c r="BM48" s="1245"/>
      <c r="BN48" s="1245"/>
      <c r="BX48" s="1245"/>
      <c r="BY48" s="1245"/>
      <c r="BZ48" s="1245"/>
      <c r="CJ48" s="1245"/>
      <c r="CK48" s="1245"/>
      <c r="CL48" s="1245"/>
      <c r="CV48" s="1245"/>
      <c r="CW48" s="1245"/>
      <c r="CX48" s="1245"/>
    </row>
    <row r="49" spans="1:109" ht="13">
      <c r="B49" s="1227"/>
      <c r="AN49" s="1221" t="s">
        <v>572</v>
      </c>
    </row>
    <row r="50" spans="1:109" ht="13">
      <c r="B50" s="1227"/>
      <c r="G50" s="1246"/>
      <c r="H50" s="1246"/>
      <c r="I50" s="1246"/>
      <c r="J50" s="1246"/>
      <c r="K50" s="1247"/>
      <c r="L50" s="1247"/>
      <c r="M50" s="1248"/>
      <c r="N50" s="1248"/>
      <c r="AN50" s="1249"/>
      <c r="AO50" s="1250"/>
      <c r="AP50" s="1250"/>
      <c r="AQ50" s="1250"/>
      <c r="AR50" s="1250"/>
      <c r="AS50" s="1250"/>
      <c r="AT50" s="1250"/>
      <c r="AU50" s="1250"/>
      <c r="AV50" s="1250"/>
      <c r="AW50" s="1250"/>
      <c r="AX50" s="1250"/>
      <c r="AY50" s="1250"/>
      <c r="AZ50" s="1250"/>
      <c r="BA50" s="1250"/>
      <c r="BB50" s="1250"/>
      <c r="BC50" s="1250"/>
      <c r="BD50" s="1250"/>
      <c r="BE50" s="1250"/>
      <c r="BF50" s="1250"/>
      <c r="BG50" s="1250"/>
      <c r="BH50" s="1250"/>
      <c r="BI50" s="1250"/>
      <c r="BJ50" s="1250"/>
      <c r="BK50" s="1250"/>
      <c r="BL50" s="1250"/>
      <c r="BM50" s="1250"/>
      <c r="BN50" s="1250"/>
      <c r="BO50" s="1251"/>
      <c r="BP50" s="1252" t="s">
        <v>528</v>
      </c>
      <c r="BQ50" s="1252"/>
      <c r="BR50" s="1252"/>
      <c r="BS50" s="1252"/>
      <c r="BT50" s="1252"/>
      <c r="BU50" s="1252"/>
      <c r="BV50" s="1252"/>
      <c r="BW50" s="1252"/>
      <c r="BX50" s="1252" t="s">
        <v>529</v>
      </c>
      <c r="BY50" s="1252"/>
      <c r="BZ50" s="1252"/>
      <c r="CA50" s="1252"/>
      <c r="CB50" s="1252"/>
      <c r="CC50" s="1252"/>
      <c r="CD50" s="1252"/>
      <c r="CE50" s="1252"/>
      <c r="CF50" s="1252" t="s">
        <v>530</v>
      </c>
      <c r="CG50" s="1252"/>
      <c r="CH50" s="1252"/>
      <c r="CI50" s="1252"/>
      <c r="CJ50" s="1252"/>
      <c r="CK50" s="1252"/>
      <c r="CL50" s="1252"/>
      <c r="CM50" s="1252"/>
      <c r="CN50" s="1252" t="s">
        <v>531</v>
      </c>
      <c r="CO50" s="1252"/>
      <c r="CP50" s="1252"/>
      <c r="CQ50" s="1252"/>
      <c r="CR50" s="1252"/>
      <c r="CS50" s="1252"/>
      <c r="CT50" s="1252"/>
      <c r="CU50" s="1252"/>
      <c r="CV50" s="1252" t="s">
        <v>532</v>
      </c>
      <c r="CW50" s="1252"/>
      <c r="CX50" s="1252"/>
      <c r="CY50" s="1252"/>
      <c r="CZ50" s="1252"/>
      <c r="DA50" s="1252"/>
      <c r="DB50" s="1252"/>
      <c r="DC50" s="1252"/>
    </row>
    <row r="51" spans="1:109" ht="13.5" customHeight="1">
      <c r="B51" s="1227"/>
      <c r="G51" s="1253"/>
      <c r="H51" s="1253"/>
      <c r="I51" s="1254"/>
      <c r="J51" s="1254"/>
      <c r="K51" s="1255"/>
      <c r="L51" s="1255"/>
      <c r="M51" s="1255"/>
      <c r="N51" s="1255"/>
      <c r="AM51" s="1245"/>
      <c r="AN51" s="1256" t="s">
        <v>573</v>
      </c>
      <c r="AO51" s="1256"/>
      <c r="AP51" s="1256"/>
      <c r="AQ51" s="1256"/>
      <c r="AR51" s="1256"/>
      <c r="AS51" s="1256"/>
      <c r="AT51" s="1256"/>
      <c r="AU51" s="1256"/>
      <c r="AV51" s="1256"/>
      <c r="AW51" s="1256"/>
      <c r="AX51" s="1256"/>
      <c r="AY51" s="1256"/>
      <c r="AZ51" s="1256"/>
      <c r="BA51" s="1256"/>
      <c r="BB51" s="1256" t="s">
        <v>574</v>
      </c>
      <c r="BC51" s="1256"/>
      <c r="BD51" s="1256"/>
      <c r="BE51" s="1256"/>
      <c r="BF51" s="1256"/>
      <c r="BG51" s="1256"/>
      <c r="BH51" s="1256"/>
      <c r="BI51" s="1256"/>
      <c r="BJ51" s="1256"/>
      <c r="BK51" s="1256"/>
      <c r="BL51" s="1256"/>
      <c r="BM51" s="1256"/>
      <c r="BN51" s="1256"/>
      <c r="BO51" s="1256"/>
      <c r="BP51" s="1257">
        <v>21.9</v>
      </c>
      <c r="BQ51" s="1257"/>
      <c r="BR51" s="1257"/>
      <c r="BS51" s="1257"/>
      <c r="BT51" s="1257"/>
      <c r="BU51" s="1257"/>
      <c r="BV51" s="1257"/>
      <c r="BW51" s="1257"/>
      <c r="BX51" s="1257">
        <v>12.6</v>
      </c>
      <c r="BY51" s="1257"/>
      <c r="BZ51" s="1257"/>
      <c r="CA51" s="1257"/>
      <c r="CB51" s="1257"/>
      <c r="CC51" s="1257"/>
      <c r="CD51" s="1257"/>
      <c r="CE51" s="1257"/>
      <c r="CF51" s="1257">
        <v>4.4000000000000004</v>
      </c>
      <c r="CG51" s="1257"/>
      <c r="CH51" s="1257"/>
      <c r="CI51" s="1257"/>
      <c r="CJ51" s="1257"/>
      <c r="CK51" s="1257"/>
      <c r="CL51" s="1257"/>
      <c r="CM51" s="1257"/>
      <c r="CN51" s="1257"/>
      <c r="CO51" s="1257"/>
      <c r="CP51" s="1257"/>
      <c r="CQ51" s="1257"/>
      <c r="CR51" s="1257"/>
      <c r="CS51" s="1257"/>
      <c r="CT51" s="1257"/>
      <c r="CU51" s="1257"/>
      <c r="CV51" s="1257"/>
      <c r="CW51" s="1257"/>
      <c r="CX51" s="1257"/>
      <c r="CY51" s="1257"/>
      <c r="CZ51" s="1257"/>
      <c r="DA51" s="1257"/>
      <c r="DB51" s="1257"/>
      <c r="DC51" s="1257"/>
    </row>
    <row r="52" spans="1:109" ht="13">
      <c r="B52" s="1227"/>
      <c r="G52" s="1253"/>
      <c r="H52" s="1253"/>
      <c r="I52" s="1254"/>
      <c r="J52" s="1254"/>
      <c r="K52" s="1255"/>
      <c r="L52" s="1255"/>
      <c r="M52" s="1255"/>
      <c r="N52" s="1255"/>
      <c r="AM52" s="1245"/>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7"/>
      <c r="BQ52" s="1257"/>
      <c r="BR52" s="1257"/>
      <c r="BS52" s="1257"/>
      <c r="BT52" s="1257"/>
      <c r="BU52" s="1257"/>
      <c r="BV52" s="1257"/>
      <c r="BW52" s="1257"/>
      <c r="BX52" s="1257"/>
      <c r="BY52" s="1257"/>
      <c r="BZ52" s="1257"/>
      <c r="CA52" s="1257"/>
      <c r="CB52" s="1257"/>
      <c r="CC52" s="1257"/>
      <c r="CD52" s="1257"/>
      <c r="CE52" s="1257"/>
      <c r="CF52" s="1257"/>
      <c r="CG52" s="1257"/>
      <c r="CH52" s="1257"/>
      <c r="CI52" s="1257"/>
      <c r="CJ52" s="1257"/>
      <c r="CK52" s="1257"/>
      <c r="CL52" s="1257"/>
      <c r="CM52" s="1257"/>
      <c r="CN52" s="1257"/>
      <c r="CO52" s="1257"/>
      <c r="CP52" s="1257"/>
      <c r="CQ52" s="1257"/>
      <c r="CR52" s="1257"/>
      <c r="CS52" s="1257"/>
      <c r="CT52" s="1257"/>
      <c r="CU52" s="1257"/>
      <c r="CV52" s="1257"/>
      <c r="CW52" s="1257"/>
      <c r="CX52" s="1257"/>
      <c r="CY52" s="1257"/>
      <c r="CZ52" s="1257"/>
      <c r="DA52" s="1257"/>
      <c r="DB52" s="1257"/>
      <c r="DC52" s="1257"/>
    </row>
    <row r="53" spans="1:109" ht="13">
      <c r="A53" s="1235"/>
      <c r="B53" s="1227"/>
      <c r="G53" s="1253"/>
      <c r="H53" s="1253"/>
      <c r="I53" s="1246"/>
      <c r="J53" s="1246"/>
      <c r="K53" s="1255"/>
      <c r="L53" s="1255"/>
      <c r="M53" s="1255"/>
      <c r="N53" s="1255"/>
      <c r="AM53" s="1245"/>
      <c r="AN53" s="1256"/>
      <c r="AO53" s="1256"/>
      <c r="AP53" s="1256"/>
      <c r="AQ53" s="1256"/>
      <c r="AR53" s="1256"/>
      <c r="AS53" s="1256"/>
      <c r="AT53" s="1256"/>
      <c r="AU53" s="1256"/>
      <c r="AV53" s="1256"/>
      <c r="AW53" s="1256"/>
      <c r="AX53" s="1256"/>
      <c r="AY53" s="1256"/>
      <c r="AZ53" s="1256"/>
      <c r="BA53" s="1256"/>
      <c r="BB53" s="1256" t="s">
        <v>575</v>
      </c>
      <c r="BC53" s="1256"/>
      <c r="BD53" s="1256"/>
      <c r="BE53" s="1256"/>
      <c r="BF53" s="1256"/>
      <c r="BG53" s="1256"/>
      <c r="BH53" s="1256"/>
      <c r="BI53" s="1256"/>
      <c r="BJ53" s="1256"/>
      <c r="BK53" s="1256"/>
      <c r="BL53" s="1256"/>
      <c r="BM53" s="1256"/>
      <c r="BN53" s="1256"/>
      <c r="BO53" s="1256"/>
      <c r="BP53" s="1257">
        <v>57</v>
      </c>
      <c r="BQ53" s="1257"/>
      <c r="BR53" s="1257"/>
      <c r="BS53" s="1257"/>
      <c r="BT53" s="1257"/>
      <c r="BU53" s="1257"/>
      <c r="BV53" s="1257"/>
      <c r="BW53" s="1257"/>
      <c r="BX53" s="1257">
        <v>58.1</v>
      </c>
      <c r="BY53" s="1257"/>
      <c r="BZ53" s="1257"/>
      <c r="CA53" s="1257"/>
      <c r="CB53" s="1257"/>
      <c r="CC53" s="1257"/>
      <c r="CD53" s="1257"/>
      <c r="CE53" s="1257"/>
      <c r="CF53" s="1257">
        <v>59.6</v>
      </c>
      <c r="CG53" s="1257"/>
      <c r="CH53" s="1257"/>
      <c r="CI53" s="1257"/>
      <c r="CJ53" s="1257"/>
      <c r="CK53" s="1257"/>
      <c r="CL53" s="1257"/>
      <c r="CM53" s="1257"/>
      <c r="CN53" s="1257">
        <v>61.1</v>
      </c>
      <c r="CO53" s="1257"/>
      <c r="CP53" s="1257"/>
      <c r="CQ53" s="1257"/>
      <c r="CR53" s="1257"/>
      <c r="CS53" s="1257"/>
      <c r="CT53" s="1257"/>
      <c r="CU53" s="1257"/>
      <c r="CV53" s="1257">
        <v>60.7</v>
      </c>
      <c r="CW53" s="1257"/>
      <c r="CX53" s="1257"/>
      <c r="CY53" s="1257"/>
      <c r="CZ53" s="1257"/>
      <c r="DA53" s="1257"/>
      <c r="DB53" s="1257"/>
      <c r="DC53" s="1257"/>
    </row>
    <row r="54" spans="1:109" ht="13">
      <c r="A54" s="1235"/>
      <c r="B54" s="1227"/>
      <c r="G54" s="1253"/>
      <c r="H54" s="1253"/>
      <c r="I54" s="1246"/>
      <c r="J54" s="1246"/>
      <c r="K54" s="1255"/>
      <c r="L54" s="1255"/>
      <c r="M54" s="1255"/>
      <c r="N54" s="1255"/>
      <c r="AM54" s="1245"/>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7"/>
      <c r="BQ54" s="1257"/>
      <c r="BR54" s="1257"/>
      <c r="BS54" s="1257"/>
      <c r="BT54" s="1257"/>
      <c r="BU54" s="1257"/>
      <c r="BV54" s="1257"/>
      <c r="BW54" s="1257"/>
      <c r="BX54" s="1257"/>
      <c r="BY54" s="1257"/>
      <c r="BZ54" s="1257"/>
      <c r="CA54" s="1257"/>
      <c r="CB54" s="1257"/>
      <c r="CC54" s="1257"/>
      <c r="CD54" s="1257"/>
      <c r="CE54" s="1257"/>
      <c r="CF54" s="1257"/>
      <c r="CG54" s="1257"/>
      <c r="CH54" s="1257"/>
      <c r="CI54" s="1257"/>
      <c r="CJ54" s="1257"/>
      <c r="CK54" s="1257"/>
      <c r="CL54" s="1257"/>
      <c r="CM54" s="1257"/>
      <c r="CN54" s="1257"/>
      <c r="CO54" s="1257"/>
      <c r="CP54" s="1257"/>
      <c r="CQ54" s="1257"/>
      <c r="CR54" s="1257"/>
      <c r="CS54" s="1257"/>
      <c r="CT54" s="1257"/>
      <c r="CU54" s="1257"/>
      <c r="CV54" s="1257"/>
      <c r="CW54" s="1257"/>
      <c r="CX54" s="1257"/>
      <c r="CY54" s="1257"/>
      <c r="CZ54" s="1257"/>
      <c r="DA54" s="1257"/>
      <c r="DB54" s="1257"/>
      <c r="DC54" s="1257"/>
    </row>
    <row r="55" spans="1:109" ht="13">
      <c r="A55" s="1235"/>
      <c r="B55" s="1227"/>
      <c r="G55" s="1246"/>
      <c r="H55" s="1246"/>
      <c r="I55" s="1246"/>
      <c r="J55" s="1246"/>
      <c r="K55" s="1255"/>
      <c r="L55" s="1255"/>
      <c r="M55" s="1255"/>
      <c r="N55" s="1255"/>
      <c r="AN55" s="1252" t="s">
        <v>576</v>
      </c>
      <c r="AO55" s="1252"/>
      <c r="AP55" s="1252"/>
      <c r="AQ55" s="1252"/>
      <c r="AR55" s="1252"/>
      <c r="AS55" s="1252"/>
      <c r="AT55" s="1252"/>
      <c r="AU55" s="1252"/>
      <c r="AV55" s="1252"/>
      <c r="AW55" s="1252"/>
      <c r="AX55" s="1252"/>
      <c r="AY55" s="1252"/>
      <c r="AZ55" s="1252"/>
      <c r="BA55" s="1252"/>
      <c r="BB55" s="1256" t="s">
        <v>574</v>
      </c>
      <c r="BC55" s="1256"/>
      <c r="BD55" s="1256"/>
      <c r="BE55" s="1256"/>
      <c r="BF55" s="1256"/>
      <c r="BG55" s="1256"/>
      <c r="BH55" s="1256"/>
      <c r="BI55" s="1256"/>
      <c r="BJ55" s="1256"/>
      <c r="BK55" s="1256"/>
      <c r="BL55" s="1256"/>
      <c r="BM55" s="1256"/>
      <c r="BN55" s="1256"/>
      <c r="BO55" s="1256"/>
      <c r="BP55" s="1257">
        <v>5.9</v>
      </c>
      <c r="BQ55" s="1257"/>
      <c r="BR55" s="1257"/>
      <c r="BS55" s="1257"/>
      <c r="BT55" s="1257"/>
      <c r="BU55" s="1257"/>
      <c r="BV55" s="1257"/>
      <c r="BW55" s="1257"/>
      <c r="BX55" s="1257">
        <v>4.0999999999999996</v>
      </c>
      <c r="BY55" s="1257"/>
      <c r="BZ55" s="1257"/>
      <c r="CA55" s="1257"/>
      <c r="CB55" s="1257"/>
      <c r="CC55" s="1257"/>
      <c r="CD55" s="1257"/>
      <c r="CE55" s="1257"/>
      <c r="CF55" s="1257">
        <v>0</v>
      </c>
      <c r="CG55" s="1257"/>
      <c r="CH55" s="1257"/>
      <c r="CI55" s="1257"/>
      <c r="CJ55" s="1257"/>
      <c r="CK55" s="1257"/>
      <c r="CL55" s="1257"/>
      <c r="CM55" s="1257"/>
      <c r="CN55" s="1257">
        <v>0</v>
      </c>
      <c r="CO55" s="1257"/>
      <c r="CP55" s="1257"/>
      <c r="CQ55" s="1257"/>
      <c r="CR55" s="1257"/>
      <c r="CS55" s="1257"/>
      <c r="CT55" s="1257"/>
      <c r="CU55" s="1257"/>
      <c r="CV55" s="1257">
        <v>0.4</v>
      </c>
      <c r="CW55" s="1257"/>
      <c r="CX55" s="1257"/>
      <c r="CY55" s="1257"/>
      <c r="CZ55" s="1257"/>
      <c r="DA55" s="1257"/>
      <c r="DB55" s="1257"/>
      <c r="DC55" s="1257"/>
    </row>
    <row r="56" spans="1:109" ht="13">
      <c r="A56" s="1235"/>
      <c r="B56" s="1227"/>
      <c r="G56" s="1246"/>
      <c r="H56" s="1246"/>
      <c r="I56" s="1246"/>
      <c r="J56" s="1246"/>
      <c r="K56" s="1255"/>
      <c r="L56" s="1255"/>
      <c r="M56" s="1255"/>
      <c r="N56" s="1255"/>
      <c r="AN56" s="1252"/>
      <c r="AO56" s="1252"/>
      <c r="AP56" s="1252"/>
      <c r="AQ56" s="1252"/>
      <c r="AR56" s="1252"/>
      <c r="AS56" s="1252"/>
      <c r="AT56" s="1252"/>
      <c r="AU56" s="1252"/>
      <c r="AV56" s="1252"/>
      <c r="AW56" s="1252"/>
      <c r="AX56" s="1252"/>
      <c r="AY56" s="1252"/>
      <c r="AZ56" s="1252"/>
      <c r="BA56" s="1252"/>
      <c r="BB56" s="1256"/>
      <c r="BC56" s="1256"/>
      <c r="BD56" s="1256"/>
      <c r="BE56" s="1256"/>
      <c r="BF56" s="1256"/>
      <c r="BG56" s="1256"/>
      <c r="BH56" s="1256"/>
      <c r="BI56" s="1256"/>
      <c r="BJ56" s="1256"/>
      <c r="BK56" s="1256"/>
      <c r="BL56" s="1256"/>
      <c r="BM56" s="1256"/>
      <c r="BN56" s="1256"/>
      <c r="BO56" s="1256"/>
      <c r="BP56" s="1257"/>
      <c r="BQ56" s="1257"/>
      <c r="BR56" s="1257"/>
      <c r="BS56" s="1257"/>
      <c r="BT56" s="1257"/>
      <c r="BU56" s="1257"/>
      <c r="BV56" s="1257"/>
      <c r="BW56" s="1257"/>
      <c r="BX56" s="1257"/>
      <c r="BY56" s="1257"/>
      <c r="BZ56" s="1257"/>
      <c r="CA56" s="1257"/>
      <c r="CB56" s="1257"/>
      <c r="CC56" s="1257"/>
      <c r="CD56" s="1257"/>
      <c r="CE56" s="1257"/>
      <c r="CF56" s="1257"/>
      <c r="CG56" s="1257"/>
      <c r="CH56" s="1257"/>
      <c r="CI56" s="1257"/>
      <c r="CJ56" s="1257"/>
      <c r="CK56" s="1257"/>
      <c r="CL56" s="1257"/>
      <c r="CM56" s="1257"/>
      <c r="CN56" s="1257"/>
      <c r="CO56" s="1257"/>
      <c r="CP56" s="1257"/>
      <c r="CQ56" s="1257"/>
      <c r="CR56" s="1257"/>
      <c r="CS56" s="1257"/>
      <c r="CT56" s="1257"/>
      <c r="CU56" s="1257"/>
      <c r="CV56" s="1257"/>
      <c r="CW56" s="1257"/>
      <c r="CX56" s="1257"/>
      <c r="CY56" s="1257"/>
      <c r="CZ56" s="1257"/>
      <c r="DA56" s="1257"/>
      <c r="DB56" s="1257"/>
      <c r="DC56" s="1257"/>
    </row>
    <row r="57" spans="1:109" s="1235" customFormat="1" ht="13">
      <c r="B57" s="1258"/>
      <c r="G57" s="1246"/>
      <c r="H57" s="1246"/>
      <c r="I57" s="1259"/>
      <c r="J57" s="1259"/>
      <c r="K57" s="1255"/>
      <c r="L57" s="1255"/>
      <c r="M57" s="1255"/>
      <c r="N57" s="1255"/>
      <c r="AM57" s="1221"/>
      <c r="AN57" s="1252"/>
      <c r="AO57" s="1252"/>
      <c r="AP57" s="1252"/>
      <c r="AQ57" s="1252"/>
      <c r="AR57" s="1252"/>
      <c r="AS57" s="1252"/>
      <c r="AT57" s="1252"/>
      <c r="AU57" s="1252"/>
      <c r="AV57" s="1252"/>
      <c r="AW57" s="1252"/>
      <c r="AX57" s="1252"/>
      <c r="AY57" s="1252"/>
      <c r="AZ57" s="1252"/>
      <c r="BA57" s="1252"/>
      <c r="BB57" s="1256" t="s">
        <v>575</v>
      </c>
      <c r="BC57" s="1256"/>
      <c r="BD57" s="1256"/>
      <c r="BE57" s="1256"/>
      <c r="BF57" s="1256"/>
      <c r="BG57" s="1256"/>
      <c r="BH57" s="1256"/>
      <c r="BI57" s="1256"/>
      <c r="BJ57" s="1256"/>
      <c r="BK57" s="1256"/>
      <c r="BL57" s="1256"/>
      <c r="BM57" s="1256"/>
      <c r="BN57" s="1256"/>
      <c r="BO57" s="1256"/>
      <c r="BP57" s="1257">
        <v>61.9</v>
      </c>
      <c r="BQ57" s="1257"/>
      <c r="BR57" s="1257"/>
      <c r="BS57" s="1257"/>
      <c r="BT57" s="1257"/>
      <c r="BU57" s="1257"/>
      <c r="BV57" s="1257"/>
      <c r="BW57" s="1257"/>
      <c r="BX57" s="1257">
        <v>62.8</v>
      </c>
      <c r="BY57" s="1257"/>
      <c r="BZ57" s="1257"/>
      <c r="CA57" s="1257"/>
      <c r="CB57" s="1257"/>
      <c r="CC57" s="1257"/>
      <c r="CD57" s="1257"/>
      <c r="CE57" s="1257"/>
      <c r="CF57" s="1257">
        <v>64</v>
      </c>
      <c r="CG57" s="1257"/>
      <c r="CH57" s="1257"/>
      <c r="CI57" s="1257"/>
      <c r="CJ57" s="1257"/>
      <c r="CK57" s="1257"/>
      <c r="CL57" s="1257"/>
      <c r="CM57" s="1257"/>
      <c r="CN57" s="1257">
        <v>65.3</v>
      </c>
      <c r="CO57" s="1257"/>
      <c r="CP57" s="1257"/>
      <c r="CQ57" s="1257"/>
      <c r="CR57" s="1257"/>
      <c r="CS57" s="1257"/>
      <c r="CT57" s="1257"/>
      <c r="CU57" s="1257"/>
      <c r="CV57" s="1257">
        <v>65.099999999999994</v>
      </c>
      <c r="CW57" s="1257"/>
      <c r="CX57" s="1257"/>
      <c r="CY57" s="1257"/>
      <c r="CZ57" s="1257"/>
      <c r="DA57" s="1257"/>
      <c r="DB57" s="1257"/>
      <c r="DC57" s="1257"/>
      <c r="DD57" s="1260"/>
      <c r="DE57" s="1258"/>
    </row>
    <row r="58" spans="1:109" s="1235" customFormat="1" ht="13">
      <c r="A58" s="1221"/>
      <c r="B58" s="1258"/>
      <c r="G58" s="1246"/>
      <c r="H58" s="1246"/>
      <c r="I58" s="1259"/>
      <c r="J58" s="1259"/>
      <c r="K58" s="1255"/>
      <c r="L58" s="1255"/>
      <c r="M58" s="1255"/>
      <c r="N58" s="1255"/>
      <c r="AM58" s="1221"/>
      <c r="AN58" s="1252"/>
      <c r="AO58" s="1252"/>
      <c r="AP58" s="1252"/>
      <c r="AQ58" s="1252"/>
      <c r="AR58" s="1252"/>
      <c r="AS58" s="1252"/>
      <c r="AT58" s="1252"/>
      <c r="AU58" s="1252"/>
      <c r="AV58" s="1252"/>
      <c r="AW58" s="1252"/>
      <c r="AX58" s="1252"/>
      <c r="AY58" s="1252"/>
      <c r="AZ58" s="1252"/>
      <c r="BA58" s="1252"/>
      <c r="BB58" s="1256"/>
      <c r="BC58" s="1256"/>
      <c r="BD58" s="1256"/>
      <c r="BE58" s="1256"/>
      <c r="BF58" s="1256"/>
      <c r="BG58" s="1256"/>
      <c r="BH58" s="1256"/>
      <c r="BI58" s="1256"/>
      <c r="BJ58" s="1256"/>
      <c r="BK58" s="1256"/>
      <c r="BL58" s="1256"/>
      <c r="BM58" s="1256"/>
      <c r="BN58" s="1256"/>
      <c r="BO58" s="1256"/>
      <c r="BP58" s="1257"/>
      <c r="BQ58" s="1257"/>
      <c r="BR58" s="1257"/>
      <c r="BS58" s="1257"/>
      <c r="BT58" s="1257"/>
      <c r="BU58" s="1257"/>
      <c r="BV58" s="1257"/>
      <c r="BW58" s="1257"/>
      <c r="BX58" s="1257"/>
      <c r="BY58" s="1257"/>
      <c r="BZ58" s="1257"/>
      <c r="CA58" s="1257"/>
      <c r="CB58" s="1257"/>
      <c r="CC58" s="1257"/>
      <c r="CD58" s="1257"/>
      <c r="CE58" s="1257"/>
      <c r="CF58" s="1257"/>
      <c r="CG58" s="1257"/>
      <c r="CH58" s="1257"/>
      <c r="CI58" s="1257"/>
      <c r="CJ58" s="1257"/>
      <c r="CK58" s="1257"/>
      <c r="CL58" s="1257"/>
      <c r="CM58" s="1257"/>
      <c r="CN58" s="1257"/>
      <c r="CO58" s="1257"/>
      <c r="CP58" s="1257"/>
      <c r="CQ58" s="1257"/>
      <c r="CR58" s="1257"/>
      <c r="CS58" s="1257"/>
      <c r="CT58" s="1257"/>
      <c r="CU58" s="1257"/>
      <c r="CV58" s="1257"/>
      <c r="CW58" s="1257"/>
      <c r="CX58" s="1257"/>
      <c r="CY58" s="1257"/>
      <c r="CZ58" s="1257"/>
      <c r="DA58" s="1257"/>
      <c r="DB58" s="1257"/>
      <c r="DC58" s="1257"/>
      <c r="DD58" s="1260"/>
      <c r="DE58" s="1258"/>
    </row>
    <row r="59" spans="1:109" s="1235" customFormat="1" ht="13">
      <c r="A59" s="1221"/>
      <c r="B59" s="1258"/>
      <c r="K59" s="1261"/>
      <c r="L59" s="1261"/>
      <c r="M59" s="1261"/>
      <c r="N59" s="1261"/>
      <c r="AQ59" s="1261"/>
      <c r="AR59" s="1261"/>
      <c r="AS59" s="1261"/>
      <c r="AT59" s="1261"/>
      <c r="BC59" s="1261"/>
      <c r="BD59" s="1261"/>
      <c r="BE59" s="1261"/>
      <c r="BF59" s="1261"/>
      <c r="BO59" s="1261"/>
      <c r="BP59" s="1261"/>
      <c r="BQ59" s="1261"/>
      <c r="BR59" s="1261"/>
      <c r="CA59" s="1261"/>
      <c r="CB59" s="1261"/>
      <c r="CC59" s="1261"/>
      <c r="CD59" s="1261"/>
      <c r="CM59" s="1261"/>
      <c r="CN59" s="1261"/>
      <c r="CO59" s="1261"/>
      <c r="CP59" s="1261"/>
      <c r="CY59" s="1261"/>
      <c r="CZ59" s="1261"/>
      <c r="DA59" s="1261"/>
      <c r="DB59" s="1261"/>
      <c r="DC59" s="1261"/>
      <c r="DD59" s="1260"/>
      <c r="DE59" s="1258"/>
    </row>
    <row r="60" spans="1:109" s="1235" customFormat="1" ht="13">
      <c r="A60" s="1221"/>
      <c r="B60" s="1258"/>
      <c r="K60" s="1261"/>
      <c r="L60" s="1261"/>
      <c r="M60" s="1261"/>
      <c r="N60" s="1261"/>
      <c r="AQ60" s="1261"/>
      <c r="AR60" s="1261"/>
      <c r="AS60" s="1261"/>
      <c r="AT60" s="1261"/>
      <c r="BC60" s="1261"/>
      <c r="BD60" s="1261"/>
      <c r="BE60" s="1261"/>
      <c r="BF60" s="1261"/>
      <c r="BO60" s="1261"/>
      <c r="BP60" s="1261"/>
      <c r="BQ60" s="1261"/>
      <c r="BR60" s="1261"/>
      <c r="CA60" s="1261"/>
      <c r="CB60" s="1261"/>
      <c r="CC60" s="1261"/>
      <c r="CD60" s="1261"/>
      <c r="CM60" s="1261"/>
      <c r="CN60" s="1261"/>
      <c r="CO60" s="1261"/>
      <c r="CP60" s="1261"/>
      <c r="CY60" s="1261"/>
      <c r="CZ60" s="1261"/>
      <c r="DA60" s="1261"/>
      <c r="DB60" s="1261"/>
      <c r="DC60" s="1261"/>
      <c r="DD60" s="1260"/>
      <c r="DE60" s="1258"/>
    </row>
    <row r="61" spans="1:109" s="1235" customFormat="1" ht="13">
      <c r="A61" s="1221"/>
      <c r="B61" s="1262"/>
      <c r="C61" s="1263"/>
      <c r="D61" s="1263"/>
      <c r="E61" s="1263"/>
      <c r="F61" s="1263"/>
      <c r="G61" s="1263"/>
      <c r="H61" s="1263"/>
      <c r="I61" s="1263"/>
      <c r="J61" s="1263"/>
      <c r="K61" s="1263"/>
      <c r="L61" s="1263"/>
      <c r="M61" s="1264"/>
      <c r="N61" s="1264"/>
      <c r="O61" s="1263"/>
      <c r="P61" s="1263"/>
      <c r="Q61" s="1263"/>
      <c r="R61" s="1263"/>
      <c r="S61" s="1263"/>
      <c r="T61" s="1263"/>
      <c r="U61" s="1263"/>
      <c r="V61" s="1263"/>
      <c r="W61" s="1263"/>
      <c r="X61" s="1263"/>
      <c r="Y61" s="1263"/>
      <c r="Z61" s="1263"/>
      <c r="AA61" s="1263"/>
      <c r="AB61" s="1263"/>
      <c r="AC61" s="1263"/>
      <c r="AD61" s="1263"/>
      <c r="AE61" s="1263"/>
      <c r="AF61" s="1263"/>
      <c r="AG61" s="1263"/>
      <c r="AH61" s="1263"/>
      <c r="AI61" s="1263"/>
      <c r="AJ61" s="1263"/>
      <c r="AK61" s="1263"/>
      <c r="AL61" s="1263"/>
      <c r="AM61" s="1263"/>
      <c r="AN61" s="1263"/>
      <c r="AO61" s="1263"/>
      <c r="AP61" s="1263"/>
      <c r="AQ61" s="1263"/>
      <c r="AR61" s="1263"/>
      <c r="AS61" s="1264"/>
      <c r="AT61" s="1264"/>
      <c r="AU61" s="1263"/>
      <c r="AV61" s="1263"/>
      <c r="AW61" s="1263"/>
      <c r="AX61" s="1263"/>
      <c r="AY61" s="1263"/>
      <c r="AZ61" s="1263"/>
      <c r="BA61" s="1263"/>
      <c r="BB61" s="1263"/>
      <c r="BC61" s="1263"/>
      <c r="BD61" s="1263"/>
      <c r="BE61" s="1264"/>
      <c r="BF61" s="1264"/>
      <c r="BG61" s="1263"/>
      <c r="BH61" s="1263"/>
      <c r="BI61" s="1263"/>
      <c r="BJ61" s="1263"/>
      <c r="BK61" s="1263"/>
      <c r="BL61" s="1263"/>
      <c r="BM61" s="1263"/>
      <c r="BN61" s="1263"/>
      <c r="BO61" s="1263"/>
      <c r="BP61" s="1263"/>
      <c r="BQ61" s="1264"/>
      <c r="BR61" s="1264"/>
      <c r="BS61" s="1263"/>
      <c r="BT61" s="1263"/>
      <c r="BU61" s="1263"/>
      <c r="BV61" s="1263"/>
      <c r="BW61" s="1263"/>
      <c r="BX61" s="1263"/>
      <c r="BY61" s="1263"/>
      <c r="BZ61" s="1263"/>
      <c r="CA61" s="1263"/>
      <c r="CB61" s="1263"/>
      <c r="CC61" s="1264"/>
      <c r="CD61" s="1264"/>
      <c r="CE61" s="1263"/>
      <c r="CF61" s="1263"/>
      <c r="CG61" s="1263"/>
      <c r="CH61" s="1263"/>
      <c r="CI61" s="1263"/>
      <c r="CJ61" s="1263"/>
      <c r="CK61" s="1263"/>
      <c r="CL61" s="1263"/>
      <c r="CM61" s="1263"/>
      <c r="CN61" s="1263"/>
      <c r="CO61" s="1264"/>
      <c r="CP61" s="1264"/>
      <c r="CQ61" s="1263"/>
      <c r="CR61" s="1263"/>
      <c r="CS61" s="1263"/>
      <c r="CT61" s="1263"/>
      <c r="CU61" s="1263"/>
      <c r="CV61" s="1263"/>
      <c r="CW61" s="1263"/>
      <c r="CX61" s="1263"/>
      <c r="CY61" s="1263"/>
      <c r="CZ61" s="1263"/>
      <c r="DA61" s="1264"/>
      <c r="DB61" s="1264"/>
      <c r="DC61" s="1264"/>
      <c r="DD61" s="1265"/>
      <c r="DE61" s="1258"/>
    </row>
    <row r="62" spans="1:109" ht="13">
      <c r="B62" s="1232"/>
      <c r="C62" s="1232"/>
      <c r="D62" s="1232"/>
      <c r="E62" s="1232"/>
      <c r="F62" s="1232"/>
      <c r="G62" s="1232"/>
      <c r="H62" s="1232"/>
      <c r="I62" s="1232"/>
      <c r="J62" s="1232"/>
      <c r="K62" s="1232"/>
      <c r="L62" s="1232"/>
      <c r="M62" s="1232"/>
      <c r="N62" s="1232"/>
      <c r="O62" s="1232"/>
      <c r="P62" s="1232"/>
      <c r="Q62" s="1232"/>
      <c r="R62" s="1232"/>
      <c r="S62" s="1232"/>
      <c r="T62" s="1232"/>
      <c r="U62" s="1232"/>
      <c r="V62" s="1232"/>
      <c r="W62" s="1232"/>
      <c r="X62" s="1232"/>
      <c r="Y62" s="1232"/>
      <c r="Z62" s="1232"/>
      <c r="AA62" s="1232"/>
      <c r="AB62" s="1232"/>
      <c r="AC62" s="1232"/>
      <c r="AD62" s="1232"/>
      <c r="AE62" s="1232"/>
      <c r="AF62" s="1232"/>
      <c r="AG62" s="1232"/>
      <c r="AH62" s="1232"/>
      <c r="AI62" s="1232"/>
      <c r="AJ62" s="1232"/>
      <c r="AK62" s="1232"/>
      <c r="AL62" s="1232"/>
      <c r="AM62" s="1232"/>
      <c r="AN62" s="1232"/>
      <c r="AO62" s="1232"/>
      <c r="AP62" s="1232"/>
      <c r="AQ62" s="1232"/>
      <c r="AR62" s="1232"/>
      <c r="AS62" s="1232"/>
      <c r="AT62" s="1232"/>
      <c r="AU62" s="1232"/>
      <c r="AV62" s="1232"/>
      <c r="AW62" s="1232"/>
      <c r="AX62" s="1232"/>
      <c r="AY62" s="1232"/>
      <c r="AZ62" s="1232"/>
      <c r="BA62" s="1232"/>
      <c r="BB62" s="1232"/>
      <c r="BC62" s="1232"/>
      <c r="BD62" s="1232"/>
      <c r="BE62" s="1232"/>
      <c r="BF62" s="1232"/>
      <c r="BG62" s="1232"/>
      <c r="BH62" s="1232"/>
      <c r="BI62" s="1232"/>
      <c r="BJ62" s="1232"/>
      <c r="BK62" s="1232"/>
      <c r="BL62" s="1232"/>
      <c r="BM62" s="1232"/>
      <c r="BN62" s="1232"/>
      <c r="BO62" s="1232"/>
      <c r="BP62" s="1232"/>
      <c r="BQ62" s="1232"/>
      <c r="BR62" s="1232"/>
      <c r="BS62" s="1232"/>
      <c r="BT62" s="1232"/>
      <c r="BU62" s="1232"/>
      <c r="BV62" s="1232"/>
      <c r="BW62" s="1232"/>
      <c r="BX62" s="1232"/>
      <c r="BY62" s="1232"/>
      <c r="BZ62" s="1232"/>
      <c r="CA62" s="1232"/>
      <c r="CB62" s="1232"/>
      <c r="CC62" s="1232"/>
      <c r="CD62" s="1232"/>
      <c r="CE62" s="1232"/>
      <c r="CF62" s="1232"/>
      <c r="CG62" s="1232"/>
      <c r="CH62" s="1232"/>
      <c r="CI62" s="1232"/>
      <c r="CJ62" s="1232"/>
      <c r="CK62" s="1232"/>
      <c r="CL62" s="1232"/>
      <c r="CM62" s="1232"/>
      <c r="CN62" s="1232"/>
      <c r="CO62" s="1232"/>
      <c r="CP62" s="1232"/>
      <c r="CQ62" s="1232"/>
      <c r="CR62" s="1232"/>
      <c r="CS62" s="1232"/>
      <c r="CT62" s="1232"/>
      <c r="CU62" s="1232"/>
      <c r="CV62" s="1232"/>
      <c r="CW62" s="1232"/>
      <c r="CX62" s="1232"/>
      <c r="CY62" s="1232"/>
      <c r="CZ62" s="1232"/>
      <c r="DA62" s="1232"/>
      <c r="DB62" s="1232"/>
      <c r="DC62" s="1232"/>
      <c r="DD62" s="1232"/>
      <c r="DE62" s="1221"/>
    </row>
    <row r="63" spans="1:109" ht="16.5">
      <c r="B63" s="1266" t="s">
        <v>577</v>
      </c>
    </row>
    <row r="64" spans="1:109" ht="13">
      <c r="B64" s="1227"/>
      <c r="G64" s="1234"/>
      <c r="I64" s="1267"/>
      <c r="J64" s="1267"/>
      <c r="K64" s="1267"/>
      <c r="L64" s="1267"/>
      <c r="M64" s="1267"/>
      <c r="N64" s="1268"/>
      <c r="AM64" s="1234"/>
      <c r="AN64" s="1234" t="s">
        <v>570</v>
      </c>
      <c r="AP64" s="1235"/>
      <c r="AQ64" s="1235"/>
      <c r="AR64" s="1235"/>
      <c r="AY64" s="1234"/>
      <c r="BA64" s="1235"/>
      <c r="BB64" s="1235"/>
      <c r="BC64" s="1235"/>
      <c r="BK64" s="1234"/>
      <c r="BM64" s="1235"/>
      <c r="BN64" s="1235"/>
      <c r="BO64" s="1235"/>
      <c r="BW64" s="1234"/>
      <c r="BY64" s="1235"/>
      <c r="BZ64" s="1235"/>
      <c r="CA64" s="1235"/>
      <c r="CI64" s="1234"/>
      <c r="CK64" s="1235"/>
      <c r="CL64" s="1235"/>
      <c r="CM64" s="1235"/>
      <c r="CU64" s="1234"/>
      <c r="CW64" s="1235"/>
      <c r="CX64" s="1235"/>
      <c r="CY64" s="1235"/>
    </row>
    <row r="65" spans="2:107" ht="13">
      <c r="B65" s="1227"/>
      <c r="AN65" s="1236" t="s">
        <v>578</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
      <c r="B66" s="122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
      <c r="B67" s="122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
      <c r="B68" s="122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
      <c r="B69" s="122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
      <c r="B70" s="1227"/>
      <c r="H70" s="1269"/>
      <c r="I70" s="1269"/>
      <c r="J70" s="1270"/>
      <c r="K70" s="1270"/>
      <c r="L70" s="1271"/>
      <c r="M70" s="1270"/>
      <c r="N70" s="1271"/>
      <c r="AN70" s="1245"/>
      <c r="AO70" s="1245"/>
      <c r="AP70" s="1245"/>
      <c r="AZ70" s="1245"/>
      <c r="BA70" s="1245"/>
      <c r="BB70" s="1245"/>
      <c r="BL70" s="1245"/>
      <c r="BM70" s="1245"/>
      <c r="BN70" s="1245"/>
      <c r="BX70" s="1245"/>
      <c r="BY70" s="1245"/>
      <c r="BZ70" s="1245"/>
      <c r="CJ70" s="1245"/>
      <c r="CK70" s="1245"/>
      <c r="CL70" s="1245"/>
      <c r="CV70" s="1245"/>
      <c r="CW70" s="1245"/>
      <c r="CX70" s="1245"/>
    </row>
    <row r="71" spans="2:107" ht="13">
      <c r="B71" s="1227"/>
      <c r="G71" s="1272"/>
      <c r="I71" s="1273"/>
      <c r="J71" s="1270"/>
      <c r="K71" s="1270"/>
      <c r="L71" s="1271"/>
      <c r="M71" s="1270"/>
      <c r="N71" s="1271"/>
      <c r="AM71" s="1272"/>
      <c r="AN71" s="1221" t="s">
        <v>572</v>
      </c>
    </row>
    <row r="72" spans="2:107" ht="13">
      <c r="B72" s="1227"/>
      <c r="G72" s="1246"/>
      <c r="H72" s="1246"/>
      <c r="I72" s="1246"/>
      <c r="J72" s="1246"/>
      <c r="K72" s="1247"/>
      <c r="L72" s="1247"/>
      <c r="M72" s="1248"/>
      <c r="N72" s="1248"/>
      <c r="AN72" s="1249"/>
      <c r="AO72" s="1250"/>
      <c r="AP72" s="1250"/>
      <c r="AQ72" s="1250"/>
      <c r="AR72" s="1250"/>
      <c r="AS72" s="1250"/>
      <c r="AT72" s="1250"/>
      <c r="AU72" s="1250"/>
      <c r="AV72" s="1250"/>
      <c r="AW72" s="1250"/>
      <c r="AX72" s="1250"/>
      <c r="AY72" s="1250"/>
      <c r="AZ72" s="1250"/>
      <c r="BA72" s="1250"/>
      <c r="BB72" s="1250"/>
      <c r="BC72" s="1250"/>
      <c r="BD72" s="1250"/>
      <c r="BE72" s="1250"/>
      <c r="BF72" s="1250"/>
      <c r="BG72" s="1250"/>
      <c r="BH72" s="1250"/>
      <c r="BI72" s="1250"/>
      <c r="BJ72" s="1250"/>
      <c r="BK72" s="1250"/>
      <c r="BL72" s="1250"/>
      <c r="BM72" s="1250"/>
      <c r="BN72" s="1250"/>
      <c r="BO72" s="1251"/>
      <c r="BP72" s="1252" t="s">
        <v>528</v>
      </c>
      <c r="BQ72" s="1252"/>
      <c r="BR72" s="1252"/>
      <c r="BS72" s="1252"/>
      <c r="BT72" s="1252"/>
      <c r="BU72" s="1252"/>
      <c r="BV72" s="1252"/>
      <c r="BW72" s="1252"/>
      <c r="BX72" s="1252" t="s">
        <v>529</v>
      </c>
      <c r="BY72" s="1252"/>
      <c r="BZ72" s="1252"/>
      <c r="CA72" s="1252"/>
      <c r="CB72" s="1252"/>
      <c r="CC72" s="1252"/>
      <c r="CD72" s="1252"/>
      <c r="CE72" s="1252"/>
      <c r="CF72" s="1252" t="s">
        <v>530</v>
      </c>
      <c r="CG72" s="1252"/>
      <c r="CH72" s="1252"/>
      <c r="CI72" s="1252"/>
      <c r="CJ72" s="1252"/>
      <c r="CK72" s="1252"/>
      <c r="CL72" s="1252"/>
      <c r="CM72" s="1252"/>
      <c r="CN72" s="1252" t="s">
        <v>531</v>
      </c>
      <c r="CO72" s="1252"/>
      <c r="CP72" s="1252"/>
      <c r="CQ72" s="1252"/>
      <c r="CR72" s="1252"/>
      <c r="CS72" s="1252"/>
      <c r="CT72" s="1252"/>
      <c r="CU72" s="1252"/>
      <c r="CV72" s="1252" t="s">
        <v>532</v>
      </c>
      <c r="CW72" s="1252"/>
      <c r="CX72" s="1252"/>
      <c r="CY72" s="1252"/>
      <c r="CZ72" s="1252"/>
      <c r="DA72" s="1252"/>
      <c r="DB72" s="1252"/>
      <c r="DC72" s="1252"/>
    </row>
    <row r="73" spans="2:107" ht="13">
      <c r="B73" s="1227"/>
      <c r="G73" s="1253"/>
      <c r="H73" s="1253"/>
      <c r="I73" s="1253"/>
      <c r="J73" s="1253"/>
      <c r="K73" s="1274"/>
      <c r="L73" s="1274"/>
      <c r="M73" s="1274"/>
      <c r="N73" s="1274"/>
      <c r="AM73" s="1245"/>
      <c r="AN73" s="1256" t="s">
        <v>573</v>
      </c>
      <c r="AO73" s="1256"/>
      <c r="AP73" s="1256"/>
      <c r="AQ73" s="1256"/>
      <c r="AR73" s="1256"/>
      <c r="AS73" s="1256"/>
      <c r="AT73" s="1256"/>
      <c r="AU73" s="1256"/>
      <c r="AV73" s="1256"/>
      <c r="AW73" s="1256"/>
      <c r="AX73" s="1256"/>
      <c r="AY73" s="1256"/>
      <c r="AZ73" s="1256"/>
      <c r="BA73" s="1256"/>
      <c r="BB73" s="1256" t="s">
        <v>574</v>
      </c>
      <c r="BC73" s="1256"/>
      <c r="BD73" s="1256"/>
      <c r="BE73" s="1256"/>
      <c r="BF73" s="1256"/>
      <c r="BG73" s="1256"/>
      <c r="BH73" s="1256"/>
      <c r="BI73" s="1256"/>
      <c r="BJ73" s="1256"/>
      <c r="BK73" s="1256"/>
      <c r="BL73" s="1256"/>
      <c r="BM73" s="1256"/>
      <c r="BN73" s="1256"/>
      <c r="BO73" s="1256"/>
      <c r="BP73" s="1257">
        <v>21.9</v>
      </c>
      <c r="BQ73" s="1257"/>
      <c r="BR73" s="1257"/>
      <c r="BS73" s="1257"/>
      <c r="BT73" s="1257"/>
      <c r="BU73" s="1257"/>
      <c r="BV73" s="1257"/>
      <c r="BW73" s="1257"/>
      <c r="BX73" s="1257">
        <v>12.6</v>
      </c>
      <c r="BY73" s="1257"/>
      <c r="BZ73" s="1257"/>
      <c r="CA73" s="1257"/>
      <c r="CB73" s="1257"/>
      <c r="CC73" s="1257"/>
      <c r="CD73" s="1257"/>
      <c r="CE73" s="1257"/>
      <c r="CF73" s="1257">
        <v>4.4000000000000004</v>
      </c>
      <c r="CG73" s="1257"/>
      <c r="CH73" s="1257"/>
      <c r="CI73" s="1257"/>
      <c r="CJ73" s="1257"/>
      <c r="CK73" s="1257"/>
      <c r="CL73" s="1257"/>
      <c r="CM73" s="1257"/>
      <c r="CN73" s="1257"/>
      <c r="CO73" s="1257"/>
      <c r="CP73" s="1257"/>
      <c r="CQ73" s="1257"/>
      <c r="CR73" s="1257"/>
      <c r="CS73" s="1257"/>
      <c r="CT73" s="1257"/>
      <c r="CU73" s="1257"/>
      <c r="CV73" s="1257"/>
      <c r="CW73" s="1257"/>
      <c r="CX73" s="1257"/>
      <c r="CY73" s="1257"/>
      <c r="CZ73" s="1257"/>
      <c r="DA73" s="1257"/>
      <c r="DB73" s="1257"/>
      <c r="DC73" s="1257"/>
    </row>
    <row r="74" spans="2:107" ht="13">
      <c r="B74" s="1227"/>
      <c r="G74" s="1253"/>
      <c r="H74" s="1253"/>
      <c r="I74" s="1253"/>
      <c r="J74" s="1253"/>
      <c r="K74" s="1274"/>
      <c r="L74" s="1274"/>
      <c r="M74" s="1274"/>
      <c r="N74" s="1274"/>
      <c r="AM74" s="1245"/>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7"/>
      <c r="BQ74" s="1257"/>
      <c r="BR74" s="1257"/>
      <c r="BS74" s="1257"/>
      <c r="BT74" s="1257"/>
      <c r="BU74" s="1257"/>
      <c r="BV74" s="1257"/>
      <c r="BW74" s="1257"/>
      <c r="BX74" s="1257"/>
      <c r="BY74" s="1257"/>
      <c r="BZ74" s="1257"/>
      <c r="CA74" s="1257"/>
      <c r="CB74" s="1257"/>
      <c r="CC74" s="1257"/>
      <c r="CD74" s="1257"/>
      <c r="CE74" s="1257"/>
      <c r="CF74" s="1257"/>
      <c r="CG74" s="1257"/>
      <c r="CH74" s="1257"/>
      <c r="CI74" s="1257"/>
      <c r="CJ74" s="1257"/>
      <c r="CK74" s="1257"/>
      <c r="CL74" s="1257"/>
      <c r="CM74" s="1257"/>
      <c r="CN74" s="1257"/>
      <c r="CO74" s="1257"/>
      <c r="CP74" s="1257"/>
      <c r="CQ74" s="1257"/>
      <c r="CR74" s="1257"/>
      <c r="CS74" s="1257"/>
      <c r="CT74" s="1257"/>
      <c r="CU74" s="1257"/>
      <c r="CV74" s="1257"/>
      <c r="CW74" s="1257"/>
      <c r="CX74" s="1257"/>
      <c r="CY74" s="1257"/>
      <c r="CZ74" s="1257"/>
      <c r="DA74" s="1257"/>
      <c r="DB74" s="1257"/>
      <c r="DC74" s="1257"/>
    </row>
    <row r="75" spans="2:107" ht="13">
      <c r="B75" s="1227"/>
      <c r="G75" s="1253"/>
      <c r="H75" s="1253"/>
      <c r="I75" s="1246"/>
      <c r="J75" s="1246"/>
      <c r="K75" s="1255"/>
      <c r="L75" s="1255"/>
      <c r="M75" s="1255"/>
      <c r="N75" s="1255"/>
      <c r="AM75" s="1245"/>
      <c r="AN75" s="1256"/>
      <c r="AO75" s="1256"/>
      <c r="AP75" s="1256"/>
      <c r="AQ75" s="1256"/>
      <c r="AR75" s="1256"/>
      <c r="AS75" s="1256"/>
      <c r="AT75" s="1256"/>
      <c r="AU75" s="1256"/>
      <c r="AV75" s="1256"/>
      <c r="AW75" s="1256"/>
      <c r="AX75" s="1256"/>
      <c r="AY75" s="1256"/>
      <c r="AZ75" s="1256"/>
      <c r="BA75" s="1256"/>
      <c r="BB75" s="1256" t="s">
        <v>579</v>
      </c>
      <c r="BC75" s="1256"/>
      <c r="BD75" s="1256"/>
      <c r="BE75" s="1256"/>
      <c r="BF75" s="1256"/>
      <c r="BG75" s="1256"/>
      <c r="BH75" s="1256"/>
      <c r="BI75" s="1256"/>
      <c r="BJ75" s="1256"/>
      <c r="BK75" s="1256"/>
      <c r="BL75" s="1256"/>
      <c r="BM75" s="1256"/>
      <c r="BN75" s="1256"/>
      <c r="BO75" s="1256"/>
      <c r="BP75" s="1257">
        <v>1.4</v>
      </c>
      <c r="BQ75" s="1257"/>
      <c r="BR75" s="1257"/>
      <c r="BS75" s="1257"/>
      <c r="BT75" s="1257"/>
      <c r="BU75" s="1257"/>
      <c r="BV75" s="1257"/>
      <c r="BW75" s="1257"/>
      <c r="BX75" s="1257">
        <v>1.6</v>
      </c>
      <c r="BY75" s="1257"/>
      <c r="BZ75" s="1257"/>
      <c r="CA75" s="1257"/>
      <c r="CB75" s="1257"/>
      <c r="CC75" s="1257"/>
      <c r="CD75" s="1257"/>
      <c r="CE75" s="1257"/>
      <c r="CF75" s="1257">
        <v>2.2000000000000002</v>
      </c>
      <c r="CG75" s="1257"/>
      <c r="CH75" s="1257"/>
      <c r="CI75" s="1257"/>
      <c r="CJ75" s="1257"/>
      <c r="CK75" s="1257"/>
      <c r="CL75" s="1257"/>
      <c r="CM75" s="1257"/>
      <c r="CN75" s="1257">
        <v>2.7</v>
      </c>
      <c r="CO75" s="1257"/>
      <c r="CP75" s="1257"/>
      <c r="CQ75" s="1257"/>
      <c r="CR75" s="1257"/>
      <c r="CS75" s="1257"/>
      <c r="CT75" s="1257"/>
      <c r="CU75" s="1257"/>
      <c r="CV75" s="1257">
        <v>3.1</v>
      </c>
      <c r="CW75" s="1257"/>
      <c r="CX75" s="1257"/>
      <c r="CY75" s="1257"/>
      <c r="CZ75" s="1257"/>
      <c r="DA75" s="1257"/>
      <c r="DB75" s="1257"/>
      <c r="DC75" s="1257"/>
    </row>
    <row r="76" spans="2:107" ht="13">
      <c r="B76" s="1227"/>
      <c r="G76" s="1253"/>
      <c r="H76" s="1253"/>
      <c r="I76" s="1246"/>
      <c r="J76" s="1246"/>
      <c r="K76" s="1255"/>
      <c r="L76" s="1255"/>
      <c r="M76" s="1255"/>
      <c r="N76" s="1255"/>
      <c r="AM76" s="1245"/>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7"/>
      <c r="BQ76" s="1257"/>
      <c r="BR76" s="1257"/>
      <c r="BS76" s="1257"/>
      <c r="BT76" s="1257"/>
      <c r="BU76" s="1257"/>
      <c r="BV76" s="1257"/>
      <c r="BW76" s="1257"/>
      <c r="BX76" s="1257"/>
      <c r="BY76" s="1257"/>
      <c r="BZ76" s="1257"/>
      <c r="CA76" s="1257"/>
      <c r="CB76" s="1257"/>
      <c r="CC76" s="1257"/>
      <c r="CD76" s="1257"/>
      <c r="CE76" s="1257"/>
      <c r="CF76" s="1257"/>
      <c r="CG76" s="1257"/>
      <c r="CH76" s="1257"/>
      <c r="CI76" s="1257"/>
      <c r="CJ76" s="1257"/>
      <c r="CK76" s="1257"/>
      <c r="CL76" s="1257"/>
      <c r="CM76" s="1257"/>
      <c r="CN76" s="1257"/>
      <c r="CO76" s="1257"/>
      <c r="CP76" s="1257"/>
      <c r="CQ76" s="1257"/>
      <c r="CR76" s="1257"/>
      <c r="CS76" s="1257"/>
      <c r="CT76" s="1257"/>
      <c r="CU76" s="1257"/>
      <c r="CV76" s="1257"/>
      <c r="CW76" s="1257"/>
      <c r="CX76" s="1257"/>
      <c r="CY76" s="1257"/>
      <c r="CZ76" s="1257"/>
      <c r="DA76" s="1257"/>
      <c r="DB76" s="1257"/>
      <c r="DC76" s="1257"/>
    </row>
    <row r="77" spans="2:107" ht="13">
      <c r="B77" s="1227"/>
      <c r="G77" s="1246"/>
      <c r="H77" s="1246"/>
      <c r="I77" s="1246"/>
      <c r="J77" s="1246"/>
      <c r="K77" s="1274"/>
      <c r="L77" s="1274"/>
      <c r="M77" s="1274"/>
      <c r="N77" s="1274"/>
      <c r="AN77" s="1252" t="s">
        <v>576</v>
      </c>
      <c r="AO77" s="1252"/>
      <c r="AP77" s="1252"/>
      <c r="AQ77" s="1252"/>
      <c r="AR77" s="1252"/>
      <c r="AS77" s="1252"/>
      <c r="AT77" s="1252"/>
      <c r="AU77" s="1252"/>
      <c r="AV77" s="1252"/>
      <c r="AW77" s="1252"/>
      <c r="AX77" s="1252"/>
      <c r="AY77" s="1252"/>
      <c r="AZ77" s="1252"/>
      <c r="BA77" s="1252"/>
      <c r="BB77" s="1256" t="s">
        <v>574</v>
      </c>
      <c r="BC77" s="1256"/>
      <c r="BD77" s="1256"/>
      <c r="BE77" s="1256"/>
      <c r="BF77" s="1256"/>
      <c r="BG77" s="1256"/>
      <c r="BH77" s="1256"/>
      <c r="BI77" s="1256"/>
      <c r="BJ77" s="1256"/>
      <c r="BK77" s="1256"/>
      <c r="BL77" s="1256"/>
      <c r="BM77" s="1256"/>
      <c r="BN77" s="1256"/>
      <c r="BO77" s="1256"/>
      <c r="BP77" s="1257">
        <v>5.9</v>
      </c>
      <c r="BQ77" s="1257"/>
      <c r="BR77" s="1257"/>
      <c r="BS77" s="1257"/>
      <c r="BT77" s="1257"/>
      <c r="BU77" s="1257"/>
      <c r="BV77" s="1257"/>
      <c r="BW77" s="1257"/>
      <c r="BX77" s="1257">
        <v>4.0999999999999996</v>
      </c>
      <c r="BY77" s="1257"/>
      <c r="BZ77" s="1257"/>
      <c r="CA77" s="1257"/>
      <c r="CB77" s="1257"/>
      <c r="CC77" s="1257"/>
      <c r="CD77" s="1257"/>
      <c r="CE77" s="1257"/>
      <c r="CF77" s="1257">
        <v>0</v>
      </c>
      <c r="CG77" s="1257"/>
      <c r="CH77" s="1257"/>
      <c r="CI77" s="1257"/>
      <c r="CJ77" s="1257"/>
      <c r="CK77" s="1257"/>
      <c r="CL77" s="1257"/>
      <c r="CM77" s="1257"/>
      <c r="CN77" s="1257">
        <v>0</v>
      </c>
      <c r="CO77" s="1257"/>
      <c r="CP77" s="1257"/>
      <c r="CQ77" s="1257"/>
      <c r="CR77" s="1257"/>
      <c r="CS77" s="1257"/>
      <c r="CT77" s="1257"/>
      <c r="CU77" s="1257"/>
      <c r="CV77" s="1257">
        <v>0.4</v>
      </c>
      <c r="CW77" s="1257"/>
      <c r="CX77" s="1257"/>
      <c r="CY77" s="1257"/>
      <c r="CZ77" s="1257"/>
      <c r="DA77" s="1257"/>
      <c r="DB77" s="1257"/>
      <c r="DC77" s="1257"/>
    </row>
    <row r="78" spans="2:107" ht="13">
      <c r="B78" s="1227"/>
      <c r="G78" s="1246"/>
      <c r="H78" s="1246"/>
      <c r="I78" s="1246"/>
      <c r="J78" s="1246"/>
      <c r="K78" s="1274"/>
      <c r="L78" s="1274"/>
      <c r="M78" s="1274"/>
      <c r="N78" s="1274"/>
      <c r="AN78" s="1252"/>
      <c r="AO78" s="1252"/>
      <c r="AP78" s="1252"/>
      <c r="AQ78" s="1252"/>
      <c r="AR78" s="1252"/>
      <c r="AS78" s="1252"/>
      <c r="AT78" s="1252"/>
      <c r="AU78" s="1252"/>
      <c r="AV78" s="1252"/>
      <c r="AW78" s="1252"/>
      <c r="AX78" s="1252"/>
      <c r="AY78" s="1252"/>
      <c r="AZ78" s="1252"/>
      <c r="BA78" s="1252"/>
      <c r="BB78" s="1256"/>
      <c r="BC78" s="1256"/>
      <c r="BD78" s="1256"/>
      <c r="BE78" s="1256"/>
      <c r="BF78" s="1256"/>
      <c r="BG78" s="1256"/>
      <c r="BH78" s="1256"/>
      <c r="BI78" s="1256"/>
      <c r="BJ78" s="1256"/>
      <c r="BK78" s="1256"/>
      <c r="BL78" s="1256"/>
      <c r="BM78" s="1256"/>
      <c r="BN78" s="1256"/>
      <c r="BO78" s="1256"/>
      <c r="BP78" s="1257"/>
      <c r="BQ78" s="1257"/>
      <c r="BR78" s="1257"/>
      <c r="BS78" s="1257"/>
      <c r="BT78" s="1257"/>
      <c r="BU78" s="1257"/>
      <c r="BV78" s="1257"/>
      <c r="BW78" s="1257"/>
      <c r="BX78" s="1257"/>
      <c r="BY78" s="1257"/>
      <c r="BZ78" s="1257"/>
      <c r="CA78" s="1257"/>
      <c r="CB78" s="1257"/>
      <c r="CC78" s="1257"/>
      <c r="CD78" s="1257"/>
      <c r="CE78" s="1257"/>
      <c r="CF78" s="1257"/>
      <c r="CG78" s="1257"/>
      <c r="CH78" s="1257"/>
      <c r="CI78" s="1257"/>
      <c r="CJ78" s="1257"/>
      <c r="CK78" s="1257"/>
      <c r="CL78" s="1257"/>
      <c r="CM78" s="1257"/>
      <c r="CN78" s="1257"/>
      <c r="CO78" s="1257"/>
      <c r="CP78" s="1257"/>
      <c r="CQ78" s="1257"/>
      <c r="CR78" s="1257"/>
      <c r="CS78" s="1257"/>
      <c r="CT78" s="1257"/>
      <c r="CU78" s="1257"/>
      <c r="CV78" s="1257"/>
      <c r="CW78" s="1257"/>
      <c r="CX78" s="1257"/>
      <c r="CY78" s="1257"/>
      <c r="CZ78" s="1257"/>
      <c r="DA78" s="1257"/>
      <c r="DB78" s="1257"/>
      <c r="DC78" s="1257"/>
    </row>
    <row r="79" spans="2:107" ht="13">
      <c r="B79" s="1227"/>
      <c r="G79" s="1246"/>
      <c r="H79" s="1246"/>
      <c r="I79" s="1259"/>
      <c r="J79" s="1259"/>
      <c r="K79" s="1275"/>
      <c r="L79" s="1275"/>
      <c r="M79" s="1275"/>
      <c r="N79" s="1275"/>
      <c r="AN79" s="1252"/>
      <c r="AO79" s="1252"/>
      <c r="AP79" s="1252"/>
      <c r="AQ79" s="1252"/>
      <c r="AR79" s="1252"/>
      <c r="AS79" s="1252"/>
      <c r="AT79" s="1252"/>
      <c r="AU79" s="1252"/>
      <c r="AV79" s="1252"/>
      <c r="AW79" s="1252"/>
      <c r="AX79" s="1252"/>
      <c r="AY79" s="1252"/>
      <c r="AZ79" s="1252"/>
      <c r="BA79" s="1252"/>
      <c r="BB79" s="1256" t="s">
        <v>579</v>
      </c>
      <c r="BC79" s="1256"/>
      <c r="BD79" s="1256"/>
      <c r="BE79" s="1256"/>
      <c r="BF79" s="1256"/>
      <c r="BG79" s="1256"/>
      <c r="BH79" s="1256"/>
      <c r="BI79" s="1256"/>
      <c r="BJ79" s="1256"/>
      <c r="BK79" s="1256"/>
      <c r="BL79" s="1256"/>
      <c r="BM79" s="1256"/>
      <c r="BN79" s="1256"/>
      <c r="BO79" s="1256"/>
      <c r="BP79" s="1257">
        <v>5.2</v>
      </c>
      <c r="BQ79" s="1257"/>
      <c r="BR79" s="1257"/>
      <c r="BS79" s="1257"/>
      <c r="BT79" s="1257"/>
      <c r="BU79" s="1257"/>
      <c r="BV79" s="1257"/>
      <c r="BW79" s="1257"/>
      <c r="BX79" s="1257">
        <v>5.0999999999999996</v>
      </c>
      <c r="BY79" s="1257"/>
      <c r="BZ79" s="1257"/>
      <c r="CA79" s="1257"/>
      <c r="CB79" s="1257"/>
      <c r="CC79" s="1257"/>
      <c r="CD79" s="1257"/>
      <c r="CE79" s="1257"/>
      <c r="CF79" s="1257">
        <v>5.2</v>
      </c>
      <c r="CG79" s="1257"/>
      <c r="CH79" s="1257"/>
      <c r="CI79" s="1257"/>
      <c r="CJ79" s="1257"/>
      <c r="CK79" s="1257"/>
      <c r="CL79" s="1257"/>
      <c r="CM79" s="1257"/>
      <c r="CN79" s="1257">
        <v>5.2</v>
      </c>
      <c r="CO79" s="1257"/>
      <c r="CP79" s="1257"/>
      <c r="CQ79" s="1257"/>
      <c r="CR79" s="1257"/>
      <c r="CS79" s="1257"/>
      <c r="CT79" s="1257"/>
      <c r="CU79" s="1257"/>
      <c r="CV79" s="1257">
        <v>5.3</v>
      </c>
      <c r="CW79" s="1257"/>
      <c r="CX79" s="1257"/>
      <c r="CY79" s="1257"/>
      <c r="CZ79" s="1257"/>
      <c r="DA79" s="1257"/>
      <c r="DB79" s="1257"/>
      <c r="DC79" s="1257"/>
    </row>
    <row r="80" spans="2:107" ht="13">
      <c r="B80" s="1227"/>
      <c r="G80" s="1246"/>
      <c r="H80" s="1246"/>
      <c r="I80" s="1259"/>
      <c r="J80" s="1259"/>
      <c r="K80" s="1275"/>
      <c r="L80" s="1275"/>
      <c r="M80" s="1275"/>
      <c r="N80" s="1275"/>
      <c r="AN80" s="1252"/>
      <c r="AO80" s="1252"/>
      <c r="AP80" s="1252"/>
      <c r="AQ80" s="1252"/>
      <c r="AR80" s="1252"/>
      <c r="AS80" s="1252"/>
      <c r="AT80" s="1252"/>
      <c r="AU80" s="1252"/>
      <c r="AV80" s="1252"/>
      <c r="AW80" s="1252"/>
      <c r="AX80" s="1252"/>
      <c r="AY80" s="1252"/>
      <c r="AZ80" s="1252"/>
      <c r="BA80" s="1252"/>
      <c r="BB80" s="1256"/>
      <c r="BC80" s="1256"/>
      <c r="BD80" s="1256"/>
      <c r="BE80" s="1256"/>
      <c r="BF80" s="1256"/>
      <c r="BG80" s="1256"/>
      <c r="BH80" s="1256"/>
      <c r="BI80" s="1256"/>
      <c r="BJ80" s="1256"/>
      <c r="BK80" s="1256"/>
      <c r="BL80" s="1256"/>
      <c r="BM80" s="1256"/>
      <c r="BN80" s="1256"/>
      <c r="BO80" s="1256"/>
      <c r="BP80" s="1257"/>
      <c r="BQ80" s="1257"/>
      <c r="BR80" s="1257"/>
      <c r="BS80" s="1257"/>
      <c r="BT80" s="1257"/>
      <c r="BU80" s="1257"/>
      <c r="BV80" s="1257"/>
      <c r="BW80" s="1257"/>
      <c r="BX80" s="1257"/>
      <c r="BY80" s="1257"/>
      <c r="BZ80" s="1257"/>
      <c r="CA80" s="1257"/>
      <c r="CB80" s="1257"/>
      <c r="CC80" s="1257"/>
      <c r="CD80" s="1257"/>
      <c r="CE80" s="1257"/>
      <c r="CF80" s="1257"/>
      <c r="CG80" s="1257"/>
      <c r="CH80" s="1257"/>
      <c r="CI80" s="1257"/>
      <c r="CJ80" s="1257"/>
      <c r="CK80" s="1257"/>
      <c r="CL80" s="1257"/>
      <c r="CM80" s="1257"/>
      <c r="CN80" s="1257"/>
      <c r="CO80" s="1257"/>
      <c r="CP80" s="1257"/>
      <c r="CQ80" s="1257"/>
      <c r="CR80" s="1257"/>
      <c r="CS80" s="1257"/>
      <c r="CT80" s="1257"/>
      <c r="CU80" s="1257"/>
      <c r="CV80" s="1257"/>
      <c r="CW80" s="1257"/>
      <c r="CX80" s="1257"/>
      <c r="CY80" s="1257"/>
      <c r="CZ80" s="1257"/>
      <c r="DA80" s="1257"/>
      <c r="DB80" s="1257"/>
      <c r="DC80" s="1257"/>
    </row>
    <row r="81" spans="2:109" ht="13">
      <c r="B81" s="1227"/>
    </row>
    <row r="82" spans="2:109" ht="16.5">
      <c r="B82" s="1227"/>
      <c r="K82" s="1276"/>
      <c r="L82" s="1276"/>
      <c r="M82" s="1276"/>
      <c r="N82" s="1276"/>
      <c r="AQ82" s="1276"/>
      <c r="AR82" s="1276"/>
      <c r="AS82" s="1276"/>
      <c r="AT82" s="1276"/>
      <c r="BC82" s="1276"/>
      <c r="BD82" s="1276"/>
      <c r="BE82" s="1276"/>
      <c r="BF82" s="1276"/>
      <c r="BO82" s="1276"/>
      <c r="BP82" s="1276"/>
      <c r="BQ82" s="1276"/>
      <c r="BR82" s="1276"/>
      <c r="CA82" s="1276"/>
      <c r="CB82" s="1276"/>
      <c r="CC82" s="1276"/>
      <c r="CD82" s="1276"/>
      <c r="CM82" s="1276"/>
      <c r="CN82" s="1276"/>
      <c r="CO82" s="1276"/>
      <c r="CP82" s="1276"/>
      <c r="CY82" s="1276"/>
      <c r="CZ82" s="1276"/>
      <c r="DA82" s="1276"/>
      <c r="DB82" s="1276"/>
      <c r="DC82" s="1276"/>
    </row>
    <row r="83" spans="2:109" ht="13">
      <c r="B83" s="1229"/>
      <c r="C83" s="1230"/>
      <c r="D83" s="1230"/>
      <c r="E83" s="1230"/>
      <c r="F83" s="1230"/>
      <c r="G83" s="1230"/>
      <c r="H83" s="1230"/>
      <c r="I83" s="1230"/>
      <c r="J83" s="1230"/>
      <c r="K83" s="1230"/>
      <c r="L83" s="1230"/>
      <c r="M83" s="1230"/>
      <c r="N83" s="1230"/>
      <c r="O83" s="1230"/>
      <c r="P83" s="1230"/>
      <c r="Q83" s="1230"/>
      <c r="R83" s="1230"/>
      <c r="S83" s="1230"/>
      <c r="T83" s="1230"/>
      <c r="U83" s="1230"/>
      <c r="V83" s="1230"/>
      <c r="W83" s="1230"/>
      <c r="X83" s="1230"/>
      <c r="Y83" s="1230"/>
      <c r="Z83" s="1230"/>
      <c r="AA83" s="1230"/>
      <c r="AB83" s="1230"/>
      <c r="AC83" s="1230"/>
      <c r="AD83" s="1230"/>
      <c r="AE83" s="1230"/>
      <c r="AF83" s="1230"/>
      <c r="AG83" s="1230"/>
      <c r="AH83" s="1230"/>
      <c r="AI83" s="1230"/>
      <c r="AJ83" s="1230"/>
      <c r="AK83" s="1230"/>
      <c r="AL83" s="1230"/>
      <c r="AM83" s="1230"/>
      <c r="AN83" s="1230"/>
      <c r="AO83" s="1230"/>
      <c r="AP83" s="1230"/>
      <c r="AQ83" s="1230"/>
      <c r="AR83" s="1230"/>
      <c r="AS83" s="1230"/>
      <c r="AT83" s="1230"/>
      <c r="AU83" s="1230"/>
      <c r="AV83" s="1230"/>
      <c r="AW83" s="1230"/>
      <c r="AX83" s="1230"/>
      <c r="AY83" s="1230"/>
      <c r="AZ83" s="1230"/>
      <c r="BA83" s="1230"/>
      <c r="BB83" s="1230"/>
      <c r="BC83" s="1230"/>
      <c r="BD83" s="1230"/>
      <c r="BE83" s="1230"/>
      <c r="BF83" s="1230"/>
      <c r="BG83" s="1230"/>
      <c r="BH83" s="1230"/>
      <c r="BI83" s="1230"/>
      <c r="BJ83" s="1230"/>
      <c r="BK83" s="1230"/>
      <c r="BL83" s="1230"/>
      <c r="BM83" s="1230"/>
      <c r="BN83" s="1230"/>
      <c r="BO83" s="1230"/>
      <c r="BP83" s="1230"/>
      <c r="BQ83" s="1230"/>
      <c r="BR83" s="1230"/>
      <c r="BS83" s="1230"/>
      <c r="BT83" s="1230"/>
      <c r="BU83" s="1230"/>
      <c r="BV83" s="1230"/>
      <c r="BW83" s="1230"/>
      <c r="BX83" s="1230"/>
      <c r="BY83" s="1230"/>
      <c r="BZ83" s="1230"/>
      <c r="CA83" s="1230"/>
      <c r="CB83" s="1230"/>
      <c r="CC83" s="1230"/>
      <c r="CD83" s="1230"/>
      <c r="CE83" s="1230"/>
      <c r="CF83" s="1230"/>
      <c r="CG83" s="1230"/>
      <c r="CH83" s="1230"/>
      <c r="CI83" s="1230"/>
      <c r="CJ83" s="1230"/>
      <c r="CK83" s="1230"/>
      <c r="CL83" s="1230"/>
      <c r="CM83" s="1230"/>
      <c r="CN83" s="1230"/>
      <c r="CO83" s="1230"/>
      <c r="CP83" s="1230"/>
      <c r="CQ83" s="1230"/>
      <c r="CR83" s="1230"/>
      <c r="CS83" s="1230"/>
      <c r="CT83" s="1230"/>
      <c r="CU83" s="1230"/>
      <c r="CV83" s="1230"/>
      <c r="CW83" s="1230"/>
      <c r="CX83" s="1230"/>
      <c r="CY83" s="1230"/>
      <c r="CZ83" s="1230"/>
      <c r="DA83" s="1230"/>
      <c r="DB83" s="1230"/>
      <c r="DC83" s="1230"/>
      <c r="DD83" s="1231"/>
    </row>
    <row r="84" spans="2:109" ht="13">
      <c r="DD84" s="1221"/>
      <c r="DE84" s="1221"/>
    </row>
    <row r="85" spans="2:109" ht="13">
      <c r="DD85" s="1221"/>
      <c r="DE85" s="1221"/>
    </row>
  </sheetData>
  <sheetProtection algorithmName="SHA-512" hashValue="ZBlx6CA9h5BF07JVbY3vhfNsTGXBD3TmmBGeO8ewCrhcuFTWnBRBgJH7nCvzPTkbQQ/4FO4vJ5/ixhXLbx5j0g==" saltValue="ECB04F2Z0v7w36eKuidrT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F0E59-5DAE-42FF-89EC-1030CFA3D304}">
  <sheetPr>
    <pageSetUpPr fitToPage="1"/>
  </sheetPr>
  <dimension ref="A1:DR125"/>
  <sheetViews>
    <sheetView showGridLines="0" zoomScaleNormal="100" zoomScaleSheetLayoutView="70" workbookViewId="0"/>
  </sheetViews>
  <sheetFormatPr defaultColWidth="0" defaultRowHeight="13.5" customHeight="1" zeroHeight="1"/>
  <cols>
    <col min="1" max="34" width="2.453125" style="248" customWidth="1"/>
    <col min="35" max="122" width="2.453125" style="247" customWidth="1"/>
    <col min="123" max="16384" width="2.453125" style="247" hidden="1"/>
  </cols>
  <sheetData>
    <row r="1" spans="1:34"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c r="S2" s="247"/>
      <c r="AH2" s="247"/>
    </row>
    <row r="3" spans="1:34" ht="1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row r="5" spans="1:34" ht="13"/>
    <row r="6" spans="1:34" ht="13"/>
    <row r="7" spans="1:34" ht="13"/>
    <row r="8" spans="1:34" ht="13"/>
    <row r="9" spans="1:34" ht="13">
      <c r="AH9" s="247"/>
    </row>
    <row r="10" spans="1:34" ht="13"/>
    <row r="11" spans="1:34" ht="13"/>
    <row r="12" spans="1:34" ht="13"/>
    <row r="13" spans="1:34" ht="13"/>
    <row r="14" spans="1:34" ht="13"/>
    <row r="15" spans="1:34" ht="13"/>
    <row r="16" spans="1:34" ht="13"/>
    <row r="17" spans="12:34" ht="13">
      <c r="AH17" s="247"/>
    </row>
    <row r="18" spans="12:34" ht="13"/>
    <row r="19" spans="12:34" ht="13"/>
    <row r="20" spans="12:34" ht="13">
      <c r="AH20" s="247"/>
    </row>
    <row r="21" spans="12:34" ht="13">
      <c r="AH21" s="247"/>
    </row>
    <row r="22" spans="12:34" ht="13"/>
    <row r="23" spans="12:34" ht="13"/>
    <row r="24" spans="12:34" ht="13">
      <c r="Q24" s="247"/>
    </row>
    <row r="25" spans="12:34" ht="13"/>
    <row r="26" spans="12:34" ht="13"/>
    <row r="27" spans="12:34" ht="13"/>
    <row r="28" spans="12:34" ht="13">
      <c r="O28" s="247"/>
      <c r="T28" s="247"/>
      <c r="AH28" s="247"/>
    </row>
    <row r="29" spans="12:34" ht="13"/>
    <row r="30" spans="12:34" ht="13"/>
    <row r="31" spans="12:34" ht="13">
      <c r="Q31" s="247"/>
    </row>
    <row r="32" spans="12:34" ht="13">
      <c r="L32" s="247"/>
    </row>
    <row r="33" spans="2:34" ht="13">
      <c r="C33" s="247"/>
      <c r="E33" s="247"/>
      <c r="G33" s="247"/>
      <c r="I33" s="247"/>
      <c r="X33" s="247"/>
    </row>
    <row r="34" spans="2:34" ht="13">
      <c r="B34" s="247"/>
      <c r="P34" s="247"/>
      <c r="R34" s="247"/>
      <c r="T34" s="247"/>
    </row>
    <row r="35" spans="2:34" ht="13">
      <c r="D35" s="247"/>
      <c r="W35" s="247"/>
      <c r="AC35" s="247"/>
      <c r="AD35" s="247"/>
      <c r="AE35" s="247"/>
      <c r="AF35" s="247"/>
      <c r="AG35" s="247"/>
      <c r="AH35" s="247"/>
    </row>
    <row r="36" spans="2:34" ht="13">
      <c r="H36" s="247"/>
      <c r="J36" s="247"/>
      <c r="K36" s="247"/>
      <c r="M36" s="247"/>
      <c r="Y36" s="247"/>
      <c r="Z36" s="247"/>
      <c r="AA36" s="247"/>
      <c r="AB36" s="247"/>
      <c r="AC36" s="247"/>
      <c r="AD36" s="247"/>
      <c r="AE36" s="247"/>
      <c r="AF36" s="247"/>
      <c r="AG36" s="247"/>
      <c r="AH36" s="247"/>
    </row>
    <row r="37" spans="2:34" ht="13">
      <c r="AH37" s="247"/>
    </row>
    <row r="38" spans="2:34" ht="13">
      <c r="AG38" s="247"/>
      <c r="AH38" s="247"/>
    </row>
    <row r="39" spans="2:34" ht="13"/>
    <row r="40" spans="2:34" ht="13">
      <c r="X40" s="247"/>
    </row>
    <row r="41" spans="2:34" ht="13">
      <c r="R41" s="247"/>
    </row>
    <row r="42" spans="2:34" ht="13">
      <c r="W42" s="247"/>
    </row>
    <row r="43" spans="2:34" ht="13">
      <c r="Y43" s="247"/>
      <c r="Z43" s="247"/>
      <c r="AA43" s="247"/>
      <c r="AB43" s="247"/>
      <c r="AC43" s="247"/>
      <c r="AD43" s="247"/>
      <c r="AE43" s="247"/>
      <c r="AF43" s="247"/>
      <c r="AG43" s="247"/>
      <c r="AH43" s="247"/>
    </row>
    <row r="44" spans="2:34" ht="13">
      <c r="AH44" s="247"/>
    </row>
    <row r="45" spans="2:34" ht="13">
      <c r="X45" s="247"/>
    </row>
    <row r="46" spans="2:34" ht="13"/>
    <row r="47" spans="2:34" ht="13"/>
    <row r="48" spans="2:34" ht="13">
      <c r="W48" s="247"/>
      <c r="Y48" s="247"/>
      <c r="Z48" s="247"/>
      <c r="AA48" s="247"/>
      <c r="AB48" s="247"/>
      <c r="AC48" s="247"/>
      <c r="AD48" s="247"/>
      <c r="AE48" s="247"/>
      <c r="AF48" s="247"/>
      <c r="AG48" s="247"/>
      <c r="AH48" s="247"/>
    </row>
    <row r="49" spans="28:34" ht="13"/>
    <row r="50" spans="28:34" ht="13">
      <c r="AE50" s="247"/>
      <c r="AF50" s="247"/>
      <c r="AG50" s="247"/>
      <c r="AH50" s="247"/>
    </row>
    <row r="51" spans="28:34" ht="13">
      <c r="AC51" s="247"/>
      <c r="AD51" s="247"/>
      <c r="AE51" s="247"/>
      <c r="AF51" s="247"/>
      <c r="AG51" s="247"/>
      <c r="AH51" s="247"/>
    </row>
    <row r="52" spans="28:34" ht="13"/>
    <row r="53" spans="28:34" ht="13">
      <c r="AF53" s="247"/>
      <c r="AG53" s="247"/>
      <c r="AH53" s="247"/>
    </row>
    <row r="54" spans="28:34" ht="13">
      <c r="AH54" s="247"/>
    </row>
    <row r="55" spans="28:34" ht="13"/>
    <row r="56" spans="28:34" ht="13">
      <c r="AB56" s="247"/>
      <c r="AC56" s="247"/>
      <c r="AD56" s="247"/>
      <c r="AE56" s="247"/>
      <c r="AF56" s="247"/>
      <c r="AG56" s="247"/>
      <c r="AH56" s="247"/>
    </row>
    <row r="57" spans="28:34" ht="13">
      <c r="AH57" s="247"/>
    </row>
    <row r="58" spans="28:34" ht="13">
      <c r="AH58" s="247"/>
    </row>
    <row r="59" spans="28:34" ht="13"/>
    <row r="60" spans="28:34" ht="13"/>
    <row r="61" spans="28:34" ht="13"/>
    <row r="62" spans="28:34" ht="13"/>
    <row r="63" spans="28:34" ht="13">
      <c r="AH63" s="247"/>
    </row>
    <row r="64" spans="28:34" ht="13">
      <c r="AG64" s="247"/>
      <c r="AH64" s="247"/>
    </row>
    <row r="65" spans="28:34" ht="13"/>
    <row r="66" spans="28:34" ht="13"/>
    <row r="67" spans="28:34" ht="13"/>
    <row r="68" spans="28:34" ht="13">
      <c r="AB68" s="247"/>
      <c r="AC68" s="247"/>
      <c r="AD68" s="247"/>
      <c r="AE68" s="247"/>
      <c r="AF68" s="247"/>
      <c r="AG68" s="247"/>
      <c r="AH68" s="247"/>
    </row>
    <row r="69" spans="28:34" ht="13">
      <c r="AF69" s="247"/>
      <c r="AG69" s="247"/>
      <c r="AH69" s="247"/>
    </row>
    <row r="70" spans="28:34" ht="13"/>
    <row r="71" spans="28:34" ht="13"/>
    <row r="72" spans="28:34" ht="13"/>
    <row r="73" spans="28:34" ht="13"/>
    <row r="74" spans="28:34" ht="13"/>
    <row r="75" spans="28:34" ht="13">
      <c r="AH75" s="247"/>
    </row>
    <row r="76" spans="28:34" ht="13">
      <c r="AF76" s="247"/>
      <c r="AG76" s="247"/>
      <c r="AH76" s="247"/>
    </row>
    <row r="77" spans="28:34" ht="13">
      <c r="AG77" s="247"/>
      <c r="AH77" s="247"/>
    </row>
    <row r="78" spans="28:34" ht="13"/>
    <row r="79" spans="28:34" ht="13"/>
    <row r="80" spans="28:34" ht="13"/>
    <row r="81" spans="25:34" ht="13"/>
    <row r="82" spans="25:34" ht="13">
      <c r="Y82" s="247"/>
    </row>
    <row r="83" spans="25:34" ht="13">
      <c r="Y83" s="247"/>
      <c r="Z83" s="247"/>
      <c r="AA83" s="247"/>
      <c r="AB83" s="247"/>
      <c r="AC83" s="247"/>
      <c r="AD83" s="247"/>
      <c r="AE83" s="247"/>
      <c r="AF83" s="247"/>
      <c r="AG83" s="247"/>
      <c r="AH83" s="247"/>
    </row>
    <row r="84" spans="25:34" ht="13"/>
    <row r="85" spans="25:34" ht="13"/>
    <row r="86" spans="25:34" ht="13"/>
    <row r="87" spans="25:34" ht="13"/>
    <row r="88" spans="25:34" ht="13">
      <c r="AH88" s="247"/>
    </row>
    <row r="89" spans="25:34" ht="13"/>
    <row r="90" spans="25:34" ht="13"/>
    <row r="91" spans="25:34" ht="13"/>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478</v>
      </c>
    </row>
  </sheetData>
  <sheetProtection algorithmName="SHA-512" hashValue="WJerAwfF1Pn4mYs8a+UJSErDvWUeC4knet3oTsCvL2bgpUDwSGPj0JHqMPr0rOcHyialgfwyQLv8eGvUlKftdw==" saltValue="R67CchhpGfLjnYLM65NQW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1D3DA-3192-4AD4-86B4-8A0C3AF273C8}">
  <sheetPr>
    <pageSetUpPr fitToPage="1"/>
  </sheetPr>
  <dimension ref="A1:DR125"/>
  <sheetViews>
    <sheetView showGridLines="0" zoomScaleNormal="100" zoomScaleSheetLayoutView="55" workbookViewId="0"/>
  </sheetViews>
  <sheetFormatPr defaultColWidth="0" defaultRowHeight="13.5" customHeight="1" zeroHeight="1"/>
  <cols>
    <col min="1" max="34" width="2.453125" style="248" customWidth="1"/>
    <col min="35" max="122" width="2.453125" style="247" customWidth="1"/>
    <col min="123" max="16384" width="2.453125" style="247" hidden="1"/>
  </cols>
  <sheetData>
    <row r="1" spans="2:34"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c r="S2" s="247"/>
      <c r="AH2" s="247"/>
    </row>
    <row r="3" spans="2:34" ht="1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row r="5" spans="2:34" ht="13"/>
    <row r="6" spans="2:34" ht="13"/>
    <row r="7" spans="2:34" ht="13"/>
    <row r="8" spans="2:34" ht="13"/>
    <row r="9" spans="2:34" ht="13">
      <c r="AH9" s="247"/>
    </row>
    <row r="10" spans="2:34" ht="13"/>
    <row r="11" spans="2:34" ht="13"/>
    <row r="12" spans="2:34" ht="13"/>
    <row r="13" spans="2:34" ht="13"/>
    <row r="14" spans="2:34" ht="13"/>
    <row r="15" spans="2:34" ht="13"/>
    <row r="16" spans="2:34" ht="13"/>
    <row r="17" spans="12:34" ht="13">
      <c r="AH17" s="247"/>
    </row>
    <row r="18" spans="12:34" ht="13"/>
    <row r="19" spans="12:34" ht="13"/>
    <row r="20" spans="12:34" ht="13">
      <c r="AH20" s="247"/>
    </row>
    <row r="21" spans="12:34" ht="13">
      <c r="AH21" s="247"/>
    </row>
    <row r="22" spans="12:34" ht="13"/>
    <row r="23" spans="12:34" ht="13"/>
    <row r="24" spans="12:34" ht="13">
      <c r="Q24" s="247"/>
    </row>
    <row r="25" spans="12:34" ht="13"/>
    <row r="26" spans="12:34" ht="13"/>
    <row r="27" spans="12:34" ht="13"/>
    <row r="28" spans="12:34" ht="13">
      <c r="O28" s="247"/>
      <c r="T28" s="247"/>
      <c r="AH28" s="247"/>
    </row>
    <row r="29" spans="12:34" ht="13"/>
    <row r="30" spans="12:34" ht="13"/>
    <row r="31" spans="12:34" ht="13">
      <c r="Q31" s="247"/>
    </row>
    <row r="32" spans="12:34" ht="13">
      <c r="L32" s="247"/>
    </row>
    <row r="33" spans="2:34" ht="13">
      <c r="C33" s="247"/>
      <c r="E33" s="247"/>
      <c r="G33" s="247"/>
      <c r="I33" s="247"/>
      <c r="X33" s="247"/>
    </row>
    <row r="34" spans="2:34" ht="13">
      <c r="B34" s="247"/>
      <c r="P34" s="247"/>
      <c r="R34" s="247"/>
      <c r="T34" s="247"/>
    </row>
    <row r="35" spans="2:34" ht="13">
      <c r="D35" s="247"/>
      <c r="W35" s="247"/>
      <c r="AC35" s="247"/>
      <c r="AD35" s="247"/>
      <c r="AE35" s="247"/>
      <c r="AF35" s="247"/>
      <c r="AG35" s="247"/>
      <c r="AH35" s="247"/>
    </row>
    <row r="36" spans="2:34" ht="13">
      <c r="H36" s="247"/>
      <c r="J36" s="247"/>
      <c r="K36" s="247"/>
      <c r="M36" s="247"/>
      <c r="Y36" s="247"/>
      <c r="Z36" s="247"/>
      <c r="AA36" s="247"/>
      <c r="AB36" s="247"/>
      <c r="AC36" s="247"/>
      <c r="AD36" s="247"/>
      <c r="AE36" s="247"/>
      <c r="AF36" s="247"/>
      <c r="AG36" s="247"/>
      <c r="AH36" s="247"/>
    </row>
    <row r="37" spans="2:34" ht="13">
      <c r="AH37" s="247"/>
    </row>
    <row r="38" spans="2:34" ht="13">
      <c r="AG38" s="247"/>
      <c r="AH38" s="247"/>
    </row>
    <row r="39" spans="2:34" ht="13"/>
    <row r="40" spans="2:34" ht="13">
      <c r="X40" s="247"/>
    </row>
    <row r="41" spans="2:34" ht="13">
      <c r="R41" s="247"/>
    </row>
    <row r="42" spans="2:34" ht="13">
      <c r="W42" s="247"/>
    </row>
    <row r="43" spans="2:34" ht="13">
      <c r="Y43" s="247"/>
      <c r="Z43" s="247"/>
      <c r="AA43" s="247"/>
      <c r="AB43" s="247"/>
      <c r="AC43" s="247"/>
      <c r="AD43" s="247"/>
      <c r="AE43" s="247"/>
      <c r="AF43" s="247"/>
      <c r="AG43" s="247"/>
      <c r="AH43" s="247"/>
    </row>
    <row r="44" spans="2:34" ht="13">
      <c r="AH44" s="247"/>
    </row>
    <row r="45" spans="2:34" ht="13">
      <c r="X45" s="247"/>
    </row>
    <row r="46" spans="2:34" ht="13"/>
    <row r="47" spans="2:34" ht="13"/>
    <row r="48" spans="2:34" ht="13">
      <c r="W48" s="247"/>
      <c r="Y48" s="247"/>
      <c r="Z48" s="247"/>
      <c r="AA48" s="247"/>
      <c r="AB48" s="247"/>
      <c r="AC48" s="247"/>
      <c r="AD48" s="247"/>
      <c r="AE48" s="247"/>
      <c r="AF48" s="247"/>
      <c r="AG48" s="247"/>
      <c r="AH48" s="247"/>
    </row>
    <row r="49" spans="28:34" ht="13"/>
    <row r="50" spans="28:34" ht="13">
      <c r="AE50" s="247"/>
      <c r="AF50" s="247"/>
      <c r="AG50" s="247"/>
      <c r="AH50" s="247"/>
    </row>
    <row r="51" spans="28:34" ht="13">
      <c r="AC51" s="247"/>
      <c r="AD51" s="247"/>
      <c r="AE51" s="247"/>
      <c r="AF51" s="247"/>
      <c r="AG51" s="247"/>
      <c r="AH51" s="247"/>
    </row>
    <row r="52" spans="28:34" ht="13"/>
    <row r="53" spans="28:34" ht="13">
      <c r="AF53" s="247"/>
      <c r="AG53" s="247"/>
      <c r="AH53" s="247"/>
    </row>
    <row r="54" spans="28:34" ht="13">
      <c r="AH54" s="247"/>
    </row>
    <row r="55" spans="28:34" ht="13"/>
    <row r="56" spans="28:34" ht="13">
      <c r="AB56" s="247"/>
      <c r="AC56" s="247"/>
      <c r="AD56" s="247"/>
      <c r="AE56" s="247"/>
      <c r="AF56" s="247"/>
      <c r="AG56" s="247"/>
      <c r="AH56" s="247"/>
    </row>
    <row r="57" spans="28:34" ht="13">
      <c r="AH57" s="247"/>
    </row>
    <row r="58" spans="28:34" ht="13">
      <c r="AH58" s="247"/>
    </row>
    <row r="59" spans="28:34" ht="13">
      <c r="AG59" s="247"/>
      <c r="AH59" s="247"/>
    </row>
    <row r="60" spans="28:34" ht="13"/>
    <row r="61" spans="28:34" ht="13"/>
    <row r="62" spans="28:34" ht="13"/>
    <row r="63" spans="28:34" ht="13">
      <c r="AH63" s="247"/>
    </row>
    <row r="64" spans="28:34" ht="13">
      <c r="AG64" s="247"/>
      <c r="AH64" s="247"/>
    </row>
    <row r="65" spans="28:34" ht="13"/>
    <row r="66" spans="28:34" ht="13"/>
    <row r="67" spans="28:34" ht="13"/>
    <row r="68" spans="28:34" ht="13">
      <c r="AB68" s="247"/>
      <c r="AC68" s="247"/>
      <c r="AD68" s="247"/>
      <c r="AE68" s="247"/>
      <c r="AF68" s="247"/>
      <c r="AG68" s="247"/>
      <c r="AH68" s="247"/>
    </row>
    <row r="69" spans="28:34" ht="13">
      <c r="AF69" s="247"/>
      <c r="AG69" s="247"/>
      <c r="AH69" s="247"/>
    </row>
    <row r="70" spans="28:34" ht="13"/>
    <row r="71" spans="28:34" ht="13"/>
    <row r="72" spans="28:34" ht="13"/>
    <row r="73" spans="28:34" ht="13"/>
    <row r="74" spans="28:34" ht="13"/>
    <row r="75" spans="28:34" ht="13">
      <c r="AH75" s="247"/>
    </row>
    <row r="76" spans="28:34" ht="13">
      <c r="AF76" s="247"/>
      <c r="AG76" s="247"/>
      <c r="AH76" s="247"/>
    </row>
    <row r="77" spans="28:34" ht="13">
      <c r="AG77" s="247"/>
      <c r="AH77" s="247"/>
    </row>
    <row r="78" spans="28:34" ht="13"/>
    <row r="79" spans="28:34" ht="13"/>
    <row r="80" spans="28:34" ht="13"/>
    <row r="81" spans="25:34" ht="13"/>
    <row r="82" spans="25:34" ht="13">
      <c r="Y82" s="247"/>
    </row>
    <row r="83" spans="25:34" ht="13">
      <c r="Y83" s="247"/>
      <c r="Z83" s="247"/>
      <c r="AA83" s="247"/>
      <c r="AB83" s="247"/>
      <c r="AC83" s="247"/>
      <c r="AD83" s="247"/>
      <c r="AE83" s="247"/>
      <c r="AF83" s="247"/>
      <c r="AG83" s="247"/>
      <c r="AH83" s="247"/>
    </row>
    <row r="84" spans="25:34" ht="13"/>
    <row r="85" spans="25:34" ht="13"/>
    <row r="86" spans="25:34" ht="13"/>
    <row r="87" spans="25:34" ht="13"/>
    <row r="88" spans="25:34" ht="13">
      <c r="AH88" s="247"/>
    </row>
    <row r="89" spans="25:34" ht="13"/>
    <row r="90" spans="25:34" ht="13"/>
    <row r="91" spans="25:34" ht="13"/>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478</v>
      </c>
    </row>
  </sheetData>
  <sheetProtection algorithmName="SHA-512" hashValue="pJpeCMIqXIKEaWip8MSnEaxIPPK5kVZ1viU5aj+5RUiTldBP/zMYKH6Uigsyh+4WfQn/qw23tGN1CKdsLWFk4Q==" saltValue="nM9AQY+cLcEaOiZqLmwRc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cols>
    <col min="1" max="1" width="45.90625" style="132" customWidth="1"/>
    <col min="2" max="8" width="13.36328125" style="132" customWidth="1"/>
    <col min="9" max="16384" width="11.08984375" style="132"/>
  </cols>
  <sheetData>
    <row r="1" spans="1:8">
      <c r="A1" s="126"/>
      <c r="B1" s="127"/>
      <c r="C1" s="128"/>
      <c r="D1" s="129"/>
      <c r="E1" s="130"/>
      <c r="F1" s="130"/>
      <c r="G1" s="130"/>
      <c r="H1" s="131"/>
    </row>
    <row r="2" spans="1:8">
      <c r="A2" s="133"/>
      <c r="B2" s="134"/>
      <c r="C2" s="135"/>
      <c r="D2" s="136" t="s">
        <v>50</v>
      </c>
      <c r="E2" s="137"/>
      <c r="F2" s="138" t="s">
        <v>527</v>
      </c>
      <c r="G2" s="139"/>
      <c r="H2" s="140"/>
    </row>
    <row r="3" spans="1:8">
      <c r="A3" s="136" t="s">
        <v>520</v>
      </c>
      <c r="B3" s="141"/>
      <c r="C3" s="142"/>
      <c r="D3" s="143">
        <v>60919</v>
      </c>
      <c r="E3" s="144"/>
      <c r="F3" s="145">
        <v>56416</v>
      </c>
      <c r="G3" s="146"/>
      <c r="H3" s="147"/>
    </row>
    <row r="4" spans="1:8">
      <c r="A4" s="148"/>
      <c r="B4" s="149"/>
      <c r="C4" s="150"/>
      <c r="D4" s="151">
        <v>33760</v>
      </c>
      <c r="E4" s="152"/>
      <c r="F4" s="153">
        <v>32623</v>
      </c>
      <c r="G4" s="154"/>
      <c r="H4" s="155"/>
    </row>
    <row r="5" spans="1:8">
      <c r="A5" s="136" t="s">
        <v>522</v>
      </c>
      <c r="B5" s="141"/>
      <c r="C5" s="142"/>
      <c r="D5" s="143">
        <v>45649</v>
      </c>
      <c r="E5" s="144"/>
      <c r="F5" s="145">
        <v>49217</v>
      </c>
      <c r="G5" s="146"/>
      <c r="H5" s="147"/>
    </row>
    <row r="6" spans="1:8">
      <c r="A6" s="148"/>
      <c r="B6" s="149"/>
      <c r="C6" s="150"/>
      <c r="D6" s="151">
        <v>27792</v>
      </c>
      <c r="E6" s="152"/>
      <c r="F6" s="153">
        <v>27232</v>
      </c>
      <c r="G6" s="154"/>
      <c r="H6" s="155"/>
    </row>
    <row r="7" spans="1:8">
      <c r="A7" s="136" t="s">
        <v>523</v>
      </c>
      <c r="B7" s="141"/>
      <c r="C7" s="142"/>
      <c r="D7" s="143">
        <v>48712</v>
      </c>
      <c r="E7" s="144"/>
      <c r="F7" s="145">
        <v>49211</v>
      </c>
      <c r="G7" s="146"/>
      <c r="H7" s="147"/>
    </row>
    <row r="8" spans="1:8">
      <c r="A8" s="148"/>
      <c r="B8" s="149"/>
      <c r="C8" s="150"/>
      <c r="D8" s="151">
        <v>23909</v>
      </c>
      <c r="E8" s="152"/>
      <c r="F8" s="153">
        <v>28367</v>
      </c>
      <c r="G8" s="154"/>
      <c r="H8" s="155"/>
    </row>
    <row r="9" spans="1:8">
      <c r="A9" s="136" t="s">
        <v>524</v>
      </c>
      <c r="B9" s="141"/>
      <c r="C9" s="142"/>
      <c r="D9" s="143">
        <v>75660</v>
      </c>
      <c r="E9" s="144"/>
      <c r="F9" s="145">
        <v>51738</v>
      </c>
      <c r="G9" s="146"/>
      <c r="H9" s="147"/>
    </row>
    <row r="10" spans="1:8">
      <c r="A10" s="148"/>
      <c r="B10" s="149"/>
      <c r="C10" s="150"/>
      <c r="D10" s="151">
        <v>43361</v>
      </c>
      <c r="E10" s="152"/>
      <c r="F10" s="153">
        <v>30360</v>
      </c>
      <c r="G10" s="154"/>
      <c r="H10" s="155"/>
    </row>
    <row r="11" spans="1:8">
      <c r="A11" s="136" t="s">
        <v>525</v>
      </c>
      <c r="B11" s="141"/>
      <c r="C11" s="142"/>
      <c r="D11" s="143">
        <v>67263</v>
      </c>
      <c r="E11" s="144"/>
      <c r="F11" s="145">
        <v>67158</v>
      </c>
      <c r="G11" s="146"/>
      <c r="H11" s="147"/>
    </row>
    <row r="12" spans="1:8">
      <c r="A12" s="148"/>
      <c r="B12" s="149"/>
      <c r="C12" s="156"/>
      <c r="D12" s="151">
        <v>45941</v>
      </c>
      <c r="E12" s="152"/>
      <c r="F12" s="153">
        <v>42077</v>
      </c>
      <c r="G12" s="154"/>
      <c r="H12" s="155"/>
    </row>
    <row r="13" spans="1:8">
      <c r="A13" s="136"/>
      <c r="B13" s="141"/>
      <c r="C13" s="157"/>
      <c r="D13" s="158">
        <v>59641</v>
      </c>
      <c r="E13" s="159"/>
      <c r="F13" s="160">
        <v>54748</v>
      </c>
      <c r="G13" s="161"/>
      <c r="H13" s="147"/>
    </row>
    <row r="14" spans="1:8">
      <c r="A14" s="148"/>
      <c r="B14" s="149"/>
      <c r="C14" s="150"/>
      <c r="D14" s="151">
        <v>34953</v>
      </c>
      <c r="E14" s="152"/>
      <c r="F14" s="153">
        <v>32132</v>
      </c>
      <c r="G14" s="154"/>
      <c r="H14" s="155"/>
    </row>
    <row r="17" spans="1:11">
      <c r="A17" s="132" t="s">
        <v>51</v>
      </c>
    </row>
    <row r="18" spans="1:11">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c r="A19" s="162" t="s">
        <v>52</v>
      </c>
      <c r="B19" s="162">
        <f>ROUND(VALUE(SUBSTITUTE(実質収支比率等に係る経年分析!F$48,"▲","-")),2)</f>
        <v>3.25</v>
      </c>
      <c r="C19" s="162">
        <f>ROUND(VALUE(SUBSTITUTE(実質収支比率等に係る経年分析!G$48,"▲","-")),2)</f>
        <v>3.45</v>
      </c>
      <c r="D19" s="162">
        <f>ROUND(VALUE(SUBSTITUTE(実質収支比率等に係る経年分析!H$48,"▲","-")),2)</f>
        <v>3.84</v>
      </c>
      <c r="E19" s="162">
        <f>ROUND(VALUE(SUBSTITUTE(実質収支比率等に係る経年分析!I$48,"▲","-")),2)</f>
        <v>3.32</v>
      </c>
      <c r="F19" s="162">
        <f>ROUND(VALUE(SUBSTITUTE(実質収支比率等に係る経年分析!J$48,"▲","-")),2)</f>
        <v>3.39</v>
      </c>
    </row>
    <row r="20" spans="1:11">
      <c r="A20" s="162" t="s">
        <v>53</v>
      </c>
      <c r="B20" s="162">
        <f>ROUND(VALUE(SUBSTITUTE(実質収支比率等に係る経年分析!F$47,"▲","-")),2)</f>
        <v>8.15</v>
      </c>
      <c r="C20" s="162">
        <f>ROUND(VALUE(SUBSTITUTE(実質収支比率等に係る経年分析!G$47,"▲","-")),2)</f>
        <v>6.15</v>
      </c>
      <c r="D20" s="162">
        <f>ROUND(VALUE(SUBSTITUTE(実質収支比率等に係る経年分析!H$47,"▲","-")),2)</f>
        <v>4.97</v>
      </c>
      <c r="E20" s="162">
        <f>ROUND(VALUE(SUBSTITUTE(実質収支比率等に係る経年分析!I$47,"▲","-")),2)</f>
        <v>5.66</v>
      </c>
      <c r="F20" s="162">
        <f>ROUND(VALUE(SUBSTITUTE(実質収支比率等に係る経年分析!J$47,"▲","-")),2)</f>
        <v>5.66</v>
      </c>
    </row>
    <row r="21" spans="1:11">
      <c r="A21" s="162" t="s">
        <v>54</v>
      </c>
      <c r="B21" s="162">
        <f>IF(ISNUMBER(VALUE(SUBSTITUTE(実質収支比率等に係る経年分析!F$49,"▲","-"))),ROUND(VALUE(SUBSTITUTE(実質収支比率等に係る経年分析!F$49,"▲","-")),2),NA())</f>
        <v>-2.89</v>
      </c>
      <c r="C21" s="162">
        <f>IF(ISNUMBER(VALUE(SUBSTITUTE(実質収支比率等に係る経年分析!G$49,"▲","-"))),ROUND(VALUE(SUBSTITUTE(実質収支比率等に係る経年分析!G$49,"▲","-")),2),NA())</f>
        <v>-1.5</v>
      </c>
      <c r="D21" s="162">
        <f>IF(ISNUMBER(VALUE(SUBSTITUTE(実質収支比率等に係る経年分析!H$49,"▲","-"))),ROUND(VALUE(SUBSTITUTE(実質収支比率等に係る経年分析!H$49,"▲","-")),2),NA())</f>
        <v>-0.98</v>
      </c>
      <c r="E21" s="162">
        <f>IF(ISNUMBER(VALUE(SUBSTITUTE(実質収支比率等に係る経年分析!I$49,"▲","-"))),ROUND(VALUE(SUBSTITUTE(実質収支比率等に係る経年分析!I$49,"▲","-")),2),NA())</f>
        <v>0.32</v>
      </c>
      <c r="F21" s="162">
        <f>IF(ISNUMBER(VALUE(SUBSTITUTE(実質収支比率等に係る経年分析!J$49,"▲","-"))),ROUND(VALUE(SUBSTITUTE(実質収支比率等に係る経年分析!J$49,"▲","-")),2),NA())</f>
        <v>0.21</v>
      </c>
    </row>
    <row r="24" spans="1:11">
      <c r="A24" s="132" t="s">
        <v>55</v>
      </c>
    </row>
    <row r="25" spans="1:11">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c r="A26" s="163"/>
      <c r="B26" s="163" t="s">
        <v>56</v>
      </c>
      <c r="C26" s="163" t="s">
        <v>57</v>
      </c>
      <c r="D26" s="163" t="s">
        <v>56</v>
      </c>
      <c r="E26" s="163" t="s">
        <v>57</v>
      </c>
      <c r="F26" s="163" t="s">
        <v>56</v>
      </c>
      <c r="G26" s="163" t="s">
        <v>57</v>
      </c>
      <c r="H26" s="163" t="s">
        <v>56</v>
      </c>
      <c r="I26" s="163" t="s">
        <v>57</v>
      </c>
      <c r="J26" s="163" t="s">
        <v>56</v>
      </c>
      <c r="K26" s="163" t="s">
        <v>57</v>
      </c>
    </row>
    <row r="27" spans="1:11">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0.19</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0.26</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0.14000000000000001</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c r="A29" s="163" t="str">
        <f>IF(連結実質赤字比率に係る赤字・黒字の構成分析!C$41="",NA(),連結実質赤字比率に係る赤字・黒字の構成分析!C$41)</f>
        <v>介護保険事業特別会計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0.19</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0.69</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1.18</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0.76</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c r="A30" s="163" t="str">
        <f>IF(連結実質赤字比率に係る赤字・黒字の構成分析!C$40="",NA(),連結実質赤字比率に係る赤字・黒字の構成分析!C$40)</f>
        <v>国民健康保険事業特別会計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c r="A31" s="163" t="str">
        <f>IF(連結実質赤字比率に係る赤字・黒字の構成分析!C$39="",NA(),連結実質赤字比率に係る赤字・黒字の構成分析!C$39)</f>
        <v>平尾墓園事業特別会計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v>
      </c>
    </row>
    <row r="32" spans="1:11">
      <c r="A32" s="163" t="str">
        <f>IF(連結実質赤字比率に係る赤字・黒字の構成分析!C$38="",NA(),連結実質赤字比率に係る赤字・黒字の構成分析!C$38)</f>
        <v>後期高齢者医療事業特別会計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0.31</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0.28999999999999998</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0.33</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0.32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0.4</v>
      </c>
    </row>
    <row r="33" spans="1:16">
      <c r="A33" s="163" t="str">
        <f>IF(連結実質赤字比率に係る赤字・黒字の構成分析!C$37="",NA(),連結実質赤字比率に係る赤字・黒字の構成分析!C$37)</f>
        <v>工業用水道事業会計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3.56</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3.71</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3.77</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2.91</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2.5099999999999998</v>
      </c>
    </row>
    <row r="34" spans="1:16">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3.24</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3.44</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3.26</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3.31</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3.39</v>
      </c>
    </row>
    <row r="35" spans="1:16">
      <c r="A35" s="163" t="str">
        <f>IF(連結実質赤字比率に係る赤字・黒字の構成分析!C$35="",NA(),連結実質赤字比率に係る赤字・黒字の構成分析!C$35)</f>
        <v>公共下水道事業会計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2.67</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2.79</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3.47</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3.92</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3.47</v>
      </c>
    </row>
    <row r="36" spans="1:16">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7.74</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6.56</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7.32</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8.3800000000000008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7.15</v>
      </c>
    </row>
    <row r="39" spans="1:16">
      <c r="A39" s="132" t="s">
        <v>58</v>
      </c>
    </row>
    <row r="40" spans="1:16">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c r="A42" s="164" t="s">
        <v>61</v>
      </c>
      <c r="B42" s="164"/>
      <c r="C42" s="164"/>
      <c r="D42" s="164">
        <f>'実質公債費比率（分子）の構造'!K$52</f>
        <v>5447</v>
      </c>
      <c r="E42" s="164"/>
      <c r="F42" s="164"/>
      <c r="G42" s="164">
        <f>'実質公債費比率（分子）の構造'!L$52</f>
        <v>5371</v>
      </c>
      <c r="H42" s="164"/>
      <c r="I42" s="164"/>
      <c r="J42" s="164">
        <f>'実質公債費比率（分子）の構造'!M$52</f>
        <v>5267</v>
      </c>
      <c r="K42" s="164"/>
      <c r="L42" s="164"/>
      <c r="M42" s="164">
        <f>'実質公債費比率（分子）の構造'!N$52</f>
        <v>5259</v>
      </c>
      <c r="N42" s="164"/>
      <c r="O42" s="164"/>
      <c r="P42" s="164">
        <f>'実質公債費比率（分子）の構造'!O$52</f>
        <v>5267</v>
      </c>
    </row>
    <row r="43" spans="1:16">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c r="A44" s="164" t="s">
        <v>62</v>
      </c>
      <c r="B44" s="164">
        <f>'実質公債費比率（分子）の構造'!K$50</f>
        <v>5</v>
      </c>
      <c r="C44" s="164"/>
      <c r="D44" s="164"/>
      <c r="E44" s="164">
        <f>'実質公債費比率（分子）の構造'!L$50</f>
        <v>4</v>
      </c>
      <c r="F44" s="164"/>
      <c r="G44" s="164"/>
      <c r="H44" s="164">
        <f>'実質公債費比率（分子）の構造'!M$50</f>
        <v>2</v>
      </c>
      <c r="I44" s="164"/>
      <c r="J44" s="164"/>
      <c r="K44" s="164">
        <f>'実質公債費比率（分子）の構造'!N$50</f>
        <v>1</v>
      </c>
      <c r="L44" s="164"/>
      <c r="M44" s="164"/>
      <c r="N44" s="164">
        <f>'実質公債費比率（分子）の構造'!O$50</f>
        <v>1</v>
      </c>
      <c r="O44" s="164"/>
      <c r="P44" s="164"/>
    </row>
    <row r="45" spans="1:16">
      <c r="A45" s="164" t="s">
        <v>63</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c r="A46" s="164" t="s">
        <v>64</v>
      </c>
      <c r="B46" s="164">
        <f>'実質公債費比率（分子）の構造'!K$48</f>
        <v>1415</v>
      </c>
      <c r="C46" s="164"/>
      <c r="D46" s="164"/>
      <c r="E46" s="164">
        <f>'実質公債費比率（分子）の構造'!L$48</f>
        <v>1329</v>
      </c>
      <c r="F46" s="164"/>
      <c r="G46" s="164"/>
      <c r="H46" s="164">
        <f>'実質公債費比率（分子）の構造'!M$48</f>
        <v>1226</v>
      </c>
      <c r="I46" s="164"/>
      <c r="J46" s="164"/>
      <c r="K46" s="164">
        <f>'実質公債費比率（分子）の構造'!N$48</f>
        <v>1209</v>
      </c>
      <c r="L46" s="164"/>
      <c r="M46" s="164"/>
      <c r="N46" s="164">
        <f>'実質公債費比率（分子）の構造'!O$48</f>
        <v>1189</v>
      </c>
      <c r="O46" s="164"/>
      <c r="P46" s="164"/>
    </row>
    <row r="47" spans="1:16">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c r="A49" s="164" t="s">
        <v>66</v>
      </c>
      <c r="B49" s="164">
        <f>'実質公債費比率（分子）の構造'!K$45</f>
        <v>4383</v>
      </c>
      <c r="C49" s="164"/>
      <c r="D49" s="164"/>
      <c r="E49" s="164">
        <f>'実質公債費比率（分子）の構造'!L$45</f>
        <v>4553</v>
      </c>
      <c r="F49" s="164"/>
      <c r="G49" s="164"/>
      <c r="H49" s="164">
        <f>'実質公債費比率（分子）の構造'!M$45</f>
        <v>4760</v>
      </c>
      <c r="I49" s="164"/>
      <c r="J49" s="164"/>
      <c r="K49" s="164">
        <f>'実質公債費比率（分子）の構造'!N$45</f>
        <v>4773</v>
      </c>
      <c r="L49" s="164"/>
      <c r="M49" s="164"/>
      <c r="N49" s="164">
        <f>'実質公債費比率（分子）の構造'!O$45</f>
        <v>4940</v>
      </c>
      <c r="O49" s="164"/>
      <c r="P49" s="164"/>
    </row>
    <row r="50" spans="1:16">
      <c r="A50" s="164" t="s">
        <v>67</v>
      </c>
      <c r="B50" s="164" t="e">
        <f>NA()</f>
        <v>#N/A</v>
      </c>
      <c r="C50" s="164">
        <f>IF(ISNUMBER('実質公債費比率（分子）の構造'!K$53),'実質公債費比率（分子）の構造'!K$53,NA())</f>
        <v>356</v>
      </c>
      <c r="D50" s="164" t="e">
        <f>NA()</f>
        <v>#N/A</v>
      </c>
      <c r="E50" s="164" t="e">
        <f>NA()</f>
        <v>#N/A</v>
      </c>
      <c r="F50" s="164">
        <f>IF(ISNUMBER('実質公債費比率（分子）の構造'!L$53),'実質公債費比率（分子）の構造'!L$53,NA())</f>
        <v>515</v>
      </c>
      <c r="G50" s="164" t="e">
        <f>NA()</f>
        <v>#N/A</v>
      </c>
      <c r="H50" s="164" t="e">
        <f>NA()</f>
        <v>#N/A</v>
      </c>
      <c r="I50" s="164">
        <f>IF(ISNUMBER('実質公債費比率（分子）の構造'!M$53),'実質公債費比率（分子）の構造'!M$53,NA())</f>
        <v>721</v>
      </c>
      <c r="J50" s="164" t="e">
        <f>NA()</f>
        <v>#N/A</v>
      </c>
      <c r="K50" s="164" t="e">
        <f>NA()</f>
        <v>#N/A</v>
      </c>
      <c r="L50" s="164">
        <f>IF(ISNUMBER('実質公債費比率（分子）の構造'!N$53),'実質公債費比率（分子）の構造'!N$53,NA())</f>
        <v>724</v>
      </c>
      <c r="M50" s="164" t="e">
        <f>NA()</f>
        <v>#N/A</v>
      </c>
      <c r="N50" s="164" t="e">
        <f>NA()</f>
        <v>#N/A</v>
      </c>
      <c r="O50" s="164">
        <f>IF(ISNUMBER('実質公債費比率（分子）の構造'!O$53),'実質公債費比率（分子）の構造'!O$53,NA())</f>
        <v>863</v>
      </c>
      <c r="P50" s="164" t="e">
        <f>NA()</f>
        <v>#N/A</v>
      </c>
    </row>
    <row r="53" spans="1:16">
      <c r="A53" s="132" t="s">
        <v>68</v>
      </c>
    </row>
    <row r="54" spans="1:16">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c r="A56" s="163" t="s">
        <v>43</v>
      </c>
      <c r="B56" s="163"/>
      <c r="C56" s="163"/>
      <c r="D56" s="163">
        <f>'将来負担比率（分子）の構造'!I$52</f>
        <v>50968</v>
      </c>
      <c r="E56" s="163"/>
      <c r="F56" s="163"/>
      <c r="G56" s="163">
        <f>'将来負担比率（分子）の構造'!J$52</f>
        <v>49810</v>
      </c>
      <c r="H56" s="163"/>
      <c r="I56" s="163"/>
      <c r="J56" s="163">
        <f>'将来負担比率（分子）の構造'!K$52</f>
        <v>47633</v>
      </c>
      <c r="K56" s="163"/>
      <c r="L56" s="163"/>
      <c r="M56" s="163">
        <f>'将来負担比率（分子）の構造'!L$52</f>
        <v>45497</v>
      </c>
      <c r="N56" s="163"/>
      <c r="O56" s="163"/>
      <c r="P56" s="163">
        <f>'将来負担比率（分子）の構造'!M$52</f>
        <v>43553</v>
      </c>
    </row>
    <row r="57" spans="1:16">
      <c r="A57" s="163" t="s">
        <v>42</v>
      </c>
      <c r="B57" s="163"/>
      <c r="C57" s="163"/>
      <c r="D57" s="163">
        <f>'将来負担比率（分子）の構造'!I$51</f>
        <v>18982</v>
      </c>
      <c r="E57" s="163"/>
      <c r="F57" s="163"/>
      <c r="G57" s="163">
        <f>'将来負担比率（分子）の構造'!J$51</f>
        <v>20533</v>
      </c>
      <c r="H57" s="163"/>
      <c r="I57" s="163"/>
      <c r="J57" s="163">
        <f>'将来負担比率（分子）の構造'!K$51</f>
        <v>22029</v>
      </c>
      <c r="K57" s="163"/>
      <c r="L57" s="163"/>
      <c r="M57" s="163">
        <f>'将来負担比率（分子）の構造'!L$51</f>
        <v>24454</v>
      </c>
      <c r="N57" s="163"/>
      <c r="O57" s="163"/>
      <c r="P57" s="163">
        <f>'将来負担比率（分子）の構造'!M$51</f>
        <v>26361</v>
      </c>
    </row>
    <row r="58" spans="1:16">
      <c r="A58" s="163" t="s">
        <v>41</v>
      </c>
      <c r="B58" s="163"/>
      <c r="C58" s="163"/>
      <c r="D58" s="163">
        <f>'将来負担比率（分子）の構造'!I$50</f>
        <v>7209</v>
      </c>
      <c r="E58" s="163"/>
      <c r="F58" s="163"/>
      <c r="G58" s="163">
        <f>'将来負担比率（分子）の構造'!J$50</f>
        <v>8483</v>
      </c>
      <c r="H58" s="163"/>
      <c r="I58" s="163"/>
      <c r="J58" s="163">
        <f>'将来負担比率（分子）の構造'!K$50</f>
        <v>7410</v>
      </c>
      <c r="K58" s="163"/>
      <c r="L58" s="163"/>
      <c r="M58" s="163">
        <f>'将来負担比率（分子）の構造'!L$50</f>
        <v>7231</v>
      </c>
      <c r="N58" s="163"/>
      <c r="O58" s="163"/>
      <c r="P58" s="163">
        <f>'将来負担比率（分子）の構造'!M$50</f>
        <v>6714</v>
      </c>
    </row>
    <row r="59" spans="1:16">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f>'将来負担比率（分子）の構造'!M$46</f>
        <v>113</v>
      </c>
      <c r="O61" s="163"/>
      <c r="P61" s="163"/>
    </row>
    <row r="62" spans="1:16">
      <c r="A62" s="163" t="s">
        <v>35</v>
      </c>
      <c r="B62" s="163">
        <f>'将来負担比率（分子）の構造'!I$45</f>
        <v>7382</v>
      </c>
      <c r="C62" s="163"/>
      <c r="D62" s="163"/>
      <c r="E62" s="163">
        <f>'将来負担比率（分子）の構造'!J$45</f>
        <v>7187</v>
      </c>
      <c r="F62" s="163"/>
      <c r="G62" s="163"/>
      <c r="H62" s="163">
        <f>'将来負担比率（分子）の構造'!K$45</f>
        <v>6931</v>
      </c>
      <c r="I62" s="163"/>
      <c r="J62" s="163"/>
      <c r="K62" s="163">
        <f>'将来負担比率（分子）の構造'!L$45</f>
        <v>7102</v>
      </c>
      <c r="L62" s="163"/>
      <c r="M62" s="163"/>
      <c r="N62" s="163">
        <f>'将来負担比率（分子）の構造'!M$45</f>
        <v>6898</v>
      </c>
      <c r="O62" s="163"/>
      <c r="P62" s="163"/>
    </row>
    <row r="63" spans="1:16">
      <c r="A63" s="163" t="s">
        <v>34</v>
      </c>
      <c r="B63" s="163" t="str">
        <f>'将来負担比率（分子）の構造'!I$44</f>
        <v>-</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c r="A64" s="163" t="s">
        <v>33</v>
      </c>
      <c r="B64" s="163">
        <f>'将来負担比率（分子）の構造'!I$43</f>
        <v>21020</v>
      </c>
      <c r="C64" s="163"/>
      <c r="D64" s="163"/>
      <c r="E64" s="163">
        <f>'将来負担比率（分子）の構造'!J$43</f>
        <v>20446</v>
      </c>
      <c r="F64" s="163"/>
      <c r="G64" s="163"/>
      <c r="H64" s="163">
        <f>'将来負担比率（分子）の構造'!K$43</f>
        <v>18769</v>
      </c>
      <c r="I64" s="163"/>
      <c r="J64" s="163"/>
      <c r="K64" s="163">
        <f>'将来負担比率（分子）の構造'!L$43</f>
        <v>17201</v>
      </c>
      <c r="L64" s="163"/>
      <c r="M64" s="163"/>
      <c r="N64" s="163">
        <f>'将来負担比率（分子）の構造'!M$43</f>
        <v>15833</v>
      </c>
      <c r="O64" s="163"/>
      <c r="P64" s="163"/>
    </row>
    <row r="65" spans="1:16">
      <c r="A65" s="163" t="s">
        <v>32</v>
      </c>
      <c r="B65" s="163">
        <f>'将来負担比率（分子）の構造'!I$42</f>
        <v>10</v>
      </c>
      <c r="C65" s="163"/>
      <c r="D65" s="163"/>
      <c r="E65" s="163">
        <f>'将来負担比率（分子）の構造'!J$42</f>
        <v>6</v>
      </c>
      <c r="F65" s="163"/>
      <c r="G65" s="163"/>
      <c r="H65" s="163">
        <f>'将来負担比率（分子）の構造'!K$42</f>
        <v>4</v>
      </c>
      <c r="I65" s="163"/>
      <c r="J65" s="163"/>
      <c r="K65" s="163">
        <f>'将来負担比率（分子）の構造'!L$42</f>
        <v>3</v>
      </c>
      <c r="L65" s="163"/>
      <c r="M65" s="163"/>
      <c r="N65" s="163">
        <f>'将来負担比率（分子）の構造'!M$42</f>
        <v>2</v>
      </c>
      <c r="O65" s="163"/>
      <c r="P65" s="163"/>
    </row>
    <row r="66" spans="1:16">
      <c r="A66" s="163" t="s">
        <v>31</v>
      </c>
      <c r="B66" s="163">
        <f>'将来負担比率（分子）の構造'!I$41</f>
        <v>53888</v>
      </c>
      <c r="C66" s="163"/>
      <c r="D66" s="163"/>
      <c r="E66" s="163">
        <f>'将来負担比率（分子）の構造'!J$41</f>
        <v>54269</v>
      </c>
      <c r="F66" s="163"/>
      <c r="G66" s="163"/>
      <c r="H66" s="163">
        <f>'将来負担比率（分子）の構造'!K$41</f>
        <v>52427</v>
      </c>
      <c r="I66" s="163"/>
      <c r="J66" s="163"/>
      <c r="K66" s="163">
        <f>'将来負担比率（分子）の構造'!L$41</f>
        <v>52702</v>
      </c>
      <c r="L66" s="163"/>
      <c r="M66" s="163"/>
      <c r="N66" s="163">
        <f>'将来負担比率（分子）の構造'!M$41</f>
        <v>52364</v>
      </c>
      <c r="O66" s="163"/>
      <c r="P66" s="163"/>
    </row>
    <row r="67" spans="1:16">
      <c r="A67" s="163" t="s">
        <v>71</v>
      </c>
      <c r="B67" s="163" t="e">
        <f>NA()</f>
        <v>#N/A</v>
      </c>
      <c r="C67" s="163">
        <f>IF(ISNUMBER('将来負担比率（分子）の構造'!I$53), IF('将来負担比率（分子）の構造'!I$53 &lt; 0, 0, '将来負担比率（分子）の構造'!I$53), NA())</f>
        <v>5141</v>
      </c>
      <c r="D67" s="163" t="e">
        <f>NA()</f>
        <v>#N/A</v>
      </c>
      <c r="E67" s="163" t="e">
        <f>NA()</f>
        <v>#N/A</v>
      </c>
      <c r="F67" s="163">
        <f>IF(ISNUMBER('将来負担比率（分子）の構造'!J$53), IF('将来負担比率（分子）の構造'!J$53 &lt; 0, 0, '将来負担比率（分子）の構造'!J$53), NA())</f>
        <v>3082</v>
      </c>
      <c r="G67" s="163" t="e">
        <f>NA()</f>
        <v>#N/A</v>
      </c>
      <c r="H67" s="163" t="e">
        <f>NA()</f>
        <v>#N/A</v>
      </c>
      <c r="I67" s="163">
        <f>IF(ISNUMBER('将来負担比率（分子）の構造'!K$53), IF('将来負担比率（分子）の構造'!K$53 &lt; 0, 0, '将来負担比率（分子）の構造'!K$53), NA())</f>
        <v>1059</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c r="A70" s="165" t="s">
        <v>72</v>
      </c>
      <c r="B70" s="165"/>
      <c r="C70" s="165"/>
      <c r="D70" s="165"/>
      <c r="E70" s="165"/>
      <c r="F70" s="165"/>
    </row>
    <row r="71" spans="1:16">
      <c r="A71" s="166"/>
      <c r="B71" s="166" t="str">
        <f>基金残高に係る経年分析!F54</f>
        <v>R04</v>
      </c>
      <c r="C71" s="166" t="str">
        <f>基金残高に係る経年分析!G54</f>
        <v>R05</v>
      </c>
      <c r="D71" s="166" t="str">
        <f>基金残高に係る経年分析!H54</f>
        <v>R06</v>
      </c>
    </row>
    <row r="72" spans="1:16">
      <c r="A72" s="166" t="s">
        <v>73</v>
      </c>
      <c r="B72" s="167">
        <f>基金残高に係る経年分析!F55</f>
        <v>1387</v>
      </c>
      <c r="C72" s="167">
        <f>基金残高に係る経年分析!G55</f>
        <v>1608</v>
      </c>
      <c r="D72" s="167">
        <f>基金残高に係る経年分析!H55</f>
        <v>1632</v>
      </c>
    </row>
    <row r="73" spans="1:16">
      <c r="A73" s="166" t="s">
        <v>74</v>
      </c>
      <c r="B73" s="167">
        <f>基金残高に係る経年分析!F56</f>
        <v>1144</v>
      </c>
      <c r="C73" s="167">
        <f>基金残高に係る経年分析!G56</f>
        <v>942</v>
      </c>
      <c r="D73" s="167">
        <f>基金残高に係る経年分析!H56</f>
        <v>807</v>
      </c>
    </row>
    <row r="74" spans="1:16">
      <c r="A74" s="166" t="s">
        <v>75</v>
      </c>
      <c r="B74" s="167">
        <f>基金残高に係る経年分析!F57</f>
        <v>5003</v>
      </c>
      <c r="C74" s="167">
        <f>基金残高に係る経年分析!G57</f>
        <v>4652</v>
      </c>
      <c r="D74" s="167">
        <f>基金残高に係る経年分析!H57</f>
        <v>4049</v>
      </c>
    </row>
  </sheetData>
  <sheetProtection algorithmName="SHA-512" hashValue="KTxAhfr7KOdXk5swNEHc3Agvw5jggnYiJ1bGjA5c3TZtO8tR0MeUwZ7Rnvn6LCghI6YCDS+hSSr6kzNtdN3Hsg==" saltValue="7tS7aFKeZhkD1RjwYub85A==" spinCount="100000" sheet="1" objects="1" scenarios="1"/>
  <customSheetViews>
    <customSheetView guid="{508F41FD-AF73-4543-875F-C826902A1E8C}" state="hidden">
      <pageMargins left="0.78700000000000003" right="0.78700000000000003" top="0.98399999999999999" bottom="0.98399999999999999" header="0.51200000000000001" footer="0.51200000000000001"/>
      <pageSetup paperSize="9" orientation="portrait" verticalDpi="0" r:id="rId1"/>
      <headerFooter alignWithMargins="0"/>
    </customSheetView>
  </customSheetViews>
  <phoneticPr fontId="2"/>
  <pageMargins left="0.78700000000000003" right="0.78700000000000003" top="0.98399999999999999" bottom="0.98399999999999999" header="0.51200000000000001" footer="0.51200000000000001"/>
  <pageSetup paperSize="9" orientation="portrait" verticalDpi="0"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大部里穂</cp:lastModifiedBy>
  <cp:lastPrinted>2026-03-18T05:42:56Z</cp:lastPrinted>
  <dcterms:created xsi:type="dcterms:W3CDTF">2026-02-23T08:49:44Z</dcterms:created>
  <dcterms:modified xsi:type="dcterms:W3CDTF">2026-09-18T06:47:27Z</dcterms:modified>
  <cp:category/>
</cp:coreProperties>
</file>