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EB469A00-F2D1-41DF-87F5-A3C036A75C27}"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36" i="10"/>
  <c r="C34" i="10"/>
  <c r="C35" i="10" l="1"/>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E35" i="10" s="1"/>
  <c r="BE36" i="10" s="1"/>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<sst xmlns="http://schemas.openxmlformats.org/spreadsheetml/2006/main" count="1173" uniqueCount="594">
  <si>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</si>
  <si>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</si>
  <si>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</si>
  <si>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</si>
  <si>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</si>
  <si>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</si>
  <si>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</si>
  <si>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</si>
  <si>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</si>
  <si>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</si>
  <si>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</si>
  <si>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</si>
  <si>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</si>
  <si>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</si>
  <si>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</si>
  <si>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</si>
  <si>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</si>
  <si>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</si>
  <si>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</si>
  <si>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</si>
  <si>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</si>
  <si>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</si>
  <si>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</si>
  <si>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</si>
  <si>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</si>
  <si>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</si>
  <si>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</si>
  <si>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</si>
  <si>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</si>
  <si>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</si>
  <si>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</si>
  <si>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</si>
  <si>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</si>
  <si>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</si>
  <si>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</si>
  <si>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</si>
  <si>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</si>
  <si>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</si>
  <si>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</si>
  <si>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</si>
  <si>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</si>
  <si>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</si>
  <si>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</si>
  <si>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</si>
  <si>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</si>
  <si>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</si>
  <si>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</si>
  <si>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</si>
  <si>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</si>
  <si>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</si>
  <si>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</si>
  <si>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</si>
  <si>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</si>
  <si>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</si>
  <si>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</si>
  <si>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</si>
  <si>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</si>
  <si>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</si>
  <si>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</si>
  <si>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</si>
  <si>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</si>
  <si>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</si>
  <si>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</si>
  <si>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</si>
  <si>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</si>
  <si>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</si>
  <si>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</si>
  <si>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</si>
  <si>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</si>
  <si>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</si>
  <si>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</si>
  <si>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</si>
  <si>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</si>
  <si>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</si>
  <si>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</si>
  <si>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</si>
  <si>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</si>
  <si>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</si>
  <si>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</si>
  <si>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</si>
  <si>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</si>
  <si>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</si>
  <si>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</si>
  <si>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</si>
  <si>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</si>
  <si>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</si>
  <si>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</si>
  <si>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</si>
  <si>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</si>
  <si>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</si>
  <si>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</si>
  <si>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</si>
  <si>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</si>
  <si>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</si>
  <si>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伊予市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</si>
  <si>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</si>
  <si>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</si>
  <si>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</si>
  <si>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</si>
  <si>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</si>
  <si>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</si>
  <si>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</si>
  <si>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</si>
  <si>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</si>
  <si>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</si>
  <si>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</si>
  <si>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</si>
  <si>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</si>
  <si>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</si>
  <si>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</si>
  <si>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</si>
  <si>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</si>
  <si>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</si>
  <si>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</si>
  <si>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</si>
  <si>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</si>
  <si>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</si>
  <si>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</si>
  <si>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</si>
  <si>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</si>
  <si>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</si>
  <si>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</si>
  <si>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</si>
  <si>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</si>
  <si>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</si>
  <si>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</si>
  <si>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</si>
  <si>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</si>
  <si>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</si>
  <si>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</si>
  <si>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</si>
  <si>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</si>
  <si>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</si>
  <si>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</si>
  <si>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</si>
  <si>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</si>
  <si>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</si>
  <si>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</si>
  <si>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</si>
  <si>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</si>
  <si>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</si>
  <si>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</si>
  <si>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</si>
  <si>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</si>
  <si>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</si>
  <si>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</si>
  <si>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</si>
  <si>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</si>
  <si>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</si>
  <si>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</si>
  <si>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</si>
  <si>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</si>
  <si>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</si>
  <si>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</si>
  <si>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</si>
  <si>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</si>
  <si>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</si>
  <si>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</si>
  <si>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</si>
  <si>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</si>
  <si>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</si>
  <si>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</si>
  <si>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</si>
  <si>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</si>
  <si>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</si>
  <si>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</si>
  <si>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</si>
  <si>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</si>
  <si>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</si>
  <si>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</si>
  <si>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</si>
  <si>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</si>
  <si>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</si>
  <si>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</si>
  <si>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</si>
  <si>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</si>
  <si>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</si>
  <si>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</si>
  <si>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</si>
  <si>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</si>
  <si>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</si>
  <si>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</si>
  <si>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</si>
  <si>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</si>
  <si>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</si>
  <si>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</si>
  <si>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</si>
  <si>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</si>
  <si>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</si>
  <si>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</si>
  <si>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</si>
  <si>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</si>
  <si>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</si>
  <si>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</si>
  <si>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</si>
  <si>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</si>
  <si>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</si>
  <si>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</si>
  <si>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</si>
  <si>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</si>
  <si>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</si>
  <si>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</si>
  <si>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愛媛県伊予市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</si>
  <si>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</si>
  <si>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</si>
  <si>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</si>
  <si>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</si>
  <si>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</si>
  <si>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</si>
  <si>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</si>
  <si>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</si>
  <si>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</si>
  <si>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</si>
  <si>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</si>
  <si>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</si>
  <si>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</si>
  <si>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</si>
  <si>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</si>
  <si>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</si>
  <si>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</si>
  <si>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</si>
  <si>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</si>
  <si>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</si>
  <si>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</si>
  <si>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</si>
  <si>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</si>
  <si>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</si>
  <si>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</si>
  <si>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</si>
  <si>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</si>
  <si>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</si>
  <si>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</si>
  <si>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</si>
  <si>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</si>
  <si>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</si>
  <si>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</si>
  <si>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</si>
  <si>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</si>
  <si>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</si>
  <si>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</si>
  <si>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</si>
  <si>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</si>
  <si>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</si>
  <si>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</si>
  <si>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</si>
  <si>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</si>
  <si>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</si>
  <si>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</si>
  <si>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</si>
  <si>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</si>
  <si>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</si>
  <si>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</si>
  <si>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</si>
  <si>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</si>
  <si>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</si>
  <si>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</si>
  <si>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</si>
  <si>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</si>
  <si>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</si>
  <si>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</si>
  <si>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</si>
  <si>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</si>
  <si>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</si>
  <si>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</si>
  <si>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</si>
  <si>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</si>
  <si>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</si>
  <si>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</si>
  <si>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</si>
  <si>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</si>
  <si>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</si>
  <si>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</si>
  <si>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</si>
  <si>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</si>
  <si>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</si>
  <si>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</si>
  <si>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</si>
  <si>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</si>
  <si>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</si>
  <si>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</si>
  <si>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</si>
  <si>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</si>
  <si>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</si>
  <si>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</si>
  <si>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</si>
  <si>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</si>
  <si>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</si>
  <si>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</si>
  <si>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</si>
  <si>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</si>
  <si>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</si>
  <si>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</si>
  <si>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</si>
  <si>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</si>
  <si>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</si>
  <si>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</si>
  <si>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</si>
  <si>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</si>
  <si>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</si>
  <si>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</si>
  <si>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</si>
  <si>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</si>
  <si>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</si>
  <si>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</si>
  <si>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</si>
  <si>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</si>
  <si>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</si>
  <si>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</si>
  <si>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</si>
  <si>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</si>
  <si>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</si>
  <si>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</si>
  <si>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</si>
  <si>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</si>
  <si>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</si>
  <si>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</si>
  <si>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</si>
  <si>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</si>
  <si>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</si>
  <si>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</si>
  <si>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</si>
  <si>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</si>
  <si>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</si>
  <si>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</si>
  <si>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</si>
  <si>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</si>
  <si>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</si>
  <si>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</si>
  <si>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</si>
  <si>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</si>
  <si>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</si>
  <si>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</si>
  <si>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</si>
  <si>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</si>
  <si>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</si>
  <si>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</si>
  <si>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</si>
  <si>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</si>
  <si>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</si>
  <si>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</si>
  <si>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</si>
  <si>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</si>
  <si>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</si>
  <si>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</si>
  <si>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</si>
  <si>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</si>
  <si>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</si>
  <si>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</si>
  <si>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</si>
  <si>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</si>
  <si>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</si>
  <si>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</si>
  <si>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</si>
  <si>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愛媛県伊予市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</si>
  <si>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</si>
  <si>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</si>
  <si>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</si>
  <si>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</si>
  <si>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</si>
  <si>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</si>
  <si>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</si>
  <si>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</si>
  <si>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</si>
  <si>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</si>
  <si>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</si>
  <si>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</si>
  <si>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</si>
  <si>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</si>
  <si>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</si>
  <si>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</si>
  <si>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</si>
  <si>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</si>
  <si>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</si>
  <si>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</si>
  <si>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飲料水供給施設特別会計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</si>
  <si>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</si>
  <si>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</si>
  <si>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</si>
  <si>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</si>
  <si>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</si>
  <si>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</si>
  <si>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</si>
  <si>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</si>
  <si>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</si>
  <si>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</si>
  <si>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</si>
  <si>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</si>
  <si>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</si>
  <si>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</si>
  <si>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国民健康保険特別会計（診療施設勘定）</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</si>
  <si>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</si>
  <si>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</si>
  <si>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</si>
  <si>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</si>
  <si>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</si>
  <si>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浄化槽整備特別会計</t>
    <phoneticPr fontId="5"/>
  </si>
  <si>
    <t>法非適用企業</t>
    <phoneticPr fontId="5"/>
  </si>
  <si>
    <t>伊予港上屋特別会計</t>
    <phoneticPr fontId="5"/>
  </si>
  <si>
    <t>都市総合文化施設運営事業特別会計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</si>
  <si>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</si>
  <si>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</si>
  <si>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</si>
  <si>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</si>
  <si>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</si>
  <si>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</si>
  <si>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</si>
  <si>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</si>
  <si>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</si>
  <si>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</si>
  <si>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</si>
  <si>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</si>
  <si>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</si>
  <si>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</si>
  <si>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</si>
  <si>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</si>
  <si>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</si>
  <si>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</si>
  <si>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</si>
  <si>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</si>
  <si>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</si>
  <si>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</si>
  <si>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</si>
  <si>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</si>
  <si>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</si>
  <si>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</si>
  <si>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</si>
  <si>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</si>
  <si>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</si>
  <si>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</si>
  <si>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</si>
  <si>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</si>
  <si>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</si>
  <si>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</si>
  <si>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</si>
  <si>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</si>
  <si>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</si>
  <si>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</si>
  <si>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</si>
  <si>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</si>
  <si>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</si>
  <si>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</si>
  <si>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</si>
  <si>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</si>
  <si>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</si>
  <si>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</si>
  <si>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</si>
  <si>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</si>
  <si>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</si>
  <si>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</si>
  <si>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</si>
  <si>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</si>
  <si>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</si>
  <si>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</si>
  <si>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</si>
  <si>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</si>
  <si>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</si>
  <si>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</si>
  <si>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</si>
  <si>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</si>
  <si>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</si>
  <si>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</si>
  <si>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</si>
  <si>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</si>
  <si>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</si>
  <si>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</si>
  <si>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</si>
  <si>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</si>
  <si>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</si>
  <si>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</si>
  <si>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</si>
  <si>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</si>
  <si>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</si>
  <si>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</si>
  <si>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</si>
  <si>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</si>
  <si>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</si>
  <si>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</si>
  <si>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</si>
  <si>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</si>
  <si>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</si>
  <si>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</si>
  <si>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</si>
  <si>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</si>
  <si>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</si>
  <si>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</si>
  <si>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</si>
  <si>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</si>
  <si>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</si>
  <si>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</si>
  <si>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</si>
  <si>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</si>
  <si>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</si>
  <si>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</si>
  <si>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</si>
  <si>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</si>
  <si>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</si>
  <si>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</si>
  <si>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</si>
  <si>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</si>
  <si>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</si>
  <si>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</si>
  <si>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</si>
  <si>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</si>
  <si>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</si>
  <si>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</si>
  <si>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</si>
  <si>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</si>
  <si>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</si>
  <si>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</si>
  <si>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</si>
  <si>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</si>
  <si>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</si>
  <si>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</si>
  <si>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</si>
  <si>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</si>
  <si>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</si>
  <si>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</si>
  <si>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</si>
  <si>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</si>
  <si>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</si>
  <si>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</si>
  <si>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</si>
  <si>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</si>
  <si>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</si>
  <si>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</si>
  <si>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</si>
  <si>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</si>
  <si>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</si>
  <si>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</si>
  <si>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</si>
  <si>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</si>
  <si>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</si>
  <si>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</si>
  <si>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</si>
  <si>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4.73</t>
  </si>
  <si>
    <t>▲ 1.53</t>
  </si>
  <si>
    <t>▲ 0.37</t>
  </si>
  <si>
    <t>一般会計</t>
  </si>
  <si>
    <t>水道事業会計</t>
  </si>
  <si>
    <t>下水道事業会計</t>
  </si>
  <si>
    <t>介護保険特別会計</t>
  </si>
  <si>
    <t>国民健康保険特別会計（事業勘定）</t>
  </si>
  <si>
    <t>後期高齢者医療特別会計</t>
  </si>
  <si>
    <t>国民健康保険特別会計（診療施設勘定）</t>
  </si>
  <si>
    <t>伊予港上屋特別会計</t>
  </si>
  <si>
    <t>その他会計（赤字）</t>
  </si>
  <si>
    <t>その他会計（黒字）</t>
  </si>
  <si>
    <t>R02</t>
    <phoneticPr fontId="5"/>
  </si>
  <si>
    <t>R03</t>
    <phoneticPr fontId="5"/>
  </si>
  <si>
    <t>R04</t>
    <phoneticPr fontId="5"/>
  </si>
  <si>
    <t>R05</t>
    <phoneticPr fontId="5"/>
  </si>
  <si>
    <t>R06</t>
    <phoneticPr fontId="5"/>
  </si>
  <si>
    <t>-</t>
    <phoneticPr fontId="2"/>
  </si>
  <si>
    <t>株式会社　プロシーズ</t>
    <phoneticPr fontId="2"/>
  </si>
  <si>
    <t>株式会社　まちづくり郡中</t>
    <phoneticPr fontId="2"/>
  </si>
  <si>
    <t>-</t>
    <phoneticPr fontId="2"/>
  </si>
  <si>
    <t>合併振興基金</t>
    <phoneticPr fontId="2"/>
  </si>
  <si>
    <t>公共施設等総合管理基金</t>
    <phoneticPr fontId="2"/>
  </si>
  <si>
    <t>地域福祉振興基金</t>
    <phoneticPr fontId="2"/>
  </si>
  <si>
    <t>廃棄物処理施設整備基金</t>
    <phoneticPr fontId="2"/>
  </si>
  <si>
    <t>地域公共交通システム運営基金</t>
    <phoneticPr fontId="2"/>
  </si>
  <si>
    <t>松山養護老人ホーム事務組合（一般会計）</t>
    <rPh sb="0" eb="2">
      <t>マツヤマ</t>
    </rPh>
    <rPh sb="2" eb="4">
      <t>ヨウゴ</t>
    </rPh>
    <rPh sb="4" eb="6">
      <t>ロウジン</t>
    </rPh>
    <rPh sb="9" eb="11">
      <t>ジム</t>
    </rPh>
    <rPh sb="11" eb="13">
      <t>クミアイ</t>
    </rPh>
    <rPh sb="14" eb="16">
      <t>イッパン</t>
    </rPh>
    <rPh sb="16" eb="18">
      <t>カイケイ</t>
    </rPh>
    <phoneticPr fontId="10"/>
  </si>
  <si>
    <t>松山養護老人ホーム事務組合（診療所事業特別会計）</t>
    <rPh sb="0" eb="2">
      <t>マツヤマ</t>
    </rPh>
    <rPh sb="2" eb="4">
      <t>ヨウゴ</t>
    </rPh>
    <rPh sb="4" eb="6">
      <t>ロウジン</t>
    </rPh>
    <rPh sb="9" eb="11">
      <t>ジム</t>
    </rPh>
    <rPh sb="11" eb="13">
      <t>クミアイ</t>
    </rPh>
    <rPh sb="14" eb="16">
      <t>シンリョウ</t>
    </rPh>
    <rPh sb="16" eb="17">
      <t>ショ</t>
    </rPh>
    <rPh sb="17" eb="19">
      <t>ジギョウ</t>
    </rPh>
    <rPh sb="19" eb="21">
      <t>トクベツ</t>
    </rPh>
    <rPh sb="21" eb="23">
      <t>カイケイ</t>
    </rPh>
    <phoneticPr fontId="10"/>
  </si>
  <si>
    <t>松山広域福祉施設事務組合（一般会計）</t>
    <rPh sb="0" eb="2">
      <t>マツヤマ</t>
    </rPh>
    <rPh sb="2" eb="4">
      <t>コウイキ</t>
    </rPh>
    <rPh sb="4" eb="6">
      <t>フクシ</t>
    </rPh>
    <rPh sb="6" eb="8">
      <t>シセツ</t>
    </rPh>
    <rPh sb="8" eb="10">
      <t>ジム</t>
    </rPh>
    <rPh sb="10" eb="12">
      <t>クミアイ</t>
    </rPh>
    <rPh sb="13" eb="15">
      <t>イッパン</t>
    </rPh>
    <rPh sb="15" eb="17">
      <t>カイケイ</t>
    </rPh>
    <phoneticPr fontId="10"/>
  </si>
  <si>
    <t>松山広域福祉施設事務組合（公営企業会計）</t>
    <rPh sb="0" eb="2">
      <t>マツヤマ</t>
    </rPh>
    <rPh sb="2" eb="4">
      <t>コウイキ</t>
    </rPh>
    <rPh sb="4" eb="6">
      <t>フクシ</t>
    </rPh>
    <rPh sb="6" eb="8">
      <t>シセツ</t>
    </rPh>
    <rPh sb="8" eb="10">
      <t>ジム</t>
    </rPh>
    <rPh sb="10" eb="12">
      <t>クミアイ</t>
    </rPh>
    <rPh sb="13" eb="15">
      <t>コウエイ</t>
    </rPh>
    <rPh sb="15" eb="17">
      <t>キギョウ</t>
    </rPh>
    <rPh sb="17" eb="19">
      <t>カイケイ</t>
    </rPh>
    <phoneticPr fontId="10"/>
  </si>
  <si>
    <t>愛媛県市町総合事務組合（退職手当事業分）</t>
    <rPh sb="0" eb="3">
      <t>エヒメケン</t>
    </rPh>
    <rPh sb="3" eb="4">
      <t>シ</t>
    </rPh>
    <rPh sb="4" eb="5">
      <t>チョウ</t>
    </rPh>
    <rPh sb="5" eb="7">
      <t>ソウゴウ</t>
    </rPh>
    <rPh sb="7" eb="9">
      <t>ジム</t>
    </rPh>
    <rPh sb="9" eb="11">
      <t>クミアイ</t>
    </rPh>
    <rPh sb="12" eb="14">
      <t>タイショク</t>
    </rPh>
    <rPh sb="14" eb="16">
      <t>テアテ</t>
    </rPh>
    <rPh sb="16" eb="18">
      <t>ジギョウ</t>
    </rPh>
    <rPh sb="18" eb="19">
      <t>ブン</t>
    </rPh>
    <phoneticPr fontId="10"/>
  </si>
  <si>
    <t>愛媛県市町総合事務組合（消防補償事業分）</t>
    <rPh sb="0" eb="3">
      <t>エヒメケン</t>
    </rPh>
    <rPh sb="3" eb="4">
      <t>シ</t>
    </rPh>
    <rPh sb="4" eb="5">
      <t>チョウ</t>
    </rPh>
    <rPh sb="5" eb="7">
      <t>ソウゴウ</t>
    </rPh>
    <rPh sb="7" eb="9">
      <t>ジム</t>
    </rPh>
    <rPh sb="9" eb="11">
      <t>クミアイ</t>
    </rPh>
    <rPh sb="12" eb="14">
      <t>ショウボウ</t>
    </rPh>
    <rPh sb="14" eb="16">
      <t>ホショウ</t>
    </rPh>
    <rPh sb="16" eb="18">
      <t>ジギョウ</t>
    </rPh>
    <rPh sb="18" eb="19">
      <t>ブン</t>
    </rPh>
    <phoneticPr fontId="10"/>
  </si>
  <si>
    <t>愛媛県市町総合事務組合（交通災害事業分）</t>
    <rPh sb="0" eb="3">
      <t>エヒメケン</t>
    </rPh>
    <rPh sb="3" eb="4">
      <t>シ</t>
    </rPh>
    <rPh sb="4" eb="5">
      <t>チョウ</t>
    </rPh>
    <rPh sb="5" eb="7">
      <t>ソウゴウ</t>
    </rPh>
    <rPh sb="7" eb="9">
      <t>ジム</t>
    </rPh>
    <rPh sb="9" eb="11">
      <t>クミアイ</t>
    </rPh>
    <rPh sb="12" eb="14">
      <t>コウツウ</t>
    </rPh>
    <rPh sb="14" eb="16">
      <t>サイガイ</t>
    </rPh>
    <rPh sb="16" eb="18">
      <t>ジギョウ</t>
    </rPh>
    <rPh sb="18" eb="19">
      <t>ブン</t>
    </rPh>
    <phoneticPr fontId="10"/>
  </si>
  <si>
    <t>愛媛県市町総合事務組合（自治会館事業分）</t>
    <rPh sb="0" eb="3">
      <t>エヒメケン</t>
    </rPh>
    <rPh sb="3" eb="4">
      <t>シ</t>
    </rPh>
    <rPh sb="4" eb="5">
      <t>チョウ</t>
    </rPh>
    <rPh sb="5" eb="7">
      <t>ソウゴウ</t>
    </rPh>
    <rPh sb="7" eb="9">
      <t>ジム</t>
    </rPh>
    <rPh sb="9" eb="11">
      <t>クミアイ</t>
    </rPh>
    <rPh sb="12" eb="14">
      <t>ジチ</t>
    </rPh>
    <rPh sb="14" eb="16">
      <t>カイカン</t>
    </rPh>
    <rPh sb="16" eb="18">
      <t>ジギョウ</t>
    </rPh>
    <rPh sb="18" eb="19">
      <t>ブン</t>
    </rPh>
    <phoneticPr fontId="10"/>
  </si>
  <si>
    <t>愛媛県市町総合事務組合（議員公務災害事業分）</t>
    <rPh sb="0" eb="3">
      <t>エヒメケン</t>
    </rPh>
    <rPh sb="3" eb="4">
      <t>シ</t>
    </rPh>
    <rPh sb="4" eb="5">
      <t>チョウ</t>
    </rPh>
    <rPh sb="5" eb="7">
      <t>ソウゴウ</t>
    </rPh>
    <rPh sb="7" eb="9">
      <t>ジム</t>
    </rPh>
    <rPh sb="9" eb="11">
      <t>クミアイ</t>
    </rPh>
    <rPh sb="12" eb="14">
      <t>ギイン</t>
    </rPh>
    <rPh sb="14" eb="16">
      <t>コウム</t>
    </rPh>
    <rPh sb="16" eb="18">
      <t>サイガイ</t>
    </rPh>
    <rPh sb="18" eb="20">
      <t>ジギョウ</t>
    </rPh>
    <rPh sb="20" eb="21">
      <t>ブン</t>
    </rPh>
    <phoneticPr fontId="10"/>
  </si>
  <si>
    <t>愛媛県市町総合事務組合（共通経費分）</t>
    <rPh sb="0" eb="3">
      <t>エヒメケン</t>
    </rPh>
    <rPh sb="3" eb="4">
      <t>シ</t>
    </rPh>
    <rPh sb="4" eb="5">
      <t>チョウ</t>
    </rPh>
    <rPh sb="5" eb="7">
      <t>ソウゴウ</t>
    </rPh>
    <rPh sb="7" eb="9">
      <t>ジム</t>
    </rPh>
    <rPh sb="9" eb="11">
      <t>クミアイ</t>
    </rPh>
    <rPh sb="12" eb="14">
      <t>キョウツウ</t>
    </rPh>
    <rPh sb="14" eb="16">
      <t>ケイヒ</t>
    </rPh>
    <rPh sb="16" eb="17">
      <t>ブン</t>
    </rPh>
    <phoneticPr fontId="10"/>
  </si>
  <si>
    <t>伊予市松前町共立衛生組合</t>
    <rPh sb="0" eb="3">
      <t>イヨシ</t>
    </rPh>
    <rPh sb="3" eb="6">
      <t>マサキチョウ</t>
    </rPh>
    <rPh sb="6" eb="8">
      <t>キョウリツ</t>
    </rPh>
    <rPh sb="8" eb="10">
      <t>エイセイ</t>
    </rPh>
    <rPh sb="10" eb="12">
      <t>クミアイ</t>
    </rPh>
    <phoneticPr fontId="10"/>
  </si>
  <si>
    <t>伊予市・伊予郡養護老人ホーム組合</t>
    <rPh sb="0" eb="3">
      <t>イヨシ</t>
    </rPh>
    <rPh sb="4" eb="7">
      <t>イヨグン</t>
    </rPh>
    <rPh sb="7" eb="9">
      <t>ヨウゴ</t>
    </rPh>
    <rPh sb="9" eb="11">
      <t>ロウジン</t>
    </rPh>
    <rPh sb="14" eb="16">
      <t>クミアイ</t>
    </rPh>
    <phoneticPr fontId="10"/>
  </si>
  <si>
    <t>大洲・喜多衛生事務組合</t>
    <rPh sb="0" eb="2">
      <t>オオズ</t>
    </rPh>
    <rPh sb="3" eb="5">
      <t>キタ</t>
    </rPh>
    <rPh sb="5" eb="7">
      <t>エイセイ</t>
    </rPh>
    <rPh sb="7" eb="9">
      <t>ジム</t>
    </rPh>
    <rPh sb="9" eb="11">
      <t>クミアイ</t>
    </rPh>
    <phoneticPr fontId="10"/>
  </si>
  <si>
    <t>伊予地区ごみ処理施設管理組合</t>
    <rPh sb="0" eb="2">
      <t>イヨ</t>
    </rPh>
    <rPh sb="2" eb="4">
      <t>チク</t>
    </rPh>
    <rPh sb="6" eb="8">
      <t>ショリ</t>
    </rPh>
    <rPh sb="8" eb="10">
      <t>シセツ</t>
    </rPh>
    <rPh sb="10" eb="12">
      <t>カンリ</t>
    </rPh>
    <rPh sb="12" eb="14">
      <t>クミアイ</t>
    </rPh>
    <phoneticPr fontId="10"/>
  </si>
  <si>
    <t>伊予消防等事務組合</t>
    <rPh sb="0" eb="2">
      <t>イヨ</t>
    </rPh>
    <rPh sb="2" eb="4">
      <t>ショウボウ</t>
    </rPh>
    <rPh sb="4" eb="5">
      <t>トウ</t>
    </rPh>
    <rPh sb="5" eb="7">
      <t>ジム</t>
    </rPh>
    <rPh sb="7" eb="9">
      <t>クミアイ</t>
    </rPh>
    <phoneticPr fontId="10"/>
  </si>
  <si>
    <t>伊予市外二町共有物組合</t>
    <rPh sb="0" eb="3">
      <t>イヨシ</t>
    </rPh>
    <rPh sb="3" eb="4">
      <t>ホカ</t>
    </rPh>
    <rPh sb="4" eb="6">
      <t>ニチョウ</t>
    </rPh>
    <rPh sb="6" eb="9">
      <t>キョウユウブツ</t>
    </rPh>
    <rPh sb="9" eb="11">
      <t>クミアイ</t>
    </rPh>
    <phoneticPr fontId="10"/>
  </si>
  <si>
    <t>愛媛地方税滞納整理機構</t>
    <rPh sb="0" eb="2">
      <t>エヒメ</t>
    </rPh>
    <rPh sb="2" eb="5">
      <t>チホウゼイ</t>
    </rPh>
    <rPh sb="5" eb="7">
      <t>タイノウ</t>
    </rPh>
    <rPh sb="7" eb="9">
      <t>セイリ</t>
    </rPh>
    <rPh sb="9" eb="11">
      <t>キコウ</t>
    </rPh>
    <phoneticPr fontId="10"/>
  </si>
  <si>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10"/>
  </si>
  <si>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</si>
  <si>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</si>
  <si>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</si>
  <si>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</si>
  <si>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</si>
  <si>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</si>
  <si>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将来負担比率は昨年度より増加し、類似団体に比較しても高い水準となっている。これは基準財政需要額が減少したことや、組合負担等見込額が増加したことが原因である。
　今後は公共施設総合管理計画や個別施設計画を基に、公共施設等の集約化・複合化を積極的に進め、維持管理に要する経費を減少させることに努める。</t>
    <rPh sb="13" eb="15">
      <t>ゾウカ</t>
    </rPh>
    <rPh sb="22" eb="24">
      <t>ヒカク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</si>
  <si>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</si>
  <si>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</si>
  <si>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</si>
  <si>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</si>
  <si>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</si>
  <si>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</si>
  <si>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実質公債費比率は類似団体と比較して低い水準にある一方、将来負担比率は高い水準となっている。
　今後は、図書館・文化ホール等建設事業等大型事業に係る地方債の償還開始に伴い、実質公債費比率が微増していく見込みだが、交付税措置率の高い地方債を活用しているため、大きな変動は生じないと考えられる。今後数年間でピークを迎えると予測されることから、より一層の財政健全化に努めていく。</t>
    <rPh sb="66" eb="67">
      <t>トウ</t>
    </rPh>
    <rPh sb="67" eb="69">
      <t>オオガタ</t>
    </rPh>
    <rPh sb="69" eb="71">
      <t>ジギョウ</t>
    </rPh>
    <rPh sb="86" eb="88">
      <t>ジッシツ</t>
    </rPh>
    <rPh sb="88" eb="91">
      <t>コウサイヒ</t>
    </rPh>
    <rPh sb="91" eb="93">
      <t>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</si>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</sst>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7219DD7-4022-4523-A35F-556B1A4F06F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C023-46D1-8663-74DF4F2426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33110</c:v>
                </c:pt>
                <c:pt idx="1">
                  <c:v>23117</c:v>
                </c:pt>
                <c:pt idx="2">
                  <c:v>22013</c:v>
                </c:pt>
                <c:pt idx="3">
                  <c:v>31304</c:v>
                </c:pt>
                <c:pt idx="4">
                  <c:v>44173</c:v>
                </c:pt>
              </c:numCache>
            </c:numRef>
          </c:val>
          <c:smooth val="0"/>
          <c:extLst>
            <c:ext xmlns:c16="http://schemas.microsoft.com/office/drawing/2014/chart" uri="{C3380CC4-5D6E-409C-BE32-E72D297353CC}">
              <c16:uniqueId val="{00000001-C023-46D1-8663-74DF4F2426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7.99</c:v>
                </c:pt>
                <c:pt idx="1">
                  <c:v>14.72</c:v>
                </c:pt>
                <c:pt idx="2">
                  <c:v>8.89</c:v>
                </c:pt>
                <c:pt idx="3">
                  <c:v>8.2100000000000009</c:v>
                </c:pt>
                <c:pt idx="4">
                  <c:v>10.5</c:v>
                </c:pt>
              </c:numCache>
            </c:numRef>
          </c:val>
          <c:extLst>
            <c:ext xmlns:c16="http://schemas.microsoft.com/office/drawing/2014/chart" uri="{C3380CC4-5D6E-409C-BE32-E72D297353CC}">
              <c16:uniqueId val="{00000000-87D9-4330-8DBB-C0C7E38895B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19.37</c:v>
                </c:pt>
                <c:pt idx="1">
                  <c:v>18.59</c:v>
                </c:pt>
                <c:pt idx="2">
                  <c:v>20.59</c:v>
                </c:pt>
                <c:pt idx="3">
                  <c:v>19.54</c:v>
                </c:pt>
                <c:pt idx="4">
                  <c:v>16.239999999999998</c:v>
                </c:pt>
              </c:numCache>
            </c:numRef>
          </c:val>
          <c:extLst>
            <c:ext xmlns:c16="http://schemas.microsoft.com/office/drawing/2014/chart" uri="{C3380CC4-5D6E-409C-BE32-E72D297353CC}">
              <c16:uniqueId val="{00000001-87D9-4330-8DBB-C0C7E38895B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3.95</c:v>
                </c:pt>
                <c:pt idx="1">
                  <c:v>7.05</c:v>
                </c:pt>
                <c:pt idx="2">
                  <c:v>-4.7300000000000004</c:v>
                </c:pt>
                <c:pt idx="3">
                  <c:v>-1.53</c:v>
                </c:pt>
                <c:pt idx="4">
                  <c:v>-0.37</c:v>
                </c:pt>
              </c:numCache>
            </c:numRef>
          </c:val>
          <c:smooth val="0"/>
          <c:extLst>
            <c:ext xmlns:c16="http://schemas.microsoft.com/office/drawing/2014/chart" uri="{C3380CC4-5D6E-409C-BE32-E72D297353CC}">
              <c16:uniqueId val="{00000002-87D9-4330-8DBB-C0C7E38895B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0.18</c:v>
                </c:pt>
                <c:pt idx="8">
                  <c:v>#N/A</c:v>
                </c:pt>
                <c:pt idx="9">
                  <c:v>0</c:v>
                </c:pt>
              </c:numCache>
            </c:numRef>
          </c:val>
          <c:extLst>
            <c:ext xmlns:c16="http://schemas.microsoft.com/office/drawing/2014/chart" uri="{C3380CC4-5D6E-409C-BE32-E72D297353CC}">
              <c16:uniqueId val="{00000000-23CB-49DC-9C9E-8B91D9DBE3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3CB-49DC-9C9E-8B91D9DBE35B}"/>
            </c:ext>
          </c:extLst>
        </c:ser>
        <c:ser>
          <c:idx val="2"/>
          <c:order val="2"/>
          <c:tx>
            <c:strRef>
              <c:f>データシート!$A$29</c:f>
              <c:strCache>
                <c:ptCount val="1"/>
                <c:pt idx="0">
                  <c:v>伊予港上屋特別会計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c:v>
                </c:pt>
                <c:pt idx="6">
                  <c:v>#N/A</c:v>
                </c:pt>
                <c:pt idx="7">
                  <c:v>7.0000000000000007E-2</c:v>
                </c:pt>
                <c:pt idx="8">
                  <c:v>#N/A</c:v>
                </c:pt>
                <c:pt idx="9">
                  <c:v>0.01</c:v>
                </c:pt>
              </c:numCache>
            </c:numRef>
          </c:val>
          <c:extLst>
            <c:ext xmlns:c16="http://schemas.microsoft.com/office/drawing/2014/chart" uri="{C3380CC4-5D6E-409C-BE32-E72D297353CC}">
              <c16:uniqueId val="{00000002-23CB-49DC-9C9E-8B91D9DBE35B}"/>
            </c:ext>
          </c:extLst>
        </c:ser>
        <c:ser>
          <c:idx val="3"/>
          <c:order val="3"/>
          <c:tx>
            <c:strRef>
              <c:f>データシート!$A$30</c:f>
              <c:strCache>
                <c:ptCount val="1"/>
                <c:pt idx="0">
                  <c:v>国民健康保険特別会計（診療施設勘定）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0.13</c:v>
                </c:pt>
                <c:pt idx="4">
                  <c:v>#N/A</c:v>
                </c:pt>
                <c:pt idx="5">
                  <c:v>0.15</c:v>
                </c:pt>
                <c:pt idx="6">
                  <c:v>#N/A</c:v>
                </c:pt>
                <c:pt idx="7">
                  <c:v>0.1</c:v>
                </c:pt>
                <c:pt idx="8">
                  <c:v>#N/A</c:v>
                </c:pt>
                <c:pt idx="9">
                  <c:v>0.08</c:v>
                </c:pt>
              </c:numCache>
            </c:numRef>
          </c:val>
          <c:extLst>
            <c:ext xmlns:c16="http://schemas.microsoft.com/office/drawing/2014/chart" uri="{C3380CC4-5D6E-409C-BE32-E72D297353CC}">
              <c16:uniqueId val="{00000003-23CB-49DC-9C9E-8B91D9DBE35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0.2</c:v>
                </c:pt>
                <c:pt idx="4">
                  <c:v>#N/A</c:v>
                </c:pt>
                <c:pt idx="5">
                  <c:v>0.17</c:v>
                </c:pt>
                <c:pt idx="6">
                  <c:v>#N/A</c:v>
                </c:pt>
                <c:pt idx="7">
                  <c:v>0.2</c:v>
                </c:pt>
                <c:pt idx="8">
                  <c:v>#N/A</c:v>
                </c:pt>
                <c:pt idx="9">
                  <c:v>0.24</c:v>
                </c:pt>
              </c:numCache>
            </c:numRef>
          </c:val>
          <c:extLst>
            <c:ext xmlns:c16="http://schemas.microsoft.com/office/drawing/2014/chart" uri="{C3380CC4-5D6E-409C-BE32-E72D297353CC}">
              <c16:uniqueId val="{00000004-23CB-49DC-9C9E-8B91D9DBE35B}"/>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0.85</c:v>
                </c:pt>
                <c:pt idx="2">
                  <c:v>#N/A</c:v>
                </c:pt>
                <c:pt idx="3">
                  <c:v>0.65</c:v>
                </c:pt>
                <c:pt idx="4">
                  <c:v>#N/A</c:v>
                </c:pt>
                <c:pt idx="5">
                  <c:v>0.45</c:v>
                </c:pt>
                <c:pt idx="6">
                  <c:v>#N/A</c:v>
                </c:pt>
                <c:pt idx="7">
                  <c:v>0.28999999999999998</c:v>
                </c:pt>
                <c:pt idx="8">
                  <c:v>#N/A</c:v>
                </c:pt>
                <c:pt idx="9">
                  <c:v>0.38</c:v>
                </c:pt>
              </c:numCache>
            </c:numRef>
          </c:val>
          <c:extLst>
            <c:ext xmlns:c16="http://schemas.microsoft.com/office/drawing/2014/chart" uri="{C3380CC4-5D6E-409C-BE32-E72D297353CC}">
              <c16:uniqueId val="{00000005-23CB-49DC-9C9E-8B91D9DBE35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1.1200000000000001</c:v>
                </c:pt>
                <c:pt idx="2">
                  <c:v>#N/A</c:v>
                </c:pt>
                <c:pt idx="3">
                  <c:v>1.18</c:v>
                </c:pt>
                <c:pt idx="4">
                  <c:v>#N/A</c:v>
                </c:pt>
                <c:pt idx="5">
                  <c:v>1.8</c:v>
                </c:pt>
                <c:pt idx="6">
                  <c:v>#N/A</c:v>
                </c:pt>
                <c:pt idx="7">
                  <c:v>1.93</c:v>
                </c:pt>
                <c:pt idx="8">
                  <c:v>#N/A</c:v>
                </c:pt>
                <c:pt idx="9">
                  <c:v>1</c:v>
                </c:pt>
              </c:numCache>
            </c:numRef>
          </c:val>
          <c:extLst>
            <c:ext xmlns:c16="http://schemas.microsoft.com/office/drawing/2014/chart" uri="{C3380CC4-5D6E-409C-BE32-E72D297353CC}">
              <c16:uniqueId val="{00000006-23CB-49DC-9C9E-8B91D9DBE35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0.67</c:v>
                </c:pt>
                <c:pt idx="2">
                  <c:v>#N/A</c:v>
                </c:pt>
                <c:pt idx="3">
                  <c:v>1.43</c:v>
                </c:pt>
                <c:pt idx="4">
                  <c:v>#N/A</c:v>
                </c:pt>
                <c:pt idx="5">
                  <c:v>1.98</c:v>
                </c:pt>
                <c:pt idx="6">
                  <c:v>#N/A</c:v>
                </c:pt>
                <c:pt idx="7">
                  <c:v>2.52</c:v>
                </c:pt>
                <c:pt idx="8">
                  <c:v>#N/A</c:v>
                </c:pt>
                <c:pt idx="9">
                  <c:v>3.43</c:v>
                </c:pt>
              </c:numCache>
            </c:numRef>
          </c:val>
          <c:extLst>
            <c:ext xmlns:c16="http://schemas.microsoft.com/office/drawing/2014/chart" uri="{C3380CC4-5D6E-409C-BE32-E72D297353CC}">
              <c16:uniqueId val="{00000007-23CB-49DC-9C9E-8B91D9DBE35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8.09</c:v>
                </c:pt>
                <c:pt idx="2">
                  <c:v>#N/A</c:v>
                </c:pt>
                <c:pt idx="3">
                  <c:v>7.58</c:v>
                </c:pt>
                <c:pt idx="4">
                  <c:v>#N/A</c:v>
                </c:pt>
                <c:pt idx="5">
                  <c:v>7.78</c:v>
                </c:pt>
                <c:pt idx="6">
                  <c:v>#N/A</c:v>
                </c:pt>
                <c:pt idx="7">
                  <c:v>8.1199999999999992</c:v>
                </c:pt>
                <c:pt idx="8">
                  <c:v>#N/A</c:v>
                </c:pt>
                <c:pt idx="9">
                  <c:v>7.65</c:v>
                </c:pt>
              </c:numCache>
            </c:numRef>
          </c:val>
          <c:extLst>
            <c:ext xmlns:c16="http://schemas.microsoft.com/office/drawing/2014/chart" uri="{C3380CC4-5D6E-409C-BE32-E72D297353CC}">
              <c16:uniqueId val="{00000008-23CB-49DC-9C9E-8B91D9DBE35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7.99</c:v>
                </c:pt>
                <c:pt idx="2">
                  <c:v>#N/A</c:v>
                </c:pt>
                <c:pt idx="3">
                  <c:v>14.71</c:v>
                </c:pt>
                <c:pt idx="4">
                  <c:v>#N/A</c:v>
                </c:pt>
                <c:pt idx="5">
                  <c:v>8.8800000000000008</c:v>
                </c:pt>
                <c:pt idx="6">
                  <c:v>#N/A</c:v>
                </c:pt>
                <c:pt idx="7">
                  <c:v>8.1999999999999993</c:v>
                </c:pt>
                <c:pt idx="8">
                  <c:v>#N/A</c:v>
                </c:pt>
                <c:pt idx="9">
                  <c:v>10.49</c:v>
                </c:pt>
              </c:numCache>
            </c:numRef>
          </c:val>
          <c:extLst>
            <c:ext xmlns:c16="http://schemas.microsoft.com/office/drawing/2014/chart" uri="{C3380CC4-5D6E-409C-BE32-E72D297353CC}">
              <c16:uniqueId val="{00000009-23CB-49DC-9C9E-8B91D9DBE3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1827</c:v>
                </c:pt>
                <c:pt idx="5">
                  <c:v>1850</c:v>
                </c:pt>
                <c:pt idx="8">
                  <c:v>1814</c:v>
                </c:pt>
                <c:pt idx="11">
                  <c:v>1792</c:v>
                </c:pt>
                <c:pt idx="14">
                  <c:v>1752</c:v>
                </c:pt>
              </c:numCache>
            </c:numRef>
          </c:val>
          <c:extLst>
            <c:ext xmlns:c16="http://schemas.microsoft.com/office/drawing/2014/chart" uri="{C3380CC4-5D6E-409C-BE32-E72D297353CC}">
              <c16:uniqueId val="{00000000-3216-4868-8E1A-F88F54E831E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216-4868-8E1A-F88F54E831E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6</c:v>
                </c:pt>
                <c:pt idx="6">
                  <c:v>5</c:v>
                </c:pt>
                <c:pt idx="9">
                  <c:v>8</c:v>
                </c:pt>
                <c:pt idx="12">
                  <c:v>11</c:v>
                </c:pt>
              </c:numCache>
            </c:numRef>
          </c:val>
          <c:extLst>
            <c:ext xmlns:c16="http://schemas.microsoft.com/office/drawing/2014/chart" uri="{C3380CC4-5D6E-409C-BE32-E72D297353CC}">
              <c16:uniqueId val="{00000002-3216-4868-8E1A-F88F54E831E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119</c:v>
                </c:pt>
                <c:pt idx="3">
                  <c:v>127</c:v>
                </c:pt>
                <c:pt idx="6">
                  <c:v>105</c:v>
                </c:pt>
                <c:pt idx="9">
                  <c:v>73</c:v>
                </c:pt>
                <c:pt idx="12">
                  <c:v>72</c:v>
                </c:pt>
              </c:numCache>
            </c:numRef>
          </c:val>
          <c:extLst>
            <c:ext xmlns:c16="http://schemas.microsoft.com/office/drawing/2014/chart" uri="{C3380CC4-5D6E-409C-BE32-E72D297353CC}">
              <c16:uniqueId val="{00000003-3216-4868-8E1A-F88F54E831E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388</c:v>
                </c:pt>
                <c:pt idx="3">
                  <c:v>383</c:v>
                </c:pt>
                <c:pt idx="6">
                  <c:v>386</c:v>
                </c:pt>
                <c:pt idx="9">
                  <c:v>351</c:v>
                </c:pt>
                <c:pt idx="12">
                  <c:v>393</c:v>
                </c:pt>
              </c:numCache>
            </c:numRef>
          </c:val>
          <c:extLst>
            <c:ext xmlns:c16="http://schemas.microsoft.com/office/drawing/2014/chart" uri="{C3380CC4-5D6E-409C-BE32-E72D297353CC}">
              <c16:uniqueId val="{00000004-3216-4868-8E1A-F88F54E831E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16-4868-8E1A-F88F54E831E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216-4868-8E1A-F88F54E831E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1836</c:v>
                </c:pt>
                <c:pt idx="3">
                  <c:v>1746</c:v>
                </c:pt>
                <c:pt idx="6">
                  <c:v>1829</c:v>
                </c:pt>
                <c:pt idx="9">
                  <c:v>1852</c:v>
                </c:pt>
                <c:pt idx="12">
                  <c:v>1833</c:v>
                </c:pt>
              </c:numCache>
            </c:numRef>
          </c:val>
          <c:extLst>
            <c:ext xmlns:c16="http://schemas.microsoft.com/office/drawing/2014/chart" uri="{C3380CC4-5D6E-409C-BE32-E72D297353CC}">
              <c16:uniqueId val="{00000007-3216-4868-8E1A-F88F54E831E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519</c:v>
                </c:pt>
                <c:pt idx="2">
                  <c:v>#N/A</c:v>
                </c:pt>
                <c:pt idx="3">
                  <c:v>#N/A</c:v>
                </c:pt>
                <c:pt idx="4">
                  <c:v>412</c:v>
                </c:pt>
                <c:pt idx="5">
                  <c:v>#N/A</c:v>
                </c:pt>
                <c:pt idx="6">
                  <c:v>#N/A</c:v>
                </c:pt>
                <c:pt idx="7">
                  <c:v>511</c:v>
                </c:pt>
                <c:pt idx="8">
                  <c:v>#N/A</c:v>
                </c:pt>
                <c:pt idx="9">
                  <c:v>#N/A</c:v>
                </c:pt>
                <c:pt idx="10">
                  <c:v>492</c:v>
                </c:pt>
                <c:pt idx="11">
                  <c:v>#N/A</c:v>
                </c:pt>
                <c:pt idx="12">
                  <c:v>#N/A</c:v>
                </c:pt>
                <c:pt idx="13">
                  <c:v>557</c:v>
                </c:pt>
                <c:pt idx="14">
                  <c:v>#N/A</c:v>
                </c:pt>
              </c:numCache>
            </c:numRef>
          </c:val>
          <c:smooth val="0"/>
          <c:extLst>
            <c:ext xmlns:c16="http://schemas.microsoft.com/office/drawing/2014/chart" uri="{C3380CC4-5D6E-409C-BE32-E72D297353CC}">
              <c16:uniqueId val="{00000008-3216-4868-8E1A-F88F54E831E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21647</c:v>
                </c:pt>
                <c:pt idx="5">
                  <c:v>20808</c:v>
                </c:pt>
                <c:pt idx="8">
                  <c:v>20150</c:v>
                </c:pt>
                <c:pt idx="11">
                  <c:v>19392</c:v>
                </c:pt>
                <c:pt idx="14">
                  <c:v>18966</c:v>
                </c:pt>
              </c:numCache>
            </c:numRef>
          </c:val>
          <c:extLst>
            <c:ext xmlns:c16="http://schemas.microsoft.com/office/drawing/2014/chart" uri="{C3380CC4-5D6E-409C-BE32-E72D297353CC}">
              <c16:uniqueId val="{00000000-B4FF-4865-9554-E85931DE7D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89</c:v>
                </c:pt>
                <c:pt idx="5">
                  <c:v>82</c:v>
                </c:pt>
                <c:pt idx="8">
                  <c:v>56</c:v>
                </c:pt>
                <c:pt idx="11">
                  <c:v>55</c:v>
                </c:pt>
                <c:pt idx="14">
                  <c:v>43</c:v>
                </c:pt>
              </c:numCache>
            </c:numRef>
          </c:val>
          <c:extLst>
            <c:ext xmlns:c16="http://schemas.microsoft.com/office/drawing/2014/chart" uri="{C3380CC4-5D6E-409C-BE32-E72D297353CC}">
              <c16:uniqueId val="{00000001-B4FF-4865-9554-E85931DE7D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4208</c:v>
                </c:pt>
                <c:pt idx="5">
                  <c:v>4880</c:v>
                </c:pt>
                <c:pt idx="8">
                  <c:v>5652</c:v>
                </c:pt>
                <c:pt idx="11">
                  <c:v>5558</c:v>
                </c:pt>
                <c:pt idx="14">
                  <c:v>5350</c:v>
                </c:pt>
              </c:numCache>
            </c:numRef>
          </c:val>
          <c:extLst>
            <c:ext xmlns:c16="http://schemas.microsoft.com/office/drawing/2014/chart" uri="{C3380CC4-5D6E-409C-BE32-E72D297353CC}">
              <c16:uniqueId val="{00000002-B4FF-4865-9554-E85931DE7D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4FF-4865-9554-E85931DE7D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4FF-4865-9554-E85931DE7D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FF-4865-9554-E85931DE7D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1641</c:v>
                </c:pt>
                <c:pt idx="3">
                  <c:v>1566</c:v>
                </c:pt>
                <c:pt idx="6">
                  <c:v>1561</c:v>
                </c:pt>
                <c:pt idx="9">
                  <c:v>1574</c:v>
                </c:pt>
                <c:pt idx="12">
                  <c:v>1517</c:v>
                </c:pt>
              </c:numCache>
            </c:numRef>
          </c:val>
          <c:extLst>
            <c:ext xmlns:c16="http://schemas.microsoft.com/office/drawing/2014/chart" uri="{C3380CC4-5D6E-409C-BE32-E72D297353CC}">
              <c16:uniqueId val="{00000006-B4FF-4865-9554-E85931DE7D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670</c:v>
                </c:pt>
                <c:pt idx="3">
                  <c:v>547</c:v>
                </c:pt>
                <c:pt idx="6">
                  <c:v>473</c:v>
                </c:pt>
                <c:pt idx="9">
                  <c:v>598</c:v>
                </c:pt>
                <c:pt idx="12">
                  <c:v>897</c:v>
                </c:pt>
              </c:numCache>
            </c:numRef>
          </c:val>
          <c:extLst>
            <c:ext xmlns:c16="http://schemas.microsoft.com/office/drawing/2014/chart" uri="{C3380CC4-5D6E-409C-BE32-E72D297353CC}">
              <c16:uniqueId val="{00000007-B4FF-4865-9554-E85931DE7D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4501</c:v>
                </c:pt>
                <c:pt idx="3">
                  <c:v>3331</c:v>
                </c:pt>
                <c:pt idx="6">
                  <c:v>2429</c:v>
                </c:pt>
                <c:pt idx="9">
                  <c:v>2180</c:v>
                </c:pt>
                <c:pt idx="12">
                  <c:v>2106</c:v>
                </c:pt>
              </c:numCache>
            </c:numRef>
          </c:val>
          <c:extLst>
            <c:ext xmlns:c16="http://schemas.microsoft.com/office/drawing/2014/chart" uri="{C3380CC4-5D6E-409C-BE32-E72D297353CC}">
              <c16:uniqueId val="{00000008-B4FF-4865-9554-E85931DE7D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4FF-4865-9554-E85931DE7D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23523</c:v>
                </c:pt>
                <c:pt idx="3">
                  <c:v>23222</c:v>
                </c:pt>
                <c:pt idx="6">
                  <c:v>22500</c:v>
                </c:pt>
                <c:pt idx="9">
                  <c:v>22115</c:v>
                </c:pt>
                <c:pt idx="12">
                  <c:v>22068</c:v>
                </c:pt>
              </c:numCache>
            </c:numRef>
          </c:val>
          <c:extLst>
            <c:ext xmlns:c16="http://schemas.microsoft.com/office/drawing/2014/chart" uri="{C3380CC4-5D6E-409C-BE32-E72D297353CC}">
              <c16:uniqueId val="{0000000A-B4FF-4865-9554-E85931DE7D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4390</c:v>
                </c:pt>
                <c:pt idx="2">
                  <c:v>#N/A</c:v>
                </c:pt>
                <c:pt idx="3">
                  <c:v>#N/A</c:v>
                </c:pt>
                <c:pt idx="4">
                  <c:v>2897</c:v>
                </c:pt>
                <c:pt idx="5">
                  <c:v>#N/A</c:v>
                </c:pt>
                <c:pt idx="6">
                  <c:v>#N/A</c:v>
                </c:pt>
                <c:pt idx="7">
                  <c:v>1106</c:v>
                </c:pt>
                <c:pt idx="8">
                  <c:v>#N/A</c:v>
                </c:pt>
                <c:pt idx="9">
                  <c:v>#N/A</c:v>
                </c:pt>
                <c:pt idx="10">
                  <c:v>1462</c:v>
                </c:pt>
                <c:pt idx="11">
                  <c:v>#N/A</c:v>
                </c:pt>
                <c:pt idx="12">
                  <c:v>#N/A</c:v>
                </c:pt>
                <c:pt idx="13">
                  <c:v>2230</c:v>
                </c:pt>
                <c:pt idx="14">
                  <c:v>#N/A</c:v>
                </c:pt>
              </c:numCache>
            </c:numRef>
          </c:val>
          <c:smooth val="0"/>
          <c:extLst>
            <c:ext xmlns:c16="http://schemas.microsoft.com/office/drawing/2014/chart" uri="{C3380CC4-5D6E-409C-BE32-E72D297353CC}">
              <c16:uniqueId val="{0000000B-B4FF-4865-9554-E85931DE7D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2235</c:v>
                </c:pt>
                <c:pt idx="1">
                  <c:v>2135</c:v>
                </c:pt>
                <c:pt idx="2">
                  <c:v>1817</c:v>
                </c:pt>
              </c:numCache>
            </c:numRef>
          </c:val>
          <c:extLst>
            <c:ext xmlns:c16="http://schemas.microsoft.com/office/drawing/2014/chart" uri="{C3380CC4-5D6E-409C-BE32-E72D297353CC}">
              <c16:uniqueId val="{00000000-B176-471E-AED8-687C80A33A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370</c:v>
                </c:pt>
                <c:pt idx="1">
                  <c:v>418</c:v>
                </c:pt>
                <c:pt idx="2">
                  <c:v>456</c:v>
                </c:pt>
              </c:numCache>
            </c:numRef>
          </c:val>
          <c:extLst>
            <c:ext xmlns:c16="http://schemas.microsoft.com/office/drawing/2014/chart" uri="{C3380CC4-5D6E-409C-BE32-E72D297353CC}">
              <c16:uniqueId val="{00000001-B176-471E-AED8-687C80A33A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3281</c:v>
                </c:pt>
                <c:pt idx="1">
                  <c:v>3562</c:v>
                </c:pt>
                <c:pt idx="2">
                  <c:v>3922</c:v>
                </c:pt>
              </c:numCache>
            </c:numRef>
          </c:val>
          <c:extLst>
            <c:ext xmlns:c16="http://schemas.microsoft.com/office/drawing/2014/chart" uri="{C3380CC4-5D6E-409C-BE32-E72D297353CC}">
              <c16:uniqueId val="{00000002-B176-471E-AED8-687C80A33A0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{72751F6A-CEBB-4B70-A4E1-295B28E0D494}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72-423B-A2FA-014F14C0D9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{83041356-9C84-4A0E-88E5-0554DB969F4C}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72-423B-A2FA-014F14C0D9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{7CF08250-F3C9-4514-801A-11AA622FD305}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72-423B-A2FA-014F14C0D9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{D8AC32EC-5A0F-487F-9101-DA03E21E2C0F}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72-423B-A2FA-014F14C0D9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{2F7D1471-2EE9-4A05-88F0-6A49CD531430}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72-423B-A2FA-014F14C0D96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{B375E338-D5B9-434A-9451-0C0CBCEB5FA8}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72-423B-A2FA-014F14C0D96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{9D59BD0F-C65C-4E51-A3E3-D4F604707A2A}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72-423B-A2FA-014F14C0D96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{DF0A1B51-40B9-47D8-96D9-95DACE338AA2}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72-423B-A2FA-014F14C0D96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{AB384BFF-F74E-46D0-A4A0-DC03506DCD7A}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72-423B-A2FA-014F14C0D9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c:v>
                </c:pt>
                <c:pt idx="8">
                  <c:v>57.8</c:v>
                </c:pt>
                <c:pt idx="16">
                  <c:v>59.8</c:v>
                </c:pt>
                <c:pt idx="24">
                  <c:v>61.6</c:v>
                </c:pt>
                <c:pt idx="32">
                  <c:v>63.3</c:v>
                </c:pt>
              </c:numCache>
            </c:numRef>
          </c:xVal>
          <c:yVal>
            <c:numRef>
              <c:f>公会計指標分析・財政指標組合せ分析表!$BP$51:$DC$51</c:f>
              <c:numCache>
                <c:formatCode>#,##0.0;"▲ "#,##0.0</c:formatCode>
                <c:ptCount val="40"/>
                <c:pt idx="0">
                  <c:v>49.4</c:v>
                </c:pt>
                <c:pt idx="8">
                  <c:v>31.1</c:v>
                </c:pt>
                <c:pt idx="16">
                  <c:v>12.2</c:v>
                </c:pt>
                <c:pt idx="24">
                  <c:v>15.9</c:v>
                </c:pt>
                <c:pt idx="32">
                  <c:v>23.6</c:v>
                </c:pt>
              </c:numCache>
            </c:numRef>
          </c:yVal>
          <c:smooth val="0"/>
          <c:extLst>
            <c:ext xmlns:c16="http://schemas.microsoft.com/office/drawing/2014/chart" uri="{C3380CC4-5D6E-409C-BE32-E72D297353CC}">
              <c16:uniqueId val="{00000009-7E72-423B-A2FA-014F14C0D96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{12E0E840-5876-4CBF-B2DD-A4966AF4748E}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72-423B-A2FA-014F14C0D96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{F5BBC948-2742-4E87-A5F0-14AEB9C86E57}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72-423B-A2FA-014F14C0D9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{F2E99B89-E853-4BA1-AED6-3EB9CA3A114A}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72-423B-A2FA-014F14C0D9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{F38CB413-B626-44D2-9FB1-4AF1D09395F9}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72-423B-A2FA-014F14C0D9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{A3DE5823-594A-4C58-9925-626351D21382}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72-423B-A2FA-014F14C0D96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{DC87FF19-E504-4B51-A6DB-13D4468AB86E}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72-423B-A2FA-014F14C0D96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{229553C2-5181-457D-ABB6-647424DD4E83}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72-423B-A2FA-014F14C0D96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{C51FB1E4-B071-442B-A67B-C18116C31FDE}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72-423B-A2FA-014F14C0D96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{A5ED9BB7-B052-4493-8150-6A3483D79764}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72-423B-A2FA-014F14C0D9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7E72-423B-A2FA-014F14C0D96F}"/>
            </c:ext>
          </c:extLst>
        </c:ser>
        <c:dLbls>
          <c:showLegendKey val="0"/>
          <c:showVal val="1"/>
          <c:showCatName val="0"/>
          <c:showSerName val="0"/>
          <c:showPercent val="0"/>
          <c:showBubbleSize val="0"/>
        </c:dLbls>
        <c:axId val="46179840"/>
        <c:axId val="46181760"/>
      </c:scatterChart>
      <c:valAx>
        <c:axId val="46179840"/>
        <c:scaling>
          <c:orientation val="maxMin"/>
          <c:max val="67"/>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{594F3EDE-E339-4753-9CEC-F0678F87945F}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35C-4629-A094-49BE3E7012F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{4F8FE05D-DCE8-44CB-9CC0-CC7C63AEECA1}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5C-4629-A094-49BE3E7012F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{97436595-0C78-4B6E-AA7B-4EA5CCFC1E74}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5C-4629-A094-49BE3E7012F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{6B207A72-E0B4-4106-B0AC-6B8EC8DFEFDF}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5C-4629-A094-49BE3E7012F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{35604A43-E73A-43CA-B482-8BAADAD3ACBC}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5C-4629-A094-49BE3E7012F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{980813B2-9FE9-468F-A020-47BD6EDEF38C}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35C-4629-A094-49BE3E7012F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{185FBF03-C528-4FF8-A7DF-039F0383810E}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35C-4629-A094-49BE3E7012F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{C2E35A1D-16C5-4758-ACFC-F5E921D11F98}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35C-4629-A094-49BE3E7012F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{C55D7CBC-37A0-454A-841B-9713D9380293}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35C-4629-A094-49BE3E7012F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6.2</c:v>
                </c:pt>
                <c:pt idx="16">
                  <c:v>5.3</c:v>
                </c:pt>
                <c:pt idx="24">
                  <c:v>5.0999999999999996</c:v>
                </c:pt>
                <c:pt idx="32">
                  <c:v>5.6</c:v>
                </c:pt>
              </c:numCache>
            </c:numRef>
          </c:xVal>
          <c:yVal>
            <c:numRef>
              <c:f>公会計指標分析・財政指標組合せ分析表!$BP$73:$DC$73</c:f>
              <c:numCache>
                <c:formatCode>#,##0.0;"▲ "#,##0.0</c:formatCode>
                <c:ptCount val="40"/>
                <c:pt idx="0">
                  <c:v>49.4</c:v>
                </c:pt>
                <c:pt idx="8">
                  <c:v>31.1</c:v>
                </c:pt>
                <c:pt idx="16">
                  <c:v>12.2</c:v>
                </c:pt>
                <c:pt idx="24">
                  <c:v>15.9</c:v>
                </c:pt>
                <c:pt idx="32">
                  <c:v>23.6</c:v>
                </c:pt>
              </c:numCache>
            </c:numRef>
          </c:yVal>
          <c:smooth val="0"/>
          <c:extLst>
            <c:ext xmlns:c16="http://schemas.microsoft.com/office/drawing/2014/chart" uri="{C3380CC4-5D6E-409C-BE32-E72D297353CC}">
              <c16:uniqueId val="{00000009-F35C-4629-A094-49BE3E7012F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{F4ED1EC2-3BB0-43D1-9C26-DAE7FD13DEC6}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35C-4629-A094-49BE3E7012F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{E757B9D4-F5A1-4FAB-9122-A61DF4637789}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5C-4629-A094-49BE3E7012F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{F1C83786-BEC2-45BA-B0A4-A6E827F2126F}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5C-4629-A094-49BE3E7012F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{8B4B4932-39B8-4EFE-8FCC-EFC7CC5E4287}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5C-4629-A094-49BE3E7012F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{912B72BC-E6A7-43F8-979B-5B0F42B5EF0D}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5C-4629-A094-49BE3E7012F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{E92EDFAC-0BDB-4F6D-BC73-D4C5C75A5297}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35C-4629-A094-49BE3E7012F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{FDB31F9B-7779-42B7-8835-9DF675FBB8AE}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35C-4629-A094-49BE3E7012FE}"/>
                </c:ext>
              </c:extLst>
            </c:dLbl>
            <c:dLbl>
              <c:idx val="24"/>
              <c:layout>
                <c:manualLayout>
                  <c:x val="0"/>
                  <c:y val="-1.697299896500258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{57DF7D75-B5E3-44CF-A446-30B2CC9395B4}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35C-4629-A094-49BE3E7012FE}"/>
                </c:ext>
              </c:extLst>
            </c:dLbl>
            <c:dLbl>
              <c:idx val="32"/>
              <c:layout>
                <c:manualLayout>
                  <c:x val="0"/>
                  <c:y val="1.697299896500256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{A41C1546-212C-4F26-AC47-AEEDA2CB6A57}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35C-4629-A094-49BE3E7012F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35C-4629-A094-49BE3E7012FE}"/>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愛媛県伊予市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35,173
34,884
194.43
21,181,418
19,888,551
1,174,092
11,185,522
22,068,344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50">
              <a:solidFill>
                <a:sysClr val="windowText" lastClr="000000"/>
              </a:solidFill>
              <a:effectLst/>
              <a:latin typeface="+mn-ea"/>
              <a:ea typeface="+mn-ea"/>
              <a:cs typeface="+mn-cs"/>
            </a:rPr>
            <a:t>人口の減少に加え、大企業や商業集積地域がない等の要因により財政基盤が弱く、財政力指数は</a:t>
          </a:r>
          <a:r>
            <a:rPr kumimoji="1" lang="en-US" altLang="ja-JP" sz="1150">
              <a:solidFill>
                <a:sysClr val="windowText" lastClr="000000"/>
              </a:solidFill>
              <a:effectLst/>
              <a:latin typeface="+mn-ea"/>
              <a:ea typeface="+mn-ea"/>
              <a:cs typeface="+mn-cs"/>
            </a:rPr>
            <a:t>0.41</a:t>
          </a:r>
          <a:r>
            <a:rPr kumimoji="1" lang="ja-JP" altLang="ja-JP" sz="1150">
              <a:solidFill>
                <a:sysClr val="windowText" lastClr="000000"/>
              </a:solidFill>
              <a:effectLst/>
              <a:latin typeface="+mn-ea"/>
              <a:ea typeface="+mn-ea"/>
              <a:cs typeface="+mn-cs"/>
            </a:rPr>
            <a:t>と類似団体より</a:t>
          </a:r>
          <a:r>
            <a:rPr kumimoji="1" lang="en-US" altLang="ja-JP" sz="1150">
              <a:solidFill>
                <a:sysClr val="windowText" lastClr="000000"/>
              </a:solidFill>
              <a:effectLst/>
              <a:latin typeface="+mn-ea"/>
              <a:ea typeface="+mn-ea"/>
              <a:cs typeface="+mn-cs"/>
            </a:rPr>
            <a:t>0.03</a:t>
          </a:r>
          <a:r>
            <a:rPr kumimoji="1" lang="ja-JP" altLang="ja-JP" sz="1150">
              <a:solidFill>
                <a:sysClr val="windowText" lastClr="000000"/>
              </a:solidFill>
              <a:effectLst/>
              <a:latin typeface="+mn-ea"/>
              <a:ea typeface="+mn-ea"/>
              <a:cs typeface="+mn-cs"/>
            </a:rPr>
            <a:t>上回っているもののほぼ同水準で推移している。</a:t>
          </a:r>
          <a:endParaRPr lang="ja-JP" altLang="ja-JP" sz="1150">
            <a:solidFill>
              <a:sysClr val="windowText" lastClr="000000"/>
            </a:solidFill>
            <a:effectLst/>
            <a:latin typeface="+mn-ea"/>
            <a:ea typeface="+mn-ea"/>
          </a:endParaRPr>
        </a:p>
        <a:p>
          <a:r>
            <a:rPr kumimoji="1" lang="ja-JP" altLang="ja-JP" sz="1150">
              <a:solidFill>
                <a:sysClr val="windowText" lastClr="000000"/>
              </a:solidFill>
              <a:effectLst/>
              <a:latin typeface="+mn-ea"/>
              <a:ea typeface="+mn-ea"/>
              <a:cs typeface="+mn-cs"/>
            </a:rPr>
            <a:t>　</a:t>
          </a:r>
          <a:r>
            <a:rPr kumimoji="1" lang="ja-JP" altLang="en-US" sz="1150">
              <a:solidFill>
                <a:sysClr val="windowText" lastClr="000000"/>
              </a:solidFill>
              <a:effectLst/>
              <a:latin typeface="+mn-ea"/>
              <a:ea typeface="+mn-ea"/>
              <a:cs typeface="+mn-cs"/>
            </a:rPr>
            <a:t>事務事業評価結果等を踏まえた事業効果等の検証などにより</a:t>
          </a:r>
          <a:r>
            <a:rPr kumimoji="1" lang="ja-JP" altLang="ja-JP" sz="1150">
              <a:solidFill>
                <a:sysClr val="windowText" lastClr="000000"/>
              </a:solidFill>
              <a:effectLst/>
              <a:latin typeface="+mn-ea"/>
              <a:ea typeface="+mn-ea"/>
              <a:cs typeface="+mn-cs"/>
            </a:rPr>
            <a:t>歳出の徹底的な見直しを実施するとともに、税収の徴収率向上</a:t>
          </a:r>
          <a:r>
            <a:rPr kumimoji="1" lang="ja-JP" altLang="en-US" sz="1150">
              <a:solidFill>
                <a:sysClr val="windowText" lastClr="000000"/>
              </a:solidFill>
              <a:effectLst/>
              <a:latin typeface="+mn-ea"/>
              <a:ea typeface="+mn-ea"/>
              <a:cs typeface="+mn-cs"/>
            </a:rPr>
            <a:t>、</a:t>
          </a:r>
          <a:r>
            <a:rPr kumimoji="1" lang="ja-JP" altLang="ja-JP" sz="1150">
              <a:solidFill>
                <a:sysClr val="windowText" lastClr="000000"/>
              </a:solidFill>
              <a:effectLst/>
              <a:latin typeface="+mn-ea"/>
              <a:ea typeface="+mn-ea"/>
              <a:cs typeface="+mn-cs"/>
            </a:rPr>
            <a:t>ふるさと納税の推進</a:t>
          </a:r>
          <a:r>
            <a:rPr kumimoji="1" lang="ja-JP" altLang="en-US" sz="1150">
              <a:solidFill>
                <a:sysClr val="windowText" lastClr="000000"/>
              </a:solidFill>
              <a:effectLst/>
              <a:latin typeface="+mn-ea"/>
              <a:ea typeface="+mn-ea"/>
              <a:cs typeface="+mn-cs"/>
            </a:rPr>
            <a:t>及び市有財産の売却</a:t>
          </a:r>
          <a:r>
            <a:rPr kumimoji="1" lang="ja-JP" altLang="ja-JP" sz="1150">
              <a:solidFill>
                <a:sysClr val="windowText" lastClr="000000"/>
              </a:solidFill>
              <a:effectLst/>
              <a:latin typeface="+mn-ea"/>
              <a:ea typeface="+mn-ea"/>
              <a:cs typeface="+mn-cs"/>
            </a:rPr>
            <a:t>等による</a:t>
          </a:r>
          <a:r>
            <a:rPr kumimoji="1" lang="ja-JP" altLang="en-US" sz="1150">
              <a:solidFill>
                <a:sysClr val="windowText" lastClr="000000"/>
              </a:solidFill>
              <a:effectLst/>
              <a:latin typeface="+mn-ea"/>
              <a:ea typeface="+mn-ea"/>
              <a:cs typeface="+mn-cs"/>
            </a:rPr>
            <a:t>一層の</a:t>
          </a:r>
          <a:r>
            <a:rPr kumimoji="1" lang="ja-JP" altLang="ja-JP" sz="1150">
              <a:solidFill>
                <a:sysClr val="windowText" lastClr="000000"/>
              </a:solidFill>
              <a:effectLst/>
              <a:latin typeface="+mn-ea"/>
              <a:ea typeface="+mn-ea"/>
              <a:cs typeface="+mn-cs"/>
            </a:rPr>
            <a:t>歳入確保を図り、財政の健全化に努める。</a:t>
          </a:r>
          <a:endParaRPr lang="ja-JP" altLang="ja-JP" sz="1150">
            <a:solidFill>
              <a:sysClr val="windowText" lastClr="000000"/>
            </a:solidFill>
            <a:effectLst/>
            <a:latin typeface="+mn-ea"/>
            <a:ea typeface="+mn-ea"/>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1270</xdr:rowOff>
    </xdr:from>
    <xdr:to>
      <xdr:col>23</xdr:col>
      <xdr:colOff>133350</xdr:colOff>
      <xdr:row>42</xdr:row>
      <xdr:rowOff>25400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2021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1270</xdr:rowOff>
    </xdr:from>
    <xdr:to>
      <xdr:col>19</xdr:col>
      <xdr:colOff>133350</xdr:colOff>
      <xdr:row>42</xdr:row>
      <xdr:rowOff>25400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021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1270</xdr:rowOff>
    </xdr:from>
    <xdr:to>
      <xdr:col>15</xdr:col>
      <xdr:colOff>82550</xdr:colOff>
      <xdr:row>42</xdr:row>
      <xdr:rowOff>1270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121920</xdr:rowOff>
    </xdr:from>
    <xdr:to>
      <xdr:col>23</xdr:col>
      <xdr:colOff>184150</xdr:colOff>
      <xdr:row>42</xdr:row>
      <xdr:rowOff>52070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138447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121920</xdr:rowOff>
    </xdr:from>
    <xdr:to>
      <xdr:col>11</xdr:col>
      <xdr:colOff>82550</xdr:colOff>
      <xdr:row>42</xdr:row>
      <xdr:rowOff>52070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62247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類似団体の平均値との比較では</a:t>
          </a:r>
          <a:r>
            <a:rPr kumimoji="1" lang="en-US" altLang="ja-JP" sz="1100">
              <a:solidFill>
                <a:schemeClr val="dk1"/>
              </a:solidFill>
              <a:effectLst/>
              <a:latin typeface="+mn-ea"/>
              <a:ea typeface="+mn-ea"/>
              <a:cs typeface="+mn-cs"/>
            </a:rPr>
            <a:t>3.6</a:t>
          </a:r>
          <a:r>
            <a:rPr kumimoji="1" lang="ja-JP" altLang="ja-JP" sz="1100">
              <a:solidFill>
                <a:schemeClr val="dk1"/>
              </a:solidFill>
              <a:effectLst/>
              <a:latin typeface="+mn-ea"/>
              <a:ea typeface="+mn-ea"/>
              <a:cs typeface="+mn-cs"/>
            </a:rPr>
            <a:t>ポイント、愛媛県平均との比較では</a:t>
          </a:r>
          <a:r>
            <a:rPr kumimoji="1" lang="en-US" altLang="ja-JP" sz="1100">
              <a:solidFill>
                <a:schemeClr val="dk1"/>
              </a:solidFill>
              <a:effectLst/>
              <a:latin typeface="+mn-ea"/>
              <a:ea typeface="+mn-ea"/>
              <a:cs typeface="+mn-cs"/>
            </a:rPr>
            <a:t>1.8</a:t>
          </a:r>
          <a:r>
            <a:rPr kumimoji="1" lang="ja-JP" altLang="ja-JP" sz="1100">
              <a:solidFill>
                <a:schemeClr val="dk1"/>
              </a:solidFill>
              <a:effectLst/>
              <a:latin typeface="+mn-ea"/>
              <a:ea typeface="+mn-ea"/>
              <a:cs typeface="+mn-cs"/>
            </a:rPr>
            <a:t>ポイント下回っている。　</a:t>
          </a:r>
          <a:endParaRPr lang="ja-JP" altLang="ja-JP" sz="1100">
            <a:effectLst/>
            <a:latin typeface="+mn-ea"/>
            <a:ea typeface="+mn-ea"/>
          </a:endParaRPr>
        </a:p>
        <a:p>
          <a:r>
            <a:rPr kumimoji="1" lang="ja-JP" altLang="ja-JP" sz="1100">
              <a:solidFill>
                <a:schemeClr val="dk1"/>
              </a:solidFill>
              <a:effectLst/>
              <a:latin typeface="+mn-ea"/>
              <a:ea typeface="+mn-ea"/>
              <a:cs typeface="+mn-cs"/>
            </a:rPr>
            <a:t>　社会保障関係経費の増加は顕著で、特に</a:t>
          </a:r>
          <a:r>
            <a:rPr kumimoji="1" lang="ja-JP" altLang="en-US" sz="1100">
              <a:solidFill>
                <a:schemeClr val="dk1"/>
              </a:solidFill>
              <a:effectLst/>
              <a:latin typeface="+mn-ea"/>
              <a:ea typeface="+mn-ea"/>
              <a:cs typeface="+mn-cs"/>
            </a:rPr>
            <a:t>介護給付費</a:t>
          </a:r>
          <a:r>
            <a:rPr kumimoji="1" lang="ja-JP" altLang="ja-JP" sz="1100">
              <a:solidFill>
                <a:schemeClr val="dk1"/>
              </a:solidFill>
              <a:effectLst/>
              <a:latin typeface="+mn-ea"/>
              <a:ea typeface="+mn-ea"/>
              <a:cs typeface="+mn-cs"/>
            </a:rPr>
            <a:t>が増加している。</a:t>
          </a:r>
          <a:endParaRPr lang="ja-JP" altLang="ja-JP" sz="1100">
            <a:effectLst/>
            <a:latin typeface="+mn-ea"/>
            <a:ea typeface="+mn-ea"/>
          </a:endParaRPr>
        </a:p>
        <a:p>
          <a:r>
            <a:rPr kumimoji="1" lang="ja-JP" altLang="ja-JP" sz="1100">
              <a:solidFill>
                <a:schemeClr val="dk1"/>
              </a:solidFill>
              <a:effectLst/>
              <a:latin typeface="+mn-ea"/>
              <a:ea typeface="+mn-ea"/>
              <a:cs typeface="+mn-cs"/>
            </a:rPr>
            <a:t>　事務事業の見直しを更に進めるとともに、全ての事務事業の優先度を厳しく点検し、優先度の低い事務事業について計画的に廃止・縮小を進めるとともに、公共施設の再配置計画に基づく施設の統廃合を進め、物件費、維持補修費、補助費等の経常経費の削減を図り、現在の水準より</a:t>
          </a:r>
          <a:r>
            <a:rPr kumimoji="1" lang="ja-JP" altLang="en-US" sz="1100">
              <a:solidFill>
                <a:schemeClr val="dk1"/>
              </a:solidFill>
              <a:effectLst/>
              <a:latin typeface="+mn-ea"/>
              <a:ea typeface="+mn-ea"/>
              <a:cs typeface="+mn-cs"/>
            </a:rPr>
            <a:t>も</a:t>
          </a:r>
          <a:r>
            <a:rPr kumimoji="1" lang="ja-JP" altLang="ja-JP" sz="1100">
              <a:solidFill>
                <a:schemeClr val="dk1"/>
              </a:solidFill>
              <a:effectLst/>
              <a:latin typeface="+mn-ea"/>
              <a:ea typeface="+mn-ea"/>
              <a:cs typeface="+mn-cs"/>
            </a:rPr>
            <a:t>さら</a:t>
          </a:r>
          <a:r>
            <a:rPr kumimoji="1" lang="ja-JP" altLang="en-US" sz="1100">
              <a:solidFill>
                <a:schemeClr val="dk1"/>
              </a:solidFill>
              <a:effectLst/>
              <a:latin typeface="+mn-ea"/>
              <a:ea typeface="+mn-ea"/>
              <a:cs typeface="+mn-cs"/>
            </a:rPr>
            <a:t>なる</a:t>
          </a:r>
          <a:r>
            <a:rPr kumimoji="1" lang="ja-JP" altLang="ja-JP" sz="1100">
              <a:solidFill>
                <a:schemeClr val="dk1"/>
              </a:solidFill>
              <a:effectLst/>
              <a:latin typeface="+mn-ea"/>
              <a:ea typeface="+mn-ea"/>
              <a:cs typeface="+mn-cs"/>
            </a:rPr>
            <a:t>改善に努める。</a:t>
          </a:r>
          <a:endParaRPr lang="ja-JP" altLang="ja-JP" sz="1100">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141696</xdr:rowOff>
    </xdr:from>
    <xdr:to>
      <xdr:col>23</xdr:col>
      <xdr:colOff>133350</xdr:colOff>
      <xdr:row>59</xdr:row>
      <xdr:rowOff>152037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257246"/>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141696</xdr:rowOff>
    </xdr:from>
    <xdr:to>
      <xdr:col>19</xdr:col>
      <xdr:colOff>133350</xdr:colOff>
      <xdr:row>59</xdr:row>
      <xdr:rowOff>152037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5724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138249</xdr:rowOff>
    </xdr:from>
    <xdr:to>
      <xdr:col>15</xdr:col>
      <xdr:colOff>82550</xdr:colOff>
      <xdr:row>59</xdr:row>
      <xdr:rowOff>152037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5379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138249</xdr:rowOff>
    </xdr:from>
    <xdr:to>
      <xdr:col>11</xdr:col>
      <xdr:colOff>31750</xdr:colOff>
      <xdr:row>59</xdr:row>
      <xdr:rowOff>158931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53799"/>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101237</xdr:rowOff>
    </xdr:from>
    <xdr:to>
      <xdr:col>23</xdr:col>
      <xdr:colOff>184150</xdr:colOff>
      <xdr:row>60</xdr:row>
      <xdr:rowOff>31387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117764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61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90896</xdr:rowOff>
    </xdr:from>
    <xdr:to>
      <xdr:col>19</xdr:col>
      <xdr:colOff>184150</xdr:colOff>
      <xdr:row>60</xdr:row>
      <xdr:rowOff>21046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31223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75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101237</xdr:rowOff>
    </xdr:from>
    <xdr:to>
      <xdr:col>15</xdr:col>
      <xdr:colOff>133350</xdr:colOff>
      <xdr:row>60</xdr:row>
      <xdr:rowOff>31387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41564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87449</xdr:rowOff>
    </xdr:from>
    <xdr:to>
      <xdr:col>11</xdr:col>
      <xdr:colOff>82550</xdr:colOff>
      <xdr:row>60</xdr:row>
      <xdr:rowOff>17599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0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2376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8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108131</xdr:rowOff>
    </xdr:from>
    <xdr:to>
      <xdr:col>7</xdr:col>
      <xdr:colOff>31750</xdr:colOff>
      <xdr:row>60</xdr:row>
      <xdr:rowOff>38281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48458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9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ysClr val="windowText" lastClr="000000"/>
              </a:solidFill>
              <a:effectLst/>
              <a:latin typeface="+mn-ea"/>
              <a:ea typeface="+mn-ea"/>
              <a:cs typeface="+mn-cs"/>
            </a:rPr>
            <a:t>類似団体平均よ</a:t>
          </a:r>
          <a:r>
            <a:rPr kumimoji="1" lang="ja-JP" altLang="en-US" sz="1050">
              <a:solidFill>
                <a:sysClr val="windowText" lastClr="000000"/>
              </a:solidFill>
              <a:effectLst/>
              <a:latin typeface="+mn-ea"/>
              <a:ea typeface="+mn-ea"/>
              <a:cs typeface="+mn-cs"/>
            </a:rPr>
            <a:t>り</a:t>
          </a:r>
          <a:r>
            <a:rPr kumimoji="1" lang="en-US" altLang="ja-JP" sz="1050">
              <a:solidFill>
                <a:sysClr val="windowText" lastClr="000000"/>
              </a:solidFill>
              <a:effectLst/>
              <a:latin typeface="+mn-ea"/>
              <a:ea typeface="+mn-ea"/>
              <a:cs typeface="+mn-cs"/>
            </a:rPr>
            <a:t>61,316</a:t>
          </a:r>
          <a:r>
            <a:rPr kumimoji="1" lang="ja-JP" altLang="ja-JP" sz="1050">
              <a:solidFill>
                <a:sysClr val="windowText" lastClr="000000"/>
              </a:solidFill>
              <a:effectLst/>
              <a:latin typeface="+mn-ea"/>
              <a:ea typeface="+mn-ea"/>
              <a:cs typeface="+mn-cs"/>
            </a:rPr>
            <a:t>円下回っているが、愛媛県平均と比較すると</a:t>
          </a:r>
          <a:r>
            <a:rPr kumimoji="1" lang="en-US" altLang="ja-JP" sz="1050">
              <a:solidFill>
                <a:sysClr val="windowText" lastClr="000000"/>
              </a:solidFill>
              <a:effectLst/>
              <a:latin typeface="+mn-ea"/>
              <a:ea typeface="+mn-ea"/>
              <a:cs typeface="+mn-cs"/>
            </a:rPr>
            <a:t>8,565</a:t>
          </a:r>
          <a:r>
            <a:rPr kumimoji="1" lang="ja-JP" altLang="ja-JP" sz="1050">
              <a:solidFill>
                <a:sysClr val="windowText" lastClr="000000"/>
              </a:solidFill>
              <a:effectLst/>
              <a:latin typeface="+mn-ea"/>
              <a:ea typeface="+mn-ea"/>
              <a:cs typeface="+mn-cs"/>
            </a:rPr>
            <a:t>円上回っている。</a:t>
          </a:r>
          <a:r>
            <a:rPr kumimoji="1" lang="ja-JP" altLang="en-US" sz="1050">
              <a:solidFill>
                <a:sysClr val="windowText" lastClr="000000"/>
              </a:solidFill>
              <a:effectLst/>
              <a:latin typeface="+mn-ea"/>
              <a:ea typeface="+mn-ea"/>
              <a:cs typeface="+mn-cs"/>
            </a:rPr>
            <a:t>近年、人事院勧告等に伴う給与水準引き上げ（会計年度任用職員含む）の影響等により、人件費が増加傾向にあるほか、物価高騰対応重点支援地方創生臨時交付金事業費の影響により人口１人当たり決算額が増減する傾向にある。</a:t>
          </a:r>
        </a:p>
        <a:p>
          <a:r>
            <a:rPr kumimoji="1" lang="ja-JP" altLang="en-US" sz="1050">
              <a:solidFill>
                <a:sysClr val="windowText" lastClr="000000"/>
              </a:solidFill>
              <a:effectLst/>
              <a:latin typeface="+mn-ea"/>
              <a:ea typeface="+mn-ea"/>
              <a:cs typeface="+mn-cs"/>
            </a:rPr>
            <a:t>　令和６年度は、給与改定等による人件費の増のため上昇している。今後はシステム標準化に向けた基盤整備や各種業務システム構築等による増に加え、引き続き物価高騰による増加が見込まれているため、行財政改革を継続して進め、経費抑制を図る。</a:t>
          </a:r>
          <a:endParaRPr kumimoji="1" lang="ja-JP" altLang="en-US" sz="1050">
            <a:solidFill>
              <a:sysClr val="windowText" lastClr="000000"/>
            </a:solidFill>
            <a:latin typeface="+mn-ea"/>
            <a:ea typeface="+mn-ea"/>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33375</xdr:rowOff>
    </xdr:from>
    <xdr:to>
      <xdr:col>23</xdr:col>
      <xdr:colOff>133350</xdr:colOff>
      <xdr:row>81</xdr:row>
      <xdr:rowOff>35367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0825"/>
          <a:ext cx="83820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20144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7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31428</xdr:rowOff>
    </xdr:from>
    <xdr:to>
      <xdr:col>19</xdr:col>
      <xdr:colOff>133350</xdr:colOff>
      <xdr:row>81</xdr:row>
      <xdr:rowOff>33375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18878"/>
          <a:ext cx="889000" cy="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29812</xdr:rowOff>
    </xdr:from>
    <xdr:to>
      <xdr:col>15</xdr:col>
      <xdr:colOff>82550</xdr:colOff>
      <xdr:row>81</xdr:row>
      <xdr:rowOff>31428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7262"/>
          <a:ext cx="889000" cy="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29811</xdr:rowOff>
    </xdr:from>
    <xdr:to>
      <xdr:col>11</xdr:col>
      <xdr:colOff>31750</xdr:colOff>
      <xdr:row>81</xdr:row>
      <xdr:rowOff>29812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7261"/>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156017</xdr:rowOff>
    </xdr:from>
    <xdr:to>
      <xdr:col>23</xdr:col>
      <xdr:colOff>184150</xdr:colOff>
      <xdr:row>81</xdr:row>
      <xdr:rowOff>86167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77294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154025</xdr:rowOff>
    </xdr:from>
    <xdr:to>
      <xdr:col>19</xdr:col>
      <xdr:colOff>184150</xdr:colOff>
      <xdr:row>81</xdr:row>
      <xdr:rowOff>84175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94352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8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152078</xdr:rowOff>
    </xdr:from>
    <xdr:to>
      <xdr:col>15</xdr:col>
      <xdr:colOff>133350</xdr:colOff>
      <xdr:row>81</xdr:row>
      <xdr:rowOff>82228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92405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150462</xdr:rowOff>
    </xdr:from>
    <xdr:to>
      <xdr:col>11</xdr:col>
      <xdr:colOff>82550</xdr:colOff>
      <xdr:row>81</xdr:row>
      <xdr:rowOff>80612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90789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5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150461</xdr:rowOff>
    </xdr:from>
    <xdr:to>
      <xdr:col>7</xdr:col>
      <xdr:colOff>31750</xdr:colOff>
      <xdr:row>81</xdr:row>
      <xdr:rowOff>80611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90788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5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mn-ea"/>
              <a:ea typeface="+mn-ea"/>
              <a:cs typeface="+mn-cs"/>
            </a:rPr>
            <a:t>全国市平均より</a:t>
          </a:r>
          <a:r>
            <a:rPr kumimoji="1" lang="en-US" altLang="ja-JP" sz="1200">
              <a:solidFill>
                <a:schemeClr val="dk1"/>
              </a:solidFill>
              <a:effectLst/>
              <a:latin typeface="+mn-ea"/>
              <a:ea typeface="+mn-ea"/>
              <a:cs typeface="+mn-cs"/>
            </a:rPr>
            <a:t>3.5</a:t>
          </a:r>
          <a:r>
            <a:rPr kumimoji="1" lang="ja-JP" altLang="ja-JP" sz="1200">
              <a:solidFill>
                <a:schemeClr val="dk1"/>
              </a:solidFill>
              <a:effectLst/>
              <a:latin typeface="+mn-ea"/>
              <a:ea typeface="+mn-ea"/>
              <a:cs typeface="+mn-cs"/>
            </a:rPr>
            <a:t>、類似団体平均と比べても</a:t>
          </a:r>
          <a:r>
            <a:rPr kumimoji="1" lang="en-US" altLang="ja-JP" sz="1200">
              <a:solidFill>
                <a:schemeClr val="dk1"/>
              </a:solidFill>
              <a:effectLst/>
              <a:latin typeface="+mn-ea"/>
              <a:ea typeface="+mn-ea"/>
              <a:cs typeface="+mn-cs"/>
            </a:rPr>
            <a:t>2.1</a:t>
          </a:r>
          <a:r>
            <a:rPr kumimoji="1" lang="ja-JP" altLang="ja-JP" sz="1200">
              <a:solidFill>
                <a:schemeClr val="dk1"/>
              </a:solidFill>
              <a:effectLst/>
              <a:latin typeface="+mn-ea"/>
              <a:ea typeface="+mn-ea"/>
              <a:cs typeface="+mn-cs"/>
            </a:rPr>
            <a:t>下回っている。</a:t>
          </a:r>
          <a:endParaRPr lang="ja-JP" altLang="ja-JP" sz="1200">
            <a:effectLst/>
            <a:latin typeface="+mn-ea"/>
            <a:ea typeface="+mn-ea"/>
          </a:endParaRPr>
        </a:p>
        <a:p>
          <a:r>
            <a:rPr kumimoji="1" lang="ja-JP" altLang="ja-JP" sz="1200">
              <a:solidFill>
                <a:schemeClr val="dk1"/>
              </a:solidFill>
              <a:effectLst/>
              <a:latin typeface="+mn-ea"/>
              <a:ea typeface="+mn-ea"/>
              <a:cs typeface="+mn-cs"/>
            </a:rPr>
            <a:t>　今後とも各種手当の点検による縮減、特に働き方改革による時間外勤務手当の適正執行への努力を行うと</a:t>
          </a:r>
          <a:r>
            <a:rPr kumimoji="1" lang="ja-JP" altLang="en-US" sz="1200">
              <a:solidFill>
                <a:schemeClr val="dk1"/>
              </a:solidFill>
              <a:effectLst/>
              <a:latin typeface="+mn-ea"/>
              <a:ea typeface="+mn-ea"/>
              <a:cs typeface="+mn-cs"/>
            </a:rPr>
            <a:t>と</a:t>
          </a:r>
          <a:r>
            <a:rPr kumimoji="1" lang="ja-JP" altLang="ja-JP" sz="1200">
              <a:solidFill>
                <a:schemeClr val="dk1"/>
              </a:solidFill>
              <a:effectLst/>
              <a:latin typeface="+mn-ea"/>
              <a:ea typeface="+mn-ea"/>
              <a:cs typeface="+mn-cs"/>
            </a:rPr>
            <a:t>もに、地域の民間企業等の平均給与の状況を踏まえ、給与の適正化に努める。</a:t>
          </a:r>
          <a:endParaRPr lang="ja-JP" altLang="ja-JP" sz="1200">
            <a:effectLst/>
            <a:latin typeface="+mn-ea"/>
            <a:ea typeface="+mn-ea"/>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47171</xdr:rowOff>
    </xdr:from>
    <xdr:to>
      <xdr:col>81</xdr:col>
      <xdr:colOff>44450</xdr:colOff>
      <xdr:row>83</xdr:row>
      <xdr:rowOff>116114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27752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116114</xdr:rowOff>
    </xdr:from>
    <xdr:to>
      <xdr:col>77</xdr:col>
      <xdr:colOff>44450</xdr:colOff>
      <xdr:row>83</xdr:row>
      <xdr:rowOff>150586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3464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81643</xdr:rowOff>
    </xdr:from>
    <xdr:to>
      <xdr:col>72</xdr:col>
      <xdr:colOff>203200</xdr:colOff>
      <xdr:row>83</xdr:row>
      <xdr:rowOff>150586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3119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81643</xdr:rowOff>
    </xdr:from>
    <xdr:to>
      <xdr:col>68</xdr:col>
      <xdr:colOff>152400</xdr:colOff>
      <xdr:row>84</xdr:row>
      <xdr:rowOff>48079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31199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167821</xdr:rowOff>
    </xdr:from>
    <xdr:to>
      <xdr:col>81</xdr:col>
      <xdr:colOff>95250</xdr:colOff>
      <xdr:row>83</xdr:row>
      <xdr:rowOff>97971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12898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07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65314</xdr:rowOff>
    </xdr:from>
    <xdr:to>
      <xdr:col>77</xdr:col>
      <xdr:colOff>95250</xdr:colOff>
      <xdr:row>83</xdr:row>
      <xdr:rowOff>166914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5641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64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30843</xdr:rowOff>
    </xdr:from>
    <xdr:to>
      <xdr:col>68</xdr:col>
      <xdr:colOff>203200</xdr:colOff>
      <xdr:row>83</xdr:row>
      <xdr:rowOff>132443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142620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mn-lt"/>
              <a:ea typeface="+mn-ea"/>
              <a:cs typeface="+mn-cs"/>
            </a:rPr>
            <a:t>　</a:t>
          </a:r>
          <a:r>
            <a:rPr kumimoji="1" lang="ja-JP" altLang="ja-JP" sz="1000">
              <a:solidFill>
                <a:schemeClr val="dk1"/>
              </a:solidFill>
              <a:effectLst/>
              <a:latin typeface="+mn-ea"/>
              <a:ea typeface="+mn-ea"/>
              <a:cs typeface="+mn-cs"/>
            </a:rPr>
            <a:t>類似団体平均よ</a:t>
          </a:r>
          <a:r>
            <a:rPr kumimoji="1" lang="ja-JP" altLang="en-US" sz="1000">
              <a:solidFill>
                <a:schemeClr val="dk1"/>
              </a:solidFill>
              <a:effectLst/>
              <a:latin typeface="+mn-ea"/>
              <a:ea typeface="+mn-ea"/>
              <a:cs typeface="+mn-cs"/>
            </a:rPr>
            <a:t>り</a:t>
          </a:r>
          <a:r>
            <a:rPr kumimoji="1" lang="en-US" altLang="ja-JP" sz="1000">
              <a:solidFill>
                <a:schemeClr val="dk1"/>
              </a:solidFill>
              <a:effectLst/>
              <a:latin typeface="+mn-ea"/>
              <a:ea typeface="+mn-ea"/>
              <a:cs typeface="+mn-cs"/>
            </a:rPr>
            <a:t>2.28</a:t>
          </a:r>
          <a:r>
            <a:rPr kumimoji="1" lang="ja-JP" altLang="ja-JP" sz="1000">
              <a:solidFill>
                <a:schemeClr val="dk1"/>
              </a:solidFill>
              <a:effectLst/>
              <a:latin typeface="+mn-ea"/>
              <a:ea typeface="+mn-ea"/>
              <a:cs typeface="+mn-cs"/>
            </a:rPr>
            <a:t>人下回っているが、愛媛県平均と比較すると</a:t>
          </a:r>
          <a:r>
            <a:rPr kumimoji="1" lang="en-US" altLang="ja-JP" sz="1000">
              <a:solidFill>
                <a:schemeClr val="dk1"/>
              </a:solidFill>
              <a:effectLst/>
              <a:latin typeface="+mn-ea"/>
              <a:ea typeface="+mn-ea"/>
              <a:cs typeface="+mn-cs"/>
            </a:rPr>
            <a:t>0.48</a:t>
          </a:r>
          <a:r>
            <a:rPr kumimoji="1" lang="ja-JP" altLang="ja-JP" sz="1000">
              <a:solidFill>
                <a:schemeClr val="dk1"/>
              </a:solidFill>
              <a:effectLst/>
              <a:latin typeface="+mn-ea"/>
              <a:ea typeface="+mn-ea"/>
              <a:cs typeface="+mn-cs"/>
            </a:rPr>
            <a:t>人上回っている。</a:t>
          </a:r>
          <a:endParaRPr lang="ja-JP" altLang="ja-JP" sz="1000">
            <a:effectLst/>
            <a:latin typeface="+mn-ea"/>
            <a:ea typeface="+mn-ea"/>
          </a:endParaRPr>
        </a:p>
        <a:p>
          <a:r>
            <a:rPr kumimoji="1" lang="ja-JP" altLang="ja-JP" sz="1000">
              <a:solidFill>
                <a:schemeClr val="dk1"/>
              </a:solidFill>
              <a:effectLst/>
              <a:latin typeface="+mn-ea"/>
              <a:ea typeface="+mn-ea"/>
              <a:cs typeface="+mn-cs"/>
            </a:rPr>
            <a:t>　第</a:t>
          </a:r>
          <a:r>
            <a:rPr kumimoji="1" lang="en-US" altLang="ja-JP" sz="1000">
              <a:solidFill>
                <a:schemeClr val="dk1"/>
              </a:solidFill>
              <a:effectLst/>
              <a:latin typeface="+mn-ea"/>
              <a:ea typeface="+mn-ea"/>
              <a:cs typeface="+mn-cs"/>
            </a:rPr>
            <a:t>2</a:t>
          </a:r>
          <a:r>
            <a:rPr kumimoji="1" lang="ja-JP" altLang="ja-JP" sz="1000">
              <a:solidFill>
                <a:schemeClr val="dk1"/>
              </a:solidFill>
              <a:effectLst/>
              <a:latin typeface="+mn-ea"/>
              <a:ea typeface="+mn-ea"/>
              <a:cs typeface="+mn-cs"/>
            </a:rPr>
            <a:t>次伊予市定員適正化計画（平成</a:t>
          </a:r>
          <a:r>
            <a:rPr kumimoji="1" lang="en-US" altLang="ja-JP" sz="1000">
              <a:solidFill>
                <a:schemeClr val="dk1"/>
              </a:solidFill>
              <a:effectLst/>
              <a:latin typeface="+mn-ea"/>
              <a:ea typeface="+mn-ea"/>
              <a:cs typeface="+mn-cs"/>
            </a:rPr>
            <a:t>22</a:t>
          </a:r>
          <a:r>
            <a:rPr kumimoji="1" lang="ja-JP" altLang="ja-JP" sz="1000">
              <a:solidFill>
                <a:schemeClr val="dk1"/>
              </a:solidFill>
              <a:effectLst/>
              <a:latin typeface="+mn-ea"/>
              <a:ea typeface="+mn-ea"/>
              <a:cs typeface="+mn-cs"/>
            </a:rPr>
            <a:t>年度～</a:t>
          </a:r>
          <a:r>
            <a:rPr kumimoji="1" lang="en-US" altLang="ja-JP" sz="1000">
              <a:solidFill>
                <a:schemeClr val="dk1"/>
              </a:solidFill>
              <a:effectLst/>
              <a:latin typeface="+mn-ea"/>
              <a:ea typeface="+mn-ea"/>
              <a:cs typeface="+mn-cs"/>
            </a:rPr>
            <a:t>26</a:t>
          </a:r>
          <a:r>
            <a:rPr kumimoji="1" lang="ja-JP" altLang="ja-JP" sz="1000">
              <a:solidFill>
                <a:schemeClr val="dk1"/>
              </a:solidFill>
              <a:effectLst/>
              <a:latin typeface="+mn-ea"/>
              <a:ea typeface="+mn-ea"/>
              <a:cs typeface="+mn-cs"/>
            </a:rPr>
            <a:t>年度）において</a:t>
          </a:r>
          <a:r>
            <a:rPr kumimoji="1" lang="en-US" altLang="ja-JP" sz="1000">
              <a:solidFill>
                <a:schemeClr val="dk1"/>
              </a:solidFill>
              <a:effectLst/>
              <a:latin typeface="+mn-ea"/>
              <a:ea typeface="+mn-ea"/>
              <a:cs typeface="+mn-cs"/>
            </a:rPr>
            <a:t>30</a:t>
          </a:r>
          <a:r>
            <a:rPr kumimoji="1" lang="ja-JP" altLang="ja-JP" sz="1000">
              <a:solidFill>
                <a:schemeClr val="dk1"/>
              </a:solidFill>
              <a:effectLst/>
              <a:latin typeface="+mn-ea"/>
              <a:ea typeface="+mn-ea"/>
              <a:cs typeface="+mn-cs"/>
            </a:rPr>
            <a:t>人の削減を行い、適正人員数に達したとの判断から、第</a:t>
          </a:r>
          <a:r>
            <a:rPr kumimoji="1" lang="en-US" altLang="ja-JP" sz="1000">
              <a:solidFill>
                <a:schemeClr val="dk1"/>
              </a:solidFill>
              <a:effectLst/>
              <a:latin typeface="+mn-ea"/>
              <a:ea typeface="+mn-ea"/>
              <a:cs typeface="+mn-cs"/>
            </a:rPr>
            <a:t>3</a:t>
          </a:r>
          <a:r>
            <a:rPr kumimoji="1" lang="ja-JP" altLang="ja-JP" sz="1000">
              <a:solidFill>
                <a:schemeClr val="dk1"/>
              </a:solidFill>
              <a:effectLst/>
              <a:latin typeface="+mn-ea"/>
              <a:ea typeface="+mn-ea"/>
              <a:cs typeface="+mn-cs"/>
            </a:rPr>
            <a:t>次計画（平成</a:t>
          </a:r>
          <a:r>
            <a:rPr kumimoji="1" lang="en-US" altLang="ja-JP" sz="1000">
              <a:solidFill>
                <a:schemeClr val="dk1"/>
              </a:solidFill>
              <a:effectLst/>
              <a:latin typeface="+mn-ea"/>
              <a:ea typeface="+mn-ea"/>
              <a:cs typeface="+mn-cs"/>
            </a:rPr>
            <a:t>27</a:t>
          </a:r>
          <a:r>
            <a:rPr kumimoji="1" lang="ja-JP" altLang="ja-JP" sz="1000">
              <a:solidFill>
                <a:schemeClr val="dk1"/>
              </a:solidFill>
              <a:effectLst/>
              <a:latin typeface="+mn-ea"/>
              <a:ea typeface="+mn-ea"/>
              <a:cs typeface="+mn-cs"/>
            </a:rPr>
            <a:t>年度～</a:t>
          </a:r>
          <a:r>
            <a:rPr kumimoji="1" lang="en-US" altLang="ja-JP" sz="1000">
              <a:solidFill>
                <a:schemeClr val="dk1"/>
              </a:solidFill>
              <a:effectLst/>
              <a:latin typeface="+mn-ea"/>
              <a:ea typeface="+mn-ea"/>
              <a:cs typeface="+mn-cs"/>
            </a:rPr>
            <a:t>31</a:t>
          </a:r>
          <a:r>
            <a:rPr kumimoji="1" lang="ja-JP" altLang="ja-JP" sz="1000">
              <a:solidFill>
                <a:schemeClr val="dk1"/>
              </a:solidFill>
              <a:effectLst/>
              <a:latin typeface="+mn-ea"/>
              <a:ea typeface="+mn-ea"/>
              <a:cs typeface="+mn-cs"/>
            </a:rPr>
            <a:t>年度）及び第</a:t>
          </a:r>
          <a:r>
            <a:rPr kumimoji="1" lang="en-US" altLang="ja-JP" sz="1000">
              <a:solidFill>
                <a:schemeClr val="dk1"/>
              </a:solidFill>
              <a:effectLst/>
              <a:latin typeface="+mn-ea"/>
              <a:ea typeface="+mn-ea"/>
              <a:cs typeface="+mn-cs"/>
            </a:rPr>
            <a:t>4</a:t>
          </a:r>
          <a:r>
            <a:rPr kumimoji="1" lang="ja-JP" altLang="ja-JP" sz="1000">
              <a:solidFill>
                <a:schemeClr val="dk1"/>
              </a:solidFill>
              <a:effectLst/>
              <a:latin typeface="+mn-ea"/>
              <a:ea typeface="+mn-ea"/>
              <a:cs typeface="+mn-cs"/>
            </a:rPr>
            <a:t>次計画（令和</a:t>
          </a:r>
          <a:r>
            <a:rPr kumimoji="1" lang="en-US" altLang="ja-JP" sz="1000">
              <a:solidFill>
                <a:schemeClr val="dk1"/>
              </a:solidFill>
              <a:effectLst/>
              <a:latin typeface="+mn-ea"/>
              <a:ea typeface="+mn-ea"/>
              <a:cs typeface="+mn-cs"/>
            </a:rPr>
            <a:t>2</a:t>
          </a:r>
          <a:r>
            <a:rPr kumimoji="1" lang="ja-JP" altLang="ja-JP" sz="1000">
              <a:solidFill>
                <a:schemeClr val="dk1"/>
              </a:solidFill>
              <a:effectLst/>
              <a:latin typeface="+mn-ea"/>
              <a:ea typeface="+mn-ea"/>
              <a:cs typeface="+mn-cs"/>
            </a:rPr>
            <a:t>年度～令和</a:t>
          </a:r>
          <a:r>
            <a:rPr kumimoji="1" lang="en-US" altLang="ja-JP" sz="1000">
              <a:solidFill>
                <a:schemeClr val="dk1"/>
              </a:solidFill>
              <a:effectLst/>
              <a:latin typeface="+mn-ea"/>
              <a:ea typeface="+mn-ea"/>
              <a:cs typeface="+mn-cs"/>
            </a:rPr>
            <a:t>6</a:t>
          </a:r>
          <a:r>
            <a:rPr kumimoji="1" lang="ja-JP" altLang="ja-JP" sz="1000">
              <a:solidFill>
                <a:schemeClr val="dk1"/>
              </a:solidFill>
              <a:effectLst/>
              <a:latin typeface="+mn-ea"/>
              <a:ea typeface="+mn-ea"/>
              <a:cs typeface="+mn-cs"/>
            </a:rPr>
            <a:t>年度）ではほぼ現状同数を維持</a:t>
          </a:r>
          <a:r>
            <a:rPr kumimoji="1" lang="ja-JP" altLang="en-US" sz="1000">
              <a:solidFill>
                <a:schemeClr val="dk1"/>
              </a:solidFill>
              <a:effectLst/>
              <a:latin typeface="+mn-ea"/>
              <a:ea typeface="+mn-ea"/>
              <a:cs typeface="+mn-cs"/>
            </a:rPr>
            <a:t>してきたところである。</a:t>
          </a:r>
          <a:endParaRPr kumimoji="1" lang="en-US" altLang="ja-JP" sz="1000">
            <a:solidFill>
              <a:schemeClr val="dk1"/>
            </a:solidFill>
            <a:effectLst/>
            <a:latin typeface="+mn-ea"/>
            <a:ea typeface="+mn-ea"/>
            <a:cs typeface="+mn-cs"/>
          </a:endParaRPr>
        </a:p>
        <a:p>
          <a:r>
            <a:rPr kumimoji="1" lang="ja-JP" altLang="en-US" sz="1000">
              <a:solidFill>
                <a:schemeClr val="dk1"/>
              </a:solidFill>
              <a:effectLst/>
              <a:latin typeface="+mn-ea"/>
              <a:ea typeface="+mn-ea"/>
              <a:cs typeface="+mn-cs"/>
            </a:rPr>
            <a:t>　令和</a:t>
          </a:r>
          <a:r>
            <a:rPr kumimoji="1" lang="en-US" altLang="ja-JP" sz="1000">
              <a:solidFill>
                <a:schemeClr val="dk1"/>
              </a:solidFill>
              <a:effectLst/>
              <a:latin typeface="+mn-ea"/>
              <a:ea typeface="+mn-ea"/>
              <a:cs typeface="+mn-cs"/>
            </a:rPr>
            <a:t>7</a:t>
          </a:r>
          <a:r>
            <a:rPr kumimoji="1" lang="ja-JP" altLang="en-US" sz="1000">
              <a:solidFill>
                <a:schemeClr val="dk1"/>
              </a:solidFill>
              <a:effectLst/>
              <a:latin typeface="+mn-ea"/>
              <a:ea typeface="+mn-ea"/>
              <a:cs typeface="+mn-cs"/>
            </a:rPr>
            <a:t>年に策定した第</a:t>
          </a:r>
          <a:r>
            <a:rPr kumimoji="1" lang="en-US" altLang="ja-JP" sz="1000">
              <a:solidFill>
                <a:schemeClr val="dk1"/>
              </a:solidFill>
              <a:effectLst/>
              <a:latin typeface="+mn-ea"/>
              <a:ea typeface="+mn-ea"/>
              <a:cs typeface="+mn-cs"/>
            </a:rPr>
            <a:t>5</a:t>
          </a:r>
          <a:r>
            <a:rPr kumimoji="1" lang="ja-JP" altLang="en-US" sz="1000">
              <a:solidFill>
                <a:schemeClr val="dk1"/>
              </a:solidFill>
              <a:effectLst/>
              <a:latin typeface="+mn-ea"/>
              <a:ea typeface="+mn-ea"/>
              <a:cs typeface="+mn-cs"/>
            </a:rPr>
            <a:t>次計画においては、第</a:t>
          </a:r>
          <a:r>
            <a:rPr kumimoji="1" lang="en-US" altLang="ja-JP" sz="1000">
              <a:solidFill>
                <a:schemeClr val="dk1"/>
              </a:solidFill>
              <a:effectLst/>
              <a:latin typeface="+mn-ea"/>
              <a:ea typeface="+mn-ea"/>
              <a:cs typeface="+mn-cs"/>
            </a:rPr>
            <a:t>4</a:t>
          </a:r>
          <a:r>
            <a:rPr kumimoji="1" lang="ja-JP" altLang="en-US" sz="1000">
              <a:solidFill>
                <a:schemeClr val="dk1"/>
              </a:solidFill>
              <a:effectLst/>
              <a:latin typeface="+mn-ea"/>
              <a:ea typeface="+mn-ea"/>
              <a:cs typeface="+mn-cs"/>
            </a:rPr>
            <a:t>次計画で目標としていた人員から</a:t>
          </a:r>
          <a:r>
            <a:rPr kumimoji="1" lang="en-US" altLang="ja-JP" sz="1000">
              <a:solidFill>
                <a:schemeClr val="dk1"/>
              </a:solidFill>
              <a:effectLst/>
              <a:latin typeface="+mn-ea"/>
              <a:ea typeface="+mn-ea"/>
              <a:cs typeface="+mn-cs"/>
            </a:rPr>
            <a:t>11</a:t>
          </a:r>
          <a:r>
            <a:rPr kumimoji="1" lang="ja-JP" altLang="en-US" sz="1000">
              <a:solidFill>
                <a:schemeClr val="dk1"/>
              </a:solidFill>
              <a:effectLst/>
              <a:latin typeface="+mn-ea"/>
              <a:ea typeface="+mn-ea"/>
              <a:cs typeface="+mn-cs"/>
            </a:rPr>
            <a:t>人増を目標としている。最少の経費で最大の効果を上げる組織を目指しながら、地方分権の推進や複雑化、高度化する行政課題に的確に対応できるよう、採用の平準化を推進する。</a:t>
          </a:r>
          <a:endParaRPr lang="ja-JP" altLang="ja-JP" sz="1000">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3683</xdr:rowOff>
    </xdr:from>
    <xdr:to>
      <xdr:col>81</xdr:col>
      <xdr:colOff>44450</xdr:colOff>
      <xdr:row>60</xdr:row>
      <xdr:rowOff>8509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90683"/>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167090</xdr:rowOff>
    </xdr:from>
    <xdr:to>
      <xdr:col>77</xdr:col>
      <xdr:colOff>44450</xdr:colOff>
      <xdr:row>60</xdr:row>
      <xdr:rowOff>3683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826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156633</xdr:rowOff>
    </xdr:from>
    <xdr:to>
      <xdr:col>72</xdr:col>
      <xdr:colOff>203200</xdr:colOff>
      <xdr:row>59</xdr:row>
      <xdr:rowOff>167090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72183"/>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150199</xdr:rowOff>
    </xdr:from>
    <xdr:to>
      <xdr:col>68</xdr:col>
      <xdr:colOff>152400</xdr:colOff>
      <xdr:row>59</xdr:row>
      <xdr:rowOff>156633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65749"/>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129159</xdr:rowOff>
    </xdr:from>
    <xdr:to>
      <xdr:col>81</xdr:col>
      <xdr:colOff>95250</xdr:colOff>
      <xdr:row>60</xdr:row>
      <xdr:rowOff>59309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4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145686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89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124333</xdr:rowOff>
    </xdr:from>
    <xdr:to>
      <xdr:col>77</xdr:col>
      <xdr:colOff>95250</xdr:colOff>
      <xdr:row>60</xdr:row>
      <xdr:rowOff>54483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3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64660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08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116290</xdr:rowOff>
    </xdr:from>
    <xdr:to>
      <xdr:col>73</xdr:col>
      <xdr:colOff>44450</xdr:colOff>
      <xdr:row>60</xdr:row>
      <xdr:rowOff>46440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56617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00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105833</xdr:rowOff>
    </xdr:from>
    <xdr:to>
      <xdr:col>68</xdr:col>
      <xdr:colOff>203200</xdr:colOff>
      <xdr:row>60</xdr:row>
      <xdr:rowOff>35983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46160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99399</xdr:rowOff>
    </xdr:from>
    <xdr:to>
      <xdr:col>64</xdr:col>
      <xdr:colOff>152400</xdr:colOff>
      <xdr:row>60</xdr:row>
      <xdr:rowOff>29549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1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39726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83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ea"/>
              <a:ea typeface="+mn-ea"/>
              <a:cs typeface="+mn-cs"/>
            </a:rPr>
            <a:t>　</a:t>
          </a:r>
          <a:r>
            <a:rPr kumimoji="1" lang="ja-JP" altLang="en-US" sz="1000">
              <a:solidFill>
                <a:sysClr val="windowText" lastClr="000000"/>
              </a:solidFill>
              <a:effectLst/>
              <a:latin typeface="+mn-ea"/>
              <a:ea typeface="+mn-ea"/>
              <a:cs typeface="+mn-cs"/>
            </a:rPr>
            <a:t>類似団体との比較では、</a:t>
          </a:r>
          <a:r>
            <a:rPr kumimoji="1" lang="en-US" altLang="ja-JP" sz="1000">
              <a:solidFill>
                <a:sysClr val="windowText" lastClr="000000"/>
              </a:solidFill>
              <a:effectLst/>
              <a:latin typeface="+mn-ea"/>
              <a:ea typeface="+mn-ea"/>
              <a:cs typeface="+mn-cs"/>
            </a:rPr>
            <a:t>3.3</a:t>
          </a:r>
          <a:r>
            <a:rPr kumimoji="1" lang="ja-JP" altLang="en-US" sz="1000">
              <a:solidFill>
                <a:sysClr val="windowText" lastClr="000000"/>
              </a:solidFill>
              <a:effectLst/>
              <a:latin typeface="+mn-ea"/>
              <a:ea typeface="+mn-ea"/>
              <a:cs typeface="+mn-cs"/>
            </a:rPr>
            <a:t>ポイント下回っているものの、前年度との比較では</a:t>
          </a:r>
          <a:r>
            <a:rPr kumimoji="1" lang="en-US" altLang="ja-JP" sz="1000">
              <a:solidFill>
                <a:sysClr val="windowText" lastClr="000000"/>
              </a:solidFill>
              <a:effectLst/>
              <a:latin typeface="+mn-ea"/>
              <a:ea typeface="+mn-ea"/>
              <a:cs typeface="+mn-cs"/>
            </a:rPr>
            <a:t>0.5</a:t>
          </a:r>
          <a:r>
            <a:rPr kumimoji="1" lang="ja-JP" altLang="en-US" sz="1000">
              <a:solidFill>
                <a:sysClr val="windowText" lastClr="000000"/>
              </a:solidFill>
              <a:effectLst/>
              <a:latin typeface="+mn-ea"/>
              <a:ea typeface="+mn-ea"/>
              <a:cs typeface="+mn-cs"/>
            </a:rPr>
            <a:t>ポイント上回ることとなっている。新市建設計画における新庁舎等の大型建設事業の地方債の償還は進んでいるものの、今後は、合併特例債（合併振興基金分）発行に伴う地方債の償還の増加も見込まれるため、交付税措置のある有利な地方債を活用することなどにより、比率が過度に上昇することがないよう努めていく。</a:t>
          </a:r>
          <a:r>
            <a:rPr kumimoji="1" lang="ja-JP" altLang="ja-JP" sz="1000">
              <a:solidFill>
                <a:sysClr val="windowText" lastClr="000000"/>
              </a:solidFill>
              <a:effectLst/>
              <a:latin typeface="+mn-ea"/>
              <a:ea typeface="+mn-ea"/>
              <a:cs typeface="+mn-cs"/>
            </a:rPr>
            <a:t>また、地方債の新規発行の抑制の観点からも起債の発行は元金償還の範囲内での発行を計画して</a:t>
          </a:r>
          <a:r>
            <a:rPr kumimoji="1" lang="ja-JP" altLang="en-US" sz="1000">
              <a:solidFill>
                <a:sysClr val="windowText" lastClr="000000"/>
              </a:solidFill>
              <a:effectLst/>
              <a:latin typeface="+mn-ea"/>
              <a:ea typeface="+mn-ea"/>
              <a:cs typeface="+mn-cs"/>
            </a:rPr>
            <a:t>おり、</a:t>
          </a:r>
          <a:r>
            <a:rPr kumimoji="1" lang="ja-JP" altLang="ja-JP" sz="1000">
              <a:solidFill>
                <a:sysClr val="windowText" lastClr="000000"/>
              </a:solidFill>
              <a:effectLst/>
              <a:latin typeface="+mn-ea"/>
              <a:ea typeface="+mn-ea"/>
              <a:cs typeface="+mn-cs"/>
            </a:rPr>
            <a:t>起債残高を増やすことなく各種事業の進捗を図ることとしている。</a:t>
          </a:r>
          <a:endParaRPr kumimoji="1" lang="en-US" altLang="ja-JP" sz="1000">
            <a:solidFill>
              <a:sysClr val="windowText" lastClr="000000"/>
            </a:solidFill>
            <a:effectLst/>
            <a:latin typeface="+mn-ea"/>
            <a:ea typeface="+mn-ea"/>
            <a:cs typeface="+mn-cs"/>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111019</xdr:rowOff>
    </xdr:from>
    <xdr:to>
      <xdr:col>81</xdr:col>
      <xdr:colOff>44450</xdr:colOff>
      <xdr:row>36</xdr:row>
      <xdr:rowOff>121073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283219"/>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111019</xdr:rowOff>
    </xdr:from>
    <xdr:to>
      <xdr:col>77</xdr:col>
      <xdr:colOff>44450</xdr:colOff>
      <xdr:row>36</xdr:row>
      <xdr:rowOff>115041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28321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115041</xdr:rowOff>
    </xdr:from>
    <xdr:to>
      <xdr:col>72</xdr:col>
      <xdr:colOff>203200</xdr:colOff>
      <xdr:row>36</xdr:row>
      <xdr:rowOff>133138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287241"/>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133138</xdr:rowOff>
    </xdr:from>
    <xdr:to>
      <xdr:col>68</xdr:col>
      <xdr:colOff>152400</xdr:colOff>
      <xdr:row>36</xdr:row>
      <xdr:rowOff>159279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05338"/>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70273</xdr:rowOff>
    </xdr:from>
    <xdr:to>
      <xdr:col>81</xdr:col>
      <xdr:colOff>95250</xdr:colOff>
      <xdr:row>37</xdr:row>
      <xdr:rowOff>423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4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86800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087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60219</xdr:rowOff>
    </xdr:from>
    <xdr:to>
      <xdr:col>77</xdr:col>
      <xdr:colOff>95250</xdr:colOff>
      <xdr:row>36</xdr:row>
      <xdr:rowOff>161819</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3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546</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01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64241</xdr:rowOff>
    </xdr:from>
    <xdr:to>
      <xdr:col>73</xdr:col>
      <xdr:colOff>44450</xdr:colOff>
      <xdr:row>36</xdr:row>
      <xdr:rowOff>165841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3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4568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0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82338</xdr:rowOff>
    </xdr:from>
    <xdr:to>
      <xdr:col>68</xdr:col>
      <xdr:colOff>203200</xdr:colOff>
      <xdr:row>37</xdr:row>
      <xdr:rowOff>12488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5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22665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2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108479</xdr:rowOff>
    </xdr:from>
    <xdr:to>
      <xdr:col>64</xdr:col>
      <xdr:colOff>152400</xdr:colOff>
      <xdr:row>37</xdr:row>
      <xdr:rowOff>38629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48806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effectLst/>
              <a:latin typeface="+mn-lt"/>
              <a:ea typeface="+mn-ea"/>
              <a:cs typeface="+mn-cs"/>
            </a:rPr>
            <a:t>　</a:t>
          </a:r>
          <a:r>
            <a:rPr kumimoji="1" lang="ja-JP" altLang="ja-JP" sz="1000">
              <a:solidFill>
                <a:sysClr val="windowText" lastClr="000000"/>
              </a:solidFill>
              <a:effectLst/>
              <a:latin typeface="+mn-ea"/>
              <a:ea typeface="+mn-ea"/>
              <a:cs typeface="+mn-cs"/>
            </a:rPr>
            <a:t>類似団体との比較では</a:t>
          </a:r>
          <a:r>
            <a:rPr kumimoji="1" lang="en-US" altLang="ja-JP" sz="1000">
              <a:solidFill>
                <a:sysClr val="windowText" lastClr="000000"/>
              </a:solidFill>
              <a:effectLst/>
              <a:latin typeface="+mn-ea"/>
              <a:ea typeface="+mn-ea"/>
              <a:cs typeface="+mn-cs"/>
            </a:rPr>
            <a:t>13.1</a:t>
          </a:r>
          <a:r>
            <a:rPr kumimoji="1" lang="ja-JP" altLang="ja-JP" sz="1000">
              <a:solidFill>
                <a:sysClr val="windowText" lastClr="000000"/>
              </a:solidFill>
              <a:effectLst/>
              <a:latin typeface="+mn-ea"/>
              <a:ea typeface="+mn-ea"/>
              <a:cs typeface="+mn-cs"/>
            </a:rPr>
            <a:t>ポイント上回っており、前年度との比較では</a:t>
          </a:r>
          <a:r>
            <a:rPr kumimoji="1" lang="en-US" altLang="ja-JP" sz="1000">
              <a:solidFill>
                <a:sysClr val="windowText" lastClr="000000"/>
              </a:solidFill>
              <a:effectLst/>
              <a:latin typeface="+mn-ea"/>
              <a:ea typeface="+mn-ea"/>
              <a:cs typeface="+mn-cs"/>
            </a:rPr>
            <a:t>7.7</a:t>
          </a:r>
          <a:r>
            <a:rPr kumimoji="1" lang="ja-JP" altLang="ja-JP" sz="1000">
              <a:solidFill>
                <a:sysClr val="windowText" lastClr="000000"/>
              </a:solidFill>
              <a:effectLst/>
              <a:latin typeface="+mn-ea"/>
              <a:ea typeface="+mn-ea"/>
              <a:cs typeface="+mn-cs"/>
            </a:rPr>
            <a:t>ポイント上回った高い比率となっている。</a:t>
          </a:r>
          <a:r>
            <a:rPr kumimoji="1" lang="ja-JP" altLang="en-US" sz="1000">
              <a:solidFill>
                <a:sysClr val="windowText" lastClr="000000"/>
              </a:solidFill>
              <a:effectLst/>
              <a:latin typeface="+mn-ea"/>
              <a:ea typeface="+mn-ea"/>
              <a:cs typeface="+mn-cs"/>
            </a:rPr>
            <a:t>これは、計算上の分母である標準財政規模が増加した一方で、臨時財政対策債の基準財政需要額算入見込額などの充当可能財源等が減少したことや一部事務組合による施設整備等の組合債の発行に伴い分子である将来負担額が増加したことによる。</a:t>
          </a:r>
        </a:p>
        <a:p>
          <a:r>
            <a:rPr kumimoji="1" lang="ja-JP" altLang="en-US" sz="1000">
              <a:solidFill>
                <a:sysClr val="windowText" lastClr="000000"/>
              </a:solidFill>
              <a:effectLst/>
              <a:latin typeface="+mn-ea"/>
              <a:ea typeface="+mn-ea"/>
              <a:cs typeface="+mn-cs"/>
            </a:rPr>
            <a:t>　今後も引き続き、地方債残高の適正管理を進め、交付税措置のある有利な地方債の活用等を図るなどして、健全な財政運営に取り組みながら将来負担比率の抑制に努めていく。</a:t>
          </a:r>
        </a:p>
        <a:p>
          <a:endParaRPr kumimoji="1" lang="ja-JP" altLang="en-US" sz="1100">
            <a:latin typeface="+mn-ea"/>
            <a:ea typeface="+mn-ea"/>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12065</xdr:rowOff>
    </xdr:from>
    <xdr:to>
      <xdr:col>81</xdr:col>
      <xdr:colOff>44450</xdr:colOff>
      <xdr:row>15</xdr:row>
      <xdr:rowOff>115288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583815"/>
          <a:ext cx="838200" cy="10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133915</xdr:rowOff>
    </xdr:from>
    <xdr:to>
      <xdr:col>77</xdr:col>
      <xdr:colOff>44450</xdr:colOff>
      <xdr:row>15</xdr:row>
      <xdr:rowOff>12065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534215"/>
          <a:ext cx="889000" cy="4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133915</xdr:rowOff>
    </xdr:from>
    <xdr:to>
      <xdr:col>72</xdr:col>
      <xdr:colOff>203200</xdr:colOff>
      <xdr:row>16</xdr:row>
      <xdr:rowOff>44379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34215"/>
          <a:ext cx="889000" cy="25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44961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44379</xdr:rowOff>
    </xdr:from>
    <xdr:to>
      <xdr:col>68</xdr:col>
      <xdr:colOff>152400</xdr:colOff>
      <xdr:row>17</xdr:row>
      <xdr:rowOff>118251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787579"/>
          <a:ext cx="889000" cy="24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64488</xdr:rowOff>
    </xdr:from>
    <xdr:to>
      <xdr:col>81</xdr:col>
      <xdr:colOff>95250</xdr:colOff>
      <xdr:row>15</xdr:row>
      <xdr:rowOff>166088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63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36565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608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132715</xdr:rowOff>
    </xdr:from>
    <xdr:to>
      <xdr:col>77</xdr:col>
      <xdr:colOff>95250</xdr:colOff>
      <xdr:row>15</xdr:row>
      <xdr:rowOff>62865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3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47642</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1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83115</xdr:rowOff>
    </xdr:from>
    <xdr:to>
      <xdr:col>73</xdr:col>
      <xdr:colOff>44450</xdr:colOff>
      <xdr:row>15</xdr:row>
      <xdr:rowOff>13265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8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23442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25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165029</xdr:rowOff>
    </xdr:from>
    <xdr:to>
      <xdr:col>68</xdr:col>
      <xdr:colOff>203200</xdr:colOff>
      <xdr:row>16</xdr:row>
      <xdr:rowOff>95179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73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79956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823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67451</xdr:rowOff>
    </xdr:from>
    <xdr:to>
      <xdr:col>64</xdr:col>
      <xdr:colOff>152400</xdr:colOff>
      <xdr:row>17</xdr:row>
      <xdr:rowOff>169051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98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153828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0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愛媛県伊予市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35,173
34,884
194.43
21,181,418
19,888,551
1,174,092
11,185,522
22,068,344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類似団体と比較すると</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ポイント下回っており、愛媛県平均と</a:t>
          </a:r>
          <a:r>
            <a:rPr kumimoji="1" lang="ja-JP" altLang="en-US" sz="1100">
              <a:solidFill>
                <a:schemeClr val="dk1"/>
              </a:solidFill>
              <a:effectLst/>
              <a:latin typeface="+mn-lt"/>
              <a:ea typeface="+mn-ea"/>
              <a:cs typeface="+mn-cs"/>
            </a:rPr>
            <a:t>比較すると</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ポイント下回っている。</a:t>
          </a:r>
          <a:r>
            <a:rPr kumimoji="1" lang="ja-JP" altLang="ja-JP" sz="1100">
              <a:solidFill>
                <a:schemeClr val="dk1"/>
              </a:solidFill>
              <a:effectLst/>
              <a:latin typeface="+mn-lt"/>
              <a:ea typeface="+mn-ea"/>
              <a:cs typeface="+mn-cs"/>
            </a:rPr>
            <a:t>給与改定等により前年度を上回っており、</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次定員適正化計画（令和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年度）に基づき適正な人員管理</a:t>
          </a:r>
          <a:r>
            <a:rPr kumimoji="1" lang="ja-JP" altLang="en-US" sz="1100">
              <a:solidFill>
                <a:schemeClr val="dk1"/>
              </a:solidFill>
              <a:effectLst/>
              <a:latin typeface="+mn-lt"/>
              <a:ea typeface="+mn-ea"/>
              <a:cs typeface="+mn-cs"/>
            </a:rPr>
            <a:t>を徹底し、</a:t>
          </a:r>
          <a:r>
            <a:rPr kumimoji="1" lang="ja-JP" altLang="ja-JP" sz="1100">
              <a:solidFill>
                <a:schemeClr val="dk1"/>
              </a:solidFill>
              <a:effectLst/>
              <a:latin typeface="+mn-lt"/>
              <a:ea typeface="+mn-ea"/>
              <a:cs typeface="+mn-cs"/>
            </a:rPr>
            <a:t>各種手当を含めた人件費</a:t>
          </a:r>
          <a:r>
            <a:rPr kumimoji="1" lang="ja-JP" altLang="en-US" sz="1100">
              <a:solidFill>
                <a:schemeClr val="dk1"/>
              </a:solidFill>
              <a:effectLst/>
              <a:latin typeface="+mn-lt"/>
              <a:ea typeface="+mn-ea"/>
              <a:cs typeface="+mn-cs"/>
            </a:rPr>
            <a:t>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42418</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606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37846</xdr:rowOff>
    </xdr:from>
    <xdr:to>
      <xdr:col>19</xdr:col>
      <xdr:colOff>187325</xdr:colOff>
      <xdr:row>37</xdr:row>
      <xdr:rowOff>42418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814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163576</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57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163576</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57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58437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163068</xdr:rowOff>
    </xdr:from>
    <xdr:to>
      <xdr:col>20</xdr:col>
      <xdr:colOff>38100</xdr:colOff>
      <xdr:row>37</xdr:row>
      <xdr:rowOff>93218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103395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112776</xdr:rowOff>
    </xdr:from>
    <xdr:to>
      <xdr:col>11</xdr:col>
      <xdr:colOff>60325</xdr:colOff>
      <xdr:row>37</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53103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121683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000">
              <a:solidFill>
                <a:sysClr val="windowText" lastClr="000000"/>
              </a:solidFill>
              <a:effectLst/>
              <a:latin typeface="+mn-lt"/>
              <a:ea typeface="+mn-ea"/>
              <a:cs typeface="+mn-cs"/>
            </a:rPr>
            <a:t>類似団体と比較すると</a:t>
          </a:r>
          <a:r>
            <a:rPr kumimoji="1" lang="en-US" altLang="ja-JP" sz="1000">
              <a:solidFill>
                <a:sysClr val="windowText" lastClr="000000"/>
              </a:solidFill>
              <a:effectLst/>
              <a:latin typeface="+mn-lt"/>
              <a:ea typeface="+mn-ea"/>
              <a:cs typeface="+mn-cs"/>
            </a:rPr>
            <a:t>1.2</a:t>
          </a:r>
          <a:r>
            <a:rPr kumimoji="1" lang="ja-JP" altLang="en-US" sz="1000">
              <a:solidFill>
                <a:sysClr val="windowText" lastClr="000000"/>
              </a:solidFill>
              <a:effectLst/>
              <a:latin typeface="+mn-lt"/>
              <a:ea typeface="+mn-ea"/>
              <a:cs typeface="+mn-cs"/>
            </a:rPr>
            <a:t>ポイント、</a:t>
          </a:r>
          <a:r>
            <a:rPr kumimoji="1" lang="ja-JP" altLang="ja-JP" sz="1000">
              <a:solidFill>
                <a:sysClr val="windowText" lastClr="000000"/>
              </a:solidFill>
              <a:effectLst/>
              <a:latin typeface="+mn-lt"/>
              <a:ea typeface="+mn-ea"/>
              <a:cs typeface="+mn-cs"/>
            </a:rPr>
            <a:t>愛媛県平均との比較では</a:t>
          </a:r>
          <a:r>
            <a:rPr kumimoji="1" lang="en-US" altLang="ja-JP" sz="1000">
              <a:solidFill>
                <a:sysClr val="windowText" lastClr="000000"/>
              </a:solidFill>
              <a:effectLst/>
              <a:latin typeface="+mn-lt"/>
              <a:ea typeface="+mn-ea"/>
              <a:cs typeface="+mn-cs"/>
            </a:rPr>
            <a:t>0.2</a:t>
          </a:r>
          <a:r>
            <a:rPr kumimoji="1" lang="ja-JP" altLang="ja-JP" sz="1000">
              <a:solidFill>
                <a:sysClr val="windowText" lastClr="000000"/>
              </a:solidFill>
              <a:effectLst/>
              <a:latin typeface="+mn-lt"/>
              <a:ea typeface="+mn-ea"/>
              <a:cs typeface="+mn-cs"/>
            </a:rPr>
            <a:t>ポイント</a:t>
          </a:r>
          <a:r>
            <a:rPr kumimoji="1" lang="ja-JP" altLang="en-US" sz="1000">
              <a:solidFill>
                <a:sysClr val="windowText" lastClr="000000"/>
              </a:solidFill>
              <a:effectLst/>
              <a:latin typeface="+mn-lt"/>
              <a:ea typeface="+mn-ea"/>
              <a:cs typeface="+mn-cs"/>
            </a:rPr>
            <a:t>上</a:t>
          </a:r>
          <a:r>
            <a:rPr kumimoji="1" lang="ja-JP" altLang="ja-JP" sz="1000">
              <a:solidFill>
                <a:sysClr val="windowText" lastClr="000000"/>
              </a:solidFill>
              <a:effectLst/>
              <a:latin typeface="+mn-lt"/>
              <a:ea typeface="+mn-ea"/>
              <a:cs typeface="+mn-cs"/>
            </a:rPr>
            <a:t>回っている</a:t>
          </a:r>
          <a:r>
            <a:rPr kumimoji="1" lang="ja-JP" altLang="en-US" sz="1000">
              <a:solidFill>
                <a:sysClr val="windowText" lastClr="000000"/>
              </a:solidFill>
              <a:effectLst/>
              <a:latin typeface="+mn-lt"/>
              <a:ea typeface="+mn-ea"/>
              <a:cs typeface="+mn-cs"/>
            </a:rPr>
            <a:t>。人件費や物価高騰などの影響から</a:t>
          </a:r>
          <a:r>
            <a:rPr kumimoji="1" lang="ja-JP" altLang="ja-JP" sz="1000">
              <a:solidFill>
                <a:sysClr val="windowText" lastClr="000000"/>
              </a:solidFill>
              <a:effectLst/>
              <a:latin typeface="+mn-lt"/>
              <a:ea typeface="+mn-ea"/>
              <a:cs typeface="+mn-cs"/>
            </a:rPr>
            <a:t>公共施設の維持管理等</a:t>
          </a:r>
          <a:r>
            <a:rPr kumimoji="1" lang="ja-JP" altLang="en-US" sz="1000">
              <a:solidFill>
                <a:sysClr val="windowText" lastClr="000000"/>
              </a:solidFill>
              <a:effectLst/>
              <a:latin typeface="+mn-lt"/>
              <a:ea typeface="+mn-ea"/>
              <a:cs typeface="+mn-cs"/>
            </a:rPr>
            <a:t>にかかる</a:t>
          </a:r>
          <a:r>
            <a:rPr kumimoji="1" lang="ja-JP" altLang="ja-JP" sz="1000">
              <a:solidFill>
                <a:sysClr val="windowText" lastClr="000000"/>
              </a:solidFill>
              <a:effectLst/>
              <a:latin typeface="+mn-lt"/>
              <a:ea typeface="+mn-ea"/>
              <a:cs typeface="+mn-cs"/>
            </a:rPr>
            <a:t>経費が</a:t>
          </a:r>
          <a:r>
            <a:rPr kumimoji="1" lang="ja-JP" altLang="en-US" sz="1000">
              <a:solidFill>
                <a:sysClr val="windowText" lastClr="000000"/>
              </a:solidFill>
              <a:effectLst/>
              <a:latin typeface="+mn-lt"/>
              <a:ea typeface="+mn-ea"/>
              <a:cs typeface="+mn-cs"/>
            </a:rPr>
            <a:t>年々増加していることに加えて</a:t>
          </a:r>
          <a:r>
            <a:rPr kumimoji="1" lang="ja-JP" altLang="ja-JP" sz="1000">
              <a:solidFill>
                <a:sysClr val="windowText" lastClr="000000"/>
              </a:solidFill>
              <a:effectLst/>
              <a:latin typeface="+mn-lt"/>
              <a:ea typeface="+mn-ea"/>
              <a:cs typeface="+mn-cs"/>
            </a:rPr>
            <a:t>、</a:t>
          </a:r>
          <a:r>
            <a:rPr kumimoji="1" lang="ja-JP" altLang="en-US" sz="1000">
              <a:solidFill>
                <a:sysClr val="windowText" lastClr="000000"/>
              </a:solidFill>
              <a:effectLst/>
              <a:latin typeface="+mn-lt"/>
              <a:ea typeface="+mn-ea"/>
              <a:cs typeface="+mn-cs"/>
            </a:rPr>
            <a:t>住民情報システム標準化業務委託が増加したこともあり、その割合が増加している。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今後は民間</a:t>
          </a:r>
          <a:r>
            <a:rPr kumimoji="1" lang="ja-JP" altLang="en-US" sz="1000">
              <a:solidFill>
                <a:sysClr val="windowText" lastClr="000000"/>
              </a:solidFill>
              <a:effectLst/>
              <a:latin typeface="+mn-lt"/>
              <a:ea typeface="+mn-ea"/>
              <a:cs typeface="+mn-cs"/>
            </a:rPr>
            <a:t>委託の手法などを再検討することなどにより、</a:t>
          </a:r>
          <a:r>
            <a:rPr kumimoji="1" lang="ja-JP" altLang="ja-JP" sz="1000">
              <a:solidFill>
                <a:sysClr val="windowText" lastClr="000000"/>
              </a:solidFill>
              <a:effectLst/>
              <a:latin typeface="+mn-lt"/>
              <a:ea typeface="+mn-ea"/>
              <a:cs typeface="+mn-cs"/>
            </a:rPr>
            <a:t>業務の民間委託による経費の圧縮を図るとともに、より一層事務事業の見直し等により歳出の抑制に努める</a:t>
          </a:r>
          <a:r>
            <a:rPr kumimoji="1" lang="ja-JP" altLang="ja-JP" sz="1000">
              <a:solidFill>
                <a:schemeClr val="dk1"/>
              </a:solidFill>
              <a:effectLst/>
              <a:latin typeface="+mn-lt"/>
              <a:ea typeface="+mn-ea"/>
              <a:cs typeface="+mn-cs"/>
            </a:rPr>
            <a:t>。</a:t>
          </a:r>
          <a:endParaRPr lang="ja-JP" altLang="ja-JP" sz="10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85090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930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8890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893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8890</xdr:rowOff>
    </xdr:from>
    <xdr:to>
      <xdr:col>73</xdr:col>
      <xdr:colOff>180975</xdr:colOff>
      <xdr:row>17</xdr:row>
      <xdr:rowOff>130810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9235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149860</xdr:rowOff>
    </xdr:from>
    <xdr:to>
      <xdr:col>69</xdr:col>
      <xdr:colOff>92075</xdr:colOff>
      <xdr:row>17</xdr:row>
      <xdr:rowOff>130810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930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6367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129540</xdr:rowOff>
    </xdr:from>
    <xdr:to>
      <xdr:col>74</xdr:col>
      <xdr:colOff>31750</xdr:colOff>
      <xdr:row>17</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44467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80010</xdr:rowOff>
    </xdr:from>
    <xdr:to>
      <xdr:col>69</xdr:col>
      <xdr:colOff>142875</xdr:colOff>
      <xdr:row>18</xdr:row>
      <xdr:rowOff>10160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166387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ysClr val="windowText" lastClr="000000"/>
              </a:solidFill>
              <a:effectLst/>
              <a:latin typeface="+mn-lt"/>
              <a:ea typeface="+mn-ea"/>
              <a:cs typeface="+mn-cs"/>
            </a:rPr>
            <a:t>類似団体と</a:t>
          </a:r>
          <a:r>
            <a:rPr kumimoji="1" lang="ja-JP" altLang="en-US" sz="1000">
              <a:solidFill>
                <a:sysClr val="windowText" lastClr="000000"/>
              </a:solidFill>
              <a:effectLst/>
              <a:latin typeface="+mn-lt"/>
              <a:ea typeface="+mn-ea"/>
              <a:cs typeface="+mn-cs"/>
            </a:rPr>
            <a:t>比較すると</a:t>
          </a:r>
          <a:r>
            <a:rPr kumimoji="1" lang="en-US" altLang="ja-JP" sz="1000">
              <a:solidFill>
                <a:sysClr val="windowText" lastClr="000000"/>
              </a:solidFill>
              <a:effectLst/>
              <a:latin typeface="+mn-lt"/>
              <a:ea typeface="+mn-ea"/>
              <a:cs typeface="+mn-cs"/>
            </a:rPr>
            <a:t>0.2</a:t>
          </a:r>
          <a:r>
            <a:rPr kumimoji="1" lang="ja-JP" altLang="ja-JP" sz="1000">
              <a:solidFill>
                <a:sysClr val="windowText" lastClr="000000"/>
              </a:solidFill>
              <a:effectLst/>
              <a:latin typeface="+mn-lt"/>
              <a:ea typeface="+mn-ea"/>
              <a:cs typeface="+mn-cs"/>
            </a:rPr>
            <a:t>ポイント</a:t>
          </a:r>
          <a:r>
            <a:rPr kumimoji="1" lang="ja-JP" altLang="en-US" sz="1000">
              <a:solidFill>
                <a:sysClr val="windowText" lastClr="000000"/>
              </a:solidFill>
              <a:effectLst/>
              <a:latin typeface="+mn-lt"/>
              <a:ea typeface="+mn-ea"/>
              <a:cs typeface="+mn-cs"/>
            </a:rPr>
            <a:t>上回っており、愛媛県平均と比較すると</a:t>
          </a:r>
          <a:r>
            <a:rPr kumimoji="1" lang="en-US" altLang="ja-JP" sz="1000">
              <a:solidFill>
                <a:sysClr val="windowText" lastClr="000000"/>
              </a:solidFill>
              <a:effectLst/>
              <a:latin typeface="+mn-lt"/>
              <a:ea typeface="+mn-ea"/>
              <a:cs typeface="+mn-cs"/>
            </a:rPr>
            <a:t>3.1</a:t>
          </a:r>
          <a:r>
            <a:rPr kumimoji="1" lang="ja-JP" altLang="ja-JP" sz="1000">
              <a:solidFill>
                <a:sysClr val="windowText" lastClr="000000"/>
              </a:solidFill>
              <a:effectLst/>
              <a:latin typeface="+mn-lt"/>
              <a:ea typeface="+mn-ea"/>
              <a:cs typeface="+mn-cs"/>
            </a:rPr>
            <a:t>ポイント</a:t>
          </a:r>
          <a:r>
            <a:rPr kumimoji="1" lang="ja-JP" altLang="en-US" sz="1000">
              <a:solidFill>
                <a:sysClr val="windowText" lastClr="000000"/>
              </a:solidFill>
              <a:effectLst/>
              <a:latin typeface="+mn-lt"/>
              <a:ea typeface="+mn-ea"/>
              <a:cs typeface="+mn-cs"/>
            </a:rPr>
            <a:t>下回っている。今後も、給付サービス受給者の増に伴う障害者自立支援給付事業における介護・訓練等給付費の増や公定価格の上昇に伴う保育所運営委託料の増などにより社会保障費は増加傾向が続くとみら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6465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42635</xdr:rowOff>
    </xdr:from>
    <xdr:to>
      <xdr:col>19</xdr:col>
      <xdr:colOff>187325</xdr:colOff>
      <xdr:row>56</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72385"/>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170543</xdr:rowOff>
    </xdr:from>
    <xdr:to>
      <xdr:col>15</xdr:col>
      <xdr:colOff>98425</xdr:colOff>
      <xdr:row>55</xdr:row>
      <xdr:rowOff>42635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288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54</xdr:row>
      <xdr:rowOff>170543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4179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163285</xdr:rowOff>
    </xdr:from>
    <xdr:to>
      <xdr:col>15</xdr:col>
      <xdr:colOff>149225</xdr:colOff>
      <xdr:row>55</xdr:row>
      <xdr:rowOff>93435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103612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119743</xdr:rowOff>
    </xdr:from>
    <xdr:to>
      <xdr:col>11</xdr:col>
      <xdr:colOff>60325</xdr:colOff>
      <xdr:row>55</xdr:row>
      <xdr:rowOff>49893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60070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類似団体と比較して</a:t>
          </a:r>
          <a:r>
            <a:rPr kumimoji="1" lang="en-US" altLang="ja-JP" sz="1000">
              <a:solidFill>
                <a:schemeClr val="dk1"/>
              </a:solidFill>
              <a:effectLst/>
              <a:latin typeface="+mn-lt"/>
              <a:ea typeface="+mn-ea"/>
              <a:cs typeface="+mn-cs"/>
            </a:rPr>
            <a:t>3.3</a:t>
          </a:r>
          <a:r>
            <a:rPr kumimoji="1" lang="ja-JP" altLang="ja-JP" sz="1000">
              <a:solidFill>
                <a:schemeClr val="dk1"/>
              </a:solidFill>
              <a:effectLst/>
              <a:latin typeface="+mn-lt"/>
              <a:ea typeface="+mn-ea"/>
              <a:cs typeface="+mn-cs"/>
            </a:rPr>
            <a:t>ポイント、愛媛県平均より</a:t>
          </a:r>
          <a:r>
            <a:rPr kumimoji="1" lang="en-US" altLang="ja-JP" sz="1000">
              <a:solidFill>
                <a:schemeClr val="dk1"/>
              </a:solidFill>
              <a:effectLst/>
              <a:latin typeface="+mn-lt"/>
              <a:ea typeface="+mn-ea"/>
              <a:cs typeface="+mn-cs"/>
            </a:rPr>
            <a:t>3.8</a:t>
          </a:r>
          <a:r>
            <a:rPr kumimoji="1" lang="ja-JP" altLang="ja-JP" sz="1000">
              <a:solidFill>
                <a:schemeClr val="dk1"/>
              </a:solidFill>
              <a:effectLst/>
              <a:latin typeface="+mn-lt"/>
              <a:ea typeface="+mn-ea"/>
              <a:cs typeface="+mn-cs"/>
            </a:rPr>
            <a:t>ポイント下回っている。</a:t>
          </a:r>
          <a:endParaRPr lang="ja-JP" altLang="ja-JP" sz="1000">
            <a:effectLst/>
          </a:endParaRPr>
        </a:p>
        <a:p>
          <a:r>
            <a:rPr kumimoji="1" lang="ja-JP" altLang="ja-JP" sz="1000">
              <a:solidFill>
                <a:schemeClr val="dk1"/>
              </a:solidFill>
              <a:effectLst/>
              <a:latin typeface="+mn-lt"/>
              <a:ea typeface="+mn-ea"/>
              <a:cs typeface="+mn-cs"/>
            </a:rPr>
            <a:t>　繰出金については、国民健康保険特別会計において、愛媛県が保険者に加わっており、財政運営の責任主体となることから、今後の動向を注視しつつ適正化に努めるとともに、保険税率の適正化を図り普通会計の赤字補てんを減らしていくように努める。</a:t>
          </a:r>
          <a:endParaRPr lang="ja-JP" altLang="ja-JP" sz="1000">
            <a:effectLst/>
          </a:endParaRPr>
        </a:p>
        <a:p>
          <a:r>
            <a:rPr kumimoji="1" lang="ja-JP" altLang="ja-JP" sz="1000">
              <a:solidFill>
                <a:schemeClr val="dk1"/>
              </a:solidFill>
              <a:effectLst/>
              <a:latin typeface="+mn-lt"/>
              <a:ea typeface="+mn-ea"/>
              <a:cs typeface="+mn-cs"/>
            </a:rPr>
            <a:t>　また下水道事業・簡易水道事業は、独立採算の原則に立ち返った料金設定等により健全化を図る。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95250</xdr:rowOff>
    </xdr:from>
    <xdr:to>
      <xdr:col>82</xdr:col>
      <xdr:colOff>107950</xdr:colOff>
      <xdr:row>56</xdr:row>
      <xdr:rowOff>38100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250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88900</xdr:rowOff>
    </xdr:from>
    <xdr:to>
      <xdr:col>78</xdr:col>
      <xdr:colOff>69850</xdr:colOff>
      <xdr:row>56</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3472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88900</xdr:rowOff>
    </xdr:from>
    <xdr:to>
      <xdr:col>73</xdr:col>
      <xdr:colOff>180975</xdr:colOff>
      <xdr:row>55</xdr:row>
      <xdr:rowOff>95250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3472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139700</xdr:rowOff>
    </xdr:from>
    <xdr:to>
      <xdr:col>69</xdr:col>
      <xdr:colOff>92075</xdr:colOff>
      <xdr:row>55</xdr:row>
      <xdr:rowOff>95250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398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44450</xdr:rowOff>
    </xdr:from>
    <xdr:to>
      <xdr:col>82</xdr:col>
      <xdr:colOff>158750</xdr:colOff>
      <xdr:row>55</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158750</xdr:rowOff>
    </xdr:from>
    <xdr:to>
      <xdr:col>78</xdr:col>
      <xdr:colOff>120650</xdr:colOff>
      <xdr:row>56</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99077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38100</xdr:rowOff>
    </xdr:from>
    <xdr:to>
      <xdr:col>74</xdr:col>
      <xdr:colOff>31750</xdr:colOff>
      <xdr:row>54</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44450</xdr:rowOff>
    </xdr:from>
    <xdr:to>
      <xdr:col>69</xdr:col>
      <xdr:colOff>142875</xdr:colOff>
      <xdr:row>55</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156227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88900</xdr:rowOff>
    </xdr:from>
    <xdr:to>
      <xdr:col>65</xdr:col>
      <xdr:colOff>53975</xdr:colOff>
      <xdr:row>55</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類似団体と比較してみると</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ポイント、愛媛県平均より</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ポイント上回っているが、</a:t>
          </a:r>
          <a:r>
            <a:rPr kumimoji="1" lang="ja-JP" altLang="en-US" sz="1100">
              <a:solidFill>
                <a:schemeClr val="dk1"/>
              </a:solidFill>
              <a:effectLst/>
              <a:latin typeface="+mn-lt"/>
              <a:ea typeface="+mn-ea"/>
              <a:cs typeface="+mn-cs"/>
            </a:rPr>
            <a:t>一部事務組合の施設改修事業が終了し</a:t>
          </a:r>
          <a:r>
            <a:rPr kumimoji="1" lang="ja-JP" altLang="ja-JP" sz="1100">
              <a:solidFill>
                <a:schemeClr val="dk1"/>
              </a:solidFill>
              <a:effectLst/>
              <a:latin typeface="+mn-lt"/>
              <a:ea typeface="+mn-ea"/>
              <a:cs typeface="+mn-cs"/>
            </a:rPr>
            <a:t>た影響により昨年度よりも</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ポイント低下している。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今後は、補助金交付の基準を抜本的に見直し、団体の活動内容も再精査を行い、必要性の低い補助金は見直し、廃止を行う。</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また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一部事務組合の事業内容についても事前の精査に努める。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56134</xdr:rowOff>
    </xdr:from>
    <xdr:to>
      <xdr:col>82</xdr:col>
      <xdr:colOff>107950</xdr:colOff>
      <xdr:row>37</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9978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38</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41350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81280</xdr:rowOff>
    </xdr:from>
    <xdr:to>
      <xdr:col>73</xdr:col>
      <xdr:colOff>180975</xdr:colOff>
      <xdr:row>38</xdr:row>
      <xdr:rowOff>99568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963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81280</xdr:rowOff>
    </xdr:from>
    <xdr:to>
      <xdr:col>69</xdr:col>
      <xdr:colOff>92075</xdr:colOff>
      <xdr:row>38</xdr:row>
      <xdr:rowOff>90424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963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148861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48768</xdr:rowOff>
    </xdr:from>
    <xdr:to>
      <xdr:col>74</xdr:col>
      <xdr:colOff>31750</xdr:colOff>
      <xdr:row>38</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135145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39624</xdr:rowOff>
    </xdr:from>
    <xdr:to>
      <xdr:col>65</xdr:col>
      <xdr:colOff>53975</xdr:colOff>
      <xdr:row>38</xdr:row>
      <xdr:rowOff>141224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126001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ysClr val="windowText" lastClr="000000"/>
              </a:solidFill>
              <a:effectLst/>
              <a:latin typeface="+mn-lt"/>
              <a:ea typeface="+mn-ea"/>
              <a:cs typeface="+mn-cs"/>
            </a:rPr>
            <a:t>市町合併後、低金利かつ償還期間の長い地方債を活用してきたため、単年での地方債償還額は、類似団体と比較</a:t>
          </a:r>
          <a:r>
            <a:rPr kumimoji="1" lang="ja-JP" altLang="en-US" sz="1000">
              <a:solidFill>
                <a:sysClr val="windowText" lastClr="000000"/>
              </a:solidFill>
              <a:effectLst/>
              <a:latin typeface="+mn-lt"/>
              <a:ea typeface="+mn-ea"/>
              <a:cs typeface="+mn-cs"/>
            </a:rPr>
            <a:t>すると</a:t>
          </a:r>
          <a:r>
            <a:rPr kumimoji="1" lang="en-US" altLang="ja-JP" sz="1000">
              <a:solidFill>
                <a:sysClr val="windowText" lastClr="000000"/>
              </a:solidFill>
              <a:effectLst/>
              <a:latin typeface="+mn-lt"/>
              <a:ea typeface="+mn-ea"/>
              <a:cs typeface="+mn-cs"/>
            </a:rPr>
            <a:t>2.5</a:t>
          </a:r>
          <a:r>
            <a:rPr kumimoji="1" lang="ja-JP" altLang="ja-JP" sz="1000">
              <a:solidFill>
                <a:sysClr val="windowText" lastClr="000000"/>
              </a:solidFill>
              <a:effectLst/>
              <a:latin typeface="+mn-lt"/>
              <a:ea typeface="+mn-ea"/>
              <a:cs typeface="+mn-cs"/>
            </a:rPr>
            <a:t>ポイント下回っている。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新市建設計画における新庁舎等の大型建設事業の地方債の償還は進んでいるものの、今後は、合併特例債（合併振興基金分）発行に伴う地方債の償還の増加も見込まれるため、</a:t>
          </a:r>
          <a:r>
            <a:rPr kumimoji="1" lang="ja-JP" altLang="ja-JP" sz="1000">
              <a:solidFill>
                <a:sysClr val="windowText" lastClr="000000"/>
              </a:solidFill>
              <a:effectLst/>
              <a:latin typeface="+mn-lt"/>
              <a:ea typeface="+mn-ea"/>
              <a:cs typeface="+mn-cs"/>
            </a:rPr>
            <a:t>令和</a:t>
          </a:r>
          <a:r>
            <a:rPr kumimoji="1" lang="en-US" altLang="ja-JP" sz="1000">
              <a:solidFill>
                <a:sysClr val="windowText" lastClr="000000"/>
              </a:solidFill>
              <a:effectLst/>
              <a:latin typeface="+mn-lt"/>
              <a:ea typeface="+mn-ea"/>
              <a:cs typeface="+mn-cs"/>
            </a:rPr>
            <a:t>11</a:t>
          </a:r>
          <a:r>
            <a:rPr kumimoji="1" lang="ja-JP" altLang="ja-JP" sz="1000">
              <a:solidFill>
                <a:sysClr val="windowText" lastClr="000000"/>
              </a:solidFill>
              <a:effectLst/>
              <a:latin typeface="+mn-lt"/>
              <a:ea typeface="+mn-ea"/>
              <a:cs typeface="+mn-cs"/>
            </a:rPr>
            <a:t>年度までは</a:t>
          </a:r>
          <a:r>
            <a:rPr kumimoji="1" lang="ja-JP" altLang="en-US" sz="1000">
              <a:solidFill>
                <a:sysClr val="windowText" lastClr="000000"/>
              </a:solidFill>
              <a:effectLst/>
              <a:latin typeface="+mn-lt"/>
              <a:ea typeface="+mn-ea"/>
              <a:cs typeface="+mn-cs"/>
            </a:rPr>
            <a:t>公債費の</a:t>
          </a:r>
          <a:r>
            <a:rPr kumimoji="1" lang="ja-JP" altLang="ja-JP" sz="1000">
              <a:solidFill>
                <a:sysClr val="windowText" lastClr="000000"/>
              </a:solidFill>
              <a:effectLst/>
              <a:latin typeface="+mn-lt"/>
              <a:ea typeface="+mn-ea"/>
              <a:cs typeface="+mn-cs"/>
            </a:rPr>
            <a:t>増加が見込まれる。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基金を活用し、市債発行抑制を図るなどの手立てを講じ、公債費負担を軽減し、過度に市債に依存しない財政運営に努める。</a:t>
          </a:r>
          <a:endParaRPr lang="ja-JP" altLang="ja-JP" sz="10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128905</xdr:rowOff>
    </xdr:from>
    <xdr:to>
      <xdr:col>24</xdr:col>
      <xdr:colOff>25400</xdr:colOff>
      <xdr:row>74</xdr:row>
      <xdr:rowOff>140335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1620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100982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8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138430</xdr:rowOff>
    </xdr:from>
    <xdr:to>
      <xdr:col>19</xdr:col>
      <xdr:colOff>187325</xdr:colOff>
      <xdr:row>74</xdr:row>
      <xdr:rowOff>140335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257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107950</xdr:rowOff>
    </xdr:from>
    <xdr:to>
      <xdr:col>15</xdr:col>
      <xdr:colOff>98425</xdr:colOff>
      <xdr:row>74</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95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107950</xdr:rowOff>
    </xdr:from>
    <xdr:to>
      <xdr:col>11</xdr:col>
      <xdr:colOff>9525</xdr:colOff>
      <xdr:row>74</xdr:row>
      <xdr:rowOff>146050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95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78105</xdr:rowOff>
    </xdr:from>
    <xdr:to>
      <xdr:col>24</xdr:col>
      <xdr:colOff>76200</xdr:colOff>
      <xdr:row>75</xdr:row>
      <xdr:rowOff>8255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158132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7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89535</xdr:rowOff>
    </xdr:from>
    <xdr:to>
      <xdr:col>20</xdr:col>
      <xdr:colOff>38100</xdr:colOff>
      <xdr:row>75</xdr:row>
      <xdr:rowOff>19685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29862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45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87630</xdr:rowOff>
    </xdr:from>
    <xdr:to>
      <xdr:col>15</xdr:col>
      <xdr:colOff>149225</xdr:colOff>
      <xdr:row>75</xdr:row>
      <xdr:rowOff>17780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27957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57150</xdr:rowOff>
    </xdr:from>
    <xdr:to>
      <xdr:col>11</xdr:col>
      <xdr:colOff>60325</xdr:colOff>
      <xdr:row>74</xdr:row>
      <xdr:rowOff>158750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168927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1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95250</xdr:rowOff>
    </xdr:from>
    <xdr:to>
      <xdr:col>6</xdr:col>
      <xdr:colOff>171450</xdr:colOff>
      <xdr:row>75</xdr:row>
      <xdr:rowOff>25400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35577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愛媛県平均</a:t>
          </a:r>
          <a:r>
            <a:rPr kumimoji="1" lang="ja-JP" altLang="en-US" sz="1100">
              <a:solidFill>
                <a:schemeClr val="dk1"/>
              </a:solidFill>
              <a:effectLst/>
              <a:latin typeface="+mn-lt"/>
              <a:ea typeface="+mn-ea"/>
              <a:cs typeface="+mn-cs"/>
            </a:rPr>
            <a:t>よりも</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ポイント下回っている。過去の推移を見ても、</a:t>
          </a:r>
          <a:r>
            <a:rPr kumimoji="1" lang="en-US" altLang="ja-JP" sz="1100">
              <a:solidFill>
                <a:schemeClr val="dk1"/>
              </a:solidFill>
              <a:effectLst/>
              <a:latin typeface="+mn-lt"/>
              <a:ea typeface="+mn-ea"/>
              <a:cs typeface="+mn-cs"/>
            </a:rPr>
            <a:t>70</a:t>
          </a:r>
          <a:r>
            <a:rPr kumimoji="1" lang="ja-JP" altLang="en-US" sz="1100">
              <a:solidFill>
                <a:schemeClr val="dk1"/>
              </a:solidFill>
              <a:effectLst/>
              <a:latin typeface="+mn-lt"/>
              <a:ea typeface="+mn-ea"/>
              <a:cs typeface="+mn-cs"/>
            </a:rPr>
            <a:t>％前半で推移しており、大きな増減見られない。</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一方で、今後はさらなる物価上昇や人件費の増加など経常的な歳出の増加が見込まれることから、引き続き経費の適正化に努め、財政の弾力性の維持に留意した財政運営を行う必要がある。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77</xdr:row>
      <xdr:rowOff>5842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6634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136144</xdr:rowOff>
    </xdr:from>
    <xdr:to>
      <xdr:col>78</xdr:col>
      <xdr:colOff>69850</xdr:colOff>
      <xdr:row>76</xdr:row>
      <xdr:rowOff>154432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1663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154432</xdr:rowOff>
    </xdr:from>
    <xdr:to>
      <xdr:col>73</xdr:col>
      <xdr:colOff>180975</xdr:colOff>
      <xdr:row>77</xdr:row>
      <xdr:rowOff>37846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1846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145287</xdr:rowOff>
    </xdr:from>
    <xdr:to>
      <xdr:col>69</xdr:col>
      <xdr:colOff>92075</xdr:colOff>
      <xdr:row>77</xdr:row>
      <xdr:rowOff>37846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175487"/>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143019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103632</xdr:rowOff>
    </xdr:from>
    <xdr:to>
      <xdr:col>74</xdr:col>
      <xdr:colOff>31750</xdr:colOff>
      <xdr:row>77</xdr:row>
      <xdr:rowOff>33782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18559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158496</xdr:rowOff>
    </xdr:from>
    <xdr:to>
      <xdr:col>69</xdr:col>
      <xdr:colOff>142875</xdr:colOff>
      <xdr:row>77</xdr:row>
      <xdr:rowOff>88646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73423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94487</xdr:rowOff>
    </xdr:from>
    <xdr:to>
      <xdr:col>65</xdr:col>
      <xdr:colOff>53975</xdr:colOff>
      <xdr:row>77</xdr:row>
      <xdr:rowOff>24637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34815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愛媛県伊予市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54639</xdr:rowOff>
    </xdr:from>
    <xdr:to>
      <xdr:col>29</xdr:col>
      <xdr:colOff>127000</xdr:colOff>
      <xdr:row>18</xdr:row>
      <xdr:rowOff>138392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88364"/>
          <a:ext cx="647700" cy="83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138392</xdr:rowOff>
    </xdr:from>
    <xdr:to>
      <xdr:col>26</xdr:col>
      <xdr:colOff>50800</xdr:colOff>
      <xdr:row>18</xdr:row>
      <xdr:rowOff>145602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72117"/>
          <a:ext cx="698500" cy="7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145602</xdr:rowOff>
    </xdr:from>
    <xdr:to>
      <xdr:col>22</xdr:col>
      <xdr:colOff>114300</xdr:colOff>
      <xdr:row>19</xdr:row>
      <xdr:rowOff>14396</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79327"/>
          <a:ext cx="698500" cy="402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1775</xdr:rowOff>
    </xdr:from>
    <xdr:to>
      <xdr:col>18</xdr:col>
      <xdr:colOff>177800</xdr:colOff>
      <xdr:row>19</xdr:row>
      <xdr:rowOff>14396</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306950"/>
          <a:ext cx="698500" cy="12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3839</xdr:rowOff>
    </xdr:from>
    <xdr:to>
      <xdr:col>29</xdr:col>
      <xdr:colOff>177800</xdr:colOff>
      <xdr:row>18</xdr:row>
      <xdr:rowOff>105439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37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147366</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10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87592</xdr:rowOff>
    </xdr:from>
    <xdr:to>
      <xdr:col>26</xdr:col>
      <xdr:colOff>101600</xdr:colOff>
      <xdr:row>19</xdr:row>
      <xdr:rowOff>17742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221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2519</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307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94802</xdr:rowOff>
    </xdr:from>
    <xdr:to>
      <xdr:col>22</xdr:col>
      <xdr:colOff>165100</xdr:colOff>
      <xdr:row>19</xdr:row>
      <xdr:rowOff>24952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28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9729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14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135046</xdr:rowOff>
    </xdr:from>
    <xdr:to>
      <xdr:col>19</xdr:col>
      <xdr:colOff>38100</xdr:colOff>
      <xdr:row>19</xdr:row>
      <xdr:rowOff>65196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68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49973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122425</xdr:rowOff>
    </xdr:from>
    <xdr:to>
      <xdr:col>15</xdr:col>
      <xdr:colOff>101600</xdr:colOff>
      <xdr:row>19</xdr:row>
      <xdr:rowOff>52575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56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37352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4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91570</xdr:rowOff>
    </xdr:from>
    <xdr:to>
      <xdr:col>29</xdr:col>
      <xdr:colOff>127000</xdr:colOff>
      <xdr:row>38</xdr:row>
      <xdr:rowOff>98066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59170"/>
          <a:ext cx="647700" cy="6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96681</xdr:rowOff>
    </xdr:from>
    <xdr:to>
      <xdr:col>26</xdr:col>
      <xdr:colOff>50800</xdr:colOff>
      <xdr:row>38</xdr:row>
      <xdr:rowOff>98066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64281"/>
          <a:ext cx="698500" cy="1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96681</xdr:rowOff>
    </xdr:from>
    <xdr:to>
      <xdr:col>22</xdr:col>
      <xdr:colOff>114300</xdr:colOff>
      <xdr:row>38</xdr:row>
      <xdr:rowOff>105933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64281"/>
          <a:ext cx="698500" cy="9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96890</xdr:rowOff>
    </xdr:from>
    <xdr:to>
      <xdr:col>18</xdr:col>
      <xdr:colOff>177800</xdr:colOff>
      <xdr:row>38</xdr:row>
      <xdr:rowOff>105933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64490"/>
          <a:ext cx="698500" cy="9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40770</xdr:rowOff>
    </xdr:from>
    <xdr:to>
      <xdr:col>29</xdr:col>
      <xdr:colOff>177800</xdr:colOff>
      <xdr:row>38</xdr:row>
      <xdr:rowOff>142370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08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47266</xdr:rowOff>
    </xdr:from>
    <xdr:to>
      <xdr:col>26</xdr:col>
      <xdr:colOff>101600</xdr:colOff>
      <xdr:row>38</xdr:row>
      <xdr:rowOff>148866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514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133643</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60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45881</xdr:rowOff>
    </xdr:from>
    <xdr:to>
      <xdr:col>22</xdr:col>
      <xdr:colOff>165100</xdr:colOff>
      <xdr:row>38</xdr:row>
      <xdr:rowOff>147481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13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132258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99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55133</xdr:rowOff>
    </xdr:from>
    <xdr:to>
      <xdr:col>19</xdr:col>
      <xdr:colOff>38100</xdr:colOff>
      <xdr:row>38</xdr:row>
      <xdr:rowOff>156733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22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141510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609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46090</xdr:rowOff>
    </xdr:from>
    <xdr:to>
      <xdr:col>15</xdr:col>
      <xdr:colOff>101600</xdr:colOff>
      <xdr:row>38</xdr:row>
      <xdr:rowOff>147690</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13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132467</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600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35,173
34,884
194.43
21,181,418
19,888,551
1,174,092
11,185,522
22,068,344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117526</xdr:rowOff>
    </xdr:from>
    <xdr:to>
      <xdr:col>24</xdr:col>
      <xdr:colOff>63500</xdr:colOff>
      <xdr:row>38</xdr:row>
      <xdr:rowOff>28916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1176"/>
          <a:ext cx="838200" cy="8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28916</xdr:rowOff>
    </xdr:from>
    <xdr:to>
      <xdr:col>19</xdr:col>
      <xdr:colOff>177800</xdr:colOff>
      <xdr:row>38</xdr:row>
      <xdr:rowOff>36754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44016"/>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36754</xdr:rowOff>
    </xdr:from>
    <xdr:to>
      <xdr:col>15</xdr:col>
      <xdr:colOff>50800</xdr:colOff>
      <xdr:row>38</xdr:row>
      <xdr:rowOff>53213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51854"/>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42915</xdr:rowOff>
    </xdr:from>
    <xdr:to>
      <xdr:col>10</xdr:col>
      <xdr:colOff>114300</xdr:colOff>
      <xdr:row>38</xdr:row>
      <xdr:rowOff>53213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58015"/>
          <a:ext cx="889000" cy="1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66726</xdr:rowOff>
    </xdr:from>
    <xdr:to>
      <xdr:col>24</xdr:col>
      <xdr:colOff>114300</xdr:colOff>
      <xdr:row>37</xdr:row>
      <xdr:rowOff>168326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45153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8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149566</xdr:rowOff>
    </xdr:from>
    <xdr:to>
      <xdr:col>20</xdr:col>
      <xdr:colOff>38100</xdr:colOff>
      <xdr:row>38</xdr:row>
      <xdr:rowOff>79716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70843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157404</xdr:rowOff>
    </xdr:from>
    <xdr:to>
      <xdr:col>15</xdr:col>
      <xdr:colOff>101600</xdr:colOff>
      <xdr:row>38</xdr:row>
      <xdr:rowOff>87554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78681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9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2413</xdr:rowOff>
    </xdr:from>
    <xdr:to>
      <xdr:col>10</xdr:col>
      <xdr:colOff>165100</xdr:colOff>
      <xdr:row>38</xdr:row>
      <xdr:rowOff>104013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95140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1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163565</xdr:rowOff>
    </xdr:from>
    <xdr:to>
      <xdr:col>6</xdr:col>
      <xdr:colOff>38100</xdr:colOff>
      <xdr:row>38</xdr:row>
      <xdr:rowOff>93715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84842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120462</xdr:rowOff>
    </xdr:from>
    <xdr:to>
      <xdr:col>24</xdr:col>
      <xdr:colOff>63500</xdr:colOff>
      <xdr:row>58</xdr:row>
      <xdr:rowOff>120624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4562"/>
          <a:ext cx="8382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120624</xdr:rowOff>
    </xdr:from>
    <xdr:to>
      <xdr:col>19</xdr:col>
      <xdr:colOff>177800</xdr:colOff>
      <xdr:row>58</xdr:row>
      <xdr:rowOff>122124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4724"/>
          <a:ext cx="889000" cy="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122124</xdr:rowOff>
    </xdr:from>
    <xdr:to>
      <xdr:col>15</xdr:col>
      <xdr:colOff>50800</xdr:colOff>
      <xdr:row>58</xdr:row>
      <xdr:rowOff>122924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6224"/>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122924</xdr:rowOff>
    </xdr:from>
    <xdr:to>
      <xdr:col>10</xdr:col>
      <xdr:colOff>114300</xdr:colOff>
      <xdr:row>58</xdr:row>
      <xdr:rowOff>123073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7024"/>
          <a:ext cx="8890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69662</xdr:rowOff>
    </xdr:from>
    <xdr:to>
      <xdr:col>24</xdr:col>
      <xdr:colOff>114300</xdr:colOff>
      <xdr:row>58</xdr:row>
      <xdr:rowOff>171262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69824</xdr:rowOff>
    </xdr:from>
    <xdr:to>
      <xdr:col>20</xdr:col>
      <xdr:colOff>38100</xdr:colOff>
      <xdr:row>58</xdr:row>
      <xdr:rowOff>171424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162551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71324</xdr:rowOff>
    </xdr:from>
    <xdr:to>
      <xdr:col>15</xdr:col>
      <xdr:colOff>101600</xdr:colOff>
      <xdr:row>59</xdr:row>
      <xdr:rowOff>1474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164051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72124</xdr:rowOff>
    </xdr:from>
    <xdr:to>
      <xdr:col>10</xdr:col>
      <xdr:colOff>165100</xdr:colOff>
      <xdr:row>59</xdr:row>
      <xdr:rowOff>2274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164851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72273</xdr:rowOff>
    </xdr:from>
    <xdr:to>
      <xdr:col>6</xdr:col>
      <xdr:colOff>38100</xdr:colOff>
      <xdr:row>59</xdr:row>
      <xdr:rowOff>2423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165000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9347</xdr:rowOff>
    </xdr:from>
    <xdr:to>
      <xdr:col>24</xdr:col>
      <xdr:colOff>63500</xdr:colOff>
      <xdr:row>79</xdr:row>
      <xdr:rowOff>10948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53897"/>
          <a:ext cx="8382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9347</xdr:rowOff>
    </xdr:from>
    <xdr:to>
      <xdr:col>19</xdr:col>
      <xdr:colOff>177800</xdr:colOff>
      <xdr:row>79</xdr:row>
      <xdr:rowOff>19634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5389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19089</xdr:rowOff>
    </xdr:from>
    <xdr:to>
      <xdr:col>15</xdr:col>
      <xdr:colOff>50800</xdr:colOff>
      <xdr:row>79</xdr:row>
      <xdr:rowOff>19634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63639"/>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19089</xdr:rowOff>
    </xdr:from>
    <xdr:to>
      <xdr:col>10</xdr:col>
      <xdr:colOff>114300</xdr:colOff>
      <xdr:row>79</xdr:row>
      <xdr:rowOff>20713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63639"/>
          <a:ext cx="889000" cy="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131598</xdr:rowOff>
    </xdr:from>
    <xdr:to>
      <xdr:col>24</xdr:col>
      <xdr:colOff>114300</xdr:colOff>
      <xdr:row>79</xdr:row>
      <xdr:rowOff>61748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0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46525</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1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129997</xdr:rowOff>
    </xdr:from>
    <xdr:to>
      <xdr:col>20</xdr:col>
      <xdr:colOff>38100</xdr:colOff>
      <xdr:row>79</xdr:row>
      <xdr:rowOff>60147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51274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9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140284</xdr:rowOff>
    </xdr:from>
    <xdr:to>
      <xdr:col>15</xdr:col>
      <xdr:colOff>101600</xdr:colOff>
      <xdr:row>79</xdr:row>
      <xdr:rowOff>70434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61561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60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139739</xdr:rowOff>
    </xdr:from>
    <xdr:to>
      <xdr:col>10</xdr:col>
      <xdr:colOff>165100</xdr:colOff>
      <xdr:row>79</xdr:row>
      <xdr:rowOff>69889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1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61016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0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141363</xdr:rowOff>
    </xdr:from>
    <xdr:to>
      <xdr:col>6</xdr:col>
      <xdr:colOff>38100</xdr:colOff>
      <xdr:row>79</xdr:row>
      <xdr:rowOff>71513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1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62640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0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168777</xdr:rowOff>
    </xdr:from>
    <xdr:to>
      <xdr:col>24</xdr:col>
      <xdr:colOff>63500</xdr:colOff>
      <xdr:row>96</xdr:row>
      <xdr:rowOff>70754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56527"/>
          <a:ext cx="838200" cy="7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70754</xdr:rowOff>
    </xdr:from>
    <xdr:to>
      <xdr:col>19</xdr:col>
      <xdr:colOff>177800</xdr:colOff>
      <xdr:row>97</xdr:row>
      <xdr:rowOff>86589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29954"/>
          <a:ext cx="889000" cy="18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151640</xdr:rowOff>
    </xdr:from>
    <xdr:to>
      <xdr:col>15</xdr:col>
      <xdr:colOff>50800</xdr:colOff>
      <xdr:row>97</xdr:row>
      <xdr:rowOff>86589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10840"/>
          <a:ext cx="889000" cy="10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151640</xdr:rowOff>
    </xdr:from>
    <xdr:to>
      <xdr:col>10</xdr:col>
      <xdr:colOff>114300</xdr:colOff>
      <xdr:row>98</xdr:row>
      <xdr:rowOff>49006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10840"/>
          <a:ext cx="889000" cy="24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117977</xdr:rowOff>
    </xdr:from>
    <xdr:to>
      <xdr:col>24</xdr:col>
      <xdr:colOff>114300</xdr:colOff>
      <xdr:row>96</xdr:row>
      <xdr:rowOff>48127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0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96404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84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19954</xdr:rowOff>
    </xdr:from>
    <xdr:to>
      <xdr:col>20</xdr:col>
      <xdr:colOff>38100</xdr:colOff>
      <xdr:row>96</xdr:row>
      <xdr:rowOff>121554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7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112681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71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35789</xdr:rowOff>
    </xdr:from>
    <xdr:to>
      <xdr:col>15</xdr:col>
      <xdr:colOff>101600</xdr:colOff>
      <xdr:row>97</xdr:row>
      <xdr:rowOff>137389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6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128516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5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100840</xdr:rowOff>
    </xdr:from>
    <xdr:to>
      <xdr:col>10</xdr:col>
      <xdr:colOff>165100</xdr:colOff>
      <xdr:row>97</xdr:row>
      <xdr:rowOff>30990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22117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169656</xdr:rowOff>
    </xdr:from>
    <xdr:to>
      <xdr:col>6</xdr:col>
      <xdr:colOff>38100</xdr:colOff>
      <xdr:row>98</xdr:row>
      <xdr:rowOff>99806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0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90933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9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112895</xdr:rowOff>
    </xdr:from>
    <xdr:to>
      <xdr:col>55</xdr:col>
      <xdr:colOff>0</xdr:colOff>
      <xdr:row>37</xdr:row>
      <xdr:rowOff>120383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56545"/>
          <a:ext cx="838200" cy="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80891</xdr:rowOff>
    </xdr:from>
    <xdr:to>
      <xdr:col>50</xdr:col>
      <xdr:colOff>114300</xdr:colOff>
      <xdr:row>37</xdr:row>
      <xdr:rowOff>120383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24541"/>
          <a:ext cx="889000" cy="3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80891</xdr:rowOff>
    </xdr:from>
    <xdr:to>
      <xdr:col>45</xdr:col>
      <xdr:colOff>177800</xdr:colOff>
      <xdr:row>37</xdr:row>
      <xdr:rowOff>109231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24541"/>
          <a:ext cx="889000" cy="28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140422</xdr:rowOff>
    </xdr:from>
    <xdr:to>
      <xdr:col>41</xdr:col>
      <xdr:colOff>50800</xdr:colOff>
      <xdr:row>37</xdr:row>
      <xdr:rowOff>109231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41172"/>
          <a:ext cx="889000" cy="31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62095</xdr:rowOff>
    </xdr:from>
    <xdr:to>
      <xdr:col>55</xdr:col>
      <xdr:colOff>50800</xdr:colOff>
      <xdr:row>37</xdr:row>
      <xdr:rowOff>163695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40522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8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69583</xdr:rowOff>
    </xdr:from>
    <xdr:to>
      <xdr:col>50</xdr:col>
      <xdr:colOff>165100</xdr:colOff>
      <xdr:row>37</xdr:row>
      <xdr:rowOff>171183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162310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30091</xdr:rowOff>
    </xdr:from>
    <xdr:to>
      <xdr:col>46</xdr:col>
      <xdr:colOff>38100</xdr:colOff>
      <xdr:row>37</xdr:row>
      <xdr:rowOff>131691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7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148218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4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58431</xdr:rowOff>
    </xdr:from>
    <xdr:to>
      <xdr:col>41</xdr:col>
      <xdr:colOff>101600</xdr:colOff>
      <xdr:row>37</xdr:row>
      <xdr:rowOff>160031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0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5108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7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89622</xdr:rowOff>
    </xdr:from>
    <xdr:to>
      <xdr:col>36</xdr:col>
      <xdr:colOff>165100</xdr:colOff>
      <xdr:row>36</xdr:row>
      <xdr:rowOff>19772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9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10899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8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109191</xdr:rowOff>
    </xdr:from>
    <xdr:to>
      <xdr:col>55</xdr:col>
      <xdr:colOff>0</xdr:colOff>
      <xdr:row>57</xdr:row>
      <xdr:rowOff>168028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81841"/>
          <a:ext cx="838200" cy="5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168028</xdr:rowOff>
    </xdr:from>
    <xdr:to>
      <xdr:col>50</xdr:col>
      <xdr:colOff>114300</xdr:colOff>
      <xdr:row>58</xdr:row>
      <xdr:rowOff>39057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40678"/>
          <a:ext cx="889000" cy="4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34009</xdr:rowOff>
    </xdr:from>
    <xdr:to>
      <xdr:col>45</xdr:col>
      <xdr:colOff>177800</xdr:colOff>
      <xdr:row>58</xdr:row>
      <xdr:rowOff>39057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78109"/>
          <a:ext cx="889000" cy="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159771</xdr:rowOff>
    </xdr:from>
    <xdr:to>
      <xdr:col>41</xdr:col>
      <xdr:colOff>50800</xdr:colOff>
      <xdr:row>58</xdr:row>
      <xdr:rowOff>34009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32421"/>
          <a:ext cx="889000" cy="4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58391</xdr:rowOff>
    </xdr:from>
    <xdr:to>
      <xdr:col>55</xdr:col>
      <xdr:colOff>50800</xdr:colOff>
      <xdr:row>57</xdr:row>
      <xdr:rowOff>159991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3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144768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4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117228</xdr:rowOff>
    </xdr:from>
    <xdr:to>
      <xdr:col>50</xdr:col>
      <xdr:colOff>165100</xdr:colOff>
      <xdr:row>58</xdr:row>
      <xdr:rowOff>47378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8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38505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8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159707</xdr:rowOff>
    </xdr:from>
    <xdr:to>
      <xdr:col>46</xdr:col>
      <xdr:colOff>38100</xdr:colOff>
      <xdr:row>58</xdr:row>
      <xdr:rowOff>89857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3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80984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154659</xdr:rowOff>
    </xdr:from>
    <xdr:to>
      <xdr:col>41</xdr:col>
      <xdr:colOff>101600</xdr:colOff>
      <xdr:row>58</xdr:row>
      <xdr:rowOff>84809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2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75936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2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108971</xdr:rowOff>
    </xdr:from>
    <xdr:to>
      <xdr:col>36</xdr:col>
      <xdr:colOff>165100</xdr:colOff>
      <xdr:row>58</xdr:row>
      <xdr:rowOff>39121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8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30248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7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38125</xdr:rowOff>
    </xdr:from>
    <xdr:to>
      <xdr:col>55</xdr:col>
      <xdr:colOff>0</xdr:colOff>
      <xdr:row>79</xdr:row>
      <xdr:rowOff>85424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82675"/>
          <a:ext cx="838200" cy="4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85424</xdr:rowOff>
    </xdr:from>
    <xdr:to>
      <xdr:col>50</xdr:col>
      <xdr:colOff>114300</xdr:colOff>
      <xdr:row>79</xdr:row>
      <xdr:rowOff>88984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629974"/>
          <a:ext cx="889000" cy="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46225</xdr:rowOff>
    </xdr:from>
    <xdr:to>
      <xdr:col>45</xdr:col>
      <xdr:colOff>177800</xdr:colOff>
      <xdr:row>79</xdr:row>
      <xdr:rowOff>88984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90775"/>
          <a:ext cx="889000" cy="4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45473</xdr:rowOff>
    </xdr:from>
    <xdr:to>
      <xdr:col>41</xdr:col>
      <xdr:colOff>50800</xdr:colOff>
      <xdr:row>79</xdr:row>
      <xdr:rowOff>46225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90023"/>
          <a:ext cx="889000" cy="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158775</xdr:rowOff>
    </xdr:from>
    <xdr:to>
      <xdr:col>55</xdr:col>
      <xdr:colOff>50800</xdr:colOff>
      <xdr:row>79</xdr:row>
      <xdr:rowOff>88925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73702</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4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34624</xdr:rowOff>
    </xdr:from>
    <xdr:to>
      <xdr:col>50</xdr:col>
      <xdr:colOff>165100</xdr:colOff>
      <xdr:row>79</xdr:row>
      <xdr:rowOff>136224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7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127351</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7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38184</xdr:rowOff>
    </xdr:from>
    <xdr:to>
      <xdr:col>46</xdr:col>
      <xdr:colOff>38100</xdr:colOff>
      <xdr:row>79</xdr:row>
      <xdr:rowOff>139784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8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130911</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61017" y="13675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166875</xdr:rowOff>
    </xdr:from>
    <xdr:to>
      <xdr:col>41</xdr:col>
      <xdr:colOff>101600</xdr:colOff>
      <xdr:row>79</xdr:row>
      <xdr:rowOff>97025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3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88152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32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166123</xdr:rowOff>
    </xdr:from>
    <xdr:to>
      <xdr:col>36</xdr:col>
      <xdr:colOff>165100</xdr:colOff>
      <xdr:row>79</xdr:row>
      <xdr:rowOff>96273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3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87400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31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20462</xdr:rowOff>
    </xdr:from>
    <xdr:to>
      <xdr:col>55</xdr:col>
      <xdr:colOff>0</xdr:colOff>
      <xdr:row>97</xdr:row>
      <xdr:rowOff>61399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51112"/>
          <a:ext cx="838200" cy="4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61399</xdr:rowOff>
    </xdr:from>
    <xdr:to>
      <xdr:col>50</xdr:col>
      <xdr:colOff>114300</xdr:colOff>
      <xdr:row>97</xdr:row>
      <xdr:rowOff>81744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92049"/>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81744</xdr:rowOff>
    </xdr:from>
    <xdr:to>
      <xdr:col>45</xdr:col>
      <xdr:colOff>177800</xdr:colOff>
      <xdr:row>97</xdr:row>
      <xdr:rowOff>99375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12394"/>
          <a:ext cx="889000" cy="1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46038</xdr:rowOff>
    </xdr:from>
    <xdr:to>
      <xdr:col>41</xdr:col>
      <xdr:colOff>50800</xdr:colOff>
      <xdr:row>97</xdr:row>
      <xdr:rowOff>99375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76688"/>
          <a:ext cx="889000" cy="5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141112</xdr:rowOff>
    </xdr:from>
    <xdr:to>
      <xdr:col>55</xdr:col>
      <xdr:colOff>50800</xdr:colOff>
      <xdr:row>97</xdr:row>
      <xdr:rowOff>71262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0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56039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1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10599</xdr:rowOff>
    </xdr:from>
    <xdr:to>
      <xdr:col>50</xdr:col>
      <xdr:colOff>165100</xdr:colOff>
      <xdr:row>97</xdr:row>
      <xdr:rowOff>112199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4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103326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3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30944</xdr:rowOff>
    </xdr:from>
    <xdr:to>
      <xdr:col>46</xdr:col>
      <xdr:colOff>38100</xdr:colOff>
      <xdr:row>97</xdr:row>
      <xdr:rowOff>132544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123671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5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48575</xdr:rowOff>
    </xdr:from>
    <xdr:to>
      <xdr:col>41</xdr:col>
      <xdr:colOff>101600</xdr:colOff>
      <xdr:row>97</xdr:row>
      <xdr:rowOff>150175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7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141302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7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166688</xdr:rowOff>
    </xdr:from>
    <xdr:to>
      <xdr:col>36</xdr:col>
      <xdr:colOff>165100</xdr:colOff>
      <xdr:row>97</xdr:row>
      <xdr:rowOff>96838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2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87965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1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82801</xdr:rowOff>
    </xdr:from>
    <xdr:to>
      <xdr:col>85</xdr:col>
      <xdr:colOff>127000</xdr:colOff>
      <xdr:row>39</xdr:row>
      <xdr:rowOff>86430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69351"/>
          <a:ext cx="838200" cy="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86430</xdr:rowOff>
    </xdr:from>
    <xdr:to>
      <xdr:col>81</xdr:col>
      <xdr:colOff>50800</xdr:colOff>
      <xdr:row>39</xdr:row>
      <xdr:rowOff>94963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72980"/>
          <a:ext cx="889000" cy="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65180</xdr:rowOff>
    </xdr:from>
    <xdr:to>
      <xdr:col>76</xdr:col>
      <xdr:colOff>114300</xdr:colOff>
      <xdr:row>39</xdr:row>
      <xdr:rowOff>94963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51730"/>
          <a:ext cx="8890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47075</xdr:rowOff>
    </xdr:from>
    <xdr:to>
      <xdr:col>71</xdr:col>
      <xdr:colOff>177800</xdr:colOff>
      <xdr:row>39</xdr:row>
      <xdr:rowOff>65180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3625"/>
          <a:ext cx="8890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32001</xdr:rowOff>
    </xdr:from>
    <xdr:to>
      <xdr:col>85</xdr:col>
      <xdr:colOff>177800</xdr:colOff>
      <xdr:row>39</xdr:row>
      <xdr:rowOff>133601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35630</xdr:rowOff>
    </xdr:from>
    <xdr:to>
      <xdr:col>81</xdr:col>
      <xdr:colOff>101600</xdr:colOff>
      <xdr:row>39</xdr:row>
      <xdr:rowOff>137230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128357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44163</xdr:rowOff>
    </xdr:from>
    <xdr:to>
      <xdr:col>76</xdr:col>
      <xdr:colOff>165100</xdr:colOff>
      <xdr:row>39</xdr:row>
      <xdr:rowOff>145763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136890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2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14380</xdr:rowOff>
    </xdr:from>
    <xdr:to>
      <xdr:col>72</xdr:col>
      <xdr:colOff>38100</xdr:colOff>
      <xdr:row>39</xdr:row>
      <xdr:rowOff>115980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132507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7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167725</xdr:rowOff>
    </xdr:from>
    <xdr:to>
      <xdr:col>67</xdr:col>
      <xdr:colOff>101600</xdr:colOff>
      <xdr:row>39</xdr:row>
      <xdr:rowOff>97875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114402</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5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20506</xdr:rowOff>
    </xdr:from>
    <xdr:to>
      <xdr:col>85</xdr:col>
      <xdr:colOff>127000</xdr:colOff>
      <xdr:row>78</xdr:row>
      <xdr:rowOff>20577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93606"/>
          <a:ext cx="838200" cy="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20506</xdr:rowOff>
    </xdr:from>
    <xdr:to>
      <xdr:col>81</xdr:col>
      <xdr:colOff>50800</xdr:colOff>
      <xdr:row>78</xdr:row>
      <xdr:rowOff>22915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93606"/>
          <a:ext cx="889000" cy="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22915</xdr:rowOff>
    </xdr:from>
    <xdr:to>
      <xdr:col>76</xdr:col>
      <xdr:colOff>114300</xdr:colOff>
      <xdr:row>78</xdr:row>
      <xdr:rowOff>29158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96015"/>
          <a:ext cx="889000" cy="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24606</xdr:rowOff>
    </xdr:from>
    <xdr:to>
      <xdr:col>71</xdr:col>
      <xdr:colOff>177800</xdr:colOff>
      <xdr:row>78</xdr:row>
      <xdr:rowOff>29158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97706"/>
          <a:ext cx="889000" cy="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141227</xdr:rowOff>
    </xdr:from>
    <xdr:to>
      <xdr:col>85</xdr:col>
      <xdr:colOff>177800</xdr:colOff>
      <xdr:row>78</xdr:row>
      <xdr:rowOff>71377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4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141156</xdr:rowOff>
    </xdr:from>
    <xdr:to>
      <xdr:col>81</xdr:col>
      <xdr:colOff>101600</xdr:colOff>
      <xdr:row>78</xdr:row>
      <xdr:rowOff>71306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4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62433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3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143565</xdr:rowOff>
    </xdr:from>
    <xdr:to>
      <xdr:col>76</xdr:col>
      <xdr:colOff>165100</xdr:colOff>
      <xdr:row>78</xdr:row>
      <xdr:rowOff>73715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4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64842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3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149808</xdr:rowOff>
    </xdr:from>
    <xdr:to>
      <xdr:col>72</xdr:col>
      <xdr:colOff>38100</xdr:colOff>
      <xdr:row>78</xdr:row>
      <xdr:rowOff>79958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5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71085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4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145256</xdr:rowOff>
    </xdr:from>
    <xdr:to>
      <xdr:col>67</xdr:col>
      <xdr:colOff>101600</xdr:colOff>
      <xdr:row>78</xdr:row>
      <xdr:rowOff>75406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66533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3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14784</xdr:rowOff>
    </xdr:from>
    <xdr:to>
      <xdr:col>85</xdr:col>
      <xdr:colOff>127000</xdr:colOff>
      <xdr:row>99</xdr:row>
      <xdr:rowOff>21278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88334"/>
          <a:ext cx="838200" cy="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158976</xdr:rowOff>
    </xdr:from>
    <xdr:to>
      <xdr:col>81</xdr:col>
      <xdr:colOff>50800</xdr:colOff>
      <xdr:row>99</xdr:row>
      <xdr:rowOff>21278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61076"/>
          <a:ext cx="889000" cy="3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158527</xdr:rowOff>
    </xdr:from>
    <xdr:to>
      <xdr:col>76</xdr:col>
      <xdr:colOff>114300</xdr:colOff>
      <xdr:row>98</xdr:row>
      <xdr:rowOff>158976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60627"/>
          <a:ext cx="889000" cy="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158527</xdr:rowOff>
    </xdr:from>
    <xdr:to>
      <xdr:col>71</xdr:col>
      <xdr:colOff>177800</xdr:colOff>
      <xdr:row>99</xdr:row>
      <xdr:rowOff>29707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0627"/>
          <a:ext cx="889000" cy="4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135434</xdr:rowOff>
    </xdr:from>
    <xdr:to>
      <xdr:col>85</xdr:col>
      <xdr:colOff>177800</xdr:colOff>
      <xdr:row>99</xdr:row>
      <xdr:rowOff>65584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141928</xdr:rowOff>
    </xdr:from>
    <xdr:to>
      <xdr:col>81</xdr:col>
      <xdr:colOff>101600</xdr:colOff>
      <xdr:row>99</xdr:row>
      <xdr:rowOff>72078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4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63205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3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108176</xdr:rowOff>
    </xdr:from>
    <xdr:to>
      <xdr:col>76</xdr:col>
      <xdr:colOff>165100</xdr:colOff>
      <xdr:row>99</xdr:row>
      <xdr:rowOff>38326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29453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0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107727</xdr:rowOff>
    </xdr:from>
    <xdr:to>
      <xdr:col>72</xdr:col>
      <xdr:colOff>38100</xdr:colOff>
      <xdr:row>99</xdr:row>
      <xdr:rowOff>37877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29004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150357</xdr:rowOff>
    </xdr:from>
    <xdr:to>
      <xdr:col>67</xdr:col>
      <xdr:colOff>101600</xdr:colOff>
      <xdr:row>99</xdr:row>
      <xdr:rowOff>80507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5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71634</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4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99793</xdr:rowOff>
    </xdr:from>
    <xdr:to>
      <xdr:col>116</xdr:col>
      <xdr:colOff>63500</xdr:colOff>
      <xdr:row>37</xdr:row>
      <xdr:rowOff>103516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443443"/>
          <a:ext cx="838200" cy="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66319</xdr:rowOff>
    </xdr:from>
    <xdr:to>
      <xdr:col>111</xdr:col>
      <xdr:colOff>177800</xdr:colOff>
      <xdr:row>37</xdr:row>
      <xdr:rowOff>103516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409969"/>
          <a:ext cx="889000" cy="3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66319</xdr:rowOff>
    </xdr:from>
    <xdr:to>
      <xdr:col>107</xdr:col>
      <xdr:colOff>50800</xdr:colOff>
      <xdr:row>37</xdr:row>
      <xdr:rowOff>72622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409969"/>
          <a:ext cx="889000" cy="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72622</xdr:rowOff>
    </xdr:from>
    <xdr:to>
      <xdr:col>102</xdr:col>
      <xdr:colOff>114300</xdr:colOff>
      <xdr:row>37</xdr:row>
      <xdr:rowOff>127290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416272"/>
          <a:ext cx="889000" cy="5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48993</xdr:rowOff>
    </xdr:from>
    <xdr:to>
      <xdr:col>116</xdr:col>
      <xdr:colOff>114300</xdr:colOff>
      <xdr:row>37</xdr:row>
      <xdr:rowOff>150593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39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71870</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24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52716</xdr:rowOff>
    </xdr:from>
    <xdr:to>
      <xdr:col>112</xdr:col>
      <xdr:colOff>38100</xdr:colOff>
      <xdr:row>37</xdr:row>
      <xdr:rowOff>154316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39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170843</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1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15519</xdr:rowOff>
    </xdr:from>
    <xdr:to>
      <xdr:col>107</xdr:col>
      <xdr:colOff>101600</xdr:colOff>
      <xdr:row>37</xdr:row>
      <xdr:rowOff>117119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5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133646</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613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21822</xdr:rowOff>
    </xdr:from>
    <xdr:to>
      <xdr:col>102</xdr:col>
      <xdr:colOff>165100</xdr:colOff>
      <xdr:row>37</xdr:row>
      <xdr:rowOff>123422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6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139949</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14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76490</xdr:rowOff>
    </xdr:from>
    <xdr:to>
      <xdr:col>98</xdr:col>
      <xdr:colOff>38100</xdr:colOff>
      <xdr:row>38</xdr:row>
      <xdr:rowOff>6640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2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23167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195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35786</xdr:rowOff>
    </xdr:from>
    <xdr:to>
      <xdr:col>116</xdr:col>
      <xdr:colOff>63500</xdr:colOff>
      <xdr:row>59</xdr:row>
      <xdr:rowOff>35870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1336"/>
          <a:ext cx="838200" cy="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35870</xdr:rowOff>
    </xdr:from>
    <xdr:to>
      <xdr:col>111</xdr:col>
      <xdr:colOff>177800</xdr:colOff>
      <xdr:row>59</xdr:row>
      <xdr:rowOff>35938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1420"/>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35938</xdr:rowOff>
    </xdr:from>
    <xdr:to>
      <xdr:col>107</xdr:col>
      <xdr:colOff>50800</xdr:colOff>
      <xdr:row>59</xdr:row>
      <xdr:rowOff>36007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1488"/>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36007</xdr:rowOff>
    </xdr:from>
    <xdr:to>
      <xdr:col>102</xdr:col>
      <xdr:colOff>114300</xdr:colOff>
      <xdr:row>59</xdr:row>
      <xdr:rowOff>36091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1557"/>
          <a:ext cx="889000" cy="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156436</xdr:rowOff>
    </xdr:from>
    <xdr:to>
      <xdr:col>116</xdr:col>
      <xdr:colOff>114300</xdr:colOff>
      <xdr:row>59</xdr:row>
      <xdr:rowOff>86586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156520</xdr:rowOff>
    </xdr:from>
    <xdr:to>
      <xdr:col>112</xdr:col>
      <xdr:colOff>38100</xdr:colOff>
      <xdr:row>59</xdr:row>
      <xdr:rowOff>86670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77797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9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156588</xdr:rowOff>
    </xdr:from>
    <xdr:to>
      <xdr:col>107</xdr:col>
      <xdr:colOff>101600</xdr:colOff>
      <xdr:row>59</xdr:row>
      <xdr:rowOff>86738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77865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9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156657</xdr:rowOff>
    </xdr:from>
    <xdr:to>
      <xdr:col>102</xdr:col>
      <xdr:colOff>165100</xdr:colOff>
      <xdr:row>59</xdr:row>
      <xdr:rowOff>86807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77934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9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156741</xdr:rowOff>
    </xdr:from>
    <xdr:to>
      <xdr:col>98</xdr:col>
      <xdr:colOff>38100</xdr:colOff>
      <xdr:row>59</xdr:row>
      <xdr:rowOff>86891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78018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93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64281</xdr:rowOff>
    </xdr:from>
    <xdr:to>
      <xdr:col>116</xdr:col>
      <xdr:colOff>63500</xdr:colOff>
      <xdr:row>77</xdr:row>
      <xdr:rowOff>80817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3265931"/>
          <a:ext cx="838200" cy="1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64281</xdr:rowOff>
    </xdr:from>
    <xdr:to>
      <xdr:col>111</xdr:col>
      <xdr:colOff>177800</xdr:colOff>
      <xdr:row>77</xdr:row>
      <xdr:rowOff>74740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265931"/>
          <a:ext cx="889000" cy="1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44774</xdr:rowOff>
    </xdr:from>
    <xdr:to>
      <xdr:col>107</xdr:col>
      <xdr:colOff>50800</xdr:colOff>
      <xdr:row>77</xdr:row>
      <xdr:rowOff>74740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3246424"/>
          <a:ext cx="889000" cy="2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28048</xdr:rowOff>
    </xdr:from>
    <xdr:to>
      <xdr:col>102</xdr:col>
      <xdr:colOff>114300</xdr:colOff>
      <xdr:row>77</xdr:row>
      <xdr:rowOff>44774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229698"/>
          <a:ext cx="889000" cy="1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30017</xdr:rowOff>
    </xdr:from>
    <xdr:to>
      <xdr:col>116</xdr:col>
      <xdr:colOff>114300</xdr:colOff>
      <xdr:row>77</xdr:row>
      <xdr:rowOff>131617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23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116394</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14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13481</xdr:rowOff>
    </xdr:from>
    <xdr:to>
      <xdr:col>112</xdr:col>
      <xdr:colOff>38100</xdr:colOff>
      <xdr:row>77</xdr:row>
      <xdr:rowOff>115081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2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106208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30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23940</xdr:rowOff>
    </xdr:from>
    <xdr:to>
      <xdr:col>107</xdr:col>
      <xdr:colOff>101600</xdr:colOff>
      <xdr:row>77</xdr:row>
      <xdr:rowOff>125540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2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116667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31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165424</xdr:rowOff>
    </xdr:from>
    <xdr:to>
      <xdr:col>102</xdr:col>
      <xdr:colOff>165100</xdr:colOff>
      <xdr:row>77</xdr:row>
      <xdr:rowOff>95574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19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86701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28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148698</xdr:rowOff>
    </xdr:from>
    <xdr:to>
      <xdr:col>98</xdr:col>
      <xdr:colOff>38100</xdr:colOff>
      <xdr:row>77</xdr:row>
      <xdr:rowOff>78848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7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69975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7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565,449</a:t>
          </a:r>
          <a:r>
            <a:rPr kumimoji="1" lang="ja-JP" altLang="ja-JP" sz="1100">
              <a:solidFill>
                <a:schemeClr val="dk1"/>
              </a:solidFill>
              <a:effectLst/>
              <a:latin typeface="+mn-lt"/>
              <a:ea typeface="+mn-ea"/>
              <a:cs typeface="+mn-cs"/>
            </a:rPr>
            <a:t>円となっている。普通建設事業費は住民一人当たり</a:t>
          </a:r>
          <a:r>
            <a:rPr kumimoji="1" lang="en-US" altLang="ja-JP" sz="1100">
              <a:solidFill>
                <a:schemeClr val="dk1"/>
              </a:solidFill>
              <a:effectLst/>
              <a:latin typeface="+mn-lt"/>
              <a:ea typeface="+mn-ea"/>
              <a:cs typeface="+mn-cs"/>
            </a:rPr>
            <a:t>44,173</a:t>
          </a:r>
          <a:r>
            <a:rPr kumimoji="1" lang="ja-JP" altLang="ja-JP" sz="1100">
              <a:solidFill>
                <a:schemeClr val="dk1"/>
              </a:solidFill>
              <a:effectLst/>
              <a:latin typeface="+mn-lt"/>
              <a:ea typeface="+mn-ea"/>
              <a:cs typeface="+mn-cs"/>
            </a:rPr>
            <a:t>円で、一人当たりのコストは類似団体と比較して低い状況となっている。令和元年度に</a:t>
          </a:r>
          <a:r>
            <a:rPr kumimoji="1" lang="ja-JP" altLang="en-US" sz="1100">
              <a:solidFill>
                <a:schemeClr val="dk1"/>
              </a:solidFill>
              <a:effectLst/>
              <a:latin typeface="+mn-lt"/>
              <a:ea typeface="+mn-ea"/>
              <a:cs typeface="+mn-cs"/>
            </a:rPr>
            <a:t>新市建設計画による新庁舎などの</a:t>
          </a:r>
          <a:r>
            <a:rPr kumimoji="1" lang="ja-JP" altLang="ja-JP" sz="1100">
              <a:solidFill>
                <a:schemeClr val="dk1"/>
              </a:solidFill>
              <a:effectLst/>
              <a:latin typeface="+mn-lt"/>
              <a:ea typeface="+mn-ea"/>
              <a:cs typeface="+mn-cs"/>
            </a:rPr>
            <a:t>大型建設事業のほとんどが完了したことに</a:t>
          </a:r>
          <a:r>
            <a:rPr kumimoji="1" lang="ja-JP" altLang="ja-JP" sz="1100">
              <a:solidFill>
                <a:sysClr val="windowText" lastClr="000000"/>
              </a:solidFill>
              <a:effectLst/>
              <a:latin typeface="+mn-lt"/>
              <a:ea typeface="+mn-ea"/>
              <a:cs typeface="+mn-cs"/>
            </a:rPr>
            <a:t>よる。建設工事等については、</a:t>
          </a:r>
          <a:r>
            <a:rPr kumimoji="1" lang="ja-JP" altLang="en-US" sz="1100">
              <a:solidFill>
                <a:sysClr val="windowText" lastClr="000000"/>
              </a:solidFill>
              <a:effectLst/>
              <a:latin typeface="+mn-lt"/>
              <a:ea typeface="+mn-ea"/>
              <a:cs typeface="+mn-cs"/>
            </a:rPr>
            <a:t>まずもって施設の在り方について、</a:t>
          </a:r>
          <a:r>
            <a:rPr kumimoji="1" lang="ja-JP" altLang="ja-JP" sz="1100">
              <a:solidFill>
                <a:sysClr val="windowText" lastClr="000000"/>
              </a:solidFill>
              <a:effectLst/>
              <a:latin typeface="+mn-lt"/>
              <a:ea typeface="+mn-ea"/>
              <a:cs typeface="+mn-cs"/>
            </a:rPr>
            <a:t>公共施設等総合管理計画に基づき</a:t>
          </a:r>
          <a:r>
            <a:rPr kumimoji="1" lang="ja-JP" altLang="en-US" sz="1100">
              <a:solidFill>
                <a:schemeClr val="dk1"/>
              </a:solidFill>
              <a:effectLst/>
              <a:latin typeface="+mn-lt"/>
              <a:ea typeface="+mn-ea"/>
              <a:cs typeface="+mn-cs"/>
            </a:rPr>
            <a:t>検討を行い、事業の実施においては、事業費の平準化</a:t>
          </a:r>
          <a:r>
            <a:rPr kumimoji="1" lang="ja-JP" altLang="ja-JP" sz="1100">
              <a:solidFill>
                <a:schemeClr val="dk1"/>
              </a:solidFill>
              <a:effectLst/>
              <a:latin typeface="+mn-lt"/>
              <a:ea typeface="+mn-ea"/>
              <a:cs typeface="+mn-cs"/>
            </a:rPr>
            <a:t>を徹底していくことで</a:t>
          </a:r>
          <a:r>
            <a:rPr kumimoji="1" lang="ja-JP" altLang="en-US" sz="1100">
              <a:solidFill>
                <a:schemeClr val="dk1"/>
              </a:solidFill>
              <a:effectLst/>
              <a:latin typeface="+mn-lt"/>
              <a:ea typeface="+mn-ea"/>
              <a:cs typeface="+mn-cs"/>
            </a:rPr>
            <a:t>、その</a:t>
          </a:r>
          <a:r>
            <a:rPr kumimoji="1" lang="ja-JP" altLang="ja-JP" sz="1100">
              <a:solidFill>
                <a:schemeClr val="dk1"/>
              </a:solidFill>
              <a:effectLst/>
              <a:latin typeface="+mn-lt"/>
              <a:ea typeface="+mn-ea"/>
              <a:cs typeface="+mn-cs"/>
            </a:rPr>
            <a:t>抑制を</a:t>
          </a:r>
          <a:r>
            <a:rPr kumimoji="1" lang="ja-JP" altLang="en-US" sz="1100">
              <a:solidFill>
                <a:schemeClr val="dk1"/>
              </a:solidFill>
              <a:effectLst/>
              <a:latin typeface="+mn-lt"/>
              <a:ea typeface="+mn-ea"/>
              <a:cs typeface="+mn-cs"/>
            </a:rPr>
            <a:t>図る。補</a:t>
          </a:r>
          <a:r>
            <a:rPr kumimoji="1" lang="ja-JP" altLang="ja-JP" sz="1100">
              <a:solidFill>
                <a:schemeClr val="dk1"/>
              </a:solidFill>
              <a:effectLst/>
              <a:latin typeface="+mn-lt"/>
              <a:ea typeface="+mn-ea"/>
              <a:cs typeface="+mn-cs"/>
            </a:rPr>
            <a:t>助費等については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a:t>
          </a:r>
          <a:r>
            <a:rPr kumimoji="1" lang="en-US" altLang="ja-JP" sz="1100">
              <a:solidFill>
                <a:schemeClr val="dk1"/>
              </a:solidFill>
              <a:effectLst/>
              <a:latin typeface="+mn-lt"/>
              <a:ea typeface="+mn-ea"/>
              <a:cs typeface="+mn-cs"/>
            </a:rPr>
            <a:t>100,708</a:t>
          </a:r>
          <a:r>
            <a:rPr kumimoji="1" lang="ja-JP" altLang="ja-JP" sz="1100">
              <a:solidFill>
                <a:schemeClr val="dk1"/>
              </a:solidFill>
              <a:effectLst/>
              <a:latin typeface="+mn-lt"/>
              <a:ea typeface="+mn-ea"/>
              <a:cs typeface="+mn-cs"/>
            </a:rPr>
            <a:t>円で</a:t>
          </a:r>
          <a:r>
            <a:rPr kumimoji="1" lang="ja-JP" altLang="en-US" sz="1100">
              <a:solidFill>
                <a:schemeClr val="dk1"/>
              </a:solidFill>
              <a:effectLst/>
              <a:latin typeface="+mn-lt"/>
              <a:ea typeface="+mn-ea"/>
              <a:cs typeface="+mn-cs"/>
            </a:rPr>
            <a:t>農業集落排水施設特別会計を企業会計へ会計統合したことに伴い企業会計に対する補助金が増加したことにより前年度より増となった。投資及び出資金は、企業会計への出資金が大きく、類似団体に比べて高い水準となっている。</a:t>
          </a:r>
          <a:r>
            <a:rPr kumimoji="1" lang="ja-JP" altLang="ja-JP" sz="1100">
              <a:solidFill>
                <a:schemeClr val="dk1"/>
              </a:solidFill>
              <a:effectLst/>
              <a:latin typeface="+mn-lt"/>
              <a:ea typeface="+mn-ea"/>
              <a:cs typeface="+mn-cs"/>
            </a:rPr>
            <a:t>一部事務組合への補助金</a:t>
          </a:r>
          <a:r>
            <a:rPr kumimoji="1" lang="ja-JP" altLang="en-US" sz="1100">
              <a:solidFill>
                <a:schemeClr val="dk1"/>
              </a:solidFill>
              <a:effectLst/>
              <a:latin typeface="+mn-lt"/>
              <a:ea typeface="+mn-ea"/>
              <a:cs typeface="+mn-cs"/>
            </a:rPr>
            <a:t>や企業会計への出資金及び補助金</a:t>
          </a:r>
          <a:r>
            <a:rPr kumimoji="1" lang="ja-JP" altLang="ja-JP" sz="1100">
              <a:solidFill>
                <a:schemeClr val="dk1"/>
              </a:solidFill>
              <a:effectLst/>
              <a:latin typeface="+mn-lt"/>
              <a:ea typeface="+mn-ea"/>
              <a:cs typeface="+mn-cs"/>
            </a:rPr>
            <a:t>について</a:t>
          </a:r>
          <a:r>
            <a:rPr kumimoji="1" lang="ja-JP" altLang="en-US" sz="1100">
              <a:solidFill>
                <a:schemeClr val="dk1"/>
              </a:solidFill>
              <a:effectLst/>
              <a:latin typeface="+mn-lt"/>
              <a:ea typeface="+mn-ea"/>
              <a:cs typeface="+mn-cs"/>
            </a:rPr>
            <a:t>は、その適正化に努め、支出の</a:t>
          </a:r>
          <a:r>
            <a:rPr kumimoji="1" lang="ja-JP" altLang="ja-JP" sz="1100">
              <a:solidFill>
                <a:schemeClr val="dk1"/>
              </a:solidFill>
              <a:effectLst/>
              <a:latin typeface="+mn-lt"/>
              <a:ea typeface="+mn-ea"/>
              <a:cs typeface="+mn-cs"/>
            </a:rPr>
            <a:t>抑制</a:t>
          </a:r>
          <a:r>
            <a:rPr kumimoji="1" lang="ja-JP" altLang="en-US" sz="1100">
              <a:solidFill>
                <a:schemeClr val="dk1"/>
              </a:solidFill>
              <a:effectLst/>
              <a:latin typeface="+mn-lt"/>
              <a:ea typeface="+mn-ea"/>
              <a:cs typeface="+mn-cs"/>
            </a:rPr>
            <a:t>を図る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災害復旧事業費については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a:t>
          </a:r>
          <a:r>
            <a:rPr kumimoji="1" lang="en-US" altLang="ja-JP" sz="1100">
              <a:solidFill>
                <a:schemeClr val="dk1"/>
              </a:solidFill>
              <a:effectLst/>
              <a:latin typeface="+mn-lt"/>
              <a:ea typeface="+mn-ea"/>
              <a:cs typeface="+mn-cs"/>
            </a:rPr>
            <a:t>4,923</a:t>
          </a:r>
          <a:r>
            <a:rPr kumimoji="1" lang="ja-JP" altLang="ja-JP" sz="1100">
              <a:solidFill>
                <a:schemeClr val="dk1"/>
              </a:solidFill>
              <a:effectLst/>
              <a:latin typeface="+mn-lt"/>
              <a:ea typeface="+mn-ea"/>
              <a:cs typeface="+mn-cs"/>
            </a:rPr>
            <a:t>円で、</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月梅雨前線豪雨等の影響により前年度に比べ</a:t>
          </a:r>
          <a:r>
            <a:rPr kumimoji="1" lang="ja-JP" altLang="ja-JP" sz="1100">
              <a:solidFill>
                <a:schemeClr val="dk1"/>
              </a:solidFill>
              <a:effectLst/>
              <a:latin typeface="+mn-lt"/>
              <a:ea typeface="+mn-ea"/>
              <a:cs typeface="+mn-cs"/>
            </a:rPr>
            <a:t>増となった。扶助費については、一人当たり</a:t>
          </a:r>
          <a:r>
            <a:rPr kumimoji="1" lang="en-US" altLang="ja-JP" sz="1100">
              <a:solidFill>
                <a:schemeClr val="dk1"/>
              </a:solidFill>
              <a:effectLst/>
              <a:latin typeface="+mn-lt"/>
              <a:ea typeface="+mn-ea"/>
              <a:cs typeface="+mn-cs"/>
            </a:rPr>
            <a:t>123,684</a:t>
          </a:r>
          <a:r>
            <a:rPr kumimoji="1" lang="ja-JP" altLang="ja-JP" sz="1100">
              <a:solidFill>
                <a:schemeClr val="dk1"/>
              </a:solidFill>
              <a:effectLst/>
              <a:latin typeface="+mn-lt"/>
              <a:ea typeface="+mn-ea"/>
              <a:cs typeface="+mn-cs"/>
            </a:rPr>
            <a:t>円で、</a:t>
          </a:r>
          <a:r>
            <a:rPr kumimoji="1" lang="ja-JP" altLang="en-US" sz="1100">
              <a:solidFill>
                <a:schemeClr val="dk1"/>
              </a:solidFill>
              <a:effectLst/>
              <a:latin typeface="+mn-lt"/>
              <a:ea typeface="+mn-ea"/>
              <a:cs typeface="+mn-cs"/>
            </a:rPr>
            <a:t>介護給付費等の</a:t>
          </a:r>
          <a:r>
            <a:rPr kumimoji="1" lang="ja-JP" altLang="ja-JP" sz="1100">
              <a:solidFill>
                <a:schemeClr val="dk1"/>
              </a:solidFill>
              <a:effectLst/>
              <a:latin typeface="+mn-lt"/>
              <a:ea typeface="+mn-ea"/>
              <a:cs typeface="+mn-cs"/>
            </a:rPr>
            <a:t>増加により</a:t>
          </a:r>
          <a:r>
            <a:rPr kumimoji="1" lang="ja-JP" altLang="en-US" sz="1100">
              <a:solidFill>
                <a:schemeClr val="dk1"/>
              </a:solidFill>
              <a:effectLst/>
              <a:latin typeface="+mn-lt"/>
              <a:ea typeface="+mn-ea"/>
              <a:cs typeface="+mn-cs"/>
            </a:rPr>
            <a:t>前年度より</a:t>
          </a:r>
          <a:r>
            <a:rPr kumimoji="1" lang="ja-JP" altLang="ja-JP" sz="1100">
              <a:solidFill>
                <a:schemeClr val="dk1"/>
              </a:solidFill>
              <a:effectLst/>
              <a:latin typeface="+mn-lt"/>
              <a:ea typeface="+mn-ea"/>
              <a:cs typeface="+mn-cs"/>
            </a:rPr>
            <a:t>増となった。積立金については、財政調整基金</a:t>
          </a:r>
          <a:r>
            <a:rPr kumimoji="1" lang="ja-JP" altLang="en-US" sz="1100">
              <a:solidFill>
                <a:schemeClr val="dk1"/>
              </a:solidFill>
              <a:effectLst/>
              <a:latin typeface="+mn-lt"/>
              <a:ea typeface="+mn-ea"/>
              <a:cs typeface="+mn-cs"/>
            </a:rPr>
            <a:t>等に</a:t>
          </a:r>
          <a:r>
            <a:rPr kumimoji="1" lang="ja-JP" altLang="ja-JP" sz="1100">
              <a:solidFill>
                <a:schemeClr val="dk1"/>
              </a:solidFill>
              <a:effectLst/>
              <a:latin typeface="+mn-lt"/>
              <a:ea typeface="+mn-ea"/>
              <a:cs typeface="+mn-cs"/>
            </a:rPr>
            <a:t>積立ができなかったこと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から、一人当たり</a:t>
          </a:r>
          <a:r>
            <a:rPr kumimoji="1" lang="en-US" altLang="ja-JP" sz="1100">
              <a:solidFill>
                <a:schemeClr val="dk1"/>
              </a:solidFill>
              <a:effectLst/>
              <a:latin typeface="+mn-lt"/>
              <a:ea typeface="+mn-ea"/>
              <a:cs typeface="+mn-cs"/>
            </a:rPr>
            <a:t>15,573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となり</a:t>
          </a:r>
          <a:r>
            <a:rPr kumimoji="1" lang="ja-JP" altLang="ja-JP" sz="1100">
              <a:solidFill>
                <a:schemeClr val="dk1"/>
              </a:solidFill>
              <a:effectLst/>
              <a:latin typeface="+mn-lt"/>
              <a:ea typeface="+mn-ea"/>
              <a:cs typeface="+mn-cs"/>
            </a:rPr>
            <a:t>類似団体と比較しても低い状況にある。今後は歳出全般の圧縮に努め、本市の財政規模に見合った財政調整基金の現状維持を目標に健全な財政運営を図る。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35,173
34,884
194.43
21,181,418
19,888,551
1,174,092
11,185,522
22,068,344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20828</xdr:rowOff>
    </xdr:from>
    <xdr:to>
      <xdr:col>24</xdr:col>
      <xdr:colOff>63500</xdr:colOff>
      <xdr:row>39</xdr:row>
      <xdr:rowOff>25209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707378"/>
          <a:ext cx="8382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25209</xdr:rowOff>
    </xdr:from>
    <xdr:to>
      <xdr:col>19</xdr:col>
      <xdr:colOff>177800</xdr:colOff>
      <xdr:row>39</xdr:row>
      <xdr:rowOff>27305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11759"/>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27305</xdr:rowOff>
    </xdr:from>
    <xdr:to>
      <xdr:col>15</xdr:col>
      <xdr:colOff>50800</xdr:colOff>
      <xdr:row>39</xdr:row>
      <xdr:rowOff>48831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713855"/>
          <a:ext cx="889000" cy="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145986</xdr:rowOff>
    </xdr:from>
    <xdr:to>
      <xdr:col>10</xdr:col>
      <xdr:colOff>114300</xdr:colOff>
      <xdr:row>39</xdr:row>
      <xdr:rowOff>48831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661086"/>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141478</xdr:rowOff>
    </xdr:from>
    <xdr:to>
      <xdr:col>24</xdr:col>
      <xdr:colOff>114300</xdr:colOff>
      <xdr:row>39</xdr:row>
      <xdr:rowOff>71628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5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56405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7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145859</xdr:rowOff>
    </xdr:from>
    <xdr:to>
      <xdr:col>20</xdr:col>
      <xdr:colOff>38100</xdr:colOff>
      <xdr:row>39</xdr:row>
      <xdr:rowOff>76009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6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67136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53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147955</xdr:rowOff>
    </xdr:from>
    <xdr:to>
      <xdr:col>15</xdr:col>
      <xdr:colOff>101600</xdr:colOff>
      <xdr:row>39</xdr:row>
      <xdr:rowOff>78105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69232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5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169481</xdr:rowOff>
    </xdr:from>
    <xdr:to>
      <xdr:col>10</xdr:col>
      <xdr:colOff>165100</xdr:colOff>
      <xdr:row>39</xdr:row>
      <xdr:rowOff>99631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90758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77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95186</xdr:rowOff>
    </xdr:from>
    <xdr:to>
      <xdr:col>6</xdr:col>
      <xdr:colOff>38100</xdr:colOff>
      <xdr:row>39</xdr:row>
      <xdr:rowOff>25336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1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16463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0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115269</xdr:rowOff>
    </xdr:from>
    <xdr:to>
      <xdr:col>24</xdr:col>
      <xdr:colOff>63500</xdr:colOff>
      <xdr:row>58</xdr:row>
      <xdr:rowOff>125713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59369"/>
          <a:ext cx="838200" cy="1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122878</xdr:rowOff>
    </xdr:from>
    <xdr:to>
      <xdr:col>19</xdr:col>
      <xdr:colOff>177800</xdr:colOff>
      <xdr:row>58</xdr:row>
      <xdr:rowOff>125713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66978"/>
          <a:ext cx="8890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122878</xdr:rowOff>
    </xdr:from>
    <xdr:to>
      <xdr:col>15</xdr:col>
      <xdr:colOff>50800</xdr:colOff>
      <xdr:row>58</xdr:row>
      <xdr:rowOff>128394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66978"/>
          <a:ext cx="889000" cy="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24065</xdr:rowOff>
    </xdr:from>
    <xdr:to>
      <xdr:col>10</xdr:col>
      <xdr:colOff>114300</xdr:colOff>
      <xdr:row>58</xdr:row>
      <xdr:rowOff>128394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68165"/>
          <a:ext cx="889000" cy="10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64469</xdr:rowOff>
    </xdr:from>
    <xdr:to>
      <xdr:col>24</xdr:col>
      <xdr:colOff>114300</xdr:colOff>
      <xdr:row>58</xdr:row>
      <xdr:rowOff>166069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0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150846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2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74913</xdr:rowOff>
    </xdr:from>
    <xdr:to>
      <xdr:col>20</xdr:col>
      <xdr:colOff>38100</xdr:colOff>
      <xdr:row>59</xdr:row>
      <xdr:rowOff>5063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1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167640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1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72078</xdr:rowOff>
    </xdr:from>
    <xdr:to>
      <xdr:col>15</xdr:col>
      <xdr:colOff>101600</xdr:colOff>
      <xdr:row>59</xdr:row>
      <xdr:rowOff>2228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1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164805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0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77594</xdr:rowOff>
    </xdr:from>
    <xdr:to>
      <xdr:col>10</xdr:col>
      <xdr:colOff>165100</xdr:colOff>
      <xdr:row>59</xdr:row>
      <xdr:rowOff>7744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2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170321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1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144715</xdr:rowOff>
    </xdr:from>
    <xdr:to>
      <xdr:col>6</xdr:col>
      <xdr:colOff>38100</xdr:colOff>
      <xdr:row>58</xdr:row>
      <xdr:rowOff>74865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1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65992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10010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54766</xdr:rowOff>
    </xdr:from>
    <xdr:to>
      <xdr:col>24</xdr:col>
      <xdr:colOff>63500</xdr:colOff>
      <xdr:row>77</xdr:row>
      <xdr:rowOff>97396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6416"/>
          <a:ext cx="838200" cy="4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97396</xdr:rowOff>
    </xdr:from>
    <xdr:to>
      <xdr:col>19</xdr:col>
      <xdr:colOff>177800</xdr:colOff>
      <xdr:row>77</xdr:row>
      <xdr:rowOff>144957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99046"/>
          <a:ext cx="889000" cy="4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113832</xdr:rowOff>
    </xdr:from>
    <xdr:to>
      <xdr:col>15</xdr:col>
      <xdr:colOff>50800</xdr:colOff>
      <xdr:row>77</xdr:row>
      <xdr:rowOff>144957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15482"/>
          <a:ext cx="889000" cy="3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113832</xdr:rowOff>
    </xdr:from>
    <xdr:to>
      <xdr:col>10</xdr:col>
      <xdr:colOff>114300</xdr:colOff>
      <xdr:row>78</xdr:row>
      <xdr:rowOff>17281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15482"/>
          <a:ext cx="889000" cy="7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3966</xdr:rowOff>
    </xdr:from>
    <xdr:to>
      <xdr:col>24</xdr:col>
      <xdr:colOff>114300</xdr:colOff>
      <xdr:row>77</xdr:row>
      <xdr:rowOff>105566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153843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46596</xdr:rowOff>
    </xdr:from>
    <xdr:to>
      <xdr:col>20</xdr:col>
      <xdr:colOff>38100</xdr:colOff>
      <xdr:row>77</xdr:row>
      <xdr:rowOff>148196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4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139323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4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94157</xdr:rowOff>
    </xdr:from>
    <xdr:to>
      <xdr:col>15</xdr:col>
      <xdr:colOff>101600</xdr:colOff>
      <xdr:row>78</xdr:row>
      <xdr:rowOff>24307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9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15434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88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63032</xdr:rowOff>
    </xdr:from>
    <xdr:to>
      <xdr:col>10</xdr:col>
      <xdr:colOff>165100</xdr:colOff>
      <xdr:row>77</xdr:row>
      <xdr:rowOff>164632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6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155759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5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137931</xdr:rowOff>
    </xdr:from>
    <xdr:to>
      <xdr:col>6</xdr:col>
      <xdr:colOff>38100</xdr:colOff>
      <xdr:row>78</xdr:row>
      <xdr:rowOff>68081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3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59208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82516</xdr:rowOff>
    </xdr:from>
    <xdr:to>
      <xdr:col>24</xdr:col>
      <xdr:colOff>63500</xdr:colOff>
      <xdr:row>99</xdr:row>
      <xdr:rowOff>83445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6066"/>
          <a:ext cx="838200" cy="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82108</xdr:rowOff>
    </xdr:from>
    <xdr:to>
      <xdr:col>19</xdr:col>
      <xdr:colOff>177800</xdr:colOff>
      <xdr:row>99</xdr:row>
      <xdr:rowOff>82516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5658"/>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82108</xdr:rowOff>
    </xdr:from>
    <xdr:to>
      <xdr:col>15</xdr:col>
      <xdr:colOff>50800</xdr:colOff>
      <xdr:row>99</xdr:row>
      <xdr:rowOff>85046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5658"/>
          <a:ext cx="8890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85046</xdr:rowOff>
    </xdr:from>
    <xdr:to>
      <xdr:col>10</xdr:col>
      <xdr:colOff>114300</xdr:colOff>
      <xdr:row>99</xdr:row>
      <xdr:rowOff>87668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8596"/>
          <a:ext cx="889000" cy="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32645</xdr:rowOff>
    </xdr:from>
    <xdr:to>
      <xdr:col>24</xdr:col>
      <xdr:colOff>114300</xdr:colOff>
      <xdr:row>99</xdr:row>
      <xdr:rowOff>134245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31716</xdr:rowOff>
    </xdr:from>
    <xdr:to>
      <xdr:col>20</xdr:col>
      <xdr:colOff>38100</xdr:colOff>
      <xdr:row>99</xdr:row>
      <xdr:rowOff>133316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124443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31308</xdr:rowOff>
    </xdr:from>
    <xdr:to>
      <xdr:col>15</xdr:col>
      <xdr:colOff>101600</xdr:colOff>
      <xdr:row>99</xdr:row>
      <xdr:rowOff>132908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124035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34246</xdr:rowOff>
    </xdr:from>
    <xdr:to>
      <xdr:col>10</xdr:col>
      <xdr:colOff>165100</xdr:colOff>
      <xdr:row>99</xdr:row>
      <xdr:rowOff>135846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126973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36868</xdr:rowOff>
    </xdr:from>
    <xdr:to>
      <xdr:col>6</xdr:col>
      <xdr:colOff>38100</xdr:colOff>
      <xdr:row>99</xdr:row>
      <xdr:rowOff>138468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129595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52505</xdr:rowOff>
    </xdr:from>
    <xdr:to>
      <xdr:col>55</xdr:col>
      <xdr:colOff>0</xdr:colOff>
      <xdr:row>39</xdr:row>
      <xdr:rowOff>52832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739055"/>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52832</xdr:rowOff>
    </xdr:from>
    <xdr:to>
      <xdr:col>50</xdr:col>
      <xdr:colOff>114300</xdr:colOff>
      <xdr:row>39</xdr:row>
      <xdr:rowOff>53159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73938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53159</xdr:rowOff>
    </xdr:from>
    <xdr:to>
      <xdr:col>45</xdr:col>
      <xdr:colOff>177800</xdr:colOff>
      <xdr:row>39</xdr:row>
      <xdr:rowOff>53811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739709"/>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53811</xdr:rowOff>
    </xdr:from>
    <xdr:to>
      <xdr:col>41</xdr:col>
      <xdr:colOff>50800</xdr:colOff>
      <xdr:row>39</xdr:row>
      <xdr:rowOff>54139</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40361"/>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1705</xdr:rowOff>
    </xdr:from>
    <xdr:to>
      <xdr:col>55</xdr:col>
      <xdr:colOff>50800</xdr:colOff>
      <xdr:row>39</xdr:row>
      <xdr:rowOff>103305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88082</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03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2032</xdr:rowOff>
    </xdr:from>
    <xdr:to>
      <xdr:col>50</xdr:col>
      <xdr:colOff>165100</xdr:colOff>
      <xdr:row>39</xdr:row>
      <xdr:rowOff>103632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8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94759</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81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2359</xdr:rowOff>
    </xdr:from>
    <xdr:to>
      <xdr:col>46</xdr:col>
      <xdr:colOff>38100</xdr:colOff>
      <xdr:row>39</xdr:row>
      <xdr:rowOff>103959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8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95086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81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3011</xdr:rowOff>
    </xdr:from>
    <xdr:to>
      <xdr:col>41</xdr:col>
      <xdr:colOff>101600</xdr:colOff>
      <xdr:row>39</xdr:row>
      <xdr:rowOff>104611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8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95738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82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3339</xdr:rowOff>
    </xdr:from>
    <xdr:to>
      <xdr:col>36</xdr:col>
      <xdr:colOff>165100</xdr:colOff>
      <xdr:row>39</xdr:row>
      <xdr:rowOff>104939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8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96066</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82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74523</xdr:rowOff>
    </xdr:from>
    <xdr:to>
      <xdr:col>55</xdr:col>
      <xdr:colOff>0</xdr:colOff>
      <xdr:row>57</xdr:row>
      <xdr:rowOff>136817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847173"/>
          <a:ext cx="838200" cy="6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121209</xdr:rowOff>
    </xdr:from>
    <xdr:to>
      <xdr:col>50</xdr:col>
      <xdr:colOff>114300</xdr:colOff>
      <xdr:row>57</xdr:row>
      <xdr:rowOff>136817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893859"/>
          <a:ext cx="889000" cy="1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121209</xdr:rowOff>
    </xdr:from>
    <xdr:to>
      <xdr:col>45</xdr:col>
      <xdr:colOff>177800</xdr:colOff>
      <xdr:row>57</xdr:row>
      <xdr:rowOff>140246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893859"/>
          <a:ext cx="889000" cy="1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124117</xdr:rowOff>
    </xdr:from>
    <xdr:to>
      <xdr:col>41</xdr:col>
      <xdr:colOff>50800</xdr:colOff>
      <xdr:row>57</xdr:row>
      <xdr:rowOff>140246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896767"/>
          <a:ext cx="889000"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23723</xdr:rowOff>
    </xdr:from>
    <xdr:to>
      <xdr:col>55</xdr:col>
      <xdr:colOff>50800</xdr:colOff>
      <xdr:row>57</xdr:row>
      <xdr:rowOff>125323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9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2150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7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86017</xdr:rowOff>
    </xdr:from>
    <xdr:to>
      <xdr:col>50</xdr:col>
      <xdr:colOff>165100</xdr:colOff>
      <xdr:row>58</xdr:row>
      <xdr:rowOff>16167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5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7294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95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70409</xdr:rowOff>
    </xdr:from>
    <xdr:to>
      <xdr:col>46</xdr:col>
      <xdr:colOff>38100</xdr:colOff>
      <xdr:row>58</xdr:row>
      <xdr:rowOff>559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4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163136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3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89446</xdr:rowOff>
    </xdr:from>
    <xdr:to>
      <xdr:col>41</xdr:col>
      <xdr:colOff>101600</xdr:colOff>
      <xdr:row>58</xdr:row>
      <xdr:rowOff>19596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6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10723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95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73317</xdr:rowOff>
    </xdr:from>
    <xdr:to>
      <xdr:col>36</xdr:col>
      <xdr:colOff>165100</xdr:colOff>
      <xdr:row>58</xdr:row>
      <xdr:rowOff>3467</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4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166044</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3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73242</xdr:rowOff>
    </xdr:from>
    <xdr:to>
      <xdr:col>55</xdr:col>
      <xdr:colOff>0</xdr:colOff>
      <xdr:row>78</xdr:row>
      <xdr:rowOff>80904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46342"/>
          <a:ext cx="838200" cy="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65753</xdr:rowOff>
    </xdr:from>
    <xdr:to>
      <xdr:col>50</xdr:col>
      <xdr:colOff>114300</xdr:colOff>
      <xdr:row>78</xdr:row>
      <xdr:rowOff>80904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38853"/>
          <a:ext cx="889000" cy="1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34616</xdr:rowOff>
    </xdr:from>
    <xdr:to>
      <xdr:col>45</xdr:col>
      <xdr:colOff>177800</xdr:colOff>
      <xdr:row>78</xdr:row>
      <xdr:rowOff>65753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07716"/>
          <a:ext cx="889000" cy="3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20627</xdr:rowOff>
    </xdr:from>
    <xdr:to>
      <xdr:col>41</xdr:col>
      <xdr:colOff>50800</xdr:colOff>
      <xdr:row>78</xdr:row>
      <xdr:rowOff>34616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93727"/>
          <a:ext cx="889000" cy="1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22442</xdr:rowOff>
    </xdr:from>
    <xdr:to>
      <xdr:col>55</xdr:col>
      <xdr:colOff>50800</xdr:colOff>
      <xdr:row>78</xdr:row>
      <xdr:rowOff>124042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30104</xdr:rowOff>
    </xdr:from>
    <xdr:to>
      <xdr:col>50</xdr:col>
      <xdr:colOff>165100</xdr:colOff>
      <xdr:row>78</xdr:row>
      <xdr:rowOff>131704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0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122831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9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14953</xdr:rowOff>
    </xdr:from>
    <xdr:to>
      <xdr:col>46</xdr:col>
      <xdr:colOff>38100</xdr:colOff>
      <xdr:row>78</xdr:row>
      <xdr:rowOff>116553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8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107680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8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155266</xdr:rowOff>
    </xdr:from>
    <xdr:to>
      <xdr:col>41</xdr:col>
      <xdr:colOff>101600</xdr:colOff>
      <xdr:row>78</xdr:row>
      <xdr:rowOff>85416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5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76543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4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141277</xdr:rowOff>
    </xdr:from>
    <xdr:to>
      <xdr:col>36</xdr:col>
      <xdr:colOff>165100</xdr:colOff>
      <xdr:row>78</xdr:row>
      <xdr:rowOff>71427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4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62554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13436</xdr:rowOff>
    </xdr:from>
    <xdr:to>
      <xdr:col>55</xdr:col>
      <xdr:colOff>0</xdr:colOff>
      <xdr:row>97</xdr:row>
      <xdr:rowOff>23160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44086"/>
          <a:ext cx="838200" cy="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23160</xdr:rowOff>
    </xdr:from>
    <xdr:to>
      <xdr:col>50</xdr:col>
      <xdr:colOff>114300</xdr:colOff>
      <xdr:row>97</xdr:row>
      <xdr:rowOff>50402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53810"/>
          <a:ext cx="889000" cy="2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46371</xdr:rowOff>
    </xdr:from>
    <xdr:to>
      <xdr:col>45</xdr:col>
      <xdr:colOff>177800</xdr:colOff>
      <xdr:row>97</xdr:row>
      <xdr:rowOff>50402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77021"/>
          <a:ext cx="889000" cy="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46371</xdr:rowOff>
    </xdr:from>
    <xdr:to>
      <xdr:col>41</xdr:col>
      <xdr:colOff>50800</xdr:colOff>
      <xdr:row>97</xdr:row>
      <xdr:rowOff>99566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77021"/>
          <a:ext cx="889000" cy="5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134086</xdr:rowOff>
    </xdr:from>
    <xdr:to>
      <xdr:col>55</xdr:col>
      <xdr:colOff>50800</xdr:colOff>
      <xdr:row>97</xdr:row>
      <xdr:rowOff>64236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9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112513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7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143810</xdr:rowOff>
    </xdr:from>
    <xdr:to>
      <xdr:col>50</xdr:col>
      <xdr:colOff>165100</xdr:colOff>
      <xdr:row>97</xdr:row>
      <xdr:rowOff>73960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65087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9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171052</xdr:rowOff>
    </xdr:from>
    <xdr:to>
      <xdr:col>46</xdr:col>
      <xdr:colOff>38100</xdr:colOff>
      <xdr:row>97</xdr:row>
      <xdr:rowOff>101202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3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92329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2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167021</xdr:rowOff>
    </xdr:from>
    <xdr:to>
      <xdr:col>41</xdr:col>
      <xdr:colOff>101600</xdr:colOff>
      <xdr:row>97</xdr:row>
      <xdr:rowOff>97171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2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88298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1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48766</xdr:rowOff>
    </xdr:from>
    <xdr:to>
      <xdr:col>36</xdr:col>
      <xdr:colOff>165100</xdr:colOff>
      <xdr:row>97</xdr:row>
      <xdr:rowOff>150366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7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141493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7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136614</xdr:rowOff>
    </xdr:from>
    <xdr:to>
      <xdr:col>85</xdr:col>
      <xdr:colOff>127000</xdr:colOff>
      <xdr:row>37</xdr:row>
      <xdr:rowOff>164503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80264"/>
          <a:ext cx="8382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147415</xdr:rowOff>
    </xdr:from>
    <xdr:to>
      <xdr:col>81</xdr:col>
      <xdr:colOff>50800</xdr:colOff>
      <xdr:row>37</xdr:row>
      <xdr:rowOff>164503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91065"/>
          <a:ext cx="889000" cy="1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147415</xdr:rowOff>
    </xdr:from>
    <xdr:to>
      <xdr:col>76</xdr:col>
      <xdr:colOff>114300</xdr:colOff>
      <xdr:row>37</xdr:row>
      <xdr:rowOff>160545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91065"/>
          <a:ext cx="889000" cy="1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159388</xdr:rowOff>
    </xdr:from>
    <xdr:to>
      <xdr:col>71</xdr:col>
      <xdr:colOff>177800</xdr:colOff>
      <xdr:row>37</xdr:row>
      <xdr:rowOff>160545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03038"/>
          <a:ext cx="889000" cy="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85814</xdr:rowOff>
    </xdr:from>
    <xdr:to>
      <xdr:col>85</xdr:col>
      <xdr:colOff>177800</xdr:colOff>
      <xdr:row>38</xdr:row>
      <xdr:rowOff>15963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294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64241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0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113703</xdr:rowOff>
    </xdr:from>
    <xdr:to>
      <xdr:col>81</xdr:col>
      <xdr:colOff>101600</xdr:colOff>
      <xdr:row>38</xdr:row>
      <xdr:rowOff>43853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5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34980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5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96615</xdr:rowOff>
    </xdr:from>
    <xdr:to>
      <xdr:col>76</xdr:col>
      <xdr:colOff>165100</xdr:colOff>
      <xdr:row>38</xdr:row>
      <xdr:rowOff>26766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402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17892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2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109746</xdr:rowOff>
    </xdr:from>
    <xdr:to>
      <xdr:col>72</xdr:col>
      <xdr:colOff>38100</xdr:colOff>
      <xdr:row>38</xdr:row>
      <xdr:rowOff>39895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533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31022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4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108588</xdr:rowOff>
    </xdr:from>
    <xdr:to>
      <xdr:col>67</xdr:col>
      <xdr:colOff>101600</xdr:colOff>
      <xdr:row>38</xdr:row>
      <xdr:rowOff>38739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522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29865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4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31587</xdr:rowOff>
    </xdr:from>
    <xdr:to>
      <xdr:col>85</xdr:col>
      <xdr:colOff>127000</xdr:colOff>
      <xdr:row>57</xdr:row>
      <xdr:rowOff>87876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804237"/>
          <a:ext cx="838200" cy="5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87876</xdr:rowOff>
    </xdr:from>
    <xdr:to>
      <xdr:col>81</xdr:col>
      <xdr:colOff>50800</xdr:colOff>
      <xdr:row>57</xdr:row>
      <xdr:rowOff>107970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60526"/>
          <a:ext cx="889000" cy="2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92494</xdr:rowOff>
    </xdr:from>
    <xdr:to>
      <xdr:col>76</xdr:col>
      <xdr:colOff>114300</xdr:colOff>
      <xdr:row>57</xdr:row>
      <xdr:rowOff>107970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865144"/>
          <a:ext cx="889000" cy="1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78108</xdr:rowOff>
    </xdr:from>
    <xdr:to>
      <xdr:col>71</xdr:col>
      <xdr:colOff>177800</xdr:colOff>
      <xdr:row>57</xdr:row>
      <xdr:rowOff>92494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850758"/>
          <a:ext cx="889000" cy="1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152237</xdr:rowOff>
    </xdr:from>
    <xdr:to>
      <xdr:col>85</xdr:col>
      <xdr:colOff>177800</xdr:colOff>
      <xdr:row>57</xdr:row>
      <xdr:rowOff>82387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5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67164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6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37076</xdr:rowOff>
    </xdr:from>
    <xdr:to>
      <xdr:col>81</xdr:col>
      <xdr:colOff>101600</xdr:colOff>
      <xdr:row>57</xdr:row>
      <xdr:rowOff>138676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80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129803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90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57170</xdr:rowOff>
    </xdr:from>
    <xdr:to>
      <xdr:col>76</xdr:col>
      <xdr:colOff>165100</xdr:colOff>
      <xdr:row>57</xdr:row>
      <xdr:rowOff>158770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2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149897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2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41694</xdr:rowOff>
    </xdr:from>
    <xdr:to>
      <xdr:col>72</xdr:col>
      <xdr:colOff>38100</xdr:colOff>
      <xdr:row>57</xdr:row>
      <xdr:rowOff>143294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1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134421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90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27308</xdr:rowOff>
    </xdr:from>
    <xdr:to>
      <xdr:col>67</xdr:col>
      <xdr:colOff>101600</xdr:colOff>
      <xdr:row>57</xdr:row>
      <xdr:rowOff>128908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9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120035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9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82801</xdr:rowOff>
    </xdr:from>
    <xdr:to>
      <xdr:col>85</xdr:col>
      <xdr:colOff>127000</xdr:colOff>
      <xdr:row>79</xdr:row>
      <xdr:rowOff>86430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27351"/>
          <a:ext cx="838200" cy="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86430</xdr:rowOff>
    </xdr:from>
    <xdr:to>
      <xdr:col>81</xdr:col>
      <xdr:colOff>50800</xdr:colOff>
      <xdr:row>79</xdr:row>
      <xdr:rowOff>94963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30980"/>
          <a:ext cx="889000" cy="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65179</xdr:rowOff>
    </xdr:from>
    <xdr:to>
      <xdr:col>76</xdr:col>
      <xdr:colOff>114300</xdr:colOff>
      <xdr:row>79</xdr:row>
      <xdr:rowOff>94963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09729"/>
          <a:ext cx="889000" cy="2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47075</xdr:rowOff>
    </xdr:from>
    <xdr:to>
      <xdr:col>71</xdr:col>
      <xdr:colOff>177800</xdr:colOff>
      <xdr:row>79</xdr:row>
      <xdr:rowOff>65179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91625"/>
          <a:ext cx="889000" cy="1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32001</xdr:rowOff>
    </xdr:from>
    <xdr:to>
      <xdr:col>85</xdr:col>
      <xdr:colOff>177800</xdr:colOff>
      <xdr:row>79</xdr:row>
      <xdr:rowOff>133601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7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35630</xdr:rowOff>
    </xdr:from>
    <xdr:to>
      <xdr:col>81</xdr:col>
      <xdr:colOff>101600</xdr:colOff>
      <xdr:row>79</xdr:row>
      <xdr:rowOff>137230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128357</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44163</xdr:rowOff>
    </xdr:from>
    <xdr:to>
      <xdr:col>76</xdr:col>
      <xdr:colOff>165100</xdr:colOff>
      <xdr:row>79</xdr:row>
      <xdr:rowOff>145763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136890</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8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14379</xdr:rowOff>
    </xdr:from>
    <xdr:to>
      <xdr:col>72</xdr:col>
      <xdr:colOff>38100</xdr:colOff>
      <xdr:row>79</xdr:row>
      <xdr:rowOff>115979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5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132506</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3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167725</xdr:rowOff>
    </xdr:from>
    <xdr:to>
      <xdr:col>67</xdr:col>
      <xdr:colOff>101600</xdr:colOff>
      <xdr:row>79</xdr:row>
      <xdr:rowOff>97875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4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114402</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20506</xdr:rowOff>
    </xdr:from>
    <xdr:to>
      <xdr:col>85</xdr:col>
      <xdr:colOff>127000</xdr:colOff>
      <xdr:row>98</xdr:row>
      <xdr:rowOff>20577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822606"/>
          <a:ext cx="838200" cy="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20506</xdr:rowOff>
    </xdr:from>
    <xdr:to>
      <xdr:col>81</xdr:col>
      <xdr:colOff>50800</xdr:colOff>
      <xdr:row>98</xdr:row>
      <xdr:rowOff>22915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22606"/>
          <a:ext cx="889000" cy="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22915</xdr:rowOff>
    </xdr:from>
    <xdr:to>
      <xdr:col>76</xdr:col>
      <xdr:colOff>114300</xdr:colOff>
      <xdr:row>98</xdr:row>
      <xdr:rowOff>29158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25015"/>
          <a:ext cx="889000" cy="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24606</xdr:rowOff>
    </xdr:from>
    <xdr:to>
      <xdr:col>71</xdr:col>
      <xdr:colOff>177800</xdr:colOff>
      <xdr:row>98</xdr:row>
      <xdr:rowOff>29158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26706"/>
          <a:ext cx="889000" cy="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141227</xdr:rowOff>
    </xdr:from>
    <xdr:to>
      <xdr:col>85</xdr:col>
      <xdr:colOff>177800</xdr:colOff>
      <xdr:row>98</xdr:row>
      <xdr:rowOff>71377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7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141156</xdr:rowOff>
    </xdr:from>
    <xdr:to>
      <xdr:col>81</xdr:col>
      <xdr:colOff>101600</xdr:colOff>
      <xdr:row>98</xdr:row>
      <xdr:rowOff>71306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7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62433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6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143565</xdr:rowOff>
    </xdr:from>
    <xdr:to>
      <xdr:col>76</xdr:col>
      <xdr:colOff>165100</xdr:colOff>
      <xdr:row>98</xdr:row>
      <xdr:rowOff>73715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64842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6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149808</xdr:rowOff>
    </xdr:from>
    <xdr:to>
      <xdr:col>72</xdr:col>
      <xdr:colOff>38100</xdr:colOff>
      <xdr:row>98</xdr:row>
      <xdr:rowOff>79958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8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71085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7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145256</xdr:rowOff>
    </xdr:from>
    <xdr:to>
      <xdr:col>67</xdr:col>
      <xdr:colOff>101600</xdr:colOff>
      <xdr:row>98</xdr:row>
      <xdr:rowOff>75406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7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66533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6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a:t>
          </a:r>
          <a:r>
            <a:rPr kumimoji="1" lang="ja-JP" altLang="en-US" sz="1200">
              <a:latin typeface="+mn-ea"/>
              <a:ea typeface="+mn-ea"/>
            </a:rPr>
            <a:t>民生費は、住民一人当たり</a:t>
          </a:r>
          <a:r>
            <a:rPr kumimoji="1" lang="en-US" altLang="ja-JP" sz="1200">
              <a:latin typeface="+mn-ea"/>
              <a:ea typeface="+mn-ea"/>
            </a:rPr>
            <a:t>218,508</a:t>
          </a:r>
          <a:r>
            <a:rPr kumimoji="1" lang="ja-JP" altLang="en-US" sz="1200">
              <a:latin typeface="+mn-ea"/>
              <a:ea typeface="+mn-ea"/>
            </a:rPr>
            <a:t>円となっており前年度から比較して</a:t>
          </a:r>
          <a:r>
            <a:rPr kumimoji="1" lang="en-US" altLang="ja-JP" sz="1200">
              <a:latin typeface="+mn-ea"/>
              <a:ea typeface="+mn-ea"/>
            </a:rPr>
            <a:t>13,054</a:t>
          </a:r>
          <a:r>
            <a:rPr kumimoji="1" lang="ja-JP" altLang="en-US" sz="1200">
              <a:latin typeface="+mn-ea"/>
              <a:ea typeface="+mn-ea"/>
            </a:rPr>
            <a:t>円増加している。これは、定額減税調整給付金事業等の実施により経費が増加したことが主な要因である。また、総務費も、住民一人当たり</a:t>
          </a:r>
          <a:r>
            <a:rPr kumimoji="1" lang="en-US" altLang="ja-JP" sz="1200">
              <a:latin typeface="+mn-ea"/>
              <a:ea typeface="+mn-ea"/>
            </a:rPr>
            <a:t>79,237</a:t>
          </a:r>
          <a:r>
            <a:rPr kumimoji="1" lang="ja-JP" altLang="en-US" sz="1200">
              <a:latin typeface="+mn-ea"/>
              <a:ea typeface="+mn-ea"/>
            </a:rPr>
            <a:t>円となっており、前年度から比較して</a:t>
          </a:r>
          <a:r>
            <a:rPr kumimoji="1" lang="en-US" altLang="ja-JP" sz="1200">
              <a:latin typeface="+mn-ea"/>
              <a:ea typeface="+mn-ea"/>
            </a:rPr>
            <a:t>8,224</a:t>
          </a:r>
          <a:r>
            <a:rPr kumimoji="1" lang="ja-JP" altLang="en-US" sz="1200">
              <a:latin typeface="+mn-ea"/>
              <a:ea typeface="+mn-ea"/>
            </a:rPr>
            <a:t>円増加している。人件費等の増が主な要因である。教育費においても、前年度から比較して</a:t>
          </a:r>
          <a:r>
            <a:rPr kumimoji="1" lang="en-US" altLang="ja-JP" sz="1200">
              <a:latin typeface="+mn-ea"/>
              <a:ea typeface="+mn-ea"/>
            </a:rPr>
            <a:t>7,387</a:t>
          </a:r>
          <a:r>
            <a:rPr kumimoji="1" lang="ja-JP" altLang="en-US" sz="1200">
              <a:latin typeface="+mn-ea"/>
              <a:ea typeface="+mn-ea"/>
            </a:rPr>
            <a:t>円増加している。主な要因は、小学校施設の長寿命化改良事業の増加によるものである。一方で、衛生費は住民一人当たり</a:t>
          </a:r>
          <a:r>
            <a:rPr kumimoji="1" lang="en-US" altLang="ja-JP" sz="1200">
              <a:latin typeface="+mn-ea"/>
              <a:ea typeface="+mn-ea"/>
            </a:rPr>
            <a:t>47,263</a:t>
          </a:r>
          <a:r>
            <a:rPr kumimoji="1" lang="ja-JP" altLang="en-US" sz="1200">
              <a:latin typeface="+mn-ea"/>
              <a:ea typeface="+mn-ea"/>
            </a:rPr>
            <a:t>円となっており、前年度から比較して</a:t>
          </a:r>
          <a:r>
            <a:rPr kumimoji="1" lang="en-US" altLang="ja-JP" sz="1200">
              <a:latin typeface="+mn-ea"/>
              <a:ea typeface="+mn-ea"/>
            </a:rPr>
            <a:t>2,843</a:t>
          </a:r>
          <a:r>
            <a:rPr kumimoji="1" lang="ja-JP" altLang="en-US" sz="1200">
              <a:latin typeface="+mn-ea"/>
              <a:ea typeface="+mn-ea"/>
            </a:rPr>
            <a:t>円減少している。これは、前年度に一組の施設改修事業が完了したことが主な要因である。</a:t>
          </a:r>
          <a:endParaRPr kumimoji="1" lang="en-US" altLang="ja-JP" sz="1200">
            <a:latin typeface="+mn-ea"/>
            <a:ea typeface="+mn-ea"/>
          </a:endParaRPr>
        </a:p>
        <a:p>
          <a:r>
            <a:rPr kumimoji="1" lang="ja-JP" altLang="en-US" sz="1200">
              <a:latin typeface="+mn-ea"/>
              <a:ea typeface="+mn-ea"/>
            </a:rPr>
            <a:t>　公債費は、住民一人当たり</a:t>
          </a:r>
          <a:r>
            <a:rPr kumimoji="1" lang="en-US" altLang="ja-JP" sz="1200">
              <a:latin typeface="+mn-ea"/>
              <a:ea typeface="+mn-ea"/>
            </a:rPr>
            <a:t>52,110</a:t>
          </a:r>
          <a:r>
            <a:rPr kumimoji="1" lang="ja-JP" altLang="en-US" sz="1200">
              <a:latin typeface="+mn-ea"/>
              <a:ea typeface="+mn-ea"/>
            </a:rPr>
            <a:t>円となっている。令和</a:t>
          </a:r>
          <a:r>
            <a:rPr kumimoji="1" lang="en-US" altLang="ja-JP" sz="1200">
              <a:latin typeface="+mn-ea"/>
              <a:ea typeface="+mn-ea"/>
            </a:rPr>
            <a:t>3</a:t>
          </a:r>
          <a:r>
            <a:rPr kumimoji="1" lang="ja-JP" altLang="en-US" sz="1200">
              <a:latin typeface="+mn-ea"/>
              <a:ea typeface="+mn-ea"/>
            </a:rPr>
            <a:t>年度から増加傾向となっているが、現時点ではそのピークを令和</a:t>
          </a:r>
          <a:r>
            <a:rPr kumimoji="1" lang="en-US" altLang="ja-JP" sz="1200">
              <a:latin typeface="+mn-ea"/>
              <a:ea typeface="+mn-ea"/>
            </a:rPr>
            <a:t>11</a:t>
          </a:r>
          <a:r>
            <a:rPr kumimoji="1" lang="ja-JP" altLang="en-US" sz="1200">
              <a:latin typeface="+mn-ea"/>
              <a:ea typeface="+mn-ea"/>
            </a:rPr>
            <a:t>年度と見込んでいる。今後は、公共施設施設等総合管理計画に基づき新規整備は行わないことを原則とし、施設の適正配置に努めるとともに、施設の長寿命化や改修などを適正に行うことで、地方債の発行を抑制し、費用の縮減に努める。</a:t>
          </a:r>
          <a:endParaRPr kumimoji="1" lang="en-US" altLang="ja-JP" sz="1200">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愛媛県伊予市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mn-ea"/>
              <a:ea typeface="+mn-ea"/>
            </a:rPr>
            <a:t>財政調整基金残高は、令和</a:t>
          </a:r>
          <a:r>
            <a:rPr kumimoji="1" lang="en-US" altLang="ja-JP" sz="1300">
              <a:latin typeface="+mn-ea"/>
              <a:ea typeface="+mn-ea"/>
            </a:rPr>
            <a:t>6</a:t>
          </a:r>
          <a:r>
            <a:rPr kumimoji="1" lang="ja-JP" altLang="en-US" sz="1300">
              <a:latin typeface="+mn-ea"/>
              <a:ea typeface="+mn-ea"/>
            </a:rPr>
            <a:t>年度取り崩しを行ったことにより、</a:t>
          </a:r>
          <a:r>
            <a:rPr kumimoji="1" lang="en-US" altLang="ja-JP" sz="1300">
              <a:latin typeface="+mn-ea"/>
              <a:ea typeface="+mn-ea"/>
            </a:rPr>
            <a:t>3.3</a:t>
          </a:r>
          <a:r>
            <a:rPr kumimoji="1" lang="ja-JP" altLang="en-US" sz="1300">
              <a:latin typeface="+mn-ea"/>
              <a:ea typeface="+mn-ea"/>
            </a:rPr>
            <a:t>ポイントの低下となったものの標準財政規模の</a:t>
          </a:r>
          <a:r>
            <a:rPr kumimoji="1" lang="en-US" altLang="ja-JP" sz="1300">
              <a:latin typeface="+mn-ea"/>
              <a:ea typeface="+mn-ea"/>
            </a:rPr>
            <a:t>15</a:t>
          </a:r>
          <a:r>
            <a:rPr kumimoji="1" lang="ja-JP" altLang="en-US" sz="1300">
              <a:latin typeface="+mn-ea"/>
              <a:ea typeface="+mn-ea"/>
            </a:rPr>
            <a:t>％を確保することとなった。しかし、実質単年度収支が３年連続で赤字となった。</a:t>
          </a:r>
          <a:endParaRPr kumimoji="1" lang="en-US" altLang="ja-JP" sz="1300">
            <a:latin typeface="+mn-ea"/>
            <a:ea typeface="+mn-ea"/>
          </a:endParaRPr>
        </a:p>
        <a:p>
          <a:r>
            <a:rPr kumimoji="1" lang="ja-JP" altLang="en-US" sz="1300">
              <a:latin typeface="+mn-ea"/>
              <a:ea typeface="+mn-ea"/>
            </a:rPr>
            <a:t>　今後</a:t>
          </a:r>
          <a:r>
            <a:rPr kumimoji="1" lang="ja-JP" altLang="en-US" sz="1300">
              <a:solidFill>
                <a:sysClr val="windowText" lastClr="000000"/>
              </a:solidFill>
              <a:latin typeface="+mn-ea"/>
              <a:ea typeface="+mn-ea"/>
            </a:rPr>
            <a:t>も財政</a:t>
          </a:r>
          <a:r>
            <a:rPr kumimoji="1" lang="ja-JP" altLang="en-US" sz="1300">
              <a:latin typeface="+mn-ea"/>
              <a:ea typeface="+mn-ea"/>
            </a:rPr>
            <a:t>調整基金残高は、標準財政規模の</a:t>
          </a:r>
          <a:r>
            <a:rPr kumimoji="1" lang="en-US" altLang="ja-JP" sz="1300">
              <a:latin typeface="+mn-ea"/>
              <a:ea typeface="+mn-ea"/>
            </a:rPr>
            <a:t>15</a:t>
          </a:r>
          <a:r>
            <a:rPr kumimoji="1" lang="ja-JP" altLang="en-US" sz="1300">
              <a:latin typeface="+mn-ea"/>
              <a:ea typeface="+mn-ea"/>
            </a:rPr>
            <a:t>％を確保しつつ、基金に頼ることのない、強い財政を目指し、「会計年度独立の原則」に立ち返り、歳出削減に努める。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愛媛県伊予市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a:t>
          </a:r>
          <a:r>
            <a:rPr kumimoji="1" lang="ja-JP" altLang="ja-JP" sz="1100" baseline="0">
              <a:solidFill>
                <a:schemeClr val="dk1"/>
              </a:solidFill>
              <a:effectLst/>
              <a:latin typeface="+mn-ea"/>
              <a:ea typeface="+mn-ea"/>
              <a:cs typeface="+mn-cs"/>
            </a:rPr>
            <a:t>水道事業会計においては、</a:t>
          </a:r>
          <a:r>
            <a:rPr kumimoji="1" lang="ja-JP" altLang="en-US" sz="1100" baseline="0">
              <a:solidFill>
                <a:schemeClr val="dk1"/>
              </a:solidFill>
              <a:effectLst/>
              <a:latin typeface="+mn-ea"/>
              <a:ea typeface="+mn-ea"/>
              <a:cs typeface="+mn-cs"/>
            </a:rPr>
            <a:t>令和</a:t>
          </a:r>
          <a:r>
            <a:rPr kumimoji="1" lang="en-US" altLang="ja-JP" sz="1100" baseline="0">
              <a:solidFill>
                <a:schemeClr val="dk1"/>
              </a:solidFill>
              <a:effectLst/>
              <a:latin typeface="+mn-ea"/>
              <a:ea typeface="+mn-ea"/>
              <a:cs typeface="+mn-cs"/>
            </a:rPr>
            <a:t>6</a:t>
          </a:r>
          <a:r>
            <a:rPr kumimoji="1" lang="ja-JP" altLang="en-US" sz="1100" baseline="0">
              <a:solidFill>
                <a:schemeClr val="dk1"/>
              </a:solidFill>
              <a:effectLst/>
              <a:latin typeface="+mn-ea"/>
              <a:ea typeface="+mn-ea"/>
              <a:cs typeface="+mn-cs"/>
            </a:rPr>
            <a:t>年度の経常利益が前年度に比べて減少したものの、安定した</a:t>
          </a:r>
          <a:r>
            <a:rPr kumimoji="1" lang="ja-JP" altLang="en-US" sz="1100" baseline="0">
              <a:solidFill>
                <a:sysClr val="windowText" lastClr="000000"/>
              </a:solidFill>
              <a:effectLst/>
              <a:latin typeface="+mn-ea"/>
              <a:ea typeface="+mn-ea"/>
              <a:cs typeface="+mn-cs"/>
            </a:rPr>
            <a:t>経営を続けてきているが、簡易水道事業は、一般会計の基準外繰入に依存した経営となっている。</a:t>
          </a:r>
          <a:endParaRPr lang="ja-JP" altLang="ja-JP" sz="1100">
            <a:solidFill>
              <a:sysClr val="windowText" lastClr="000000"/>
            </a:solidFill>
            <a:effectLst/>
            <a:latin typeface="+mn-ea"/>
            <a:ea typeface="+mn-ea"/>
          </a:endParaRPr>
        </a:p>
        <a:p>
          <a:r>
            <a:rPr kumimoji="1" lang="ja-JP" altLang="ja-JP" sz="1100" baseline="0">
              <a:solidFill>
                <a:sysClr val="windowText" lastClr="000000"/>
              </a:solidFill>
              <a:effectLst/>
              <a:latin typeface="+mn-ea"/>
              <a:ea typeface="+mn-ea"/>
              <a:cs typeface="+mn-cs"/>
            </a:rPr>
            <a:t>　国民健康保険特別会計（事業勘定）においては、毎年一般会計から赤字補填を行わざるを得ず財政を圧迫している状況が続いている。介護保険特別会計は、</a:t>
          </a:r>
          <a:r>
            <a:rPr kumimoji="1" lang="ja-JP" altLang="en-US" sz="1100" baseline="0">
              <a:solidFill>
                <a:sysClr val="windowText" lastClr="000000"/>
              </a:solidFill>
              <a:effectLst/>
              <a:latin typeface="+mn-ea"/>
              <a:ea typeface="+mn-ea"/>
              <a:cs typeface="+mn-cs"/>
            </a:rPr>
            <a:t>保険給付費の増加により前年度に比べて黒字額が減少している。</a:t>
          </a:r>
          <a:endParaRPr lang="ja-JP" altLang="ja-JP" sz="1100">
            <a:solidFill>
              <a:sysClr val="windowText" lastClr="000000"/>
            </a:solidFill>
            <a:effectLst/>
            <a:latin typeface="+mn-ea"/>
            <a:ea typeface="+mn-ea"/>
          </a:endParaRPr>
        </a:p>
        <a:p>
          <a:r>
            <a:rPr kumimoji="1" lang="ja-JP" altLang="ja-JP" sz="1100" baseline="0">
              <a:solidFill>
                <a:sysClr val="windowText" lastClr="000000"/>
              </a:solidFill>
              <a:effectLst/>
              <a:latin typeface="+mn-ea"/>
              <a:ea typeface="+mn-ea"/>
              <a:cs typeface="+mn-cs"/>
            </a:rPr>
            <a:t>　その他の公営企業会計では、いずれも独立採算制を目標としているものの、一般会計からの繰出により維持されている会計となっている。（伊予港上屋特別会計、国民健康保険特別会計（診療施設勘定）以外の全て）</a:t>
          </a:r>
          <a:endParaRPr lang="ja-JP" altLang="ja-JP" sz="1100">
            <a:solidFill>
              <a:sysClr val="windowText" lastClr="000000"/>
            </a:solidFill>
            <a:effectLst/>
            <a:latin typeface="+mn-ea"/>
            <a:ea typeface="+mn-ea"/>
          </a:endParaRPr>
        </a:p>
        <a:p>
          <a:r>
            <a:rPr kumimoji="1" lang="ja-JP" altLang="ja-JP" sz="1100" baseline="0">
              <a:solidFill>
                <a:sysClr val="windowText" lastClr="000000"/>
              </a:solidFill>
              <a:effectLst/>
              <a:latin typeface="+mn-ea"/>
              <a:ea typeface="+mn-ea"/>
              <a:cs typeface="+mn-cs"/>
            </a:rPr>
            <a:t>　今後も、各会計において独立採算制の原則のもと、財政健全化に向けた取り組みを進めることで市全体として健全な財政を維持していく必要がある。</a:t>
          </a:r>
          <a:endParaRPr lang="ja-JP" altLang="ja-JP" sz="1100">
            <a:solidFill>
              <a:sysClr val="windowText" lastClr="000000"/>
            </a:solidFill>
            <a:effectLst/>
            <a:latin typeface="+mn-ea"/>
            <a:ea typeface="+mn-ea"/>
          </a:endParaRPr>
        </a:p>
        <a:p>
          <a:r>
            <a:rPr kumimoji="1" lang="ja-JP" altLang="ja-JP" sz="1100" baseline="0">
              <a:solidFill>
                <a:sysClr val="windowText" lastClr="000000"/>
              </a:solidFill>
              <a:effectLst/>
              <a:latin typeface="+mn-ea"/>
              <a:ea typeface="+mn-ea"/>
              <a:cs typeface="+mn-cs"/>
            </a:rPr>
            <a:t>　赤字決算に至った会計はないが、一般会計から独立した運営は困難を極めており、</a:t>
          </a:r>
          <a:r>
            <a:rPr kumimoji="1" lang="ja-JP" altLang="en-US" sz="1100" baseline="0">
              <a:solidFill>
                <a:sysClr val="windowText" lastClr="000000"/>
              </a:solidFill>
              <a:effectLst/>
              <a:latin typeface="+mn-ea"/>
              <a:ea typeface="+mn-ea"/>
              <a:cs typeface="+mn-cs"/>
            </a:rPr>
            <a:t>地方</a:t>
          </a:r>
          <a:r>
            <a:rPr kumimoji="1" lang="ja-JP" altLang="ja-JP" sz="1100" baseline="0">
              <a:solidFill>
                <a:sysClr val="windowText" lastClr="000000"/>
              </a:solidFill>
              <a:effectLst/>
              <a:latin typeface="+mn-ea"/>
              <a:ea typeface="+mn-ea"/>
              <a:cs typeface="+mn-cs"/>
            </a:rPr>
            <a:t>公営企業法</a:t>
          </a:r>
          <a:r>
            <a:rPr kumimoji="1" lang="ja-JP" altLang="en-US" sz="1100" baseline="0">
              <a:solidFill>
                <a:sysClr val="windowText" lastClr="000000"/>
              </a:solidFill>
              <a:effectLst/>
              <a:latin typeface="+mn-ea"/>
              <a:ea typeface="+mn-ea"/>
              <a:cs typeface="+mn-cs"/>
            </a:rPr>
            <a:t>の</a:t>
          </a:r>
          <a:r>
            <a:rPr kumimoji="1" lang="ja-JP" altLang="ja-JP" sz="1100" baseline="0">
              <a:solidFill>
                <a:sysClr val="windowText" lastClr="000000"/>
              </a:solidFill>
              <a:effectLst/>
              <a:latin typeface="+mn-ea"/>
              <a:ea typeface="+mn-ea"/>
              <a:cs typeface="+mn-cs"/>
            </a:rPr>
            <a:t>適用を機に、経営戦略に</a:t>
          </a:r>
          <a:r>
            <a:rPr kumimoji="1" lang="ja-JP" altLang="en-US" sz="1100" baseline="0">
              <a:solidFill>
                <a:sysClr val="windowText" lastClr="000000"/>
              </a:solidFill>
              <a:effectLst/>
              <a:latin typeface="+mn-ea"/>
              <a:ea typeface="+mn-ea"/>
              <a:cs typeface="+mn-cs"/>
            </a:rPr>
            <a:t>基づく</a:t>
          </a:r>
          <a:r>
            <a:rPr kumimoji="1" lang="ja-JP" altLang="ja-JP" sz="1100" baseline="0">
              <a:solidFill>
                <a:sysClr val="windowText" lastClr="000000"/>
              </a:solidFill>
              <a:effectLst/>
              <a:latin typeface="+mn-ea"/>
              <a:ea typeface="+mn-ea"/>
              <a:cs typeface="+mn-cs"/>
            </a:rPr>
            <a:t>中長期的な改革が必要である。</a:t>
          </a:r>
          <a:endParaRPr lang="ja-JP" altLang="ja-JP" sz="1100">
            <a:solidFill>
              <a:sysClr val="windowText" lastClr="000000"/>
            </a:solidFill>
            <a:effectLst/>
            <a:latin typeface="+mn-ea"/>
            <a:ea typeface="+mn-ea"/>
          </a:endParaRPr>
        </a:p>
        <a:p>
          <a:r>
            <a:rPr kumimoji="1" lang="ja-JP" altLang="ja-JP" sz="1100" baseline="0">
              <a:solidFill>
                <a:sysClr val="windowText" lastClr="000000"/>
              </a:solidFill>
              <a:effectLst/>
              <a:latin typeface="+mn-ea"/>
              <a:ea typeface="+mn-ea"/>
              <a:cs typeface="+mn-cs"/>
            </a:rPr>
            <a:t>　経営手法としてのＰＦＩ</a:t>
          </a:r>
          <a:r>
            <a:rPr kumimoji="1" lang="ja-JP" altLang="en-US" sz="1100" baseline="0">
              <a:solidFill>
                <a:sysClr val="windowText" lastClr="000000"/>
              </a:solidFill>
              <a:effectLst/>
              <a:latin typeface="+mn-ea"/>
              <a:ea typeface="+mn-ea"/>
              <a:cs typeface="+mn-cs"/>
            </a:rPr>
            <a:t>など</a:t>
          </a:r>
          <a:r>
            <a:rPr kumimoji="1" lang="ja-JP" altLang="ja-JP" sz="1100" baseline="0">
              <a:solidFill>
                <a:sysClr val="windowText" lastClr="000000"/>
              </a:solidFill>
              <a:effectLst/>
              <a:latin typeface="+mn-ea"/>
              <a:ea typeface="+mn-ea"/>
              <a:cs typeface="+mn-cs"/>
            </a:rPr>
            <a:t>検討するものの、実態とそぐわないとの見解もあり、多くは実施には至っていない。</a:t>
          </a:r>
          <a:endParaRPr lang="ja-JP" altLang="ja-JP" sz="1100">
            <a:solidFill>
              <a:sysClr val="windowText" lastClr="000000"/>
            </a:solidFill>
            <a:effectLst/>
            <a:latin typeface="+mn-ea"/>
            <a:ea typeface="+mn-ea"/>
          </a:endParaRPr>
        </a:p>
        <a:p>
          <a:r>
            <a:rPr kumimoji="1" lang="ja-JP" altLang="ja-JP" sz="1100" baseline="0">
              <a:solidFill>
                <a:sysClr val="windowText" lastClr="000000"/>
              </a:solidFill>
              <a:effectLst/>
              <a:latin typeface="+mn-ea"/>
              <a:ea typeface="+mn-ea"/>
              <a:cs typeface="+mn-cs"/>
            </a:rPr>
            <a:t>　今後は、市総合計画に基づいた事業を実施し、予算においては</a:t>
          </a:r>
          <a:r>
            <a:rPr kumimoji="1" lang="ja-JP" altLang="en-US" sz="1100" baseline="0">
              <a:solidFill>
                <a:sysClr val="windowText" lastClr="000000"/>
              </a:solidFill>
              <a:effectLst/>
              <a:latin typeface="+mn-ea"/>
              <a:ea typeface="+mn-ea"/>
              <a:cs typeface="+mn-cs"/>
            </a:rPr>
            <a:t>より一層</a:t>
          </a:r>
          <a:r>
            <a:rPr kumimoji="1" lang="ja-JP" altLang="ja-JP" sz="1100" baseline="0">
              <a:solidFill>
                <a:sysClr val="windowText" lastClr="000000"/>
              </a:solidFill>
              <a:effectLst/>
              <a:latin typeface="+mn-ea"/>
              <a:ea typeface="+mn-ea"/>
              <a:cs typeface="+mn-cs"/>
            </a:rPr>
            <a:t>の</a:t>
          </a:r>
          <a:r>
            <a:rPr kumimoji="1" lang="ja-JP" altLang="en-US" sz="1100" baseline="0">
              <a:solidFill>
                <a:sysClr val="windowText" lastClr="000000"/>
              </a:solidFill>
              <a:effectLst/>
              <a:latin typeface="+mn-ea"/>
              <a:ea typeface="+mn-ea"/>
              <a:cs typeface="+mn-cs"/>
            </a:rPr>
            <a:t>「選択と集中」により、限られた財源の有効活用を図るとともに、</a:t>
          </a:r>
          <a:r>
            <a:rPr kumimoji="1" lang="ja-JP" altLang="ja-JP" sz="1100" baseline="0">
              <a:solidFill>
                <a:sysClr val="windowText" lastClr="000000"/>
              </a:solidFill>
              <a:effectLst/>
              <a:latin typeface="+mn-ea"/>
              <a:ea typeface="+mn-ea"/>
              <a:cs typeface="+mn-cs"/>
            </a:rPr>
            <a:t>一般会計からの繰出金・補助金・出資金を抑制しつつ、黒字の維持に努める。</a:t>
          </a:r>
          <a:endParaRPr lang="ja-JP" altLang="ja-JP" sz="1100">
            <a:solidFill>
              <a:sysClr val="windowText" lastClr="000000"/>
            </a:solidFill>
            <a:effectLst/>
            <a:latin typeface="+mn-ea"/>
            <a:ea typeface="+mn-ea"/>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愛媛県伊予市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solidFill>
                <a:schemeClr val="dk1"/>
              </a:solidFill>
              <a:effectLst/>
              <a:latin typeface="+mn-ea"/>
              <a:ea typeface="+mn-ea"/>
              <a:cs typeface="+mn-cs"/>
            </a:rPr>
            <a:t>　</a:t>
          </a:r>
          <a:r>
            <a:rPr kumimoji="1" lang="ja-JP" altLang="ja-JP" sz="1050" baseline="0">
              <a:solidFill>
                <a:sysClr val="windowText" lastClr="000000"/>
              </a:solidFill>
              <a:effectLst/>
              <a:latin typeface="+mn-ea"/>
              <a:ea typeface="+mn-ea"/>
              <a:cs typeface="+mn-cs"/>
            </a:rPr>
            <a:t>実質公債費比率の分子は、</a:t>
          </a:r>
          <a:r>
            <a:rPr kumimoji="1" lang="ja-JP" altLang="en-US" sz="1050" baseline="0">
              <a:solidFill>
                <a:sysClr val="windowText" lastClr="000000"/>
              </a:solidFill>
              <a:effectLst/>
              <a:latin typeface="+mn-ea"/>
              <a:ea typeface="+mn-ea"/>
              <a:cs typeface="+mn-cs"/>
            </a:rPr>
            <a:t>新市建設計画における新庁舎等の大型建設事業の地方債の償還は進んでいるものの、今後は、合併特例債（合併振興基金分）発行に伴う地方債の償還の増加も見込まれるため、増加傾向となっている。現時点では、令和</a:t>
          </a:r>
          <a:r>
            <a:rPr kumimoji="1" lang="en-US" altLang="ja-JP" sz="1050" baseline="0">
              <a:solidFill>
                <a:sysClr val="windowText" lastClr="000000"/>
              </a:solidFill>
              <a:effectLst/>
              <a:latin typeface="+mn-ea"/>
              <a:ea typeface="+mn-ea"/>
              <a:cs typeface="+mn-cs"/>
            </a:rPr>
            <a:t>11</a:t>
          </a:r>
          <a:r>
            <a:rPr kumimoji="1" lang="ja-JP" altLang="en-US" sz="1050" baseline="0">
              <a:solidFill>
                <a:sysClr val="windowText" lastClr="000000"/>
              </a:solidFill>
              <a:effectLst/>
              <a:latin typeface="+mn-ea"/>
              <a:ea typeface="+mn-ea"/>
              <a:cs typeface="+mn-cs"/>
            </a:rPr>
            <a:t>年度をピークとして減少に転じる予定である。今後は、組合等の施設改修などによる負担金の増加に注視する必要がある。</a:t>
          </a:r>
          <a:endParaRPr lang="ja-JP" altLang="ja-JP" sz="1050">
            <a:solidFill>
              <a:sysClr val="windowText" lastClr="000000"/>
            </a:solidFill>
            <a:effectLst/>
            <a:latin typeface="+mn-ea"/>
            <a:ea typeface="+mn-ea"/>
          </a:endParaRPr>
        </a:p>
        <a:p>
          <a:r>
            <a:rPr kumimoji="1" lang="ja-JP" altLang="ja-JP" sz="1050" baseline="0">
              <a:solidFill>
                <a:sysClr val="windowText" lastClr="000000"/>
              </a:solidFill>
              <a:effectLst/>
              <a:latin typeface="+mn-ea"/>
              <a:ea typeface="+mn-ea"/>
              <a:cs typeface="+mn-cs"/>
            </a:rPr>
            <a:t>　現在、地方債</a:t>
          </a:r>
          <a:r>
            <a:rPr kumimoji="1" lang="ja-JP" altLang="en-US" sz="1050" baseline="0">
              <a:solidFill>
                <a:sysClr val="windowText" lastClr="000000"/>
              </a:solidFill>
              <a:effectLst/>
              <a:latin typeface="+mn-ea"/>
              <a:ea typeface="+mn-ea"/>
              <a:cs typeface="+mn-cs"/>
            </a:rPr>
            <a:t>の</a:t>
          </a:r>
          <a:r>
            <a:rPr kumimoji="1" lang="ja-JP" altLang="ja-JP" sz="1050" baseline="0">
              <a:solidFill>
                <a:sysClr val="windowText" lastClr="000000"/>
              </a:solidFill>
              <a:effectLst/>
              <a:latin typeface="+mn-ea"/>
              <a:ea typeface="+mn-ea"/>
              <a:cs typeface="+mn-cs"/>
            </a:rPr>
            <a:t>借入にあっては過疎対策事業債等の</a:t>
          </a:r>
          <a:r>
            <a:rPr kumimoji="1" lang="ja-JP" altLang="en-US" sz="1050" baseline="0">
              <a:solidFill>
                <a:sysClr val="windowText" lastClr="000000"/>
              </a:solidFill>
              <a:effectLst/>
              <a:latin typeface="+mn-ea"/>
              <a:ea typeface="+mn-ea"/>
              <a:cs typeface="+mn-cs"/>
            </a:rPr>
            <a:t>交付税措置のある有利な地方債を活用する</a:t>
          </a:r>
          <a:r>
            <a:rPr kumimoji="1" lang="ja-JP" altLang="ja-JP" sz="1050" baseline="0">
              <a:solidFill>
                <a:sysClr val="windowText" lastClr="000000"/>
              </a:solidFill>
              <a:effectLst/>
              <a:latin typeface="+mn-ea"/>
              <a:ea typeface="+mn-ea"/>
              <a:cs typeface="+mn-cs"/>
            </a:rPr>
            <a:t>など、分子の額の抑制に努めている。</a:t>
          </a:r>
          <a:endParaRPr lang="ja-JP" altLang="ja-JP" sz="1050">
            <a:solidFill>
              <a:sysClr val="windowText" lastClr="000000"/>
            </a:solidFill>
            <a:effectLst/>
            <a:latin typeface="+mn-ea"/>
            <a:ea typeface="+mn-ea"/>
          </a:endParaRPr>
        </a:p>
        <a:p>
          <a:r>
            <a:rPr kumimoji="1" lang="ja-JP" altLang="ja-JP" sz="1050" baseline="0">
              <a:solidFill>
                <a:sysClr val="windowText" lastClr="000000"/>
              </a:solidFill>
              <a:effectLst/>
              <a:latin typeface="+mn-ea"/>
              <a:ea typeface="+mn-ea"/>
              <a:cs typeface="+mn-cs"/>
            </a:rPr>
            <a:t>　今後は</a:t>
          </a:r>
          <a:r>
            <a:rPr kumimoji="1" lang="ja-JP" altLang="en-US" sz="1050" baseline="0">
              <a:solidFill>
                <a:sysClr val="windowText" lastClr="000000"/>
              </a:solidFill>
              <a:effectLst/>
              <a:latin typeface="+mn-ea"/>
              <a:ea typeface="+mn-ea"/>
              <a:cs typeface="+mn-cs"/>
            </a:rPr>
            <a:t>、</a:t>
          </a:r>
          <a:r>
            <a:rPr kumimoji="1" lang="ja-JP" altLang="ja-JP" sz="1050" baseline="0">
              <a:solidFill>
                <a:sysClr val="windowText" lastClr="000000"/>
              </a:solidFill>
              <a:effectLst/>
              <a:latin typeface="+mn-ea"/>
              <a:ea typeface="+mn-ea"/>
              <a:cs typeface="+mn-cs"/>
            </a:rPr>
            <a:t>元利償還金の大幅増加が見込まれる</a:t>
          </a:r>
          <a:r>
            <a:rPr kumimoji="1" lang="ja-JP" altLang="en-US" sz="1050" baseline="0">
              <a:solidFill>
                <a:sysClr val="windowText" lastClr="000000"/>
              </a:solidFill>
              <a:effectLst/>
              <a:latin typeface="+mn-ea"/>
              <a:ea typeface="+mn-ea"/>
              <a:cs typeface="+mn-cs"/>
            </a:rPr>
            <a:t>中</a:t>
          </a:r>
          <a:r>
            <a:rPr kumimoji="1" lang="ja-JP" altLang="ja-JP" sz="1050" baseline="0">
              <a:solidFill>
                <a:sysClr val="windowText" lastClr="000000"/>
              </a:solidFill>
              <a:effectLst/>
              <a:latin typeface="+mn-ea"/>
              <a:ea typeface="+mn-ea"/>
              <a:cs typeface="+mn-cs"/>
            </a:rPr>
            <a:t>、事</a:t>
          </a:r>
          <a:r>
            <a:rPr kumimoji="1" lang="ja-JP" altLang="ja-JP" sz="1050" baseline="0">
              <a:solidFill>
                <a:schemeClr val="dk1"/>
              </a:solidFill>
              <a:effectLst/>
              <a:latin typeface="+mn-ea"/>
              <a:ea typeface="+mn-ea"/>
              <a:cs typeface="+mn-cs"/>
            </a:rPr>
            <a:t>業は緊急度や住民ニーズを十分考慮し、持続可能な財政基盤を構築できるよう努める。</a:t>
          </a:r>
          <a:endParaRPr lang="ja-JP" altLang="ja-JP" sz="1050">
            <a:effectLst/>
            <a:latin typeface="+mn-ea"/>
            <a:ea typeface="+mn-ea"/>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n-ea"/>
              <a:ea typeface="+mn-ea"/>
            </a:rPr>
            <a:t>　</a:t>
          </a:r>
          <a:r>
            <a:rPr kumimoji="1" lang="ja-JP" altLang="en-US" sz="1200">
              <a:latin typeface="+mn-ea"/>
              <a:ea typeface="+mn-ea"/>
            </a:rPr>
            <a:t>満期一括償還での地方債の借入がない。</a:t>
          </a:r>
          <a:endParaRPr kumimoji="1" lang="en-US" altLang="ja-JP" sz="1200">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愛媛県伊予市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solidFill>
                <a:schemeClr val="dk1"/>
              </a:solidFill>
              <a:effectLst/>
              <a:latin typeface="+mn-ea"/>
              <a:ea typeface="+mn-ea"/>
              <a:cs typeface="+mn-cs"/>
            </a:rPr>
            <a:t>　</a:t>
          </a:r>
          <a:r>
            <a:rPr kumimoji="1" lang="ja-JP" altLang="ja-JP" sz="1200" baseline="0">
              <a:solidFill>
                <a:sysClr val="windowText" lastClr="000000"/>
              </a:solidFill>
              <a:effectLst/>
              <a:latin typeface="+mn-ea"/>
              <a:ea typeface="+mn-ea"/>
              <a:cs typeface="+mn-cs"/>
            </a:rPr>
            <a:t>将来負担額については、</a:t>
          </a:r>
          <a:r>
            <a:rPr kumimoji="1" lang="ja-JP" altLang="ja-JP" sz="1200">
              <a:solidFill>
                <a:sysClr val="windowText" lastClr="000000"/>
              </a:solidFill>
              <a:effectLst/>
              <a:latin typeface="+mn-ea"/>
              <a:ea typeface="+mn-ea"/>
              <a:cs typeface="+mn-cs"/>
            </a:rPr>
            <a:t>本庁舎等の大型建設事業が完了し、地方債の現在高も令和元年度をピークに減少している。また、公営企業債繰入見込額についても、下水道事業会計が法適用化したことにより減少している。今後将来負担はより一層抑制できると考えている。</a:t>
          </a:r>
          <a:endParaRPr lang="ja-JP" altLang="ja-JP" sz="1200">
            <a:solidFill>
              <a:sysClr val="windowText" lastClr="000000"/>
            </a:solidFill>
            <a:effectLst/>
            <a:latin typeface="+mn-ea"/>
            <a:ea typeface="+mn-ea"/>
          </a:endParaRPr>
        </a:p>
        <a:p>
          <a:r>
            <a:rPr lang="ja-JP" altLang="ja-JP" sz="1200">
              <a:solidFill>
                <a:sysClr val="windowText" lastClr="000000"/>
              </a:solidFill>
              <a:effectLst/>
              <a:latin typeface="+mn-ea"/>
              <a:ea typeface="+mn-ea"/>
              <a:cs typeface="+mn-cs"/>
            </a:rPr>
            <a:t>　充当可能財源等については、臨時財政対策債等の基準財政需要額見込額の減や財政調整基金の取り崩し等による充当可能基金の減</a:t>
          </a:r>
          <a:r>
            <a:rPr lang="ja-JP" altLang="en-US" sz="1200">
              <a:solidFill>
                <a:sysClr val="windowText" lastClr="000000"/>
              </a:solidFill>
              <a:effectLst/>
              <a:latin typeface="+mn-ea"/>
              <a:ea typeface="+mn-ea"/>
              <a:cs typeface="+mn-cs"/>
            </a:rPr>
            <a:t>により、減</a:t>
          </a:r>
          <a:r>
            <a:rPr lang="ja-JP" altLang="ja-JP" sz="1200">
              <a:solidFill>
                <a:sysClr val="windowText" lastClr="000000"/>
              </a:solidFill>
              <a:effectLst/>
              <a:latin typeface="+mn-ea"/>
              <a:ea typeface="+mn-ea"/>
              <a:cs typeface="+mn-cs"/>
            </a:rPr>
            <a:t>少となった。</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今後の方向性として、一部事務組合及び公営企業等への負担に十分留意しながら財政運営を行うものとする。</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また、充当可能な基金の現在高にも</a:t>
          </a:r>
          <a:r>
            <a:rPr kumimoji="1" lang="ja-JP" altLang="en-US" sz="1200">
              <a:solidFill>
                <a:sysClr val="windowText" lastClr="000000"/>
              </a:solidFill>
              <a:effectLst/>
              <a:latin typeface="+mn-ea"/>
              <a:ea typeface="+mn-ea"/>
              <a:cs typeface="+mn-cs"/>
            </a:rPr>
            <a:t>注視</a:t>
          </a:r>
          <a:r>
            <a:rPr kumimoji="1" lang="ja-JP" altLang="ja-JP" sz="1200">
              <a:solidFill>
                <a:sysClr val="windowText" lastClr="000000"/>
              </a:solidFill>
              <a:effectLst/>
              <a:latin typeface="+mn-ea"/>
              <a:ea typeface="+mn-ea"/>
              <a:cs typeface="+mn-cs"/>
            </a:rPr>
            <a:t>しつつ、今後も将来負担額を抑制するとともに、充当可能財源等の増加を図り将来負担比率の減少に努める。</a:t>
          </a:r>
          <a:endParaRPr lang="ja-JP" altLang="ja-JP" sz="1200">
            <a:solidFill>
              <a:sysClr val="windowText" lastClr="000000"/>
            </a:solidFill>
            <a:effectLst/>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愛媛県伊予市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特定目的基金のうち、畑地かんがい用水確保基金、義務教育施設整備基金、森林環境譲与税基金、公共施設等総合管理基金について、目的事業に充当するため取崩しを行った。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定額運用基金以外の基金については、利子分の積立を行うとともに、今後見込まれる経費に対応するため、積立を行った。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百万円の取り崩しがあったものの、積立が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現時点における標準財政規模に対する財政調整基金の割合は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％で、適正</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水準であり、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今後の行財政運営のために、現状維持とする方針である。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特定目的基金については、基金の設置目的に合った事業へ充当していく。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・地域福祉振興基金：在宅福祉の向上、健康づくりの推進及び民間活動の活性化を促進し、地域福祉の振興及び増進を図る。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・地域公共交通システム運営基金：地域住民の生活交通の確保のため導入する地域公共交通システムの適正な管理運営を行う。</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・廃棄物処理施設整備基金：廃棄物処理施設整備に要する経費に充てる。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・合併振興基金：市民の連帯の強化又は地域振興に要する経費の財源に充てる。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・公共施設等総合管理基金：公共施設等の計画的な新規整備事業、更新整備事業、統廃合事業、長寿命化事業、集約化・複合化事業、除却事業等に要する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経費の財源に充てる。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・企業版ふるさと納税基金：まち・ひと・しごと創生寄附活用事業に関し、法人から寄附された寄附金を適正に管理し、当該事業の実施に必要な経費に充</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てる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・合併振興基金：市民の連帯の強化又は地域振興に要する経費の財源に充てるため、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424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公共施設等の計画的な新規整備事業、更新整備事業、統廃合事業、長寿命化事業、集約化・複合化事業、除却事業等に要する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経費の財源に充てるため、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の積立てを行ったが、施設の更新事業等の財源として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取り崩し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を行い残高は減少した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・義務教育施設等整備基金：学校の長寿命化事業の財源とするため、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百万円を取り崩したことにより、残高が減少した。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・企業版ふるさと納税基金：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年度に新たに設置した基金であり、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・公共施設等総合管理基金：公共施設等総合管理計画に基づく事業への充当額が今後も増加することが見込まれ、特に除却事業等に対しても本基金の活用</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を見込んでいる。本基金は柔軟な活用が可能な反面、様々な事業に充当が可能とな</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ため、充当先を適切に見極める必要があり、市の主要プロジェクト</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の選定に当たって、緊急性や必要性などを十分精査しながら活用を図る。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百万円を取り崩すこととなり、基金残高が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現時点においては、標準財政規模に対する財政調整基金の割合は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％と適正水準を維持しているものの、令和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年度は大きく取り崩しを行って決算することになった。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％以上を維持する方針としているため、「会計年度独立の原則」に立ち返り、基金に頼ることのない強い財政を目指し、財政改革を進めていく。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年度普通交付税の再算定があり、「臨時財政対策債償還基金費」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百万円と基金利子の積立て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を行う一方、令和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年度の地方債の償還に充てるため、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今後、施設廃止にかかる繰上償還が発生した場合等に対応するため、現在の基金残高は確保し、一時的な公債費増に備える。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なお、本市では満期一括償還で借入れは行っておらず、今後も行う予定はない。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68EBC6-F7D3-4159-B621-FCD1D7965F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974F639-28FC-4B5A-8C86-59BA3FC00D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0C96311-2A56-408C-84FC-9941DF99A17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FF4E3-049E-4465-AD20-7071940F007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2C6315F-C084-44CA-A694-5A8E8CDEE681}"/>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2F2C5A2-1A39-4235-B505-8724BD7AB8DB}"/>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愛媛県伊予市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73C5915-D85E-4A4C-89B6-1CF8AF6C298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922B6F6-E462-4888-B4D6-B34B49BAE61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A256EBC-9A47-4092-99FD-7DE5B4DFBFCA}"/>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907C7F3-2EB7-4CCE-BBDF-686C6DF5DA43}"/>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DCAD1F1-F42C-41FB-AB4D-4601AEBF586C}"/>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621216A-7728-4E0B-BE7C-11355E7F3AA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35,173
34,884
194.43
21,181,418
19,888,551
1,174,092
11,185,522
22,068,344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023E349-F121-42F9-BAC7-EF1EBF9B8B9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068244C-CC42-433A-A6FB-BF7EAF4EA8F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1046B68-C517-44DF-804D-19E05385E084}"/>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18FF918-2398-4461-BC13-3E785B2A815C}"/>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A96151B-D2DC-45D9-B9B0-3BB98F0B12F2}"/>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18F919B-F623-4336-BFEC-E845361E341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ADD9448-5820-4962-90CE-FA46041EB4F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86D96D3-3200-46B4-9475-C1D986991276}"/>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34A759C-EE63-4BDC-8416-354D2590CC3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3F6A38E-2EC1-4689-8BD8-8C391F7F93AC}"/>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043186C-D482-495B-B057-8B48B205BA1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769D1FB-4DCD-47DF-AA2A-F19C3A150FC8}"/>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6425173-F717-411D-9EF8-D6A3AF41EEE1}"/>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8C14F68-BF6B-4C2B-B30F-F29B519E627E}"/>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A0D0958-7B98-46E4-B2E2-D74EE1632A93}"/>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6537C64-3863-4E71-877B-47A25486407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007DE14-F3B6-4711-B531-AF3ED215951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F455D33-729C-4895-BFE2-405D5969945E}"/>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E2D554C-3F4E-4DA8-B98B-60F7D181A8EC}"/>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387E877-3F91-496E-B8AD-13D32E317A0B}"/>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343A55B-5C1F-4B92-8DDE-67B7CD6B65D8}"/>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BF0DB84-64E8-455A-B3C0-36C858874B0C}"/>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3DC94A4-1EAC-41DA-AF7A-2920A495DEF8}"/>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89FDCCE-EC1E-4D4B-A071-5026C2E157A3}"/>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54EDD06-B1A1-4651-8DEF-2790F60A0EA2}"/>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013AC0B-AB92-4E7F-A603-35B7F8493FA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98FF819-BC28-43CD-8850-ED1DD874E534}"/>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AA8B164-06CE-4066-BA2B-E3CBA476C991}"/>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53E3A79-DA07-4726-8C89-E19DCBA920E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D9B3B8C-C62D-41EB-AF5C-BA25E205CD2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50921D8-185A-4F13-B98A-1BB9BB9A9303}"/>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FAEC6E6-A6A9-4D82-A873-CA4432DC164B}"/>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AE4A6E8-AEAB-4F83-B49F-77C118EFCAE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F1696A2-B435-4C4B-915B-FBC1872AB1F6}"/>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A2F6582-4E26-4E97-9946-23645B44B352}"/>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当市では、平成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年度に策定（令和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年度改定）した公共施設等総合管理計画において、今後</a:t>
          </a:r>
          <a:r>
            <a:rPr kumimoji="1" lang="en-US" altLang="ja-JP" sz="1050">
              <a:latin typeface="ＭＳ Ｐゴシック" panose="020B0600070205080204" pitchFamily="50" charset="-128"/>
              <a:ea typeface="ＭＳ Ｐゴシック" panose="020B0600070205080204" pitchFamily="50" charset="-128"/>
            </a:rPr>
            <a:t>40</a:t>
          </a:r>
          <a:r>
            <a:rPr kumimoji="1" lang="ja-JP" altLang="en-US" sz="1050">
              <a:latin typeface="ＭＳ Ｐゴシック" panose="020B0600070205080204" pitchFamily="50" charset="-128"/>
              <a:ea typeface="ＭＳ Ｐゴシック" panose="020B0600070205080204" pitchFamily="50" charset="-128"/>
            </a:rPr>
            <a:t>年間で施設総量を</a:t>
          </a:r>
          <a:r>
            <a:rPr kumimoji="1" lang="en-US" altLang="ja-JP" sz="1050">
              <a:latin typeface="ＭＳ Ｐゴシック" panose="020B0600070205080204" pitchFamily="50" charset="-128"/>
              <a:ea typeface="ＭＳ Ｐゴシック" panose="020B0600070205080204" pitchFamily="50" charset="-128"/>
            </a:rPr>
            <a:t>20</a:t>
          </a:r>
          <a:r>
            <a:rPr kumimoji="1" lang="ja-JP" altLang="en-US" sz="1050">
              <a:latin typeface="ＭＳ Ｐゴシック" panose="020B0600070205080204" pitchFamily="50" charset="-128"/>
              <a:ea typeface="ＭＳ Ｐゴシック" panose="020B0600070205080204" pitchFamily="50" charset="-128"/>
            </a:rPr>
            <a:t>％削減するという目標を掲げ、老朽化した施設の集約化・複合化や除却を進めることとしている。</a:t>
          </a:r>
        </a:p>
        <a:p>
          <a:r>
            <a:rPr kumimoji="1" lang="ja-JP" altLang="en-US" sz="1050">
              <a:latin typeface="ＭＳ Ｐゴシック" panose="020B0600070205080204" pitchFamily="50" charset="-128"/>
              <a:ea typeface="ＭＳ Ｐゴシック" panose="020B0600070205080204" pitchFamily="50" charset="-128"/>
            </a:rPr>
            <a:t>　有形固定資産減価償却率については、令和元年度に図書館・文化ホール等の竣工や、用途廃止施設の除却などの影響で減価償却率が改善されたがその後は微増してきている。</a:t>
          </a:r>
        </a:p>
        <a:p>
          <a:r>
            <a:rPr kumimoji="1" lang="ja-JP" altLang="en-US" sz="1050">
              <a:latin typeface="ＭＳ Ｐゴシック" panose="020B0600070205080204" pitchFamily="50" charset="-128"/>
              <a:ea typeface="ＭＳ Ｐゴシック" panose="020B0600070205080204" pitchFamily="50" charset="-128"/>
            </a:rPr>
            <a:t>　今後は施設の再編・統合や令和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年度末に策定した個別施設計画を基に、老朽化した施設の一部については用途廃止・除却をしていく。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B037E5D-6AEE-4A6A-9A99-4AB165741851}"/>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082EF78-BA9C-4AAA-AF04-A967EEA092B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8F95514-4FA3-4E4A-B8D3-D67CEF55966F}"/>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EAA119F-BE28-4E4E-8BB6-07FE93496054}"/>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85F044DC-F7A3-490D-9E2D-5941BD949C52}"/>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AF108737-3CF6-4E89-A512-CBB7064EC189}"/>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6CC0A51-8C1F-4751-83B7-02E16D4EA849}"/>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D7CC3111-43FF-41A3-AB96-AFC3B3951E85}"/>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F0CFF10B-D032-4F79-8993-F27E887A1A47}"/>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A11A2B6-36D9-49D9-9D4E-55B6BE00B5D6}"/>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4FD0AE5-03FD-4D6D-A18D-16953364A1A6}"/>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7329E6B-3FD6-4181-99C6-8F61CD287B25}"/>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6530564-4783-4A87-9891-30253CA981CE}"/>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AF7719E-E582-4798-B145-907200DF629E}"/>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D34D4176-4B76-4638-BCE0-19414D8867F6}"/>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D707B43-93D4-40C8-A77E-473D4374A32B}"/>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C31533A3-0244-48D1-BA28-72A08AE4EEEC}"/>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E4B8D2A1-513C-44D0-9D36-EF234176562A}"/>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3B567191-D064-41CF-AD5B-96A05E00EC03}"/>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3DAD3226-9E5F-4FDA-B5A7-6AE94EEB782F}"/>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9DEAB33E-38E6-433C-BAE8-EE320BF61FD4}"/>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07D58518-0A26-4C38-A64E-D33F1976009A}"/>
            </a:ext>
          </a:extLst>
        </xdr:cNvPr>
        <xdr:cNvSpPr txBox="1"/>
      </xdr:nvSpPr>
      <xdr:spPr>
        <a:xfrm>
          <a:off x="4359275" y="5821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10E4919B-4AE6-47FE-BD6B-EE762F848519}"/>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896C7951-214C-4041-88E7-30E00A119A1D}"/>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7F7A7381-E2F4-41C0-9453-04C0C1262137}"/>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D2560A7E-5381-4A9C-9A11-8CD0AB717907}"/>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E597736F-38A6-45FF-95A0-0018CFC4063B}"/>
            </a:ext>
          </a:extLst>
        </xdr:cNvPr>
        <xdr:cNvSpPr/>
      </xdr:nvSpPr>
      <xdr:spPr>
        <a:xfrm>
          <a:off x="1558925" y="57741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C5BCA28-AD3E-4C91-A02B-190FF7A4DC1F}"/>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A430BB7-EAA2-4003-9110-887ACCDB1D2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7F9D569-B421-4F27-A523-879A87C2C1C4}"/>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F2AAED6-03C4-4628-A47A-2B76B1E85AAD}"/>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42A0268-A40B-4AFA-BBCF-9DC8F29D42D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126047</xdr:rowOff>
    </xdr:from>
    <xdr:to>
      <xdr:col>23</xdr:col>
      <xdr:colOff>136525</xdr:colOff>
      <xdr:row>31</xdr:row>
      <xdr:rowOff>56197</xdr:rowOff>
    </xdr:to>
    <xdr:sp macro="" textlink="">
      <xdr:nvSpPr>
        <xdr:cNvPr id="81" name="楕円 80">
          <a:extLst>
            <a:ext uri="{FF2B5EF4-FFF2-40B4-BE49-F238E27FC236}">
              <a16:creationId xmlns:a16="http://schemas.microsoft.com/office/drawing/2014/main" id="{EBDB7E40-AE7F-4F1A-B93B-D23560E28651}"/>
            </a:ext>
          </a:extLst>
        </xdr:cNvPr>
        <xdr:cNvSpPr/>
      </xdr:nvSpPr>
      <xdr:spPr>
        <a:xfrm>
          <a:off x="4254500" y="57997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148924</xdr:rowOff>
    </xdr:from>
    <xdr:ext cx="405111" cy="259045"/>
    <xdr:sp macro="" textlink="">
      <xdr:nvSpPr>
        <xdr:cNvPr id="82" name="有形固定資産減価償却率該当値テキスト">
          <a:extLst>
            <a:ext uri="{FF2B5EF4-FFF2-40B4-BE49-F238E27FC236}">
              <a16:creationId xmlns:a16="http://schemas.microsoft.com/office/drawing/2014/main" id="{CCFCE4CA-279D-44AB-9C79-8E80670E0BBB}"/>
            </a:ext>
          </a:extLst>
        </xdr:cNvPr>
        <xdr:cNvSpPr txBox="1"/>
      </xdr:nvSpPr>
      <xdr:spPr>
        <a:xfrm>
          <a:off x="4359275" y="566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95462</xdr:rowOff>
    </xdr:from>
    <xdr:to>
      <xdr:col>19</xdr:col>
      <xdr:colOff>187325</xdr:colOff>
      <xdr:row>31</xdr:row>
      <xdr:rowOff>25612</xdr:rowOff>
    </xdr:to>
    <xdr:sp macro="" textlink="">
      <xdr:nvSpPr>
        <xdr:cNvPr id="83" name="楕円 82">
          <a:extLst>
            <a:ext uri="{FF2B5EF4-FFF2-40B4-BE49-F238E27FC236}">
              <a16:creationId xmlns:a16="http://schemas.microsoft.com/office/drawing/2014/main" id="{BCAD857F-236B-40AD-AAE1-41FE1EA3C924}"/>
            </a:ext>
          </a:extLst>
        </xdr:cNvPr>
        <xdr:cNvSpPr/>
      </xdr:nvSpPr>
      <xdr:spPr>
        <a:xfrm>
          <a:off x="3616325" y="57723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146262</xdr:rowOff>
    </xdr:from>
    <xdr:to>
      <xdr:col>23</xdr:col>
      <xdr:colOff>85725</xdr:colOff>
      <xdr:row>31</xdr:row>
      <xdr:rowOff>5397</xdr:rowOff>
    </xdr:to>
    <xdr:cxnSp macro="">
      <xdr:nvCxnSpPr>
        <xdr:cNvPr id="84" name="直線コネクタ 83">
          <a:extLst>
            <a:ext uri="{FF2B5EF4-FFF2-40B4-BE49-F238E27FC236}">
              <a16:creationId xmlns:a16="http://schemas.microsoft.com/office/drawing/2014/main" id="{1531637B-235D-43DE-901D-8F6728294381}"/>
            </a:ext>
          </a:extLst>
        </xdr:cNvPr>
        <xdr:cNvCxnSpPr/>
      </xdr:nvCxnSpPr>
      <xdr:spPr>
        <a:xfrm>
          <a:off x="3673475" y="5819987"/>
          <a:ext cx="628650" cy="2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63077</xdr:rowOff>
    </xdr:from>
    <xdr:to>
      <xdr:col>15</xdr:col>
      <xdr:colOff>187325</xdr:colOff>
      <xdr:row>30</xdr:row>
      <xdr:rowOff>164677</xdr:rowOff>
    </xdr:to>
    <xdr:sp macro="" textlink="">
      <xdr:nvSpPr>
        <xdr:cNvPr id="85" name="楕円 84">
          <a:extLst>
            <a:ext uri="{FF2B5EF4-FFF2-40B4-BE49-F238E27FC236}">
              <a16:creationId xmlns:a16="http://schemas.microsoft.com/office/drawing/2014/main" id="{3DF6D32A-27EE-4322-AB18-3D2556C33FF0}"/>
            </a:ext>
          </a:extLst>
        </xdr:cNvPr>
        <xdr:cNvSpPr/>
      </xdr:nvSpPr>
      <xdr:spPr>
        <a:xfrm>
          <a:off x="2930525" y="5743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113877</xdr:rowOff>
    </xdr:from>
    <xdr:to>
      <xdr:col>19</xdr:col>
      <xdr:colOff>136525</xdr:colOff>
      <xdr:row>30</xdr:row>
      <xdr:rowOff>146262</xdr:rowOff>
    </xdr:to>
    <xdr:cxnSp macro="">
      <xdr:nvCxnSpPr>
        <xdr:cNvPr id="86" name="直線コネクタ 85">
          <a:extLst>
            <a:ext uri="{FF2B5EF4-FFF2-40B4-BE49-F238E27FC236}">
              <a16:creationId xmlns:a16="http://schemas.microsoft.com/office/drawing/2014/main" id="{31D3092F-0188-4925-B9D4-47E2BB906B8E}"/>
            </a:ext>
          </a:extLst>
        </xdr:cNvPr>
        <xdr:cNvCxnSpPr/>
      </xdr:nvCxnSpPr>
      <xdr:spPr>
        <a:xfrm>
          <a:off x="2987675" y="5790777"/>
          <a:ext cx="6858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27093</xdr:rowOff>
    </xdr:from>
    <xdr:to>
      <xdr:col>11</xdr:col>
      <xdr:colOff>187325</xdr:colOff>
      <xdr:row>30</xdr:row>
      <xdr:rowOff>128693</xdr:rowOff>
    </xdr:to>
    <xdr:sp macro="" textlink="">
      <xdr:nvSpPr>
        <xdr:cNvPr id="87" name="楕円 86">
          <a:extLst>
            <a:ext uri="{FF2B5EF4-FFF2-40B4-BE49-F238E27FC236}">
              <a16:creationId xmlns:a16="http://schemas.microsoft.com/office/drawing/2014/main" id="{9FAB4CB8-5149-4288-B745-FE4809C3FD80}"/>
            </a:ext>
          </a:extLst>
        </xdr:cNvPr>
        <xdr:cNvSpPr/>
      </xdr:nvSpPr>
      <xdr:spPr>
        <a:xfrm>
          <a:off x="2244725" y="57071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77893</xdr:rowOff>
    </xdr:from>
    <xdr:to>
      <xdr:col>15</xdr:col>
      <xdr:colOff>136525</xdr:colOff>
      <xdr:row>30</xdr:row>
      <xdr:rowOff>113877</xdr:rowOff>
    </xdr:to>
    <xdr:cxnSp macro="">
      <xdr:nvCxnSpPr>
        <xdr:cNvPr id="88" name="直線コネクタ 87">
          <a:extLst>
            <a:ext uri="{FF2B5EF4-FFF2-40B4-BE49-F238E27FC236}">
              <a16:creationId xmlns:a16="http://schemas.microsoft.com/office/drawing/2014/main" id="{EDFA06B4-DC5A-4747-B142-5FD3D227C78F}"/>
            </a:ext>
          </a:extLst>
        </xdr:cNvPr>
        <xdr:cNvCxnSpPr/>
      </xdr:nvCxnSpPr>
      <xdr:spPr>
        <a:xfrm>
          <a:off x="2301875" y="5754793"/>
          <a:ext cx="6858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166158</xdr:rowOff>
    </xdr:from>
    <xdr:to>
      <xdr:col>7</xdr:col>
      <xdr:colOff>187325</xdr:colOff>
      <xdr:row>30</xdr:row>
      <xdr:rowOff>96308</xdr:rowOff>
    </xdr:to>
    <xdr:sp macro="" textlink="">
      <xdr:nvSpPr>
        <xdr:cNvPr id="89" name="楕円 88">
          <a:extLst>
            <a:ext uri="{FF2B5EF4-FFF2-40B4-BE49-F238E27FC236}">
              <a16:creationId xmlns:a16="http://schemas.microsoft.com/office/drawing/2014/main" id="{C5A3A3AE-F93D-4831-AD56-BB27B65EA5D4}"/>
            </a:ext>
          </a:extLst>
        </xdr:cNvPr>
        <xdr:cNvSpPr/>
      </xdr:nvSpPr>
      <xdr:spPr>
        <a:xfrm>
          <a:off x="1558925" y="56779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45508</xdr:rowOff>
    </xdr:from>
    <xdr:to>
      <xdr:col>11</xdr:col>
      <xdr:colOff>136525</xdr:colOff>
      <xdr:row>30</xdr:row>
      <xdr:rowOff>77893</xdr:rowOff>
    </xdr:to>
    <xdr:cxnSp macro="">
      <xdr:nvCxnSpPr>
        <xdr:cNvPr id="90" name="直線コネクタ 89">
          <a:extLst>
            <a:ext uri="{FF2B5EF4-FFF2-40B4-BE49-F238E27FC236}">
              <a16:creationId xmlns:a16="http://schemas.microsoft.com/office/drawing/2014/main" id="{1EF62B4A-B6F1-40DC-9B67-443B1967A0BD}"/>
            </a:ext>
          </a:extLst>
        </xdr:cNvPr>
        <xdr:cNvCxnSpPr/>
      </xdr:nvCxnSpPr>
      <xdr:spPr>
        <a:xfrm>
          <a:off x="1616075" y="5725583"/>
          <a:ext cx="6858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1C2EA1B4-AA15-4990-BFC7-ACC534019D48}"/>
            </a:ext>
          </a:extLst>
        </xdr:cNvPr>
        <xdr:cNvSpPr txBox="1"/>
      </xdr:nvSpPr>
      <xdr:spPr>
        <a:xfrm>
          <a:off x="3474094" y="5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3DBA2A6B-3102-4AA6-B611-CC08FCAFF179}"/>
            </a:ext>
          </a:extLst>
        </xdr:cNvPr>
        <xdr:cNvSpPr txBox="1"/>
      </xdr:nvSpPr>
      <xdr:spPr>
        <a:xfrm>
          <a:off x="2797819" y="590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308C67F7-57C9-430A-B3A9-4277215EEF0B}"/>
            </a:ext>
          </a:extLst>
        </xdr:cNvPr>
        <xdr:cNvSpPr txBox="1"/>
      </xdr:nvSpPr>
      <xdr:spPr>
        <a:xfrm>
          <a:off x="2112019" y="586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C54B9B78-376A-4840-A314-2CB52B8C6FB0}"/>
            </a:ext>
          </a:extLst>
        </xdr:cNvPr>
        <xdr:cNvSpPr txBox="1"/>
      </xdr:nvSpPr>
      <xdr:spPr>
        <a:xfrm>
          <a:off x="1426219" y="5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42139</xdr:rowOff>
    </xdr:from>
    <xdr:ext cx="405111" cy="259045"/>
    <xdr:sp macro="" textlink="">
      <xdr:nvSpPr>
        <xdr:cNvPr id="95" name="n_1mainValue有形固定資産減価償却率">
          <a:extLst>
            <a:ext uri="{FF2B5EF4-FFF2-40B4-BE49-F238E27FC236}">
              <a16:creationId xmlns:a16="http://schemas.microsoft.com/office/drawing/2014/main" id="{043F4F5F-BDCA-4D62-A2B4-EF0C8F649377}"/>
            </a:ext>
          </a:extLst>
        </xdr:cNvPr>
        <xdr:cNvSpPr txBox="1"/>
      </xdr:nvSpPr>
      <xdr:spPr>
        <a:xfrm>
          <a:off x="3474094" y="556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9754</xdr:rowOff>
    </xdr:from>
    <xdr:ext cx="405111" cy="259045"/>
    <xdr:sp macro="" textlink="">
      <xdr:nvSpPr>
        <xdr:cNvPr id="96" name="n_2mainValue有形固定資産減価償却率">
          <a:extLst>
            <a:ext uri="{FF2B5EF4-FFF2-40B4-BE49-F238E27FC236}">
              <a16:creationId xmlns:a16="http://schemas.microsoft.com/office/drawing/2014/main" id="{DCA0BE47-191A-4F07-BC7B-A9BCD688B4B1}"/>
            </a:ext>
          </a:extLst>
        </xdr:cNvPr>
        <xdr:cNvSpPr txBox="1"/>
      </xdr:nvSpPr>
      <xdr:spPr>
        <a:xfrm>
          <a:off x="2797819" y="552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145220</xdr:rowOff>
    </xdr:from>
    <xdr:ext cx="405111" cy="259045"/>
    <xdr:sp macro="" textlink="">
      <xdr:nvSpPr>
        <xdr:cNvPr id="97" name="n_3mainValue有形固定資産減価償却率">
          <a:extLst>
            <a:ext uri="{FF2B5EF4-FFF2-40B4-BE49-F238E27FC236}">
              <a16:creationId xmlns:a16="http://schemas.microsoft.com/office/drawing/2014/main" id="{AA434351-3347-4E57-9C95-9B565CEE5764}"/>
            </a:ext>
          </a:extLst>
        </xdr:cNvPr>
        <xdr:cNvSpPr txBox="1"/>
      </xdr:nvSpPr>
      <xdr:spPr>
        <a:xfrm>
          <a:off x="2112019" y="5495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112835</xdr:rowOff>
    </xdr:from>
    <xdr:ext cx="405111" cy="259045"/>
    <xdr:sp macro="" textlink="">
      <xdr:nvSpPr>
        <xdr:cNvPr id="98" name="n_4mainValue有形固定資産減価償却率">
          <a:extLst>
            <a:ext uri="{FF2B5EF4-FFF2-40B4-BE49-F238E27FC236}">
              <a16:creationId xmlns:a16="http://schemas.microsoft.com/office/drawing/2014/main" id="{2D66604D-D88C-472D-9FD2-0205B480FFF3}"/>
            </a:ext>
          </a:extLst>
        </xdr:cNvPr>
        <xdr:cNvSpPr txBox="1"/>
      </xdr:nvSpPr>
      <xdr:spPr>
        <a:xfrm>
          <a:off x="1426219" y="5465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DE65246-9BF5-4D30-8020-0825F2B95CD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BF9580D-6010-4BCF-B2A7-797FC32BEAF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BA5A049-36E8-4AF0-958C-753D8C6272D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7244C6F-BE75-4152-A4A6-E9FD86B7A5E7}"/>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8475C1E-8BC0-48AB-A848-B69F644086B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8371384-8586-40D3-80CE-E007BC324797}"/>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1911BD3-966F-4508-8309-533ADA17F1CA}"/>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714A016-ECAC-440A-8527-EB5759C463B7}"/>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0E11C23-0AD5-47CD-A1BE-FA220023705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00BAB6D-3A92-42FA-B33F-FE194E0D0147}"/>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064C5A3-9E42-45B6-834B-229DCE050C2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AC425BB-ED15-44FE-BCC9-93A0807AB25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E04CFB51-4884-4923-AB7F-5BF5C42DAA7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債務償還比率は令和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年度からやや上昇したものの、直近</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年で見ると減少傾向にある。しかし、類似団体と比較すると依然として高い水準にある。　新規の地方債借入等については、さらに慎重に精査を行い、過重な債務とならないよう適正な財政運営を目指す。</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8982F2D-3FF4-4438-B724-7F258FE7FC4A}"/>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DC57697E-C8B1-4DCB-A97D-486B4B02F0B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784FA19-B397-4904-9DC0-01AEC9117AEE}"/>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96CEF4A3-A69A-4EBA-B49A-4EED5736A2ED}"/>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139D96F7-8AC9-44DC-B01C-7A4C13146B76}"/>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84A9BAE8-9675-4DBA-810E-33601408B0F5}"/>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171124F5-2FAE-4BC7-B27E-A6F81399D5EA}"/>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BB4CA58D-FB93-4395-8AD9-908DD3FE9796}"/>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88B1718F-92C4-4204-A0E0-C44661951332}"/>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C2DC346F-7E1F-4211-91B5-C0367A54EEF4}"/>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D3CE4503-EF04-4260-8EBF-3988F6CD91AD}"/>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5FADC328-B1F1-4DB3-9489-E5BBF243EEE3}"/>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8E3BC333-0598-41B8-AB27-3CE96428CA2F}"/>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69673520-511D-422E-AF5D-107F6285A1BD}"/>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3D12341F-9544-4E32-A76C-A780A7650EBF}"/>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651F5BD3-A24D-482A-A2FF-F617F83E6456}"/>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7E129C8E-439E-4A3B-AFDC-E40C95743A40}"/>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14E50EC4-D633-49BC-A8E5-5E2B0588C733}"/>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2851315D-3D25-4246-BE2B-A0E39FCD2CB4}"/>
            </a:ext>
          </a:extLst>
        </xdr:cNvPr>
        <xdr:cNvSpPr txBox="1"/>
      </xdr:nvSpPr>
      <xdr:spPr>
        <a:xfrm>
          <a:off x="13379450" y="5438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976176FC-9F29-4F45-8BFE-752351C0DA6D}"/>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C9A26383-FB82-4AA3-A724-03958C9C1E7E}"/>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9C803DC5-11C5-4339-97A2-6885CB3BDB03}"/>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3208184D-A585-4C6E-8789-B9C0BBAD2423}"/>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664CFED6-FFC9-49EF-B332-5EC5820D4439}"/>
            </a:ext>
          </a:extLst>
        </xdr:cNvPr>
        <xdr:cNvSpPr/>
      </xdr:nvSpPr>
      <xdr:spPr>
        <a:xfrm>
          <a:off x="10588625" y="56786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DFD7D9A-00A3-4D61-8726-7E40048D553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4EC18D67-728A-4D07-9DB2-0E635BC5F86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FECEA0C-9980-455F-BE1C-0051A935F02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AB62BFF-0831-43C7-91CB-0E066534D1E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9ECC09C-1CA0-4C81-A326-A3CA7F1A6A39}"/>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135875</xdr:rowOff>
    </xdr:from>
    <xdr:to>
      <xdr:col>76</xdr:col>
      <xdr:colOff>73025</xdr:colOff>
      <xdr:row>30</xdr:row>
      <xdr:rowOff>66025</xdr:rowOff>
    </xdr:to>
    <xdr:sp macro="" textlink="">
      <xdr:nvSpPr>
        <xdr:cNvPr id="141" name="楕円 140">
          <a:extLst>
            <a:ext uri="{FF2B5EF4-FFF2-40B4-BE49-F238E27FC236}">
              <a16:creationId xmlns:a16="http://schemas.microsoft.com/office/drawing/2014/main" id="{700CC823-207F-4465-8DF4-9ADF5006107F}"/>
            </a:ext>
          </a:extLst>
        </xdr:cNvPr>
        <xdr:cNvSpPr/>
      </xdr:nvSpPr>
      <xdr:spPr>
        <a:xfrm>
          <a:off x="13293725" y="56508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114302</xdr:rowOff>
    </xdr:from>
    <xdr:ext cx="469744" cy="259045"/>
    <xdr:sp macro="" textlink="">
      <xdr:nvSpPr>
        <xdr:cNvPr id="142" name="債務償還比率該当値テキスト">
          <a:extLst>
            <a:ext uri="{FF2B5EF4-FFF2-40B4-BE49-F238E27FC236}">
              <a16:creationId xmlns:a16="http://schemas.microsoft.com/office/drawing/2014/main" id="{8AD2285B-7D94-4DD1-B8D0-012B68D1B55C}"/>
            </a:ext>
          </a:extLst>
        </xdr:cNvPr>
        <xdr:cNvSpPr txBox="1"/>
      </xdr:nvSpPr>
      <xdr:spPr>
        <a:xfrm>
          <a:off x="13379450" y="56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132507</xdr:rowOff>
    </xdr:from>
    <xdr:to>
      <xdr:col>72</xdr:col>
      <xdr:colOff>123825</xdr:colOff>
      <xdr:row>30</xdr:row>
      <xdr:rowOff>62657</xdr:rowOff>
    </xdr:to>
    <xdr:sp macro="" textlink="">
      <xdr:nvSpPr>
        <xdr:cNvPr id="143" name="楕円 142">
          <a:extLst>
            <a:ext uri="{FF2B5EF4-FFF2-40B4-BE49-F238E27FC236}">
              <a16:creationId xmlns:a16="http://schemas.microsoft.com/office/drawing/2014/main" id="{FB6A9AC7-4B41-42BA-9515-75C7494AF5FA}"/>
            </a:ext>
          </a:extLst>
        </xdr:cNvPr>
        <xdr:cNvSpPr/>
      </xdr:nvSpPr>
      <xdr:spPr>
        <a:xfrm>
          <a:off x="12646025" y="56474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11857</xdr:rowOff>
    </xdr:from>
    <xdr:to>
      <xdr:col>76</xdr:col>
      <xdr:colOff>22225</xdr:colOff>
      <xdr:row>30</xdr:row>
      <xdr:rowOff>15225</xdr:rowOff>
    </xdr:to>
    <xdr:cxnSp macro="">
      <xdr:nvCxnSpPr>
        <xdr:cNvPr id="144" name="直線コネクタ 143">
          <a:extLst>
            <a:ext uri="{FF2B5EF4-FFF2-40B4-BE49-F238E27FC236}">
              <a16:creationId xmlns:a16="http://schemas.microsoft.com/office/drawing/2014/main" id="{66AAEC31-A9DA-4845-B826-E61FD707D246}"/>
            </a:ext>
          </a:extLst>
        </xdr:cNvPr>
        <xdr:cNvCxnSpPr/>
      </xdr:nvCxnSpPr>
      <xdr:spPr>
        <a:xfrm>
          <a:off x="12693650" y="5685582"/>
          <a:ext cx="638175" cy="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141057</xdr:rowOff>
    </xdr:from>
    <xdr:to>
      <xdr:col>68</xdr:col>
      <xdr:colOff>123825</xdr:colOff>
      <xdr:row>30</xdr:row>
      <xdr:rowOff>71207</xdr:rowOff>
    </xdr:to>
    <xdr:sp macro="" textlink="">
      <xdr:nvSpPr>
        <xdr:cNvPr id="145" name="楕円 144">
          <a:extLst>
            <a:ext uri="{FF2B5EF4-FFF2-40B4-BE49-F238E27FC236}">
              <a16:creationId xmlns:a16="http://schemas.microsoft.com/office/drawing/2014/main" id="{267E96F8-FE30-40E7-BEB8-BCE4DBB294F1}"/>
            </a:ext>
          </a:extLst>
        </xdr:cNvPr>
        <xdr:cNvSpPr/>
      </xdr:nvSpPr>
      <xdr:spPr>
        <a:xfrm>
          <a:off x="11960225" y="565920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11857</xdr:rowOff>
    </xdr:from>
    <xdr:to>
      <xdr:col>72</xdr:col>
      <xdr:colOff>73025</xdr:colOff>
      <xdr:row>30</xdr:row>
      <xdr:rowOff>20407</xdr:rowOff>
    </xdr:to>
    <xdr:cxnSp macro="">
      <xdr:nvCxnSpPr>
        <xdr:cNvPr id="146" name="直線コネクタ 145">
          <a:extLst>
            <a:ext uri="{FF2B5EF4-FFF2-40B4-BE49-F238E27FC236}">
              <a16:creationId xmlns:a16="http://schemas.microsoft.com/office/drawing/2014/main" id="{DD4EE938-F350-4493-A8C7-28850A7E1533}"/>
            </a:ext>
          </a:extLst>
        </xdr:cNvPr>
        <xdr:cNvCxnSpPr/>
      </xdr:nvCxnSpPr>
      <xdr:spPr>
        <a:xfrm flipV="1">
          <a:off x="12007850" y="5685582"/>
          <a:ext cx="685800" cy="1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29540</xdr:rowOff>
    </xdr:from>
    <xdr:to>
      <xdr:col>64</xdr:col>
      <xdr:colOff>123825</xdr:colOff>
      <xdr:row>30</xdr:row>
      <xdr:rowOff>131140</xdr:rowOff>
    </xdr:to>
    <xdr:sp macro="" textlink="">
      <xdr:nvSpPr>
        <xdr:cNvPr id="147" name="楕円 146">
          <a:extLst>
            <a:ext uri="{FF2B5EF4-FFF2-40B4-BE49-F238E27FC236}">
              <a16:creationId xmlns:a16="http://schemas.microsoft.com/office/drawing/2014/main" id="{3ADC21A8-502F-4A6D-A1F2-96A108026C72}"/>
            </a:ext>
          </a:extLst>
        </xdr:cNvPr>
        <xdr:cNvSpPr/>
      </xdr:nvSpPr>
      <xdr:spPr>
        <a:xfrm>
          <a:off x="11274425" y="57032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20407</xdr:rowOff>
    </xdr:from>
    <xdr:to>
      <xdr:col>68</xdr:col>
      <xdr:colOff>73025</xdr:colOff>
      <xdr:row>30</xdr:row>
      <xdr:rowOff>80340</xdr:rowOff>
    </xdr:to>
    <xdr:cxnSp macro="">
      <xdr:nvCxnSpPr>
        <xdr:cNvPr id="148" name="直線コネクタ 147">
          <a:extLst>
            <a:ext uri="{FF2B5EF4-FFF2-40B4-BE49-F238E27FC236}">
              <a16:creationId xmlns:a16="http://schemas.microsoft.com/office/drawing/2014/main" id="{2A2D2692-68C6-4BF2-B480-C6BC1C0E4562}"/>
            </a:ext>
          </a:extLst>
        </xdr:cNvPr>
        <xdr:cNvCxnSpPr/>
      </xdr:nvCxnSpPr>
      <xdr:spPr>
        <a:xfrm flipV="1">
          <a:off x="11322050" y="5697307"/>
          <a:ext cx="685800" cy="6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105105</xdr:rowOff>
    </xdr:from>
    <xdr:to>
      <xdr:col>60</xdr:col>
      <xdr:colOff>123825</xdr:colOff>
      <xdr:row>31</xdr:row>
      <xdr:rowOff>35255</xdr:rowOff>
    </xdr:to>
    <xdr:sp macro="" textlink="">
      <xdr:nvSpPr>
        <xdr:cNvPr id="149" name="楕円 148">
          <a:extLst>
            <a:ext uri="{FF2B5EF4-FFF2-40B4-BE49-F238E27FC236}">
              <a16:creationId xmlns:a16="http://schemas.microsoft.com/office/drawing/2014/main" id="{D5B1CD49-2F5C-4F4B-A5B1-342221FEE3B8}"/>
            </a:ext>
          </a:extLst>
        </xdr:cNvPr>
        <xdr:cNvSpPr/>
      </xdr:nvSpPr>
      <xdr:spPr>
        <a:xfrm>
          <a:off x="10588625" y="5778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80340</xdr:rowOff>
    </xdr:from>
    <xdr:to>
      <xdr:col>64</xdr:col>
      <xdr:colOff>73025</xdr:colOff>
      <xdr:row>30</xdr:row>
      <xdr:rowOff>155905</xdr:rowOff>
    </xdr:to>
    <xdr:cxnSp macro="">
      <xdr:nvCxnSpPr>
        <xdr:cNvPr id="150" name="直線コネクタ 149">
          <a:extLst>
            <a:ext uri="{FF2B5EF4-FFF2-40B4-BE49-F238E27FC236}">
              <a16:creationId xmlns:a16="http://schemas.microsoft.com/office/drawing/2014/main" id="{EC789F47-9A6F-4B9B-99B7-DE65624DA1E4}"/>
            </a:ext>
          </a:extLst>
        </xdr:cNvPr>
        <xdr:cNvCxnSpPr/>
      </xdr:nvCxnSpPr>
      <xdr:spPr>
        <a:xfrm flipV="1">
          <a:off x="10636250" y="5760415"/>
          <a:ext cx="6858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85231F05-31B1-42DE-A728-A30109DE590C}"/>
            </a:ext>
          </a:extLst>
        </xdr:cNvPr>
        <xdr:cNvSpPr txBox="1"/>
      </xdr:nvSpPr>
      <xdr:spPr>
        <a:xfrm>
          <a:off x="12465127" y="535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F83A4F2B-2A71-441A-82A0-79EB56E33849}"/>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2AC05FD7-336B-4B16-BB80-DD9F7F994E01}"/>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51AD1BF3-F6DC-4493-BF42-57E6E862194C}"/>
            </a:ext>
          </a:extLst>
        </xdr:cNvPr>
        <xdr:cNvSpPr txBox="1"/>
      </xdr:nvSpPr>
      <xdr:spPr>
        <a:xfrm>
          <a:off x="10417252" y="546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53784</xdr:rowOff>
    </xdr:from>
    <xdr:ext cx="469744" cy="259045"/>
    <xdr:sp macro="" textlink="">
      <xdr:nvSpPr>
        <xdr:cNvPr id="155" name="n_1mainValue債務償還比率">
          <a:extLst>
            <a:ext uri="{FF2B5EF4-FFF2-40B4-BE49-F238E27FC236}">
              <a16:creationId xmlns:a16="http://schemas.microsoft.com/office/drawing/2014/main" id="{E248CD7B-46A1-411C-AB03-8D8E998E82BF}"/>
            </a:ext>
          </a:extLst>
        </xdr:cNvPr>
        <xdr:cNvSpPr txBox="1"/>
      </xdr:nvSpPr>
      <xdr:spPr>
        <a:xfrm>
          <a:off x="12465127" y="572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62334</xdr:rowOff>
    </xdr:from>
    <xdr:ext cx="469744" cy="259045"/>
    <xdr:sp macro="" textlink="">
      <xdr:nvSpPr>
        <xdr:cNvPr id="156" name="n_2mainValue債務償還比率">
          <a:extLst>
            <a:ext uri="{FF2B5EF4-FFF2-40B4-BE49-F238E27FC236}">
              <a16:creationId xmlns:a16="http://schemas.microsoft.com/office/drawing/2014/main" id="{179B1371-8E7E-498A-BD76-C165D9FED12A}"/>
            </a:ext>
          </a:extLst>
        </xdr:cNvPr>
        <xdr:cNvSpPr txBox="1"/>
      </xdr:nvSpPr>
      <xdr:spPr>
        <a:xfrm>
          <a:off x="11788852" y="5742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122267</xdr:rowOff>
    </xdr:from>
    <xdr:ext cx="469744" cy="259045"/>
    <xdr:sp macro="" textlink="">
      <xdr:nvSpPr>
        <xdr:cNvPr id="157" name="n_3mainValue債務償還比率">
          <a:extLst>
            <a:ext uri="{FF2B5EF4-FFF2-40B4-BE49-F238E27FC236}">
              <a16:creationId xmlns:a16="http://schemas.microsoft.com/office/drawing/2014/main" id="{33B398B1-7BCA-440F-A551-5EEC4064348D}"/>
            </a:ext>
          </a:extLst>
        </xdr:cNvPr>
        <xdr:cNvSpPr txBox="1"/>
      </xdr:nvSpPr>
      <xdr:spPr>
        <a:xfrm>
          <a:off x="11103052" y="580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26382</xdr:rowOff>
    </xdr:from>
    <xdr:ext cx="469744" cy="259045"/>
    <xdr:sp macro="" textlink="">
      <xdr:nvSpPr>
        <xdr:cNvPr id="158" name="n_4mainValue債務償還比率">
          <a:extLst>
            <a:ext uri="{FF2B5EF4-FFF2-40B4-BE49-F238E27FC236}">
              <a16:creationId xmlns:a16="http://schemas.microsoft.com/office/drawing/2014/main" id="{CA12CC4E-1F4B-471F-AAD7-76208C58F9F7}"/>
            </a:ext>
          </a:extLst>
        </xdr:cNvPr>
        <xdr:cNvSpPr txBox="1"/>
      </xdr:nvSpPr>
      <xdr:spPr>
        <a:xfrm>
          <a:off x="10417252" y="586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F7F53FBD-92B2-4AEF-A39D-309E52466D9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6957CB58-52A5-4C1A-A656-E547EA766094}"/>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55FEFE42-0A11-4068-A4F1-D8447975A26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79AB6D2-A2E1-464F-97B3-262AA9F9EADD}"/>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5F5C30D7-165F-467F-9B44-2CD32347A01A}"/>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1EB323B-BBC3-498F-ADD3-BD2F9F7F53CB}"/>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523212-D82E-43E3-86F0-330E29E29C3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853F12-9EC3-4736-822F-6C0D5FC7561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2BDA95A-6858-40F8-8A1E-29D3C2894F5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59D3637-26C0-485D-90FF-DA421EA4987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4FDDFD4-F8D4-476F-8C76-6AA76DA337E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7346DD-B0E1-45DD-94E4-01C7892B2BF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A20306-44C8-47C9-AA18-674134A2FFD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EA0B65-A166-4491-92EB-7428AD5773F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F88F804-8046-4AD8-9AE3-5B9E490EB67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6ED3B9F-FED2-49D4-9342-CE425F0408D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35,173
34,884
194.43
21,181,418
19,888,551
1,174,092
11,185,522
22,068,344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099BAB-48B7-4EDD-8E1B-AB8AC7163FD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3EF541-75C3-455E-9A5A-A02A168CD16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1A3011-ADD2-4F7F-A56F-591F5DE81EB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F6BAFB-B22C-4A10-B22C-A3D16D70276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6C4166-8703-4C43-A5A0-BEF6177DD86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28BED7A-45CE-4AF9-8B82-290A91F3672F}"/>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1BA903-08A4-40E6-B751-7675AC006ED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1A6ABE-9586-4710-A053-E38A3ADE330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2C471D-C476-47B5-B0EE-5171A6361F4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5D10ED-83AD-4272-80BD-D971103B294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81AC28-5551-41C2-AE74-CBA36ABC9FC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4034E0B-B082-44ED-BF08-5D6E7EB00A8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2285A03-B45C-4741-89A9-63D88F1A016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45E08B-1C51-440C-97FC-66EAC9D11E4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F0730F-936A-4727-B029-F57D3819751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293199A-47D5-485A-B5C6-66BCFC8BF71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933BADC-4CF7-4579-B5B6-5255DE9A5DB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8933B80-024D-421E-9AC7-72D4D2686DF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1990218-2750-47B7-ACB9-EE4EC61C5A9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EF929A-D9E9-4E71-B10F-263761B4985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DEAC4B-D70E-4CFC-89C2-EEF040F3101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46D3599-62FD-4C55-9BF9-CB3DEED8F27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034CB1-24EB-44F1-A3C5-251F544633A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2A9BFFE-9462-4C8B-982C-D78F4F7F009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72129E-6461-45BF-BA9A-624AD5425BC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CE1BCD9-3282-4410-8087-9615EA65E5E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09F5724-7E88-4F1F-87B2-0F0C8AE7E8E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907306E-F3CF-4C42-8890-7958F1B83AE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85FFB7-BD53-4543-AB25-D64B028C824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FB6F60-C7B5-43AC-AE92-F2AE0E78DA1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E5628C5-B5E8-41A5-8E4A-C9385212D5B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C31BFF-50FD-4B5E-8F22-FF930FF923E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CF8CBB5-E8DA-4546-A391-0A638BB15D7A}"/>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CAED93C-7213-4B1B-8D8F-615CE705A88F}"/>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8EE54EB-FA6B-4B20-8156-8F18838466E6}"/>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BC0234D-63E6-4ED8-ABA4-8ACB3744EC38}"/>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F39F904-B6FF-4AED-8FBD-C73C63CCC21B}"/>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2C841FB-3747-4659-8221-F6EF1A10105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71B891C-EADC-4213-A581-2D9F5C7E88FB}"/>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888D1DE-F892-4DFC-A889-1BEF1B28F360}"/>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24C9F9B-91D5-4D5B-BD10-13B74D4FEC73}"/>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06327A1-8018-41B4-8211-FD8FA62111F2}"/>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98652E8-F9ED-489F-B28B-B38584A7DE2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39F83BB-981E-47EF-B318-6858995491BB}"/>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5E0578E-7634-4510-8670-6ED2F57E9EC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BE0314E1-19E0-444F-B4A3-39096D84858D}"/>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9484AE5F-0F49-4934-B003-0C5B98C11ED5}"/>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480CC0CE-871B-4609-9DFC-2E2A7B310558}"/>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190E07A-C83A-417E-AB3C-AD42DC97A66A}"/>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B09F9EA2-0F7A-41EF-A087-2E0D76E32ADC}"/>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D52BAC2E-D40D-49E6-B5A4-6534CAEBE8D4}"/>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BA9F7797-17ED-4084-8ED1-933ABD8CCA7C}"/>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E130A55-2459-48B3-8C17-3A8F5E7CC66B}"/>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AFC30285-D4F7-4060-9708-918C233400AF}"/>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28AF76E4-4733-4611-97AE-B3E1EC1039ED}"/>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D40CC50C-B37B-4E79-8FD4-253D6ABB6C40}"/>
            </a:ext>
          </a:extLst>
        </xdr:cNvPr>
        <xdr:cNvSpPr/>
      </xdr:nvSpPr>
      <xdr:spPr>
        <a:xfrm>
          <a:off x="981075" y="613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74D5750-0F6F-41FB-9314-F81835EB2D9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9008F59-5EA9-4F77-BCAD-9E79AD2AAC7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7E3C3A6-6511-44D4-AB91-F7410F26EE2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D77E392-3882-4696-BDE7-89FA2D997D5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ACF3191-E2B1-439E-BE88-10EBBA2A98F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95885</xdr:rowOff>
    </xdr:from>
    <xdr:to>
      <xdr:col>24</xdr:col>
      <xdr:colOff>114300</xdr:colOff>
      <xdr:row>40</xdr:row>
      <xdr:rowOff>26035</xdr:rowOff>
    </xdr:to>
    <xdr:sp macro="" textlink="">
      <xdr:nvSpPr>
        <xdr:cNvPr id="73" name="楕円 72">
          <a:extLst>
            <a:ext uri="{FF2B5EF4-FFF2-40B4-BE49-F238E27FC236}">
              <a16:creationId xmlns:a16="http://schemas.microsoft.com/office/drawing/2014/main" id="{460A78EA-5123-4174-94BE-E3C95A2341ED}"/>
            </a:ext>
          </a:extLst>
        </xdr:cNvPr>
        <xdr:cNvSpPr/>
      </xdr:nvSpPr>
      <xdr:spPr>
        <a:xfrm>
          <a:off x="4124325" y="64204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74312</xdr:rowOff>
    </xdr:from>
    <xdr:ext cx="405111" cy="259045"/>
    <xdr:sp macro="" textlink="">
      <xdr:nvSpPr>
        <xdr:cNvPr id="74" name="【道路】&#10;有形固定資産減価償却率該当値テキスト">
          <a:extLst>
            <a:ext uri="{FF2B5EF4-FFF2-40B4-BE49-F238E27FC236}">
              <a16:creationId xmlns:a16="http://schemas.microsoft.com/office/drawing/2014/main" id="{AEF53775-BF82-4288-8141-0CAB219A27B2}"/>
            </a:ext>
          </a:extLst>
        </xdr:cNvPr>
        <xdr:cNvSpPr txBox="1"/>
      </xdr:nvSpPr>
      <xdr:spPr>
        <a:xfrm>
          <a:off x="4219575"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61595</xdr:rowOff>
    </xdr:from>
    <xdr:to>
      <xdr:col>20</xdr:col>
      <xdr:colOff>38100</xdr:colOff>
      <xdr:row>39</xdr:row>
      <xdr:rowOff>163195</xdr:rowOff>
    </xdr:to>
    <xdr:sp macro="" textlink="">
      <xdr:nvSpPr>
        <xdr:cNvPr id="75" name="楕円 74">
          <a:extLst>
            <a:ext uri="{FF2B5EF4-FFF2-40B4-BE49-F238E27FC236}">
              <a16:creationId xmlns:a16="http://schemas.microsoft.com/office/drawing/2014/main" id="{D617D946-35D8-4D6C-A13F-5A8DE268AC4D}"/>
            </a:ext>
          </a:extLst>
        </xdr:cNvPr>
        <xdr:cNvSpPr/>
      </xdr:nvSpPr>
      <xdr:spPr>
        <a:xfrm>
          <a:off x="3381375" y="6389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112395</xdr:rowOff>
    </xdr:from>
    <xdr:to>
      <xdr:col>24</xdr:col>
      <xdr:colOff>63500</xdr:colOff>
      <xdr:row>39</xdr:row>
      <xdr:rowOff>146685</xdr:rowOff>
    </xdr:to>
    <xdr:cxnSp macro="">
      <xdr:nvCxnSpPr>
        <xdr:cNvPr id="76" name="直線コネクタ 75">
          <a:extLst>
            <a:ext uri="{FF2B5EF4-FFF2-40B4-BE49-F238E27FC236}">
              <a16:creationId xmlns:a16="http://schemas.microsoft.com/office/drawing/2014/main" id="{586D848F-F18B-42F7-99AF-3D403A833D79}"/>
            </a:ext>
          </a:extLst>
        </xdr:cNvPr>
        <xdr:cNvCxnSpPr/>
      </xdr:nvCxnSpPr>
      <xdr:spPr>
        <a:xfrm>
          <a:off x="3429000" y="6436995"/>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29210</xdr:rowOff>
    </xdr:from>
    <xdr:to>
      <xdr:col>15</xdr:col>
      <xdr:colOff>101600</xdr:colOff>
      <xdr:row>39</xdr:row>
      <xdr:rowOff>130810</xdr:rowOff>
    </xdr:to>
    <xdr:sp macro="" textlink="">
      <xdr:nvSpPr>
        <xdr:cNvPr id="77" name="楕円 76">
          <a:extLst>
            <a:ext uri="{FF2B5EF4-FFF2-40B4-BE49-F238E27FC236}">
              <a16:creationId xmlns:a16="http://schemas.microsoft.com/office/drawing/2014/main" id="{E52491CF-EE6D-4A19-AD19-3DF1A88934E8}"/>
            </a:ext>
          </a:extLst>
        </xdr:cNvPr>
        <xdr:cNvSpPr/>
      </xdr:nvSpPr>
      <xdr:spPr>
        <a:xfrm>
          <a:off x="2571750" y="63506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80010</xdr:rowOff>
    </xdr:from>
    <xdr:to>
      <xdr:col>19</xdr:col>
      <xdr:colOff>177800</xdr:colOff>
      <xdr:row>39</xdr:row>
      <xdr:rowOff>112395</xdr:rowOff>
    </xdr:to>
    <xdr:cxnSp macro="">
      <xdr:nvCxnSpPr>
        <xdr:cNvPr id="78" name="直線コネクタ 77">
          <a:extLst>
            <a:ext uri="{FF2B5EF4-FFF2-40B4-BE49-F238E27FC236}">
              <a16:creationId xmlns:a16="http://schemas.microsoft.com/office/drawing/2014/main" id="{D46FA70C-E082-4009-A9C0-A6A28D9E4D84}"/>
            </a:ext>
          </a:extLst>
        </xdr:cNvPr>
        <xdr:cNvCxnSpPr/>
      </xdr:nvCxnSpPr>
      <xdr:spPr>
        <a:xfrm>
          <a:off x="2619375" y="6407785"/>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164465</xdr:rowOff>
    </xdr:from>
    <xdr:to>
      <xdr:col>10</xdr:col>
      <xdr:colOff>165100</xdr:colOff>
      <xdr:row>39</xdr:row>
      <xdr:rowOff>94615</xdr:rowOff>
    </xdr:to>
    <xdr:sp macro="" textlink="">
      <xdr:nvSpPr>
        <xdr:cNvPr id="79" name="楕円 78">
          <a:extLst>
            <a:ext uri="{FF2B5EF4-FFF2-40B4-BE49-F238E27FC236}">
              <a16:creationId xmlns:a16="http://schemas.microsoft.com/office/drawing/2014/main" id="{E4DB5B92-6E28-47B0-8DA5-2B9B9B6F233B}"/>
            </a:ext>
          </a:extLst>
        </xdr:cNvPr>
        <xdr:cNvSpPr/>
      </xdr:nvSpPr>
      <xdr:spPr>
        <a:xfrm>
          <a:off x="1781175" y="6323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43815</xdr:rowOff>
    </xdr:from>
    <xdr:to>
      <xdr:col>15</xdr:col>
      <xdr:colOff>50800</xdr:colOff>
      <xdr:row>39</xdr:row>
      <xdr:rowOff>80010</xdr:rowOff>
    </xdr:to>
    <xdr:cxnSp macro="">
      <xdr:nvCxnSpPr>
        <xdr:cNvPr id="80" name="直線コネクタ 79">
          <a:extLst>
            <a:ext uri="{FF2B5EF4-FFF2-40B4-BE49-F238E27FC236}">
              <a16:creationId xmlns:a16="http://schemas.microsoft.com/office/drawing/2014/main" id="{F24D7737-5B02-4436-BD93-4BF1D26742D1}"/>
            </a:ext>
          </a:extLst>
        </xdr:cNvPr>
        <xdr:cNvCxnSpPr/>
      </xdr:nvCxnSpPr>
      <xdr:spPr>
        <a:xfrm>
          <a:off x="1828800" y="637159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128270</xdr:rowOff>
    </xdr:from>
    <xdr:to>
      <xdr:col>6</xdr:col>
      <xdr:colOff>38100</xdr:colOff>
      <xdr:row>39</xdr:row>
      <xdr:rowOff>58420</xdr:rowOff>
    </xdr:to>
    <xdr:sp macro="" textlink="">
      <xdr:nvSpPr>
        <xdr:cNvPr id="81" name="楕円 80">
          <a:extLst>
            <a:ext uri="{FF2B5EF4-FFF2-40B4-BE49-F238E27FC236}">
              <a16:creationId xmlns:a16="http://schemas.microsoft.com/office/drawing/2014/main" id="{F68E81A8-F4F2-493C-A637-EEA0D49410F8}"/>
            </a:ext>
          </a:extLst>
        </xdr:cNvPr>
        <xdr:cNvSpPr/>
      </xdr:nvSpPr>
      <xdr:spPr>
        <a:xfrm>
          <a:off x="981075" y="6287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7620</xdr:rowOff>
    </xdr:from>
    <xdr:to>
      <xdr:col>10</xdr:col>
      <xdr:colOff>114300</xdr:colOff>
      <xdr:row>39</xdr:row>
      <xdr:rowOff>43815</xdr:rowOff>
    </xdr:to>
    <xdr:cxnSp macro="">
      <xdr:nvCxnSpPr>
        <xdr:cNvPr id="82" name="直線コネクタ 81">
          <a:extLst>
            <a:ext uri="{FF2B5EF4-FFF2-40B4-BE49-F238E27FC236}">
              <a16:creationId xmlns:a16="http://schemas.microsoft.com/office/drawing/2014/main" id="{5889568B-E1E9-444F-B2B2-ADC3BDC0A3BA}"/>
            </a:ext>
          </a:extLst>
        </xdr:cNvPr>
        <xdr:cNvCxnSpPr/>
      </xdr:nvCxnSpPr>
      <xdr:spPr>
        <a:xfrm>
          <a:off x="1028700" y="633539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57CAAF58-2B30-4A1D-BCE7-2D0DF4CC50C3}"/>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5FB6ECA7-7427-455C-97E5-39A341D237B1}"/>
            </a:ext>
          </a:extLst>
        </xdr:cNvPr>
        <xdr:cNvSpPr txBox="1"/>
      </xdr:nvSpPr>
      <xdr:spPr>
        <a:xfrm>
          <a:off x="24390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6E1A663B-C180-4FFA-BD97-E7DD1374338B}"/>
            </a:ext>
          </a:extLst>
        </xdr:cNvPr>
        <xdr:cNvSpPr txBox="1"/>
      </xdr:nvSpPr>
      <xdr:spPr>
        <a:xfrm>
          <a:off x="1648469"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0B700C14-B164-4CEB-830E-B4F80558C42B}"/>
            </a:ext>
          </a:extLst>
        </xdr:cNvPr>
        <xdr:cNvSpPr txBox="1"/>
      </xdr:nvSpPr>
      <xdr:spPr>
        <a:xfrm>
          <a:off x="848369" y="592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154322</xdr:rowOff>
    </xdr:from>
    <xdr:ext cx="405111" cy="259045"/>
    <xdr:sp macro="" textlink="">
      <xdr:nvSpPr>
        <xdr:cNvPr id="87" name="n_1mainValue【道路】&#10;有形固定資産減価償却率">
          <a:extLst>
            <a:ext uri="{FF2B5EF4-FFF2-40B4-BE49-F238E27FC236}">
              <a16:creationId xmlns:a16="http://schemas.microsoft.com/office/drawing/2014/main" id="{555C8B91-FBC9-4657-A044-96D2C27CDBBC}"/>
            </a:ext>
          </a:extLst>
        </xdr:cNvPr>
        <xdr:cNvSpPr txBox="1"/>
      </xdr:nvSpPr>
      <xdr:spPr>
        <a:xfrm>
          <a:off x="32391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121937</xdr:rowOff>
    </xdr:from>
    <xdr:ext cx="405111" cy="259045"/>
    <xdr:sp macro="" textlink="">
      <xdr:nvSpPr>
        <xdr:cNvPr id="88" name="n_2mainValue【道路】&#10;有形固定資産減価償却率">
          <a:extLst>
            <a:ext uri="{FF2B5EF4-FFF2-40B4-BE49-F238E27FC236}">
              <a16:creationId xmlns:a16="http://schemas.microsoft.com/office/drawing/2014/main" id="{0B73E36F-2946-4B61-8F44-C642A34C254B}"/>
            </a:ext>
          </a:extLst>
        </xdr:cNvPr>
        <xdr:cNvSpPr txBox="1"/>
      </xdr:nvSpPr>
      <xdr:spPr>
        <a:xfrm>
          <a:off x="2439044" y="6449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85742</xdr:rowOff>
    </xdr:from>
    <xdr:ext cx="405111" cy="259045"/>
    <xdr:sp macro="" textlink="">
      <xdr:nvSpPr>
        <xdr:cNvPr id="89" name="n_3mainValue【道路】&#10;有形固定資産減価償却率">
          <a:extLst>
            <a:ext uri="{FF2B5EF4-FFF2-40B4-BE49-F238E27FC236}">
              <a16:creationId xmlns:a16="http://schemas.microsoft.com/office/drawing/2014/main" id="{4C5E72CC-D582-4A70-B55E-E4833F52B321}"/>
            </a:ext>
          </a:extLst>
        </xdr:cNvPr>
        <xdr:cNvSpPr txBox="1"/>
      </xdr:nvSpPr>
      <xdr:spPr>
        <a:xfrm>
          <a:off x="1648469"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49547</xdr:rowOff>
    </xdr:from>
    <xdr:ext cx="405111" cy="259045"/>
    <xdr:sp macro="" textlink="">
      <xdr:nvSpPr>
        <xdr:cNvPr id="90" name="n_4mainValue【道路】&#10;有形固定資産減価償却率">
          <a:extLst>
            <a:ext uri="{FF2B5EF4-FFF2-40B4-BE49-F238E27FC236}">
              <a16:creationId xmlns:a16="http://schemas.microsoft.com/office/drawing/2014/main" id="{7536F939-1C30-4DCF-8369-3B2762EF5BF7}"/>
            </a:ext>
          </a:extLst>
        </xdr:cNvPr>
        <xdr:cNvSpPr txBox="1"/>
      </xdr:nvSpPr>
      <xdr:spPr>
        <a:xfrm>
          <a:off x="848369"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407D07A-AEA3-482F-8B59-67109BB9017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C152144-3FC6-4737-B063-236F062DF30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3498509-BAD7-4FD8-93AE-12C688958C0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821ADC1-D8A2-4342-AF5D-69EFA228E99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27393D6-E4AB-4277-83C1-8478B956CBA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C26AC81-32EE-4B16-92D7-D4872EB9227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E320BD7-FC77-4277-9FA4-EB10B390029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B75BF51-57EC-4144-ACB3-6A4DA9762C4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7D6EB5D-7AD0-4FF9-8216-C7FAA621B8E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850FCE5-5DDB-4C14-9103-FB81914F86E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ED825F7-4A10-4C1B-A858-D9569783982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F34A688-7607-498A-8E55-CEF2AA22084C}"/>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5B80570-6C4D-469F-8280-19C46F628AB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F029718-166B-4FEE-9B3C-5BE143997C75}"/>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4C3819D-14BF-415A-86D5-3536E08B93BA}"/>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81BF212-237E-40D0-9788-88CDD870AA57}"/>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85F3CA5-993D-4597-9821-5F29E184253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FFC3537C-5156-4B2A-BFAB-0C3CC5952D13}"/>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D501403-F3B3-4C93-8307-7074BB176A2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106E304-5D40-42FD-BCA6-69D122303597}"/>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EC8531C-07BC-493B-B67A-A88F868F376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022CD32-6024-45A3-AF73-86F38486145F}"/>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B4BD47B-B06E-4658-81AD-665F610A8F1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F59DD060-26D4-40D6-8D71-44F57B718C4C}"/>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8BB673EC-8F78-4071-A7BE-4A55A805EC04}"/>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62373BD9-7820-4100-84F0-0A2E3191CC15}"/>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94E7B7F1-3BF1-42C7-B6EB-61BA2276E684}"/>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3CF4F1C9-1157-4CEC-A7F7-C06541C73B5D}"/>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5B0C252D-6741-4B93-A29C-B16248E18CBC}"/>
            </a:ext>
          </a:extLst>
        </xdr:cNvPr>
        <xdr:cNvSpPr txBox="1"/>
      </xdr:nvSpPr>
      <xdr:spPr>
        <a:xfrm>
          <a:off x="9467850" y="6164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2F2EF2D1-67F7-4CA3-882B-90DBEB0DA9DA}"/>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C5831886-1C0F-4F5E-A0C7-5B22E65B1905}"/>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EA864610-5386-4C09-8FD3-3FBC1C7B6DB7}"/>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ECCEE51C-4CAC-45A8-B5CE-17C1E6406453}"/>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E6DCB3FD-5748-406D-AE58-F585DE0BB857}"/>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5282D1E-0B3F-4DF3-B5DF-9CE469035FB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20FB82E-93D0-4F00-B1CE-4BF83EC0398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49F66F1-48E4-44A2-BD44-B48B9C43101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A944A0-AD94-4A00-B8E5-15456A9E833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ACF6EC2-81B6-4D17-ADFC-8A3B763CFD7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14770</xdr:rowOff>
    </xdr:from>
    <xdr:to>
      <xdr:col>55</xdr:col>
      <xdr:colOff>50800</xdr:colOff>
      <xdr:row>40</xdr:row>
      <xdr:rowOff>116370</xdr:rowOff>
    </xdr:to>
    <xdr:sp macro="" textlink="">
      <xdr:nvSpPr>
        <xdr:cNvPr id="130" name="楕円 129">
          <a:extLst>
            <a:ext uri="{FF2B5EF4-FFF2-40B4-BE49-F238E27FC236}">
              <a16:creationId xmlns:a16="http://schemas.microsoft.com/office/drawing/2014/main" id="{B4783D62-AB9B-4E4A-902C-957128FDAAC0}"/>
            </a:ext>
          </a:extLst>
        </xdr:cNvPr>
        <xdr:cNvSpPr/>
      </xdr:nvSpPr>
      <xdr:spPr>
        <a:xfrm>
          <a:off x="9401175" y="649812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164647</xdr:rowOff>
    </xdr:from>
    <xdr:ext cx="534377" cy="259045"/>
    <xdr:sp macro="" textlink="">
      <xdr:nvSpPr>
        <xdr:cNvPr id="131" name="【道路】&#10;一人当たり延長該当値テキスト">
          <a:extLst>
            <a:ext uri="{FF2B5EF4-FFF2-40B4-BE49-F238E27FC236}">
              <a16:creationId xmlns:a16="http://schemas.microsoft.com/office/drawing/2014/main" id="{277C17EF-3B51-495F-8820-C224BB455A34}"/>
            </a:ext>
          </a:extLst>
        </xdr:cNvPr>
        <xdr:cNvSpPr txBox="1"/>
      </xdr:nvSpPr>
      <xdr:spPr>
        <a:xfrm>
          <a:off x="9467850" y="648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17837</xdr:rowOff>
    </xdr:from>
    <xdr:to>
      <xdr:col>50</xdr:col>
      <xdr:colOff>165100</xdr:colOff>
      <xdr:row>40</xdr:row>
      <xdr:rowOff>119437</xdr:rowOff>
    </xdr:to>
    <xdr:sp macro="" textlink="">
      <xdr:nvSpPr>
        <xdr:cNvPr id="132" name="楕円 131">
          <a:extLst>
            <a:ext uri="{FF2B5EF4-FFF2-40B4-BE49-F238E27FC236}">
              <a16:creationId xmlns:a16="http://schemas.microsoft.com/office/drawing/2014/main" id="{EF5B342A-05DF-43B5-9959-19200326ED37}"/>
            </a:ext>
          </a:extLst>
        </xdr:cNvPr>
        <xdr:cNvSpPr/>
      </xdr:nvSpPr>
      <xdr:spPr>
        <a:xfrm>
          <a:off x="8639175" y="65043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65570</xdr:rowOff>
    </xdr:from>
    <xdr:to>
      <xdr:col>55</xdr:col>
      <xdr:colOff>0</xdr:colOff>
      <xdr:row>40</xdr:row>
      <xdr:rowOff>68637</xdr:rowOff>
    </xdr:to>
    <xdr:cxnSp macro="">
      <xdr:nvCxnSpPr>
        <xdr:cNvPr id="133" name="直線コネクタ 132">
          <a:extLst>
            <a:ext uri="{FF2B5EF4-FFF2-40B4-BE49-F238E27FC236}">
              <a16:creationId xmlns:a16="http://schemas.microsoft.com/office/drawing/2014/main" id="{D29B066D-0E27-45EE-84C9-0A94DC46F7D6}"/>
            </a:ext>
          </a:extLst>
        </xdr:cNvPr>
        <xdr:cNvCxnSpPr/>
      </xdr:nvCxnSpPr>
      <xdr:spPr>
        <a:xfrm flipV="1">
          <a:off x="8686800" y="65552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20333</xdr:rowOff>
    </xdr:from>
    <xdr:to>
      <xdr:col>46</xdr:col>
      <xdr:colOff>38100</xdr:colOff>
      <xdr:row>40</xdr:row>
      <xdr:rowOff>121933</xdr:rowOff>
    </xdr:to>
    <xdr:sp macro="" textlink="">
      <xdr:nvSpPr>
        <xdr:cNvPr id="134" name="楕円 133">
          <a:extLst>
            <a:ext uri="{FF2B5EF4-FFF2-40B4-BE49-F238E27FC236}">
              <a16:creationId xmlns:a16="http://schemas.microsoft.com/office/drawing/2014/main" id="{35FE4B81-7FF6-485D-9DD9-F313B6042493}"/>
            </a:ext>
          </a:extLst>
        </xdr:cNvPr>
        <xdr:cNvSpPr/>
      </xdr:nvSpPr>
      <xdr:spPr>
        <a:xfrm>
          <a:off x="7839075" y="650685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68637</xdr:rowOff>
    </xdr:from>
    <xdr:to>
      <xdr:col>50</xdr:col>
      <xdr:colOff>114300</xdr:colOff>
      <xdr:row>40</xdr:row>
      <xdr:rowOff>71133</xdr:rowOff>
    </xdr:to>
    <xdr:cxnSp macro="">
      <xdr:nvCxnSpPr>
        <xdr:cNvPr id="135" name="直線コネクタ 134">
          <a:extLst>
            <a:ext uri="{FF2B5EF4-FFF2-40B4-BE49-F238E27FC236}">
              <a16:creationId xmlns:a16="http://schemas.microsoft.com/office/drawing/2014/main" id="{A90C37D3-9C9A-4F08-81E3-9DF4FFEEDFEA}"/>
            </a:ext>
          </a:extLst>
        </xdr:cNvPr>
        <xdr:cNvCxnSpPr/>
      </xdr:nvCxnSpPr>
      <xdr:spPr>
        <a:xfrm flipV="1">
          <a:off x="7886700" y="6551987"/>
          <a:ext cx="8001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22923</xdr:rowOff>
    </xdr:from>
    <xdr:to>
      <xdr:col>41</xdr:col>
      <xdr:colOff>101600</xdr:colOff>
      <xdr:row>40</xdr:row>
      <xdr:rowOff>124523</xdr:rowOff>
    </xdr:to>
    <xdr:sp macro="" textlink="">
      <xdr:nvSpPr>
        <xdr:cNvPr id="136" name="楕円 135">
          <a:extLst>
            <a:ext uri="{FF2B5EF4-FFF2-40B4-BE49-F238E27FC236}">
              <a16:creationId xmlns:a16="http://schemas.microsoft.com/office/drawing/2014/main" id="{1157DD58-8E5B-4A8E-A662-7A3687676071}"/>
            </a:ext>
          </a:extLst>
        </xdr:cNvPr>
        <xdr:cNvSpPr/>
      </xdr:nvSpPr>
      <xdr:spPr>
        <a:xfrm>
          <a:off x="7029450" y="65126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71133</xdr:rowOff>
    </xdr:from>
    <xdr:to>
      <xdr:col>45</xdr:col>
      <xdr:colOff>177800</xdr:colOff>
      <xdr:row>40</xdr:row>
      <xdr:rowOff>73723</xdr:rowOff>
    </xdr:to>
    <xdr:cxnSp macro="">
      <xdr:nvCxnSpPr>
        <xdr:cNvPr id="137" name="直線コネクタ 136">
          <a:extLst>
            <a:ext uri="{FF2B5EF4-FFF2-40B4-BE49-F238E27FC236}">
              <a16:creationId xmlns:a16="http://schemas.microsoft.com/office/drawing/2014/main" id="{B5A70DD1-B6B3-4649-A4CD-E36F69EB0B9D}"/>
            </a:ext>
          </a:extLst>
        </xdr:cNvPr>
        <xdr:cNvCxnSpPr/>
      </xdr:nvCxnSpPr>
      <xdr:spPr>
        <a:xfrm flipV="1">
          <a:off x="7077075" y="6554483"/>
          <a:ext cx="809625" cy="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25933</xdr:rowOff>
    </xdr:from>
    <xdr:to>
      <xdr:col>36</xdr:col>
      <xdr:colOff>165100</xdr:colOff>
      <xdr:row>40</xdr:row>
      <xdr:rowOff>127533</xdr:rowOff>
    </xdr:to>
    <xdr:sp macro="" textlink="">
      <xdr:nvSpPr>
        <xdr:cNvPr id="138" name="楕円 137">
          <a:extLst>
            <a:ext uri="{FF2B5EF4-FFF2-40B4-BE49-F238E27FC236}">
              <a16:creationId xmlns:a16="http://schemas.microsoft.com/office/drawing/2014/main" id="{C4694FD7-3EA0-4AEB-B2DB-A1643208088C}"/>
            </a:ext>
          </a:extLst>
        </xdr:cNvPr>
        <xdr:cNvSpPr/>
      </xdr:nvSpPr>
      <xdr:spPr>
        <a:xfrm>
          <a:off x="6238875" y="65156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73723</xdr:rowOff>
    </xdr:from>
    <xdr:to>
      <xdr:col>41</xdr:col>
      <xdr:colOff>50800</xdr:colOff>
      <xdr:row>40</xdr:row>
      <xdr:rowOff>76733</xdr:rowOff>
    </xdr:to>
    <xdr:cxnSp macro="">
      <xdr:nvCxnSpPr>
        <xdr:cNvPr id="139" name="直線コネクタ 138">
          <a:extLst>
            <a:ext uri="{FF2B5EF4-FFF2-40B4-BE49-F238E27FC236}">
              <a16:creationId xmlns:a16="http://schemas.microsoft.com/office/drawing/2014/main" id="{E210CF55-17B6-44D7-AA42-86DF35F3FDA4}"/>
            </a:ext>
          </a:extLst>
        </xdr:cNvPr>
        <xdr:cNvCxnSpPr/>
      </xdr:nvCxnSpPr>
      <xdr:spPr>
        <a:xfrm flipV="1">
          <a:off x="6286500" y="6560248"/>
          <a:ext cx="790575"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607D5A95-8D4E-42DF-9314-BF3DB98244B5}"/>
            </a:ext>
          </a:extLst>
        </xdr:cNvPr>
        <xdr:cNvSpPr txBox="1"/>
      </xdr:nvSpPr>
      <xdr:spPr>
        <a:xfrm>
          <a:off x="8429136" y="608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DE4E1DFD-48CB-4B2A-A9F5-0D7CDB58DBCC}"/>
            </a:ext>
          </a:extLst>
        </xdr:cNvPr>
        <xdr:cNvSpPr txBox="1"/>
      </xdr:nvSpPr>
      <xdr:spPr>
        <a:xfrm>
          <a:off x="7648086" y="609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933B6F02-78C4-4A7A-95F2-F6A37CD4FBA1}"/>
            </a:ext>
          </a:extLst>
        </xdr:cNvPr>
        <xdr:cNvSpPr txBox="1"/>
      </xdr:nvSpPr>
      <xdr:spPr>
        <a:xfrm>
          <a:off x="6847986" y="610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7D030DBD-A515-4212-ACC4-44E0BD991900}"/>
            </a:ext>
          </a:extLst>
        </xdr:cNvPr>
        <xdr:cNvSpPr txBox="1"/>
      </xdr:nvSpPr>
      <xdr:spPr>
        <a:xfrm>
          <a:off x="6038361" y="614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110564</xdr:rowOff>
    </xdr:from>
    <xdr:ext cx="534377" cy="259045"/>
    <xdr:sp macro="" textlink="">
      <xdr:nvSpPr>
        <xdr:cNvPr id="144" name="n_1mainValue【道路】&#10;一人当たり延長">
          <a:extLst>
            <a:ext uri="{FF2B5EF4-FFF2-40B4-BE49-F238E27FC236}">
              <a16:creationId xmlns:a16="http://schemas.microsoft.com/office/drawing/2014/main" id="{D242D17A-6AD7-4517-BCC0-94D92825C35E}"/>
            </a:ext>
          </a:extLst>
        </xdr:cNvPr>
        <xdr:cNvSpPr txBox="1"/>
      </xdr:nvSpPr>
      <xdr:spPr>
        <a:xfrm>
          <a:off x="8429136" y="659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113060</xdr:rowOff>
    </xdr:from>
    <xdr:ext cx="534377" cy="259045"/>
    <xdr:sp macro="" textlink="">
      <xdr:nvSpPr>
        <xdr:cNvPr id="145" name="n_2mainValue【道路】&#10;一人当たり延長">
          <a:extLst>
            <a:ext uri="{FF2B5EF4-FFF2-40B4-BE49-F238E27FC236}">
              <a16:creationId xmlns:a16="http://schemas.microsoft.com/office/drawing/2014/main" id="{C76114A2-D4B9-48FC-8E65-F3E262598111}"/>
            </a:ext>
          </a:extLst>
        </xdr:cNvPr>
        <xdr:cNvSpPr txBox="1"/>
      </xdr:nvSpPr>
      <xdr:spPr>
        <a:xfrm>
          <a:off x="7648086" y="659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115650</xdr:rowOff>
    </xdr:from>
    <xdr:ext cx="534377" cy="259045"/>
    <xdr:sp macro="" textlink="">
      <xdr:nvSpPr>
        <xdr:cNvPr id="146" name="n_3mainValue【道路】&#10;一人当たり延長">
          <a:extLst>
            <a:ext uri="{FF2B5EF4-FFF2-40B4-BE49-F238E27FC236}">
              <a16:creationId xmlns:a16="http://schemas.microsoft.com/office/drawing/2014/main" id="{122C4173-F24E-4EC7-9104-CA34D6F46B29}"/>
            </a:ext>
          </a:extLst>
        </xdr:cNvPr>
        <xdr:cNvSpPr txBox="1"/>
      </xdr:nvSpPr>
      <xdr:spPr>
        <a:xfrm>
          <a:off x="6847986" y="660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118660</xdr:rowOff>
    </xdr:from>
    <xdr:ext cx="534377" cy="259045"/>
    <xdr:sp macro="" textlink="">
      <xdr:nvSpPr>
        <xdr:cNvPr id="147" name="n_4mainValue【道路】&#10;一人当たり延長">
          <a:extLst>
            <a:ext uri="{FF2B5EF4-FFF2-40B4-BE49-F238E27FC236}">
              <a16:creationId xmlns:a16="http://schemas.microsoft.com/office/drawing/2014/main" id="{D6958D6E-5BCA-4C70-AB72-4F7B3FE9D130}"/>
            </a:ext>
          </a:extLst>
        </xdr:cNvPr>
        <xdr:cNvSpPr txBox="1"/>
      </xdr:nvSpPr>
      <xdr:spPr>
        <a:xfrm>
          <a:off x="6038361" y="660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DA4BACF-84F1-4914-B023-20314E44385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7D98623-2B1D-49FC-818A-AE51517A352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6C79DB3-AA56-4EF2-9130-08AD104ED28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D584F50-7D22-4E78-B5C6-378AE9EFF91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3E5B82D-C364-4154-BF65-A0F2575AE0F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FEB57A7-D7A9-428B-AA6B-A3464470AC2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0FBE957-CB56-4B83-9123-6AA516BCD91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0A61761-D00E-4990-A930-A549525CAF6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E8F3C6A-63C4-4545-8F4A-3F767B5B094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23C4F9D-7D8A-4418-BDD9-A43D39AC1C1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D8925E5-DD2E-4A00-ACE2-DD4185F8FDD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6FFAE53-9CEE-4EEB-B086-3BC41762D5E6}"/>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1605006-8065-4C90-9146-16CBE4A8C428}"/>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6D5B150-1190-450A-880E-37DE159BB451}"/>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0C52E0A-0252-4EC8-A846-41855FC8D26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1256C92-5FD5-4A36-91C8-73A9D93419B7}"/>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1A9A8FF-E667-4FD9-80C9-9F5BD2DC8262}"/>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7669E41-CFEE-416F-B30E-EFCE1EF15583}"/>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DDA695A-3814-4198-8CAA-8ADA4C4E7E50}"/>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5175B87-DB72-48EE-B7EB-92C613B8E1B1}"/>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612743A-20EB-4BE8-A00C-DFD7DED0B21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D98B209-41A5-4887-B6BD-CE3623CAE81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F8C3527-B622-478E-823E-45B466AEE97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2965F92-08EC-4CE6-8255-5486370DF89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D986CFF-65F0-467B-B5E0-08877BFDDC9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D23A2B89-BC85-4D77-889F-E1E4D2A189C6}"/>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AFB856F-7B4B-4B24-804A-EC531699A980}"/>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17D6CF62-83CD-438C-8C3E-54687297BFFC}"/>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1DD9F09-699A-497C-A209-6C21792B396B}"/>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DB23A80D-1114-4870-A1EE-80097996AA66}"/>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14EAC1F-7286-4D19-A55A-526606DE9BC3}"/>
            </a:ext>
          </a:extLst>
        </xdr:cNvPr>
        <xdr:cNvSpPr txBox="1"/>
      </xdr:nvSpPr>
      <xdr:spPr>
        <a:xfrm>
          <a:off x="4219575" y="9899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8F6CBE86-6C9C-46D1-9648-64D1755F3626}"/>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2D68D055-98FF-4DE4-988A-6CA3DD718418}"/>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B63520FA-49E8-45F6-BAEC-03D2D7F20D7C}"/>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4233BC87-5B05-4928-A48E-27F72F671B95}"/>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B77D4B19-85D8-486E-B74B-8F6E8901A399}"/>
            </a:ext>
          </a:extLst>
        </xdr:cNvPr>
        <xdr:cNvSpPr/>
      </xdr:nvSpPr>
      <xdr:spPr>
        <a:xfrm>
          <a:off x="981075" y="98407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0F56EC-80B8-43AC-BCCF-B769A26FB52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B38875-7DAB-4727-AB31-36966521217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863B9C6-3B6D-410D-A32B-93DAD37A08D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05B5DDA-7C3C-4A91-B53E-F3DC0579513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FD35B91-DDE2-45CD-92E1-CC42A536FB3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50437</xdr:rowOff>
    </xdr:from>
    <xdr:to>
      <xdr:col>24</xdr:col>
      <xdr:colOff>114300</xdr:colOff>
      <xdr:row>60</xdr:row>
      <xdr:rowOff>152037</xdr:rowOff>
    </xdr:to>
    <xdr:sp macro="" textlink="">
      <xdr:nvSpPr>
        <xdr:cNvPr id="189" name="楕円 188">
          <a:extLst>
            <a:ext uri="{FF2B5EF4-FFF2-40B4-BE49-F238E27FC236}">
              <a16:creationId xmlns:a16="http://schemas.microsoft.com/office/drawing/2014/main" id="{F8243A46-B476-4781-A103-0ABE992CA1F8}"/>
            </a:ext>
          </a:extLst>
        </xdr:cNvPr>
        <xdr:cNvSpPr/>
      </xdr:nvSpPr>
      <xdr:spPr>
        <a:xfrm>
          <a:off x="4124325" y="97722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73314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E155C43-77E4-4829-8D4E-CE48BD9E307C}"/>
            </a:ext>
          </a:extLst>
        </xdr:cNvPr>
        <xdr:cNvSpPr txBox="1"/>
      </xdr:nvSpPr>
      <xdr:spPr>
        <a:xfrm>
          <a:off x="4219575" y="963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60234</xdr:rowOff>
    </xdr:from>
    <xdr:to>
      <xdr:col>20</xdr:col>
      <xdr:colOff>38100</xdr:colOff>
      <xdr:row>60</xdr:row>
      <xdr:rowOff>161834</xdr:rowOff>
    </xdr:to>
    <xdr:sp macro="" textlink="">
      <xdr:nvSpPr>
        <xdr:cNvPr id="191" name="楕円 190">
          <a:extLst>
            <a:ext uri="{FF2B5EF4-FFF2-40B4-BE49-F238E27FC236}">
              <a16:creationId xmlns:a16="http://schemas.microsoft.com/office/drawing/2014/main" id="{B17DC2AC-C0DB-4E5A-A07B-8E817E4AC687}"/>
            </a:ext>
          </a:extLst>
        </xdr:cNvPr>
        <xdr:cNvSpPr/>
      </xdr:nvSpPr>
      <xdr:spPr>
        <a:xfrm>
          <a:off x="3381375" y="97852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101237</xdr:rowOff>
    </xdr:from>
    <xdr:to>
      <xdr:col>24</xdr:col>
      <xdr:colOff>63500</xdr:colOff>
      <xdr:row>60</xdr:row>
      <xdr:rowOff>111034</xdr:rowOff>
    </xdr:to>
    <xdr:cxnSp macro="">
      <xdr:nvCxnSpPr>
        <xdr:cNvPr id="192" name="直線コネクタ 191">
          <a:extLst>
            <a:ext uri="{FF2B5EF4-FFF2-40B4-BE49-F238E27FC236}">
              <a16:creationId xmlns:a16="http://schemas.microsoft.com/office/drawing/2014/main" id="{F3882209-9279-446F-A1E5-74984AB095AC}"/>
            </a:ext>
          </a:extLst>
        </xdr:cNvPr>
        <xdr:cNvCxnSpPr/>
      </xdr:nvCxnSpPr>
      <xdr:spPr>
        <a:xfrm flipV="1">
          <a:off x="3429000" y="9829437"/>
          <a:ext cx="752475"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34109</xdr:rowOff>
    </xdr:from>
    <xdr:to>
      <xdr:col>15</xdr:col>
      <xdr:colOff>101600</xdr:colOff>
      <xdr:row>60</xdr:row>
      <xdr:rowOff>135709</xdr:rowOff>
    </xdr:to>
    <xdr:sp macro="" textlink="">
      <xdr:nvSpPr>
        <xdr:cNvPr id="193" name="楕円 192">
          <a:extLst>
            <a:ext uri="{FF2B5EF4-FFF2-40B4-BE49-F238E27FC236}">
              <a16:creationId xmlns:a16="http://schemas.microsoft.com/office/drawing/2014/main" id="{6DE401C4-D4DE-4266-92DA-1D7EF1CE5368}"/>
            </a:ext>
          </a:extLst>
        </xdr:cNvPr>
        <xdr:cNvSpPr/>
      </xdr:nvSpPr>
      <xdr:spPr>
        <a:xfrm>
          <a:off x="2571750" y="97559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84909</xdr:rowOff>
    </xdr:from>
    <xdr:to>
      <xdr:col>19</xdr:col>
      <xdr:colOff>177800</xdr:colOff>
      <xdr:row>60</xdr:row>
      <xdr:rowOff>111034</xdr:rowOff>
    </xdr:to>
    <xdr:cxnSp macro="">
      <xdr:nvCxnSpPr>
        <xdr:cNvPr id="194" name="直線コネクタ 193">
          <a:extLst>
            <a:ext uri="{FF2B5EF4-FFF2-40B4-BE49-F238E27FC236}">
              <a16:creationId xmlns:a16="http://schemas.microsoft.com/office/drawing/2014/main" id="{A1B0DECD-AEB0-49A6-B618-0F1002506205}"/>
            </a:ext>
          </a:extLst>
        </xdr:cNvPr>
        <xdr:cNvCxnSpPr/>
      </xdr:nvCxnSpPr>
      <xdr:spPr>
        <a:xfrm>
          <a:off x="2619375" y="9813109"/>
          <a:ext cx="80962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14515</xdr:rowOff>
    </xdr:from>
    <xdr:to>
      <xdr:col>10</xdr:col>
      <xdr:colOff>165100</xdr:colOff>
      <xdr:row>60</xdr:row>
      <xdr:rowOff>116115</xdr:rowOff>
    </xdr:to>
    <xdr:sp macro="" textlink="">
      <xdr:nvSpPr>
        <xdr:cNvPr id="195" name="楕円 194">
          <a:extLst>
            <a:ext uri="{FF2B5EF4-FFF2-40B4-BE49-F238E27FC236}">
              <a16:creationId xmlns:a16="http://schemas.microsoft.com/office/drawing/2014/main" id="{BB7360C4-1FD0-4486-89A8-84CBA8A475F4}"/>
            </a:ext>
          </a:extLst>
        </xdr:cNvPr>
        <xdr:cNvSpPr/>
      </xdr:nvSpPr>
      <xdr:spPr>
        <a:xfrm>
          <a:off x="1781175" y="97363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65315</xdr:rowOff>
    </xdr:from>
    <xdr:to>
      <xdr:col>15</xdr:col>
      <xdr:colOff>50800</xdr:colOff>
      <xdr:row>60</xdr:row>
      <xdr:rowOff>84909</xdr:rowOff>
    </xdr:to>
    <xdr:cxnSp macro="">
      <xdr:nvCxnSpPr>
        <xdr:cNvPr id="196" name="直線コネクタ 195">
          <a:extLst>
            <a:ext uri="{FF2B5EF4-FFF2-40B4-BE49-F238E27FC236}">
              <a16:creationId xmlns:a16="http://schemas.microsoft.com/office/drawing/2014/main" id="{95219502-AB32-4470-B352-7B6C7C586652}"/>
            </a:ext>
          </a:extLst>
        </xdr:cNvPr>
        <xdr:cNvCxnSpPr/>
      </xdr:nvCxnSpPr>
      <xdr:spPr>
        <a:xfrm>
          <a:off x="1828800" y="9793515"/>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xdr:rowOff>
    </xdr:from>
    <xdr:to>
      <xdr:col>6</xdr:col>
      <xdr:colOff>38100</xdr:colOff>
      <xdr:row>60</xdr:row>
      <xdr:rowOff>104684</xdr:rowOff>
    </xdr:to>
    <xdr:sp macro="" textlink="">
      <xdr:nvSpPr>
        <xdr:cNvPr id="197" name="楕円 196">
          <a:extLst>
            <a:ext uri="{FF2B5EF4-FFF2-40B4-BE49-F238E27FC236}">
              <a16:creationId xmlns:a16="http://schemas.microsoft.com/office/drawing/2014/main" id="{AE6BD1D4-8186-4E2B-A7D7-9E302486DEF9}"/>
            </a:ext>
          </a:extLst>
        </xdr:cNvPr>
        <xdr:cNvSpPr/>
      </xdr:nvSpPr>
      <xdr:spPr>
        <a:xfrm>
          <a:off x="981075" y="97281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53884</xdr:rowOff>
    </xdr:from>
    <xdr:to>
      <xdr:col>10</xdr:col>
      <xdr:colOff>114300</xdr:colOff>
      <xdr:row>60</xdr:row>
      <xdr:rowOff>65315</xdr:rowOff>
    </xdr:to>
    <xdr:cxnSp macro="">
      <xdr:nvCxnSpPr>
        <xdr:cNvPr id="198" name="直線コネクタ 197">
          <a:extLst>
            <a:ext uri="{FF2B5EF4-FFF2-40B4-BE49-F238E27FC236}">
              <a16:creationId xmlns:a16="http://schemas.microsoft.com/office/drawing/2014/main" id="{87124A8C-6C08-4E8D-A339-B673F099CE56}"/>
            </a:ext>
          </a:extLst>
        </xdr:cNvPr>
        <xdr:cNvCxnSpPr/>
      </xdr:nvCxnSpPr>
      <xdr:spPr>
        <a:xfrm>
          <a:off x="1028700" y="9775734"/>
          <a:ext cx="8001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ECC89AC-2CAF-48F3-8133-16BE0B5D6A81}"/>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9D4F637-700E-4A5B-89B2-9A645FC6FB42}"/>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1C91FBA-A3B1-4EC4-9E1D-17B0C2A0CFC9}"/>
            </a:ext>
          </a:extLst>
        </xdr:cNvPr>
        <xdr:cNvSpPr txBox="1"/>
      </xdr:nvSpPr>
      <xdr:spPr>
        <a:xfrm>
          <a:off x="1648469"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768ABA9-195B-42B1-9239-4C5D514E3635}"/>
            </a:ext>
          </a:extLst>
        </xdr:cNvPr>
        <xdr:cNvSpPr txBox="1"/>
      </xdr:nvSpPr>
      <xdr:spPr>
        <a:xfrm>
          <a:off x="848369" y="992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6911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2C1420E-4546-4EE6-9C18-8B6803A9A14E}"/>
            </a:ext>
          </a:extLst>
        </xdr:cNvPr>
        <xdr:cNvSpPr txBox="1"/>
      </xdr:nvSpPr>
      <xdr:spPr>
        <a:xfrm>
          <a:off x="3239144" y="957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152236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9BFCE2C-529B-4C7C-97C9-2DC8E8681931}"/>
            </a:ext>
          </a:extLst>
        </xdr:cNvPr>
        <xdr:cNvSpPr txBox="1"/>
      </xdr:nvSpPr>
      <xdr:spPr>
        <a:xfrm>
          <a:off x="2439044" y="955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132642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71CF5DF-9064-49E9-8F99-1CCCF7B9E6FC}"/>
            </a:ext>
          </a:extLst>
        </xdr:cNvPr>
        <xdr:cNvSpPr txBox="1"/>
      </xdr:nvSpPr>
      <xdr:spPr>
        <a:xfrm>
          <a:off x="1648469" y="953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121211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36D2AED-B444-49C7-AD35-628882059CDC}"/>
            </a:ext>
          </a:extLst>
        </xdr:cNvPr>
        <xdr:cNvSpPr txBox="1"/>
      </xdr:nvSpPr>
      <xdr:spPr>
        <a:xfrm>
          <a:off x="848369" y="952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BD4B1B8-1C51-4306-A064-441E3A76336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4AE1E27-7081-4057-88E1-A329E70C657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E7AE888-D469-4ACD-8ACD-EDD6C8AEC08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E708BD2-B071-488A-B014-F0D1240EC5E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510421F-DA69-49F8-8241-BE010CDB0D5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B9FD2B3-F4CC-4E3A-BA42-47CE8F40355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98C8CA9-885D-4D5E-9D2F-7C04C4FF3D7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EE9DE49-81F4-4653-AD42-7E26DA108AB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FED0E71-5D40-4BC5-843F-9DF08732BAE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5D70281-0F36-4190-B020-79748AADF9F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5B994CF-4205-45E8-AB7A-A8567C505E2A}"/>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E13FD16-8FA8-4588-8CDC-4EC9A64DE091}"/>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4E457AF-E1C6-4498-BA6C-432CB1FC8769}"/>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61A783C-FC4A-4B81-A631-EDF7AC81E18B}"/>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F4D0A16-385B-4675-8A17-12E571832DE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E0538A3A-CE8C-400C-9AFF-6F95ECC2DBB6}"/>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D8AC638-5655-4A28-9FA0-9F30AAF1F8A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5D23CEFC-4C6A-460D-8069-73989EB8063C}"/>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8378A8A-89C8-42F1-803D-12AFFDEB935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79557E3-33BC-434B-B6E9-2A58E0001976}"/>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9020A7E-14BD-4C37-A92C-0DA0DCB5E69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F946F1A-69D7-42EA-ADBB-3961A258B8CC}"/>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D9CA3EE-140E-4ACD-8B7A-44AA7B7CDA3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E356009B-66ED-4355-B9BB-F7BF5AFFDCAD}"/>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A8BBCCD-25DE-4393-AE46-89FA7AA6F06F}"/>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A1D894CB-96DD-4192-B893-7D46147EA7D3}"/>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28824C3-B989-4FB0-BE43-56174BA640BB}"/>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DFD0D89-8D29-413D-92DF-FACCBFE1E97D}"/>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D89A348-43E4-44B2-8D97-AB2A1819D55E}"/>
            </a:ext>
          </a:extLst>
        </xdr:cNvPr>
        <xdr:cNvSpPr txBox="1"/>
      </xdr:nvSpPr>
      <xdr:spPr>
        <a:xfrm>
          <a:off x="9467850" y="99641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786A5ACA-BB65-4DE5-A57D-A60CC3519BA7}"/>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46E5372-26CB-471D-B6CD-154F333F15E4}"/>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BE51E339-56FC-478E-8A53-BEBD02269C97}"/>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ACA67EC-A449-48CD-AF3E-922F25AFCD47}"/>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613EBE08-4B68-49E1-ADFD-21975479C1EB}"/>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678928-86D0-4CCF-BE88-A49FEEC63A5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A1A9030-B3AF-4582-B652-5D09430C2EC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B8E59DE-55EC-49B5-8B7F-ACE8549C9EC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3AD27AE-48BA-4154-B707-1A070B33AD7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5064711-C8DE-4BE3-90C7-43E3735D2EE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135767</xdr:rowOff>
    </xdr:from>
    <xdr:to>
      <xdr:col>55</xdr:col>
      <xdr:colOff>50800</xdr:colOff>
      <xdr:row>64</xdr:row>
      <xdr:rowOff>65917</xdr:rowOff>
    </xdr:to>
    <xdr:sp macro="" textlink="">
      <xdr:nvSpPr>
        <xdr:cNvPr id="246" name="楕円 245">
          <a:extLst>
            <a:ext uri="{FF2B5EF4-FFF2-40B4-BE49-F238E27FC236}">
              <a16:creationId xmlns:a16="http://schemas.microsoft.com/office/drawing/2014/main" id="{97C073D3-2306-4D4A-B622-FEEB387F34B0}"/>
            </a:ext>
          </a:extLst>
        </xdr:cNvPr>
        <xdr:cNvSpPr/>
      </xdr:nvSpPr>
      <xdr:spPr>
        <a:xfrm>
          <a:off x="9401175" y="1034656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50694</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864FD92E-C18A-4960-8CDB-90CB9FEF1D75}"/>
            </a:ext>
          </a:extLst>
        </xdr:cNvPr>
        <xdr:cNvSpPr txBox="1"/>
      </xdr:nvSpPr>
      <xdr:spPr>
        <a:xfrm>
          <a:off x="9467850" y="1025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138612</xdr:rowOff>
    </xdr:from>
    <xdr:to>
      <xdr:col>50</xdr:col>
      <xdr:colOff>165100</xdr:colOff>
      <xdr:row>64</xdr:row>
      <xdr:rowOff>68762</xdr:rowOff>
    </xdr:to>
    <xdr:sp macro="" textlink="">
      <xdr:nvSpPr>
        <xdr:cNvPr id="248" name="楕円 247">
          <a:extLst>
            <a:ext uri="{FF2B5EF4-FFF2-40B4-BE49-F238E27FC236}">
              <a16:creationId xmlns:a16="http://schemas.microsoft.com/office/drawing/2014/main" id="{13B721D3-E5AD-48D9-8413-96D853FF0BB1}"/>
            </a:ext>
          </a:extLst>
        </xdr:cNvPr>
        <xdr:cNvSpPr/>
      </xdr:nvSpPr>
      <xdr:spPr>
        <a:xfrm>
          <a:off x="8639175" y="103525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15117</xdr:rowOff>
    </xdr:from>
    <xdr:to>
      <xdr:col>55</xdr:col>
      <xdr:colOff>0</xdr:colOff>
      <xdr:row>64</xdr:row>
      <xdr:rowOff>17962</xdr:rowOff>
    </xdr:to>
    <xdr:cxnSp macro="">
      <xdr:nvCxnSpPr>
        <xdr:cNvPr id="249" name="直線コネクタ 248">
          <a:extLst>
            <a:ext uri="{FF2B5EF4-FFF2-40B4-BE49-F238E27FC236}">
              <a16:creationId xmlns:a16="http://schemas.microsoft.com/office/drawing/2014/main" id="{A08F7098-BFE4-4550-94A5-18298B3B3D76}"/>
            </a:ext>
          </a:extLst>
        </xdr:cNvPr>
        <xdr:cNvCxnSpPr/>
      </xdr:nvCxnSpPr>
      <xdr:spPr>
        <a:xfrm flipV="1">
          <a:off x="8686800" y="10384667"/>
          <a:ext cx="74295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139079</xdr:rowOff>
    </xdr:from>
    <xdr:to>
      <xdr:col>46</xdr:col>
      <xdr:colOff>38100</xdr:colOff>
      <xdr:row>64</xdr:row>
      <xdr:rowOff>69229</xdr:rowOff>
    </xdr:to>
    <xdr:sp macro="" textlink="">
      <xdr:nvSpPr>
        <xdr:cNvPr id="250" name="楕円 249">
          <a:extLst>
            <a:ext uri="{FF2B5EF4-FFF2-40B4-BE49-F238E27FC236}">
              <a16:creationId xmlns:a16="http://schemas.microsoft.com/office/drawing/2014/main" id="{5E1B30E2-1C59-4A0C-B424-A08A044F4B9D}"/>
            </a:ext>
          </a:extLst>
        </xdr:cNvPr>
        <xdr:cNvSpPr/>
      </xdr:nvSpPr>
      <xdr:spPr>
        <a:xfrm>
          <a:off x="7839075" y="1035305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17962</xdr:rowOff>
    </xdr:from>
    <xdr:to>
      <xdr:col>50</xdr:col>
      <xdr:colOff>114300</xdr:colOff>
      <xdr:row>64</xdr:row>
      <xdr:rowOff>18429</xdr:rowOff>
    </xdr:to>
    <xdr:cxnSp macro="">
      <xdr:nvCxnSpPr>
        <xdr:cNvPr id="251" name="直線コネクタ 250">
          <a:extLst>
            <a:ext uri="{FF2B5EF4-FFF2-40B4-BE49-F238E27FC236}">
              <a16:creationId xmlns:a16="http://schemas.microsoft.com/office/drawing/2014/main" id="{EE939CDC-770A-46F8-A5CD-33B776B8DC87}"/>
            </a:ext>
          </a:extLst>
        </xdr:cNvPr>
        <xdr:cNvCxnSpPr/>
      </xdr:nvCxnSpPr>
      <xdr:spPr>
        <a:xfrm flipV="1">
          <a:off x="7886700" y="10390687"/>
          <a:ext cx="8001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139901</xdr:rowOff>
    </xdr:from>
    <xdr:to>
      <xdr:col>41</xdr:col>
      <xdr:colOff>101600</xdr:colOff>
      <xdr:row>64</xdr:row>
      <xdr:rowOff>70051</xdr:rowOff>
    </xdr:to>
    <xdr:sp macro="" textlink="">
      <xdr:nvSpPr>
        <xdr:cNvPr id="252" name="楕円 251">
          <a:extLst>
            <a:ext uri="{FF2B5EF4-FFF2-40B4-BE49-F238E27FC236}">
              <a16:creationId xmlns:a16="http://schemas.microsoft.com/office/drawing/2014/main" id="{AC5F308D-1D67-4695-8980-E5EF82EB4629}"/>
            </a:ext>
          </a:extLst>
        </xdr:cNvPr>
        <xdr:cNvSpPr/>
      </xdr:nvSpPr>
      <xdr:spPr>
        <a:xfrm>
          <a:off x="7029450" y="1035387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18429</xdr:rowOff>
    </xdr:from>
    <xdr:to>
      <xdr:col>45</xdr:col>
      <xdr:colOff>177800</xdr:colOff>
      <xdr:row>64</xdr:row>
      <xdr:rowOff>19251</xdr:rowOff>
    </xdr:to>
    <xdr:cxnSp macro="">
      <xdr:nvCxnSpPr>
        <xdr:cNvPr id="253" name="直線コネクタ 252">
          <a:extLst>
            <a:ext uri="{FF2B5EF4-FFF2-40B4-BE49-F238E27FC236}">
              <a16:creationId xmlns:a16="http://schemas.microsoft.com/office/drawing/2014/main" id="{CC7CFDF4-31FF-4CF2-8424-18EEAD66B705}"/>
            </a:ext>
          </a:extLst>
        </xdr:cNvPr>
        <xdr:cNvCxnSpPr/>
      </xdr:nvCxnSpPr>
      <xdr:spPr>
        <a:xfrm flipV="1">
          <a:off x="7077075" y="10391154"/>
          <a:ext cx="809625"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141450</xdr:rowOff>
    </xdr:from>
    <xdr:to>
      <xdr:col>36</xdr:col>
      <xdr:colOff>165100</xdr:colOff>
      <xdr:row>64</xdr:row>
      <xdr:rowOff>71600</xdr:rowOff>
    </xdr:to>
    <xdr:sp macro="" textlink="">
      <xdr:nvSpPr>
        <xdr:cNvPr id="254" name="楕円 253">
          <a:extLst>
            <a:ext uri="{FF2B5EF4-FFF2-40B4-BE49-F238E27FC236}">
              <a16:creationId xmlns:a16="http://schemas.microsoft.com/office/drawing/2014/main" id="{C8183FA9-A8BE-45A9-B1CA-35CE46B3E0A6}"/>
            </a:ext>
          </a:extLst>
        </xdr:cNvPr>
        <xdr:cNvSpPr/>
      </xdr:nvSpPr>
      <xdr:spPr>
        <a:xfrm>
          <a:off x="6238875" y="103554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19251</xdr:rowOff>
    </xdr:from>
    <xdr:to>
      <xdr:col>41</xdr:col>
      <xdr:colOff>50800</xdr:colOff>
      <xdr:row>64</xdr:row>
      <xdr:rowOff>20800</xdr:rowOff>
    </xdr:to>
    <xdr:cxnSp macro="">
      <xdr:nvCxnSpPr>
        <xdr:cNvPr id="255" name="直線コネクタ 254">
          <a:extLst>
            <a:ext uri="{FF2B5EF4-FFF2-40B4-BE49-F238E27FC236}">
              <a16:creationId xmlns:a16="http://schemas.microsoft.com/office/drawing/2014/main" id="{09C633A5-4B19-49BF-ABB1-98D688057D63}"/>
            </a:ext>
          </a:extLst>
        </xdr:cNvPr>
        <xdr:cNvCxnSpPr/>
      </xdr:nvCxnSpPr>
      <xdr:spPr>
        <a:xfrm flipV="1">
          <a:off x="6286500" y="10391976"/>
          <a:ext cx="790575" cy="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949E964-08ED-4B3F-8BED-AD265F353672}"/>
            </a:ext>
          </a:extLst>
        </xdr:cNvPr>
        <xdr:cNvSpPr txBox="1"/>
      </xdr:nvSpPr>
      <xdr:spPr>
        <a:xfrm>
          <a:off x="8399995" y="989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9C5944B-893F-4650-A804-5ED027FE2443}"/>
            </a:ext>
          </a:extLst>
        </xdr:cNvPr>
        <xdr:cNvSpPr txBox="1"/>
      </xdr:nvSpPr>
      <xdr:spPr>
        <a:xfrm>
          <a:off x="7609420" y="990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25ACC9F-9458-4A48-8179-AB3474A095EC}"/>
            </a:ext>
          </a:extLst>
        </xdr:cNvPr>
        <xdr:cNvSpPr txBox="1"/>
      </xdr:nvSpPr>
      <xdr:spPr>
        <a:xfrm>
          <a:off x="6818845" y="991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4C19647-5200-4CD2-8AAB-F770B05BB221}"/>
            </a:ext>
          </a:extLst>
        </xdr:cNvPr>
        <xdr:cNvSpPr txBox="1"/>
      </xdr:nvSpPr>
      <xdr:spPr>
        <a:xfrm>
          <a:off x="6009220" y="992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59889</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3EB729D1-F6D1-4028-843F-01E169A48521}"/>
            </a:ext>
          </a:extLst>
        </xdr:cNvPr>
        <xdr:cNvSpPr txBox="1"/>
      </xdr:nvSpPr>
      <xdr:spPr>
        <a:xfrm>
          <a:off x="8429136" y="1043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60356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F4B0F069-1246-4B8B-BB20-96F8DA3220AD}"/>
            </a:ext>
          </a:extLst>
        </xdr:cNvPr>
        <xdr:cNvSpPr txBox="1"/>
      </xdr:nvSpPr>
      <xdr:spPr>
        <a:xfrm>
          <a:off x="7648086" y="1043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61178</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F75D8284-41C2-42E1-B1E4-4E7598666BD4}"/>
            </a:ext>
          </a:extLst>
        </xdr:cNvPr>
        <xdr:cNvSpPr txBox="1"/>
      </xdr:nvSpPr>
      <xdr:spPr>
        <a:xfrm>
          <a:off x="6847986" y="1043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62727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3CF67CED-5256-445C-B898-AD1123C0EE4B}"/>
            </a:ext>
          </a:extLst>
        </xdr:cNvPr>
        <xdr:cNvSpPr txBox="1"/>
      </xdr:nvSpPr>
      <xdr:spPr>
        <a:xfrm>
          <a:off x="6038361" y="1043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FDD4CA0-F8FC-4FE3-888B-DF91CC2118A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99BCC8E-1F4C-4BD4-B170-2B77E32A3E5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DDFCF67-0E78-4F00-8C32-541D55D4081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40EF485-0604-4CBC-ABA9-7F97B9B526F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884C7B9-93E5-4F4F-A2D7-4D89C982FBC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D2E0120-B120-4899-90D5-A6F554018DE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484D994-6BA3-42A3-97FA-A9135423AA7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9FDA289-C722-495C-B70D-1DB3A9A69E1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52D9A42-328C-435A-B291-E50265252E9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8CA0214-EEC1-46D3-8E93-E7CB491140F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0995398-B7D7-46AF-9560-9E2BA821E89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C7C4C6A-BBFE-439A-BBC9-2724F3FA3159}"/>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2D890BE-108B-47F8-932F-1DB65D0FDC0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974E25D-2A4C-465D-B53D-B71B56FD14E6}"/>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4EB2BDE-8E00-4A9B-B42F-96EF88C8690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FAD4FDA-3DFC-49CC-B6D9-BB24C846EEA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708703D-3CB6-46F7-BA5C-1B138FDAF310}"/>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9A5B299-F506-43C4-B7C4-37A9A4929998}"/>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3F87BF5-5387-4CBE-8F3C-02FACD03ADB9}"/>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C90D039-38C6-40CD-A9C0-B7B267A300C1}"/>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FDA2AA7A-C5E8-417F-8B79-F5B9BC00AE53}"/>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C3C6061-0A0E-49DA-B892-3CAE534FF04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E4B204C6-6AD2-4DD0-865F-71BA97DBCA9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3DC978B0-D537-46A1-AA71-84BBD8752F83}"/>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85FCEFA1-3F2A-477B-B4AD-1059494CAB4C}"/>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B121B946-8F8F-435E-AD30-72FF74635F3F}"/>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DAF2459A-9E8E-498D-8038-AFC1166A8EC1}"/>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B1264860-239E-42E4-81F1-7192E8697BCA}"/>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E21C2C8-CECE-4829-AFA3-9F6E184E96D6}"/>
            </a:ext>
          </a:extLst>
        </xdr:cNvPr>
        <xdr:cNvSpPr txBox="1"/>
      </xdr:nvSpPr>
      <xdr:spPr>
        <a:xfrm>
          <a:off x="4219575" y="13287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9C557844-60E2-442A-AF63-227F3483D548}"/>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5F8F3057-A929-4665-8778-286CBC42EBFE}"/>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9B27EC7-7E8A-482B-A19F-7883883547C8}"/>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EBCBF8CE-D99E-41E3-B6CA-C81EF76D3364}"/>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553F5A8F-FD25-4E92-886C-2109530C8C84}"/>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CF4E408-7ECD-49F3-9CB2-B4A38ABF256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35BD6E9-E162-43BC-AC7D-981C36FA02A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90392C1-ADAD-4484-A66E-54C78D62FD0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9A2118C-EED9-4E6F-9F40-52C0985ECD6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EC62EA8-703E-4E85-817D-73B4ECE9E62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130811</xdr:rowOff>
    </xdr:from>
    <xdr:to>
      <xdr:col>24</xdr:col>
      <xdr:colOff>114300</xdr:colOff>
      <xdr:row>84</xdr:row>
      <xdr:rowOff>60961</xdr:rowOff>
    </xdr:to>
    <xdr:sp macro="" textlink="">
      <xdr:nvSpPr>
        <xdr:cNvPr id="303" name="楕円 302">
          <a:extLst>
            <a:ext uri="{FF2B5EF4-FFF2-40B4-BE49-F238E27FC236}">
              <a16:creationId xmlns:a16="http://schemas.microsoft.com/office/drawing/2014/main" id="{7F0777AA-2C08-4B71-9F3A-7369777BCA6F}"/>
            </a:ext>
          </a:extLst>
        </xdr:cNvPr>
        <xdr:cNvSpPr/>
      </xdr:nvSpPr>
      <xdr:spPr>
        <a:xfrm>
          <a:off x="4124325" y="135801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109238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B4E1F83D-E4DE-402B-9F0B-27D44F50E2E0}"/>
            </a:ext>
          </a:extLst>
        </xdr:cNvPr>
        <xdr:cNvSpPr txBox="1"/>
      </xdr:nvSpPr>
      <xdr:spPr>
        <a:xfrm>
          <a:off x="4219575" y="1355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116839</xdr:rowOff>
    </xdr:from>
    <xdr:to>
      <xdr:col>20</xdr:col>
      <xdr:colOff>38100</xdr:colOff>
      <xdr:row>84</xdr:row>
      <xdr:rowOff>46989</xdr:rowOff>
    </xdr:to>
    <xdr:sp macro="" textlink="">
      <xdr:nvSpPr>
        <xdr:cNvPr id="305" name="楕円 304">
          <a:extLst>
            <a:ext uri="{FF2B5EF4-FFF2-40B4-BE49-F238E27FC236}">
              <a16:creationId xmlns:a16="http://schemas.microsoft.com/office/drawing/2014/main" id="{F1D96ACA-B790-4384-8BE5-9D6E868E7992}"/>
            </a:ext>
          </a:extLst>
        </xdr:cNvPr>
        <xdr:cNvSpPr/>
      </xdr:nvSpPr>
      <xdr:spPr>
        <a:xfrm>
          <a:off x="3381375" y="135661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167639</xdr:rowOff>
    </xdr:from>
    <xdr:to>
      <xdr:col>24</xdr:col>
      <xdr:colOff>63500</xdr:colOff>
      <xdr:row>84</xdr:row>
      <xdr:rowOff>10161</xdr:rowOff>
    </xdr:to>
    <xdr:cxnSp macro="">
      <xdr:nvCxnSpPr>
        <xdr:cNvPr id="306" name="直線コネクタ 305">
          <a:extLst>
            <a:ext uri="{FF2B5EF4-FFF2-40B4-BE49-F238E27FC236}">
              <a16:creationId xmlns:a16="http://schemas.microsoft.com/office/drawing/2014/main" id="{951D87CA-7C74-4529-B254-1332EFD8BCA0}"/>
            </a:ext>
          </a:extLst>
        </xdr:cNvPr>
        <xdr:cNvCxnSpPr/>
      </xdr:nvCxnSpPr>
      <xdr:spPr>
        <a:xfrm>
          <a:off x="3429000" y="13613764"/>
          <a:ext cx="752475" cy="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102870</xdr:rowOff>
    </xdr:from>
    <xdr:to>
      <xdr:col>15</xdr:col>
      <xdr:colOff>101600</xdr:colOff>
      <xdr:row>84</xdr:row>
      <xdr:rowOff>33020</xdr:rowOff>
    </xdr:to>
    <xdr:sp macro="" textlink="">
      <xdr:nvSpPr>
        <xdr:cNvPr id="307" name="楕円 306">
          <a:extLst>
            <a:ext uri="{FF2B5EF4-FFF2-40B4-BE49-F238E27FC236}">
              <a16:creationId xmlns:a16="http://schemas.microsoft.com/office/drawing/2014/main" id="{D6017C5E-3EA5-4A41-AC3B-4E409813D2D6}"/>
            </a:ext>
          </a:extLst>
        </xdr:cNvPr>
        <xdr:cNvSpPr/>
      </xdr:nvSpPr>
      <xdr:spPr>
        <a:xfrm>
          <a:off x="2571750" y="135553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153670</xdr:rowOff>
    </xdr:from>
    <xdr:to>
      <xdr:col>19</xdr:col>
      <xdr:colOff>177800</xdr:colOff>
      <xdr:row>83</xdr:row>
      <xdr:rowOff>167639</xdr:rowOff>
    </xdr:to>
    <xdr:cxnSp macro="">
      <xdr:nvCxnSpPr>
        <xdr:cNvPr id="308" name="直線コネクタ 307">
          <a:extLst>
            <a:ext uri="{FF2B5EF4-FFF2-40B4-BE49-F238E27FC236}">
              <a16:creationId xmlns:a16="http://schemas.microsoft.com/office/drawing/2014/main" id="{92671568-19D2-4248-8FE5-949FA42534F3}"/>
            </a:ext>
          </a:extLst>
        </xdr:cNvPr>
        <xdr:cNvCxnSpPr/>
      </xdr:nvCxnSpPr>
      <xdr:spPr>
        <a:xfrm>
          <a:off x="2619375" y="13602970"/>
          <a:ext cx="80962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86361</xdr:rowOff>
    </xdr:from>
    <xdr:to>
      <xdr:col>10</xdr:col>
      <xdr:colOff>165100</xdr:colOff>
      <xdr:row>84</xdr:row>
      <xdr:rowOff>16511</xdr:rowOff>
    </xdr:to>
    <xdr:sp macro="" textlink="">
      <xdr:nvSpPr>
        <xdr:cNvPr id="309" name="楕円 308">
          <a:extLst>
            <a:ext uri="{FF2B5EF4-FFF2-40B4-BE49-F238E27FC236}">
              <a16:creationId xmlns:a16="http://schemas.microsoft.com/office/drawing/2014/main" id="{2BB6AD86-3023-4920-9EA4-BCA1D3E33F07}"/>
            </a:ext>
          </a:extLst>
        </xdr:cNvPr>
        <xdr:cNvSpPr/>
      </xdr:nvSpPr>
      <xdr:spPr>
        <a:xfrm>
          <a:off x="1781175" y="135324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137161</xdr:rowOff>
    </xdr:from>
    <xdr:to>
      <xdr:col>15</xdr:col>
      <xdr:colOff>50800</xdr:colOff>
      <xdr:row>83</xdr:row>
      <xdr:rowOff>153670</xdr:rowOff>
    </xdr:to>
    <xdr:cxnSp macro="">
      <xdr:nvCxnSpPr>
        <xdr:cNvPr id="310" name="直線コネクタ 309">
          <a:extLst>
            <a:ext uri="{FF2B5EF4-FFF2-40B4-BE49-F238E27FC236}">
              <a16:creationId xmlns:a16="http://schemas.microsoft.com/office/drawing/2014/main" id="{9AC9D92F-FF30-4A2F-9AA6-05A469E9F59C}"/>
            </a:ext>
          </a:extLst>
        </xdr:cNvPr>
        <xdr:cNvCxnSpPr/>
      </xdr:nvCxnSpPr>
      <xdr:spPr>
        <a:xfrm>
          <a:off x="1828800" y="13589636"/>
          <a:ext cx="790575"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11" name="楕円 310">
          <a:extLst>
            <a:ext uri="{FF2B5EF4-FFF2-40B4-BE49-F238E27FC236}">
              <a16:creationId xmlns:a16="http://schemas.microsoft.com/office/drawing/2014/main" id="{27963E68-E63D-48DB-A8B4-282C177A5764}"/>
            </a:ext>
          </a:extLst>
        </xdr:cNvPr>
        <xdr:cNvSpPr/>
      </xdr:nvSpPr>
      <xdr:spPr>
        <a:xfrm>
          <a:off x="981075" y="13513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83</xdr:row>
      <xdr:rowOff>137161</xdr:rowOff>
    </xdr:to>
    <xdr:cxnSp macro="">
      <xdr:nvCxnSpPr>
        <xdr:cNvPr id="312" name="直線コネクタ 311">
          <a:extLst>
            <a:ext uri="{FF2B5EF4-FFF2-40B4-BE49-F238E27FC236}">
              <a16:creationId xmlns:a16="http://schemas.microsoft.com/office/drawing/2014/main" id="{421851CE-8FEF-4584-B262-CC2531D5147F}"/>
            </a:ext>
          </a:extLst>
        </xdr:cNvPr>
        <xdr:cNvCxnSpPr/>
      </xdr:nvCxnSpPr>
      <xdr:spPr>
        <a:xfrm>
          <a:off x="1028700" y="13570586"/>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EDCF9CFD-F6CF-41E4-B900-91FB79FDC556}"/>
            </a:ext>
          </a:extLst>
        </xdr:cNvPr>
        <xdr:cNvSpPr txBox="1"/>
      </xdr:nvSpPr>
      <xdr:spPr>
        <a:xfrm>
          <a:off x="3239144"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69739908-576E-4F91-AD21-077C73BBE053}"/>
            </a:ext>
          </a:extLst>
        </xdr:cNvPr>
        <xdr:cNvSpPr txBox="1"/>
      </xdr:nvSpPr>
      <xdr:spPr>
        <a:xfrm>
          <a:off x="24390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33970E9B-E532-4207-ABFD-6945D4C3E9B9}"/>
            </a:ext>
          </a:extLst>
        </xdr:cNvPr>
        <xdr:cNvSpPr txBox="1"/>
      </xdr:nvSpPr>
      <xdr:spPr>
        <a:xfrm>
          <a:off x="1648469"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503BE4A6-7111-4F61-9FC4-FE698469DE89}"/>
            </a:ext>
          </a:extLst>
        </xdr:cNvPr>
        <xdr:cNvSpPr txBox="1"/>
      </xdr:nvSpPr>
      <xdr:spPr>
        <a:xfrm>
          <a:off x="848369"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38116</xdr:rowOff>
    </xdr:from>
    <xdr:ext cx="405111" cy="259045"/>
    <xdr:sp macro="" textlink="">
      <xdr:nvSpPr>
        <xdr:cNvPr id="317" name="n_1mainValue【公営住宅】&#10;有形固定資産減価償却率">
          <a:extLst>
            <a:ext uri="{FF2B5EF4-FFF2-40B4-BE49-F238E27FC236}">
              <a16:creationId xmlns:a16="http://schemas.microsoft.com/office/drawing/2014/main" id="{B427980F-7AAE-4A2A-8895-CC1A7D1DF012}"/>
            </a:ext>
          </a:extLst>
        </xdr:cNvPr>
        <xdr:cNvSpPr txBox="1"/>
      </xdr:nvSpPr>
      <xdr:spPr>
        <a:xfrm>
          <a:off x="3239144" y="1364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24147</xdr:rowOff>
    </xdr:from>
    <xdr:ext cx="405111" cy="259045"/>
    <xdr:sp macro="" textlink="">
      <xdr:nvSpPr>
        <xdr:cNvPr id="318" name="n_2mainValue【公営住宅】&#10;有形固定資産減価償却率">
          <a:extLst>
            <a:ext uri="{FF2B5EF4-FFF2-40B4-BE49-F238E27FC236}">
              <a16:creationId xmlns:a16="http://schemas.microsoft.com/office/drawing/2014/main" id="{364F51EF-3953-4521-AAF9-E013A8BEF338}"/>
            </a:ext>
          </a:extLst>
        </xdr:cNvPr>
        <xdr:cNvSpPr txBox="1"/>
      </xdr:nvSpPr>
      <xdr:spPr>
        <a:xfrm>
          <a:off x="24390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7638</xdr:rowOff>
    </xdr:from>
    <xdr:ext cx="405111" cy="259045"/>
    <xdr:sp macro="" textlink="">
      <xdr:nvSpPr>
        <xdr:cNvPr id="319" name="n_3mainValue【公営住宅】&#10;有形固定資産減価償却率">
          <a:extLst>
            <a:ext uri="{FF2B5EF4-FFF2-40B4-BE49-F238E27FC236}">
              <a16:creationId xmlns:a16="http://schemas.microsoft.com/office/drawing/2014/main" id="{8C99EA6A-296A-46D4-BF06-7EC9962846C7}"/>
            </a:ext>
          </a:extLst>
        </xdr:cNvPr>
        <xdr:cNvSpPr txBox="1"/>
      </xdr:nvSpPr>
      <xdr:spPr>
        <a:xfrm>
          <a:off x="1648469" y="13622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20" name="n_4mainValue【公営住宅】&#10;有形固定資産減価償却率">
          <a:extLst>
            <a:ext uri="{FF2B5EF4-FFF2-40B4-BE49-F238E27FC236}">
              <a16:creationId xmlns:a16="http://schemas.microsoft.com/office/drawing/2014/main" id="{067C7842-7E3C-44DC-BFC7-0B1CBA63BFDB}"/>
            </a:ext>
          </a:extLst>
        </xdr:cNvPr>
        <xdr:cNvSpPr txBox="1"/>
      </xdr:nvSpPr>
      <xdr:spPr>
        <a:xfrm>
          <a:off x="848369"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CBE75A6-C2EA-4B07-8E1C-97DD64A445F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5957BD3-F9A0-4D00-BA14-D5EB16BCACC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20737DE-3195-412E-A146-C5A04CA4117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05D91AB-147B-43D7-960C-8F7C8AA4404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8AC9DEC-ECC1-4D25-B202-49FD805FBC9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FA7DE6D-07D3-498C-8FF7-7D279459964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C8D4FA4-E09A-43DB-943B-1C08424C335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3D7238E-7278-416D-A03E-2680048EC7F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E2086BB-A4E0-4CCE-8688-C4F92E63E21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7844855-D0AE-49B9-9663-3F5175F5C34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4AD9E51F-C1E6-42CF-8DE3-F4E7D4E0888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12388F0E-FC17-4F7D-ADF0-1673DD9CBF30}"/>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5B8375B-FD16-4421-97DA-3A76D6752E3B}"/>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8F874424-5A43-4400-A625-EF7808B5B4D3}"/>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A41F49B6-8226-48DD-B595-24DE2405A804}"/>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958CBE5F-13E7-406C-85E4-217582779013}"/>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1B4FC38E-2D1B-4B74-9867-3DC2F91A3EAF}"/>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9474C3CB-401C-4A6E-B85C-3D714DCA392D}"/>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7784F8E-9105-4033-A283-D37F6383351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4F5FB5F1-B72E-4ED2-9F8D-881737D393DA}"/>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4536B01-D4D4-46EE-BE76-FFC062B5F39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BD257EFE-6187-49E8-BF3C-5D4A43B54A74}"/>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36316CE4-4A21-47D4-BCB3-72316E946ACD}"/>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E414EEAF-EC0B-4333-8CA5-F9EF7B8DF900}"/>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126E0B6B-842D-49A9-B943-236A7930AA79}"/>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76D6B4E-10C2-4C01-93DF-EB16D65DD95B}"/>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C69CC2D0-F3CD-4150-8D11-97C3DCB85AC4}"/>
            </a:ext>
          </a:extLst>
        </xdr:cNvPr>
        <xdr:cNvSpPr txBox="1"/>
      </xdr:nvSpPr>
      <xdr:spPr>
        <a:xfrm>
          <a:off x="9467850" y="13736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D111173-D66E-453C-9D95-E544D7BCE0AB}"/>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BCF04369-89A3-44C3-9C15-5D6E67855D49}"/>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CB1E810F-6CC6-440C-864D-93EB7AEEBAD5}"/>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FD933A46-44E7-4362-A679-39404F0B0F0F}"/>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4977101-01BB-4BD0-92AD-7F6DB064CD42}"/>
            </a:ext>
          </a:extLst>
        </xdr:cNvPr>
        <xdr:cNvSpPr/>
      </xdr:nvSpPr>
      <xdr:spPr>
        <a:xfrm>
          <a:off x="6238875" y="138783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0C2014A-D947-4447-A13C-D4A387117DF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B410D20-3383-4514-82DC-D6B792F8DB2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9F753D2-95E3-4907-8FB6-E02CEBC06C5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FC6D2C2-9802-4B15-B596-F98743E2707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94E1042-F2A0-4A8E-8B05-2E5A2F6152C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116687</xdr:rowOff>
    </xdr:from>
    <xdr:to>
      <xdr:col>55</xdr:col>
      <xdr:colOff>50800</xdr:colOff>
      <xdr:row>86</xdr:row>
      <xdr:rowOff>46837</xdr:rowOff>
    </xdr:to>
    <xdr:sp macro="" textlink="">
      <xdr:nvSpPr>
        <xdr:cNvPr id="358" name="楕円 357">
          <a:extLst>
            <a:ext uri="{FF2B5EF4-FFF2-40B4-BE49-F238E27FC236}">
              <a16:creationId xmlns:a16="http://schemas.microsoft.com/office/drawing/2014/main" id="{6A5B8A5B-A14D-47B9-B799-496DE8512B0D}"/>
            </a:ext>
          </a:extLst>
        </xdr:cNvPr>
        <xdr:cNvSpPr/>
      </xdr:nvSpPr>
      <xdr:spPr>
        <a:xfrm>
          <a:off x="9401175" y="1388983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6AC8A02B-AF9E-4381-B894-C47A6502FD97}"/>
            </a:ext>
          </a:extLst>
        </xdr:cNvPr>
        <xdr:cNvSpPr txBox="1"/>
      </xdr:nvSpPr>
      <xdr:spPr>
        <a:xfrm>
          <a:off x="9467850" y="1385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117053</xdr:rowOff>
    </xdr:from>
    <xdr:to>
      <xdr:col>50</xdr:col>
      <xdr:colOff>165100</xdr:colOff>
      <xdr:row>86</xdr:row>
      <xdr:rowOff>47203</xdr:rowOff>
    </xdr:to>
    <xdr:sp macro="" textlink="">
      <xdr:nvSpPr>
        <xdr:cNvPr id="360" name="楕円 359">
          <a:extLst>
            <a:ext uri="{FF2B5EF4-FFF2-40B4-BE49-F238E27FC236}">
              <a16:creationId xmlns:a16="http://schemas.microsoft.com/office/drawing/2014/main" id="{5215E4C6-4715-4C23-BF3E-643CB002CCF4}"/>
            </a:ext>
          </a:extLst>
        </xdr:cNvPr>
        <xdr:cNvSpPr/>
      </xdr:nvSpPr>
      <xdr:spPr>
        <a:xfrm>
          <a:off x="8639175" y="138902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167487</xdr:rowOff>
    </xdr:from>
    <xdr:to>
      <xdr:col>55</xdr:col>
      <xdr:colOff>0</xdr:colOff>
      <xdr:row>85</xdr:row>
      <xdr:rowOff>167853</xdr:rowOff>
    </xdr:to>
    <xdr:cxnSp macro="">
      <xdr:nvCxnSpPr>
        <xdr:cNvPr id="361" name="直線コネクタ 360">
          <a:extLst>
            <a:ext uri="{FF2B5EF4-FFF2-40B4-BE49-F238E27FC236}">
              <a16:creationId xmlns:a16="http://schemas.microsoft.com/office/drawing/2014/main" id="{CE2C4FEA-CC9A-492B-8F52-9A9A7A381B34}"/>
            </a:ext>
          </a:extLst>
        </xdr:cNvPr>
        <xdr:cNvCxnSpPr/>
      </xdr:nvCxnSpPr>
      <xdr:spPr>
        <a:xfrm flipV="1">
          <a:off x="8686800" y="13937462"/>
          <a:ext cx="74295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117328</xdr:rowOff>
    </xdr:from>
    <xdr:to>
      <xdr:col>46</xdr:col>
      <xdr:colOff>38100</xdr:colOff>
      <xdr:row>86</xdr:row>
      <xdr:rowOff>47478</xdr:rowOff>
    </xdr:to>
    <xdr:sp macro="" textlink="">
      <xdr:nvSpPr>
        <xdr:cNvPr id="362" name="楕円 361">
          <a:extLst>
            <a:ext uri="{FF2B5EF4-FFF2-40B4-BE49-F238E27FC236}">
              <a16:creationId xmlns:a16="http://schemas.microsoft.com/office/drawing/2014/main" id="{EC4C228D-3EE3-433B-8540-A9F56F8F158A}"/>
            </a:ext>
          </a:extLst>
        </xdr:cNvPr>
        <xdr:cNvSpPr/>
      </xdr:nvSpPr>
      <xdr:spPr>
        <a:xfrm>
          <a:off x="7839075" y="138904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167853</xdr:rowOff>
    </xdr:from>
    <xdr:to>
      <xdr:col>50</xdr:col>
      <xdr:colOff>114300</xdr:colOff>
      <xdr:row>85</xdr:row>
      <xdr:rowOff>168128</xdr:rowOff>
    </xdr:to>
    <xdr:cxnSp macro="">
      <xdr:nvCxnSpPr>
        <xdr:cNvPr id="363" name="直線コネクタ 362">
          <a:extLst>
            <a:ext uri="{FF2B5EF4-FFF2-40B4-BE49-F238E27FC236}">
              <a16:creationId xmlns:a16="http://schemas.microsoft.com/office/drawing/2014/main" id="{1BA4F873-B17F-45D9-9D72-FF7ADDC54EF0}"/>
            </a:ext>
          </a:extLst>
        </xdr:cNvPr>
        <xdr:cNvCxnSpPr/>
      </xdr:nvCxnSpPr>
      <xdr:spPr>
        <a:xfrm flipV="1">
          <a:off x="7886700" y="13937828"/>
          <a:ext cx="8001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117464</xdr:rowOff>
    </xdr:from>
    <xdr:to>
      <xdr:col>41</xdr:col>
      <xdr:colOff>101600</xdr:colOff>
      <xdr:row>86</xdr:row>
      <xdr:rowOff>47614</xdr:rowOff>
    </xdr:to>
    <xdr:sp macro="" textlink="">
      <xdr:nvSpPr>
        <xdr:cNvPr id="364" name="楕円 363">
          <a:extLst>
            <a:ext uri="{FF2B5EF4-FFF2-40B4-BE49-F238E27FC236}">
              <a16:creationId xmlns:a16="http://schemas.microsoft.com/office/drawing/2014/main" id="{99497872-6F15-4839-AA89-92DC2F8499B9}"/>
            </a:ext>
          </a:extLst>
        </xdr:cNvPr>
        <xdr:cNvSpPr/>
      </xdr:nvSpPr>
      <xdr:spPr>
        <a:xfrm>
          <a:off x="7029450" y="138906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168128</xdr:rowOff>
    </xdr:from>
    <xdr:to>
      <xdr:col>45</xdr:col>
      <xdr:colOff>177800</xdr:colOff>
      <xdr:row>85</xdr:row>
      <xdr:rowOff>168264</xdr:rowOff>
    </xdr:to>
    <xdr:cxnSp macro="">
      <xdr:nvCxnSpPr>
        <xdr:cNvPr id="365" name="直線コネクタ 364">
          <a:extLst>
            <a:ext uri="{FF2B5EF4-FFF2-40B4-BE49-F238E27FC236}">
              <a16:creationId xmlns:a16="http://schemas.microsoft.com/office/drawing/2014/main" id="{2751C3EF-A42D-4350-AE83-2376638B8464}"/>
            </a:ext>
          </a:extLst>
        </xdr:cNvPr>
        <xdr:cNvCxnSpPr/>
      </xdr:nvCxnSpPr>
      <xdr:spPr>
        <a:xfrm flipV="1">
          <a:off x="7077075" y="13938103"/>
          <a:ext cx="809625"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117830</xdr:rowOff>
    </xdr:from>
    <xdr:to>
      <xdr:col>36</xdr:col>
      <xdr:colOff>165100</xdr:colOff>
      <xdr:row>86</xdr:row>
      <xdr:rowOff>47980</xdr:rowOff>
    </xdr:to>
    <xdr:sp macro="" textlink="">
      <xdr:nvSpPr>
        <xdr:cNvPr id="366" name="楕円 365">
          <a:extLst>
            <a:ext uri="{FF2B5EF4-FFF2-40B4-BE49-F238E27FC236}">
              <a16:creationId xmlns:a16="http://schemas.microsoft.com/office/drawing/2014/main" id="{A1D039D2-1F11-4A5B-9501-609180EA8E3A}"/>
            </a:ext>
          </a:extLst>
        </xdr:cNvPr>
        <xdr:cNvSpPr/>
      </xdr:nvSpPr>
      <xdr:spPr>
        <a:xfrm>
          <a:off x="6238875" y="138941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168264</xdr:rowOff>
    </xdr:from>
    <xdr:to>
      <xdr:col>41</xdr:col>
      <xdr:colOff>50800</xdr:colOff>
      <xdr:row>85</xdr:row>
      <xdr:rowOff>168630</xdr:rowOff>
    </xdr:to>
    <xdr:cxnSp macro="">
      <xdr:nvCxnSpPr>
        <xdr:cNvPr id="367" name="直線コネクタ 366">
          <a:extLst>
            <a:ext uri="{FF2B5EF4-FFF2-40B4-BE49-F238E27FC236}">
              <a16:creationId xmlns:a16="http://schemas.microsoft.com/office/drawing/2014/main" id="{0E9AF1DC-D139-4DEC-81AF-90B7BB84112B}"/>
            </a:ext>
          </a:extLst>
        </xdr:cNvPr>
        <xdr:cNvCxnSpPr/>
      </xdr:nvCxnSpPr>
      <xdr:spPr>
        <a:xfrm flipV="1">
          <a:off x="6286500" y="1393823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BBC7B048-19F5-461E-9DFF-CA416A45C958}"/>
            </a:ext>
          </a:extLst>
        </xdr:cNvPr>
        <xdr:cNvSpPr txBox="1"/>
      </xdr:nvSpPr>
      <xdr:spPr>
        <a:xfrm>
          <a:off x="8458277" y="1366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4F9B5C22-6A21-473A-B385-88C3566E0D74}"/>
            </a:ext>
          </a:extLst>
        </xdr:cNvPr>
        <xdr:cNvSpPr txBox="1"/>
      </xdr:nvSpPr>
      <xdr:spPr>
        <a:xfrm>
          <a:off x="7677227" y="136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CCF1FD0A-4C7B-4DF7-99BE-FF1CC87C115F}"/>
            </a:ext>
          </a:extLst>
        </xdr:cNvPr>
        <xdr:cNvSpPr txBox="1"/>
      </xdr:nvSpPr>
      <xdr:spPr>
        <a:xfrm>
          <a:off x="6867602" y="1366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92646AA7-F014-4288-9AFE-69648DA24446}"/>
            </a:ext>
          </a:extLst>
        </xdr:cNvPr>
        <xdr:cNvSpPr txBox="1"/>
      </xdr:nvSpPr>
      <xdr:spPr>
        <a:xfrm>
          <a:off x="6067502" y="1365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38330</xdr:rowOff>
    </xdr:from>
    <xdr:ext cx="469744" cy="259045"/>
    <xdr:sp macro="" textlink="">
      <xdr:nvSpPr>
        <xdr:cNvPr id="372" name="n_1mainValue【公営住宅】&#10;一人当たり面積">
          <a:extLst>
            <a:ext uri="{FF2B5EF4-FFF2-40B4-BE49-F238E27FC236}">
              <a16:creationId xmlns:a16="http://schemas.microsoft.com/office/drawing/2014/main" id="{534470FE-48DB-4316-9984-FCAD46E0C775}"/>
            </a:ext>
          </a:extLst>
        </xdr:cNvPr>
        <xdr:cNvSpPr txBox="1"/>
      </xdr:nvSpPr>
      <xdr:spPr>
        <a:xfrm>
          <a:off x="8458277" y="1397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38605</xdr:rowOff>
    </xdr:from>
    <xdr:ext cx="469744" cy="259045"/>
    <xdr:sp macro="" textlink="">
      <xdr:nvSpPr>
        <xdr:cNvPr id="373" name="n_2mainValue【公営住宅】&#10;一人当たり面積">
          <a:extLst>
            <a:ext uri="{FF2B5EF4-FFF2-40B4-BE49-F238E27FC236}">
              <a16:creationId xmlns:a16="http://schemas.microsoft.com/office/drawing/2014/main" id="{82FD5DEB-93B1-46F9-90BF-ADB87505DF04}"/>
            </a:ext>
          </a:extLst>
        </xdr:cNvPr>
        <xdr:cNvSpPr txBox="1"/>
      </xdr:nvSpPr>
      <xdr:spPr>
        <a:xfrm>
          <a:off x="7677227" y="1397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38741</xdr:rowOff>
    </xdr:from>
    <xdr:ext cx="469744" cy="259045"/>
    <xdr:sp macro="" textlink="">
      <xdr:nvSpPr>
        <xdr:cNvPr id="374" name="n_3mainValue【公営住宅】&#10;一人当たり面積">
          <a:extLst>
            <a:ext uri="{FF2B5EF4-FFF2-40B4-BE49-F238E27FC236}">
              <a16:creationId xmlns:a16="http://schemas.microsoft.com/office/drawing/2014/main" id="{58DDAEDC-3741-4AAB-8226-173A1CC6FC6D}"/>
            </a:ext>
          </a:extLst>
        </xdr:cNvPr>
        <xdr:cNvSpPr txBox="1"/>
      </xdr:nvSpPr>
      <xdr:spPr>
        <a:xfrm>
          <a:off x="6867602" y="1397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39107</xdr:rowOff>
    </xdr:from>
    <xdr:ext cx="469744" cy="259045"/>
    <xdr:sp macro="" textlink="">
      <xdr:nvSpPr>
        <xdr:cNvPr id="375" name="n_4mainValue【公営住宅】&#10;一人当たり面積">
          <a:extLst>
            <a:ext uri="{FF2B5EF4-FFF2-40B4-BE49-F238E27FC236}">
              <a16:creationId xmlns:a16="http://schemas.microsoft.com/office/drawing/2014/main" id="{9EA2DB7B-C6D6-4C22-B718-8C2A7312DFC2}"/>
            </a:ext>
          </a:extLst>
        </xdr:cNvPr>
        <xdr:cNvSpPr txBox="1"/>
      </xdr:nvSpPr>
      <xdr:spPr>
        <a:xfrm>
          <a:off x="6067502" y="139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0154292-8B9C-4B70-B392-F46A5DB285D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DB7D7E3-A43E-4BB9-AAA7-91D199CB669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7B956E1-AF87-4C55-B8FE-04315DF8C17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F99DB5A-65E0-4B5E-BF6C-954DFFE6DDB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5B65141-0E40-42FE-B1AF-84C746E3284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F05D974-E99B-4DE5-A0BD-C9E6C486D6B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79BFE8C-950B-4A05-9365-B86358183A7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9223712-B275-440E-9D94-9BEFEDC1CD3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53B2B0E-1023-4454-8701-FEFD3791109B}"/>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0B4DFDC-1EA6-4DC6-8D30-40278BA1D01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84484C3-DD3D-4FB5-BFCD-61056499988E}"/>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FCB4211-1D79-4312-B41F-A7657F017836}"/>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9BA7390-C389-4CD8-836C-3BAA4162DA9B}"/>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D7C6E104-EA41-42BD-83F4-1FB7F21E077D}"/>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27349E0-8186-4690-A021-46B0B629E4C7}"/>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F87DEF70-D78C-4117-86E7-1F0E680D08C8}"/>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8BB1EF7-E802-488C-9BE5-1AE3F06057D6}"/>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234482E-21D7-4EFA-A713-FB957CF4B14B}"/>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D1225FD-EFA4-4CDF-840A-B9147613897A}"/>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D3E4637D-A20E-46D0-ABF2-1EFD6F0DA299}"/>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3D49C82-E3C9-4DB3-B1A0-F7E1AFC71935}"/>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D95C66A-7E7F-47F7-A7FD-3BC5451E9FE4}"/>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E6B0554A-5C68-4C26-8B03-28BEBB990B6A}"/>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735E66B5-4653-4FA8-BBD6-7E3336955BD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8735E91C-C4A4-48C0-B51D-DB08BAF5599E}"/>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337FCA80-4A3E-4555-B20B-D34AC84A3064}"/>
            </a:ext>
          </a:extLst>
        </xdr:cNvPr>
        <xdr:cNvCxnSpPr/>
      </xdr:nvCxnSpPr>
      <xdr:spPr>
        <a:xfrm flipV="1">
          <a:off x="4180840" y="1633610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77ACCE04-5B00-44A9-8EF1-B54A1BB6E79E}"/>
            </a:ext>
          </a:extLst>
        </xdr:cNvPr>
        <xdr:cNvSpPr txBox="1"/>
      </xdr:nvSpPr>
      <xdr:spPr>
        <a:xfrm>
          <a:off x="4219575" y="178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3DED256D-FC7D-49B2-958E-3DC65D3EEE4C}"/>
            </a:ext>
          </a:extLst>
        </xdr:cNvPr>
        <xdr:cNvCxnSpPr/>
      </xdr:nvCxnSpPr>
      <xdr:spPr>
        <a:xfrm>
          <a:off x="4105275" y="178432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C25BD01E-44B6-4154-9C1A-1C2E20FEEEDA}"/>
            </a:ext>
          </a:extLst>
        </xdr:cNvPr>
        <xdr:cNvSpPr txBox="1"/>
      </xdr:nvSpPr>
      <xdr:spPr>
        <a:xfrm>
          <a:off x="4219575" y="16104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A9B1AA6C-5B6B-46F6-892C-576D13671010}"/>
            </a:ext>
          </a:extLst>
        </xdr:cNvPr>
        <xdr:cNvCxnSpPr/>
      </xdr:nvCxnSpPr>
      <xdr:spPr>
        <a:xfrm>
          <a:off x="4105275" y="16336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E7AFCD20-06E6-4EFB-B17D-8A9E88B4874E}"/>
            </a:ext>
          </a:extLst>
        </xdr:cNvPr>
        <xdr:cNvSpPr txBox="1"/>
      </xdr:nvSpPr>
      <xdr:spPr>
        <a:xfrm>
          <a:off x="4219575" y="17256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ADBD85EC-A4D3-46A4-ACB0-A4D4F0BDF5A0}"/>
            </a:ext>
          </a:extLst>
        </xdr:cNvPr>
        <xdr:cNvSpPr/>
      </xdr:nvSpPr>
      <xdr:spPr>
        <a:xfrm>
          <a:off x="4124325" y="17278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D5F8A897-65E3-4163-8A0F-6379AF009298}"/>
            </a:ext>
          </a:extLst>
        </xdr:cNvPr>
        <xdr:cNvSpPr/>
      </xdr:nvSpPr>
      <xdr:spPr>
        <a:xfrm>
          <a:off x="3381375" y="172682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270BF5AD-750E-45D7-B8FC-A107CCB6AC36}"/>
            </a:ext>
          </a:extLst>
        </xdr:cNvPr>
        <xdr:cNvSpPr/>
      </xdr:nvSpPr>
      <xdr:spPr>
        <a:xfrm>
          <a:off x="2571750" y="172276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1993B3D4-C0D0-4706-BE85-2D71A7726FEE}"/>
            </a:ext>
          </a:extLst>
        </xdr:cNvPr>
        <xdr:cNvSpPr/>
      </xdr:nvSpPr>
      <xdr:spPr>
        <a:xfrm>
          <a:off x="1781175"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EA0D8103-471C-4EF7-9B72-CED1962E1FD2}"/>
            </a:ext>
          </a:extLst>
        </xdr:cNvPr>
        <xdr:cNvSpPr/>
      </xdr:nvSpPr>
      <xdr:spPr>
        <a:xfrm>
          <a:off x="981075" y="171263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C944654-44CC-4B7A-872F-BB3B6D9F3A48}"/>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D05B5E7-9BDB-43B9-94B1-B75B9806C381}"/>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285816E-4DA8-4621-B487-E3B6BF1BEF2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0607A28-167D-4085-B357-22D86E7333A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0CB780C-8F5B-4C03-AC83-E10B63A0CED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120106</xdr:rowOff>
    </xdr:from>
    <xdr:to>
      <xdr:col>24</xdr:col>
      <xdr:colOff>114300</xdr:colOff>
      <xdr:row>105</xdr:row>
      <xdr:rowOff>50256</xdr:rowOff>
    </xdr:to>
    <xdr:sp macro="" textlink="">
      <xdr:nvSpPr>
        <xdr:cNvPr id="417" name="楕円 416">
          <a:extLst>
            <a:ext uri="{FF2B5EF4-FFF2-40B4-BE49-F238E27FC236}">
              <a16:creationId xmlns:a16="http://schemas.microsoft.com/office/drawing/2014/main" id="{82657718-AA5E-4FD6-877E-84B329534D54}"/>
            </a:ext>
          </a:extLst>
        </xdr:cNvPr>
        <xdr:cNvSpPr/>
      </xdr:nvSpPr>
      <xdr:spPr>
        <a:xfrm>
          <a:off x="4124325" y="170968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142983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FA3A7D0-4C3F-46F6-B14E-8C05257A9017}"/>
            </a:ext>
          </a:extLst>
        </xdr:cNvPr>
        <xdr:cNvSpPr txBox="1"/>
      </xdr:nvSpPr>
      <xdr:spPr>
        <a:xfrm>
          <a:off x="4219575" y="16941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89081</xdr:rowOff>
    </xdr:from>
    <xdr:to>
      <xdr:col>20</xdr:col>
      <xdr:colOff>38100</xdr:colOff>
      <xdr:row>105</xdr:row>
      <xdr:rowOff>19231</xdr:rowOff>
    </xdr:to>
    <xdr:sp macro="" textlink="">
      <xdr:nvSpPr>
        <xdr:cNvPr id="419" name="楕円 418">
          <a:extLst>
            <a:ext uri="{FF2B5EF4-FFF2-40B4-BE49-F238E27FC236}">
              <a16:creationId xmlns:a16="http://schemas.microsoft.com/office/drawing/2014/main" id="{1B12B498-BC49-48CF-A0E3-77305829D40E}"/>
            </a:ext>
          </a:extLst>
        </xdr:cNvPr>
        <xdr:cNvSpPr/>
      </xdr:nvSpPr>
      <xdr:spPr>
        <a:xfrm>
          <a:off x="3381375" y="170594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139881</xdr:rowOff>
    </xdr:from>
    <xdr:to>
      <xdr:col>24</xdr:col>
      <xdr:colOff>63500</xdr:colOff>
      <xdr:row>104</xdr:row>
      <xdr:rowOff>170906</xdr:rowOff>
    </xdr:to>
    <xdr:cxnSp macro="">
      <xdr:nvCxnSpPr>
        <xdr:cNvPr id="420" name="直線コネクタ 419">
          <a:extLst>
            <a:ext uri="{FF2B5EF4-FFF2-40B4-BE49-F238E27FC236}">
              <a16:creationId xmlns:a16="http://schemas.microsoft.com/office/drawing/2014/main" id="{D57D47C1-29EE-4BD8-9D5A-7CF12FB50680}"/>
            </a:ext>
          </a:extLst>
        </xdr:cNvPr>
        <xdr:cNvCxnSpPr/>
      </xdr:nvCxnSpPr>
      <xdr:spPr>
        <a:xfrm>
          <a:off x="3429000" y="17116606"/>
          <a:ext cx="75247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56424</xdr:rowOff>
    </xdr:from>
    <xdr:to>
      <xdr:col>15</xdr:col>
      <xdr:colOff>101600</xdr:colOff>
      <xdr:row>104</xdr:row>
      <xdr:rowOff>158024</xdr:rowOff>
    </xdr:to>
    <xdr:sp macro="" textlink="">
      <xdr:nvSpPr>
        <xdr:cNvPr id="421" name="楕円 420">
          <a:extLst>
            <a:ext uri="{FF2B5EF4-FFF2-40B4-BE49-F238E27FC236}">
              <a16:creationId xmlns:a16="http://schemas.microsoft.com/office/drawing/2014/main" id="{70A57C77-E360-4E2B-82B8-828B3586F828}"/>
            </a:ext>
          </a:extLst>
        </xdr:cNvPr>
        <xdr:cNvSpPr/>
      </xdr:nvSpPr>
      <xdr:spPr>
        <a:xfrm>
          <a:off x="2571750" y="170299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107224</xdr:rowOff>
    </xdr:from>
    <xdr:to>
      <xdr:col>19</xdr:col>
      <xdr:colOff>177800</xdr:colOff>
      <xdr:row>104</xdr:row>
      <xdr:rowOff>139881</xdr:rowOff>
    </xdr:to>
    <xdr:cxnSp macro="">
      <xdr:nvCxnSpPr>
        <xdr:cNvPr id="422" name="直線コネクタ 421">
          <a:extLst>
            <a:ext uri="{FF2B5EF4-FFF2-40B4-BE49-F238E27FC236}">
              <a16:creationId xmlns:a16="http://schemas.microsoft.com/office/drawing/2014/main" id="{D5A12C3D-1DC7-4822-8BB8-E4EFB3FC6424}"/>
            </a:ext>
          </a:extLst>
        </xdr:cNvPr>
        <xdr:cNvCxnSpPr/>
      </xdr:nvCxnSpPr>
      <xdr:spPr>
        <a:xfrm>
          <a:off x="2619375" y="17077599"/>
          <a:ext cx="80962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27032</xdr:rowOff>
    </xdr:from>
    <xdr:to>
      <xdr:col>10</xdr:col>
      <xdr:colOff>165100</xdr:colOff>
      <xdr:row>104</xdr:row>
      <xdr:rowOff>128632</xdr:rowOff>
    </xdr:to>
    <xdr:sp macro="" textlink="">
      <xdr:nvSpPr>
        <xdr:cNvPr id="423" name="楕円 422">
          <a:extLst>
            <a:ext uri="{FF2B5EF4-FFF2-40B4-BE49-F238E27FC236}">
              <a16:creationId xmlns:a16="http://schemas.microsoft.com/office/drawing/2014/main" id="{E6341A35-5D9E-467D-9D35-CBEFDC6C1FC5}"/>
            </a:ext>
          </a:extLst>
        </xdr:cNvPr>
        <xdr:cNvSpPr/>
      </xdr:nvSpPr>
      <xdr:spPr>
        <a:xfrm>
          <a:off x="1781175" y="170037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77832</xdr:rowOff>
    </xdr:from>
    <xdr:to>
      <xdr:col>15</xdr:col>
      <xdr:colOff>50800</xdr:colOff>
      <xdr:row>104</xdr:row>
      <xdr:rowOff>107224</xdr:rowOff>
    </xdr:to>
    <xdr:cxnSp macro="">
      <xdr:nvCxnSpPr>
        <xdr:cNvPr id="424" name="直線コネクタ 423">
          <a:extLst>
            <a:ext uri="{FF2B5EF4-FFF2-40B4-BE49-F238E27FC236}">
              <a16:creationId xmlns:a16="http://schemas.microsoft.com/office/drawing/2014/main" id="{5D2948E3-1984-4473-A362-A998DAD1C6C5}"/>
            </a:ext>
          </a:extLst>
        </xdr:cNvPr>
        <xdr:cNvCxnSpPr/>
      </xdr:nvCxnSpPr>
      <xdr:spPr>
        <a:xfrm>
          <a:off x="1828800" y="17051382"/>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4173</xdr:rowOff>
    </xdr:from>
    <xdr:to>
      <xdr:col>6</xdr:col>
      <xdr:colOff>38100</xdr:colOff>
      <xdr:row>104</xdr:row>
      <xdr:rowOff>105773</xdr:rowOff>
    </xdr:to>
    <xdr:sp macro="" textlink="">
      <xdr:nvSpPr>
        <xdr:cNvPr id="425" name="楕円 424">
          <a:extLst>
            <a:ext uri="{FF2B5EF4-FFF2-40B4-BE49-F238E27FC236}">
              <a16:creationId xmlns:a16="http://schemas.microsoft.com/office/drawing/2014/main" id="{15136DFA-B6A5-4200-A748-91C7B3003DD3}"/>
            </a:ext>
          </a:extLst>
        </xdr:cNvPr>
        <xdr:cNvSpPr/>
      </xdr:nvSpPr>
      <xdr:spPr>
        <a:xfrm>
          <a:off x="981075" y="169808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54973</xdr:rowOff>
    </xdr:from>
    <xdr:to>
      <xdr:col>10</xdr:col>
      <xdr:colOff>114300</xdr:colOff>
      <xdr:row>104</xdr:row>
      <xdr:rowOff>77832</xdr:rowOff>
    </xdr:to>
    <xdr:cxnSp macro="">
      <xdr:nvCxnSpPr>
        <xdr:cNvPr id="426" name="直線コネクタ 425">
          <a:extLst>
            <a:ext uri="{FF2B5EF4-FFF2-40B4-BE49-F238E27FC236}">
              <a16:creationId xmlns:a16="http://schemas.microsoft.com/office/drawing/2014/main" id="{A80E2756-D493-43B9-8BC7-99CA1E4D6036}"/>
            </a:ext>
          </a:extLst>
        </xdr:cNvPr>
        <xdr:cNvCxnSpPr/>
      </xdr:nvCxnSpPr>
      <xdr:spPr>
        <a:xfrm>
          <a:off x="1028700" y="17028523"/>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623F2721-424C-41A7-8ADD-A93A0645E126}"/>
            </a:ext>
          </a:extLst>
        </xdr:cNvPr>
        <xdr:cNvSpPr txBox="1"/>
      </xdr:nvSpPr>
      <xdr:spPr>
        <a:xfrm>
          <a:off x="3239144" y="1736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68C29D2A-09B9-47FA-9341-E2F47BFA41E8}"/>
            </a:ext>
          </a:extLst>
        </xdr:cNvPr>
        <xdr:cNvSpPr txBox="1"/>
      </xdr:nvSpPr>
      <xdr:spPr>
        <a:xfrm>
          <a:off x="2439044" y="1732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14D38A26-DA51-4239-BDBB-4415724846D6}"/>
            </a:ext>
          </a:extLst>
        </xdr:cNvPr>
        <xdr:cNvSpPr txBox="1"/>
      </xdr:nvSpPr>
      <xdr:spPr>
        <a:xfrm>
          <a:off x="1648469"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A8DB0D3E-A133-4944-9CCA-DEBB4B8127A4}"/>
            </a:ext>
          </a:extLst>
        </xdr:cNvPr>
        <xdr:cNvSpPr txBox="1"/>
      </xdr:nvSpPr>
      <xdr:spPr>
        <a:xfrm>
          <a:off x="848369" y="17219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35758</xdr:rowOff>
    </xdr:from>
    <xdr:ext cx="405111" cy="259045"/>
    <xdr:sp macro="" textlink="">
      <xdr:nvSpPr>
        <xdr:cNvPr id="431" name="n_1mainValue【港湾・漁港】&#10;有形固定資産減価償却率">
          <a:extLst>
            <a:ext uri="{FF2B5EF4-FFF2-40B4-BE49-F238E27FC236}">
              <a16:creationId xmlns:a16="http://schemas.microsoft.com/office/drawing/2014/main" id="{79D86FD1-09DC-42C2-B208-C577404EC925}"/>
            </a:ext>
          </a:extLst>
        </xdr:cNvPr>
        <xdr:cNvSpPr txBox="1"/>
      </xdr:nvSpPr>
      <xdr:spPr>
        <a:xfrm>
          <a:off x="3239144"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3101</xdr:rowOff>
    </xdr:from>
    <xdr:ext cx="405111" cy="259045"/>
    <xdr:sp macro="" textlink="">
      <xdr:nvSpPr>
        <xdr:cNvPr id="432" name="n_2mainValue【港湾・漁港】&#10;有形固定資産減価償却率">
          <a:extLst>
            <a:ext uri="{FF2B5EF4-FFF2-40B4-BE49-F238E27FC236}">
              <a16:creationId xmlns:a16="http://schemas.microsoft.com/office/drawing/2014/main" id="{2D1298E3-0ADE-4B4D-AEEF-2E7B38E24345}"/>
            </a:ext>
          </a:extLst>
        </xdr:cNvPr>
        <xdr:cNvSpPr txBox="1"/>
      </xdr:nvSpPr>
      <xdr:spPr>
        <a:xfrm>
          <a:off x="2439044" y="1680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145159</xdr:rowOff>
    </xdr:from>
    <xdr:ext cx="405111" cy="259045"/>
    <xdr:sp macro="" textlink="">
      <xdr:nvSpPr>
        <xdr:cNvPr id="433" name="n_3mainValue【港湾・漁港】&#10;有形固定資産減価償却率">
          <a:extLst>
            <a:ext uri="{FF2B5EF4-FFF2-40B4-BE49-F238E27FC236}">
              <a16:creationId xmlns:a16="http://schemas.microsoft.com/office/drawing/2014/main" id="{1D4E1CD3-FA9E-4931-BB72-A3D53A579494}"/>
            </a:ext>
          </a:extLst>
        </xdr:cNvPr>
        <xdr:cNvSpPr txBox="1"/>
      </xdr:nvSpPr>
      <xdr:spPr>
        <a:xfrm>
          <a:off x="1648469" y="1677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122300</xdr:rowOff>
    </xdr:from>
    <xdr:ext cx="405111" cy="259045"/>
    <xdr:sp macro="" textlink="">
      <xdr:nvSpPr>
        <xdr:cNvPr id="434" name="n_4mainValue【港湾・漁港】&#10;有形固定資産減価償却率">
          <a:extLst>
            <a:ext uri="{FF2B5EF4-FFF2-40B4-BE49-F238E27FC236}">
              <a16:creationId xmlns:a16="http://schemas.microsoft.com/office/drawing/2014/main" id="{770FED28-5656-4DB1-A888-8732B6C938D4}"/>
            </a:ext>
          </a:extLst>
        </xdr:cNvPr>
        <xdr:cNvSpPr txBox="1"/>
      </xdr:nvSpPr>
      <xdr:spPr>
        <a:xfrm>
          <a:off x="848369" y="16756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AA9EDB4-33E6-4FDF-9FE2-F37D3DEFF60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8D0C20E-FCFF-459C-A306-4FA41349CB4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D8788A05-87C4-4925-9F55-63EDB132331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D7218BA2-2D1D-4B34-BB5A-50E4CF10AEF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CEAA6F6-0023-47D8-AAEB-A5CDFA66CD5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460EEFD-E499-47E3-BB67-4A16D3A7E15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C95F72ED-EB1F-4210-A773-AF36B4B7B9B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5DA49DE-00C9-4E08-941C-8B3A3812FD1E}"/>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30CD42F-250F-4DDB-A98E-D8DA1BDEFDCF}"/>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FE025CA-5FE8-435C-80BD-250D6BEA76B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E8F3B7B-4222-4242-A326-A5086BE2C163}"/>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166D4548-E9B2-4CE1-857D-533318304A75}"/>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8ABEC975-B70D-47C1-A7ED-F1DD5BCBB2B3}"/>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354EDA24-A534-49BF-9C42-6A590E61E179}"/>
            </a:ext>
          </a:extLst>
        </xdr:cNvPr>
        <xdr:cNvSpPr txBox="1"/>
      </xdr:nvSpPr>
      <xdr:spPr>
        <a:xfrm>
          <a:off x="5324703" y="17132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55D781F-91DB-4F31-8A3A-1EDB72782A0F}"/>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E3711829-518A-478B-99FB-78BED5B611B8}"/>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34956D65-6E74-4990-A54C-EF7C74B9CDE8}"/>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149A29D3-E603-4467-957A-29D4CF840E1B}"/>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6591F4E9-CC52-453A-86B8-E06091D1D518}"/>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0ABA7F85-59FB-4725-A87C-C1ED52FD186F}"/>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67F2B1FA-24D5-462C-B254-81B295591AF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3A6C77F7-B04B-4162-B7F1-5D2D1B1F7C22}"/>
            </a:ext>
          </a:extLst>
        </xdr:cNvPr>
        <xdr:cNvCxnSpPr/>
      </xdr:nvCxnSpPr>
      <xdr:spPr>
        <a:xfrm flipV="1">
          <a:off x="9429115" y="16239812"/>
          <a:ext cx="0" cy="1495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6D720524-BA90-4E3C-A4F2-65D810B52052}"/>
            </a:ext>
          </a:extLst>
        </xdr:cNvPr>
        <xdr:cNvSpPr txBox="1"/>
      </xdr:nvSpPr>
      <xdr:spPr>
        <a:xfrm>
          <a:off x="9467850" y="17742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04011B7F-35FD-4A00-B1B7-165D4B61D5D4}"/>
            </a:ext>
          </a:extLst>
        </xdr:cNvPr>
        <xdr:cNvCxnSpPr/>
      </xdr:nvCxnSpPr>
      <xdr:spPr>
        <a:xfrm>
          <a:off x="9363075" y="177355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2CD443EF-83FE-430B-B35A-D74F845554E4}"/>
            </a:ext>
          </a:extLst>
        </xdr:cNvPr>
        <xdr:cNvSpPr txBox="1"/>
      </xdr:nvSpPr>
      <xdr:spPr>
        <a:xfrm>
          <a:off x="9467850" y="160086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04C65803-1CF3-48DD-B9D3-293ADABF87DD}"/>
            </a:ext>
          </a:extLst>
        </xdr:cNvPr>
        <xdr:cNvCxnSpPr/>
      </xdr:nvCxnSpPr>
      <xdr:spPr>
        <a:xfrm>
          <a:off x="9363075" y="162398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D1AAD7D4-2A3D-4E4A-B0B7-035CEC11ADBE}"/>
            </a:ext>
          </a:extLst>
        </xdr:cNvPr>
        <xdr:cNvSpPr txBox="1"/>
      </xdr:nvSpPr>
      <xdr:spPr>
        <a:xfrm>
          <a:off x="9467850" y="1732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C0772D7A-F7C6-44A9-AA9F-E7C73E454A1B}"/>
            </a:ext>
          </a:extLst>
        </xdr:cNvPr>
        <xdr:cNvSpPr/>
      </xdr:nvSpPr>
      <xdr:spPr>
        <a:xfrm>
          <a:off x="9401175" y="1747032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8792BA9E-1632-47E6-9E21-6859F0D6CD80}"/>
            </a:ext>
          </a:extLst>
        </xdr:cNvPr>
        <xdr:cNvSpPr/>
      </xdr:nvSpPr>
      <xdr:spPr>
        <a:xfrm>
          <a:off x="8639175" y="17477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0CE2C218-55E1-4E21-BE49-1B45BBD3A562}"/>
            </a:ext>
          </a:extLst>
        </xdr:cNvPr>
        <xdr:cNvSpPr/>
      </xdr:nvSpPr>
      <xdr:spPr>
        <a:xfrm>
          <a:off x="7839075" y="174961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BA7800A8-21ED-4623-95A9-03CE4C571F6A}"/>
            </a:ext>
          </a:extLst>
        </xdr:cNvPr>
        <xdr:cNvSpPr/>
      </xdr:nvSpPr>
      <xdr:spPr>
        <a:xfrm>
          <a:off x="7029450" y="17497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F14FD014-4C55-42C3-AE58-DCADEAE5AA5A}"/>
            </a:ext>
          </a:extLst>
        </xdr:cNvPr>
        <xdr:cNvSpPr/>
      </xdr:nvSpPr>
      <xdr:spPr>
        <a:xfrm>
          <a:off x="6238875" y="175349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4E2CC26-B84F-43F2-8936-F88B5DDE10F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4D00D57-0DE3-4CBB-B805-7C3ED4441BF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EE5477C-303D-490F-A8DC-6ECCB9D64DA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120E53D-9BA1-457E-B9F6-6E0D98B1EBB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FD25676-D2C6-42B9-ABED-9E44582D20E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99185</xdr:rowOff>
    </xdr:from>
    <xdr:to>
      <xdr:col>55</xdr:col>
      <xdr:colOff>50800</xdr:colOff>
      <xdr:row>108</xdr:row>
      <xdr:rowOff>29335</xdr:rowOff>
    </xdr:to>
    <xdr:sp macro="" textlink="">
      <xdr:nvSpPr>
        <xdr:cNvPr id="472" name="楕円 471">
          <a:extLst>
            <a:ext uri="{FF2B5EF4-FFF2-40B4-BE49-F238E27FC236}">
              <a16:creationId xmlns:a16="http://schemas.microsoft.com/office/drawing/2014/main" id="{FC95EC8A-239D-47C8-ACB7-51E4DDD388F0}"/>
            </a:ext>
          </a:extLst>
        </xdr:cNvPr>
        <xdr:cNvSpPr/>
      </xdr:nvSpPr>
      <xdr:spPr>
        <a:xfrm>
          <a:off x="9401175" y="1759026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14112</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20FE5D9A-72B4-4254-A2FD-907E25213A1D}"/>
            </a:ext>
          </a:extLst>
        </xdr:cNvPr>
        <xdr:cNvSpPr txBox="1"/>
      </xdr:nvSpPr>
      <xdr:spPr>
        <a:xfrm>
          <a:off x="9467850" y="17498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100194</xdr:rowOff>
    </xdr:from>
    <xdr:to>
      <xdr:col>50</xdr:col>
      <xdr:colOff>165100</xdr:colOff>
      <xdr:row>108</xdr:row>
      <xdr:rowOff>30344</xdr:rowOff>
    </xdr:to>
    <xdr:sp macro="" textlink="">
      <xdr:nvSpPr>
        <xdr:cNvPr id="474" name="楕円 473">
          <a:extLst>
            <a:ext uri="{FF2B5EF4-FFF2-40B4-BE49-F238E27FC236}">
              <a16:creationId xmlns:a16="http://schemas.microsoft.com/office/drawing/2014/main" id="{A1F6B7CE-96B5-4A41-8036-2B4403277DEA}"/>
            </a:ext>
          </a:extLst>
        </xdr:cNvPr>
        <xdr:cNvSpPr/>
      </xdr:nvSpPr>
      <xdr:spPr>
        <a:xfrm>
          <a:off x="8639175" y="175912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149985</xdr:rowOff>
    </xdr:from>
    <xdr:to>
      <xdr:col>55</xdr:col>
      <xdr:colOff>0</xdr:colOff>
      <xdr:row>107</xdr:row>
      <xdr:rowOff>150994</xdr:rowOff>
    </xdr:to>
    <xdr:cxnSp macro="">
      <xdr:nvCxnSpPr>
        <xdr:cNvPr id="475" name="直線コネクタ 474">
          <a:extLst>
            <a:ext uri="{FF2B5EF4-FFF2-40B4-BE49-F238E27FC236}">
              <a16:creationId xmlns:a16="http://schemas.microsoft.com/office/drawing/2014/main" id="{14CE1509-8CA7-4031-B4E7-333AE5BC600E}"/>
            </a:ext>
          </a:extLst>
        </xdr:cNvPr>
        <xdr:cNvCxnSpPr/>
      </xdr:nvCxnSpPr>
      <xdr:spPr>
        <a:xfrm flipV="1">
          <a:off x="8686800" y="17637885"/>
          <a:ext cx="74295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100985</xdr:rowOff>
    </xdr:from>
    <xdr:to>
      <xdr:col>46</xdr:col>
      <xdr:colOff>38100</xdr:colOff>
      <xdr:row>108</xdr:row>
      <xdr:rowOff>31135</xdr:rowOff>
    </xdr:to>
    <xdr:sp macro="" textlink="">
      <xdr:nvSpPr>
        <xdr:cNvPr id="476" name="楕円 475">
          <a:extLst>
            <a:ext uri="{FF2B5EF4-FFF2-40B4-BE49-F238E27FC236}">
              <a16:creationId xmlns:a16="http://schemas.microsoft.com/office/drawing/2014/main" id="{BD24AE5C-B09E-4FC5-A3D6-9E47FBFCB73B}"/>
            </a:ext>
          </a:extLst>
        </xdr:cNvPr>
        <xdr:cNvSpPr/>
      </xdr:nvSpPr>
      <xdr:spPr>
        <a:xfrm>
          <a:off x="7839075" y="17592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150994</xdr:rowOff>
    </xdr:from>
    <xdr:to>
      <xdr:col>50</xdr:col>
      <xdr:colOff>114300</xdr:colOff>
      <xdr:row>107</xdr:row>
      <xdr:rowOff>151785</xdr:rowOff>
    </xdr:to>
    <xdr:cxnSp macro="">
      <xdr:nvCxnSpPr>
        <xdr:cNvPr id="477" name="直線コネクタ 476">
          <a:extLst>
            <a:ext uri="{FF2B5EF4-FFF2-40B4-BE49-F238E27FC236}">
              <a16:creationId xmlns:a16="http://schemas.microsoft.com/office/drawing/2014/main" id="{AC662A14-6B67-427C-920C-E797AAE3F514}"/>
            </a:ext>
          </a:extLst>
        </xdr:cNvPr>
        <xdr:cNvCxnSpPr/>
      </xdr:nvCxnSpPr>
      <xdr:spPr>
        <a:xfrm flipV="1">
          <a:off x="7886700" y="17638894"/>
          <a:ext cx="800100" cy="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101975</xdr:rowOff>
    </xdr:from>
    <xdr:to>
      <xdr:col>41</xdr:col>
      <xdr:colOff>101600</xdr:colOff>
      <xdr:row>108</xdr:row>
      <xdr:rowOff>32125</xdr:rowOff>
    </xdr:to>
    <xdr:sp macro="" textlink="">
      <xdr:nvSpPr>
        <xdr:cNvPr id="478" name="楕円 477">
          <a:extLst>
            <a:ext uri="{FF2B5EF4-FFF2-40B4-BE49-F238E27FC236}">
              <a16:creationId xmlns:a16="http://schemas.microsoft.com/office/drawing/2014/main" id="{ED80F271-3465-41CB-ABE1-65A80A043372}"/>
            </a:ext>
          </a:extLst>
        </xdr:cNvPr>
        <xdr:cNvSpPr/>
      </xdr:nvSpPr>
      <xdr:spPr>
        <a:xfrm>
          <a:off x="7029450" y="17593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151785</xdr:rowOff>
    </xdr:from>
    <xdr:to>
      <xdr:col>45</xdr:col>
      <xdr:colOff>177800</xdr:colOff>
      <xdr:row>107</xdr:row>
      <xdr:rowOff>152775</xdr:rowOff>
    </xdr:to>
    <xdr:cxnSp macro="">
      <xdr:nvCxnSpPr>
        <xdr:cNvPr id="479" name="直線コネクタ 478">
          <a:extLst>
            <a:ext uri="{FF2B5EF4-FFF2-40B4-BE49-F238E27FC236}">
              <a16:creationId xmlns:a16="http://schemas.microsoft.com/office/drawing/2014/main" id="{FA88979C-D174-424F-AE38-40AF0B1CE83A}"/>
            </a:ext>
          </a:extLst>
        </xdr:cNvPr>
        <xdr:cNvCxnSpPr/>
      </xdr:nvCxnSpPr>
      <xdr:spPr>
        <a:xfrm flipV="1">
          <a:off x="7077075" y="17639685"/>
          <a:ext cx="809625"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103087</xdr:rowOff>
    </xdr:from>
    <xdr:to>
      <xdr:col>36</xdr:col>
      <xdr:colOff>165100</xdr:colOff>
      <xdr:row>108</xdr:row>
      <xdr:rowOff>33237</xdr:rowOff>
    </xdr:to>
    <xdr:sp macro="" textlink="">
      <xdr:nvSpPr>
        <xdr:cNvPr id="480" name="楕円 479">
          <a:extLst>
            <a:ext uri="{FF2B5EF4-FFF2-40B4-BE49-F238E27FC236}">
              <a16:creationId xmlns:a16="http://schemas.microsoft.com/office/drawing/2014/main" id="{26F046E0-94B8-453A-93A7-1234150305D0}"/>
            </a:ext>
          </a:extLst>
        </xdr:cNvPr>
        <xdr:cNvSpPr/>
      </xdr:nvSpPr>
      <xdr:spPr>
        <a:xfrm>
          <a:off x="6238875" y="175941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152775</xdr:rowOff>
    </xdr:from>
    <xdr:to>
      <xdr:col>41</xdr:col>
      <xdr:colOff>50800</xdr:colOff>
      <xdr:row>107</xdr:row>
      <xdr:rowOff>153887</xdr:rowOff>
    </xdr:to>
    <xdr:cxnSp macro="">
      <xdr:nvCxnSpPr>
        <xdr:cNvPr id="481" name="直線コネクタ 480">
          <a:extLst>
            <a:ext uri="{FF2B5EF4-FFF2-40B4-BE49-F238E27FC236}">
              <a16:creationId xmlns:a16="http://schemas.microsoft.com/office/drawing/2014/main" id="{8F11015B-A835-495C-810D-83527798C6C4}"/>
            </a:ext>
          </a:extLst>
        </xdr:cNvPr>
        <xdr:cNvCxnSpPr/>
      </xdr:nvCxnSpPr>
      <xdr:spPr>
        <a:xfrm flipV="1">
          <a:off x="6286500" y="17640675"/>
          <a:ext cx="790575" cy="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8C488537-1DCD-434D-BE82-D7F94F93AFE7}"/>
            </a:ext>
          </a:extLst>
        </xdr:cNvPr>
        <xdr:cNvSpPr txBox="1"/>
      </xdr:nvSpPr>
      <xdr:spPr>
        <a:xfrm>
          <a:off x="8399995" y="1725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E2B6D185-5E35-4FC2-9330-7F2431E9CEAD}"/>
            </a:ext>
          </a:extLst>
        </xdr:cNvPr>
        <xdr:cNvSpPr txBox="1"/>
      </xdr:nvSpPr>
      <xdr:spPr>
        <a:xfrm>
          <a:off x="7609420" y="1727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6997EB71-E7EA-4B6D-847A-530CA8A62E80}"/>
            </a:ext>
          </a:extLst>
        </xdr:cNvPr>
        <xdr:cNvSpPr txBox="1"/>
      </xdr:nvSpPr>
      <xdr:spPr>
        <a:xfrm>
          <a:off x="6818845" y="1726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947C2477-82F6-4FF9-8C38-3164EB8DFCD7}"/>
            </a:ext>
          </a:extLst>
        </xdr:cNvPr>
        <xdr:cNvSpPr txBox="1"/>
      </xdr:nvSpPr>
      <xdr:spPr>
        <a:xfrm>
          <a:off x="6009220" y="1730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21471</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6CF0416B-9426-4EF3-8518-ECD4CE62B0D2}"/>
            </a:ext>
          </a:extLst>
        </xdr:cNvPr>
        <xdr:cNvSpPr txBox="1"/>
      </xdr:nvSpPr>
      <xdr:spPr>
        <a:xfrm>
          <a:off x="8399995" y="17680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22262</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7624ED77-9434-4A97-882B-DB5E037949C7}"/>
            </a:ext>
          </a:extLst>
        </xdr:cNvPr>
        <xdr:cNvSpPr txBox="1"/>
      </xdr:nvSpPr>
      <xdr:spPr>
        <a:xfrm>
          <a:off x="7609420" y="176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23252</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201C989C-B2DE-4687-AE5D-ED55C861F723}"/>
            </a:ext>
          </a:extLst>
        </xdr:cNvPr>
        <xdr:cNvSpPr txBox="1"/>
      </xdr:nvSpPr>
      <xdr:spPr>
        <a:xfrm>
          <a:off x="6818845" y="17685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24364</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91BA0D22-50A6-4FC4-AB7A-5BE8F72274E0}"/>
            </a:ext>
          </a:extLst>
        </xdr:cNvPr>
        <xdr:cNvSpPr txBox="1"/>
      </xdr:nvSpPr>
      <xdr:spPr>
        <a:xfrm>
          <a:off x="6009220" y="17686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D3347434-DD97-47D1-A5E1-AFF023D772D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CFF4388-A3C9-4706-A2C6-C80F42D15FF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72C9DA25-1522-46DE-8472-36F1C19CB50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8F6859EA-2C46-48EE-9CEF-2F97E909E92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DDE35B0-8F22-46AB-A11F-2B24E1796C4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F08CB2E0-E056-4558-B6B0-E1DFBA6D708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17A26B1D-1F08-409D-86D9-94C5260725E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B25D0F66-7E3A-4CC8-96B1-C8C0F3F703A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61E6C0AC-7663-454A-A364-40E869C9D92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740A710-8BD7-4777-9F8A-78C84CC866F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34629C41-C994-4090-BE75-D0864E02801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9577219-0829-4D85-B1FC-429A9D82E9F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3C145AF9-F91B-468E-843E-345CE39261EA}"/>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FE7614DB-5F82-413F-BF45-4472185A38F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14E03042-69E3-40F3-AB96-806C535E6C7A}"/>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6ED0E611-18D9-437B-9AD7-0015380FA278}"/>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A828B1AC-54E2-4659-92CB-6A21C001FAC4}"/>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EE43C854-B464-46D4-8D69-C8E4F0ABAA7E}"/>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AD9041C3-07BC-4F11-A089-B4FA37BF5A6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549A0FD6-9A8A-45F4-94A4-78D41159B0F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D5515861-2FC4-498D-8DA8-920DB0CE125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0B74AD7-39FB-4D55-913B-A02D9C59D02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9717688B-F4F6-42F1-8A95-C931D58E8A05}"/>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3B53F7B-47BD-44A5-B40A-8CFCF9D8413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692067E4-9DBE-4303-984A-8CF5BD9D77D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CC6ED1B1-82CB-4F28-AB2D-1E8883E32633}"/>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33A001ED-851C-4531-870B-237E0B7EA6E8}"/>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896D75A3-1CFF-4DE0-B1BE-DB42C1FDC661}"/>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E0BBED67-B618-46F9-AEF4-810B80333917}"/>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468FD67F-868B-47ED-887D-5104C243927F}"/>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BFAE575B-0E88-4D60-8474-B1B289FE8F55}"/>
            </a:ext>
          </a:extLst>
        </xdr:cNvPr>
        <xdr:cNvSpPr txBox="1"/>
      </xdr:nvSpPr>
      <xdr:spPr>
        <a:xfrm>
          <a:off x="14735175" y="6070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CE683D87-F658-4C5A-BF82-68E5A15D9C20}"/>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7C274C1F-DE8D-4BDB-856B-092043C6673A}"/>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2FC11761-FAE8-4C45-BC00-71ABDE30BF76}"/>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BEB4E64C-E4DD-4F1D-8230-AC2ADE347A6B}"/>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0DFAB56D-17DE-4903-80D0-59197BB2A248}"/>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9B79B07-C38D-4D87-84CA-2CF6D13173E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5C36CBB-A793-433A-86F9-52C185F36ED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630D186-AD5A-499B-86BC-16461487E00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308C7FD-3367-4D33-B65D-7170A05E333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358C161-508E-4003-9B09-C152E0631B6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62956</xdr:rowOff>
    </xdr:from>
    <xdr:to>
      <xdr:col>85</xdr:col>
      <xdr:colOff>177800</xdr:colOff>
      <xdr:row>40</xdr:row>
      <xdr:rowOff>164556</xdr:rowOff>
    </xdr:to>
    <xdr:sp macro="" textlink="">
      <xdr:nvSpPr>
        <xdr:cNvPr id="531" name="楕円 530">
          <a:extLst>
            <a:ext uri="{FF2B5EF4-FFF2-40B4-BE49-F238E27FC236}">
              <a16:creationId xmlns:a16="http://schemas.microsoft.com/office/drawing/2014/main" id="{81801743-485A-4710-AD3F-E77FA26CA82C}"/>
            </a:ext>
          </a:extLst>
        </xdr:cNvPr>
        <xdr:cNvSpPr/>
      </xdr:nvSpPr>
      <xdr:spPr>
        <a:xfrm>
          <a:off x="14649450" y="65526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41383</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E7B72A14-1D83-418A-9288-3B96F0C76DC3}"/>
            </a:ext>
          </a:extLst>
        </xdr:cNvPr>
        <xdr:cNvSpPr txBox="1"/>
      </xdr:nvSpPr>
      <xdr:spPr>
        <a:xfrm>
          <a:off x="14735175" y="6531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66222</xdr:rowOff>
    </xdr:from>
    <xdr:to>
      <xdr:col>81</xdr:col>
      <xdr:colOff>101600</xdr:colOff>
      <xdr:row>40</xdr:row>
      <xdr:rowOff>167822</xdr:rowOff>
    </xdr:to>
    <xdr:sp macro="" textlink="">
      <xdr:nvSpPr>
        <xdr:cNvPr id="533" name="楕円 532">
          <a:extLst>
            <a:ext uri="{FF2B5EF4-FFF2-40B4-BE49-F238E27FC236}">
              <a16:creationId xmlns:a16="http://schemas.microsoft.com/office/drawing/2014/main" id="{73A1ADE6-7C76-4C11-872D-7E9CCAD3EC5A}"/>
            </a:ext>
          </a:extLst>
        </xdr:cNvPr>
        <xdr:cNvSpPr/>
      </xdr:nvSpPr>
      <xdr:spPr>
        <a:xfrm>
          <a:off x="13887450" y="65559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113756</xdr:rowOff>
    </xdr:from>
    <xdr:to>
      <xdr:col>85</xdr:col>
      <xdr:colOff>127000</xdr:colOff>
      <xdr:row>40</xdr:row>
      <xdr:rowOff>117022</xdr:rowOff>
    </xdr:to>
    <xdr:cxnSp macro="">
      <xdr:nvCxnSpPr>
        <xdr:cNvPr id="534" name="直線コネクタ 533">
          <a:extLst>
            <a:ext uri="{FF2B5EF4-FFF2-40B4-BE49-F238E27FC236}">
              <a16:creationId xmlns:a16="http://schemas.microsoft.com/office/drawing/2014/main" id="{0F4380A7-A59A-409B-B180-B6E012636275}"/>
            </a:ext>
          </a:extLst>
        </xdr:cNvPr>
        <xdr:cNvCxnSpPr/>
      </xdr:nvCxnSpPr>
      <xdr:spPr>
        <a:xfrm flipV="1">
          <a:off x="13935075" y="6600281"/>
          <a:ext cx="762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28666</xdr:rowOff>
    </xdr:from>
    <xdr:to>
      <xdr:col>76</xdr:col>
      <xdr:colOff>165100</xdr:colOff>
      <xdr:row>40</xdr:row>
      <xdr:rowOff>130266</xdr:rowOff>
    </xdr:to>
    <xdr:sp macro="" textlink="">
      <xdr:nvSpPr>
        <xdr:cNvPr id="535" name="楕円 534">
          <a:extLst>
            <a:ext uri="{FF2B5EF4-FFF2-40B4-BE49-F238E27FC236}">
              <a16:creationId xmlns:a16="http://schemas.microsoft.com/office/drawing/2014/main" id="{6BD711E9-E881-4AD9-ACD8-03590F46D490}"/>
            </a:ext>
          </a:extLst>
        </xdr:cNvPr>
        <xdr:cNvSpPr/>
      </xdr:nvSpPr>
      <xdr:spPr>
        <a:xfrm>
          <a:off x="13096875" y="651201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79466</xdr:rowOff>
    </xdr:from>
    <xdr:to>
      <xdr:col>81</xdr:col>
      <xdr:colOff>50800</xdr:colOff>
      <xdr:row>40</xdr:row>
      <xdr:rowOff>117022</xdr:rowOff>
    </xdr:to>
    <xdr:cxnSp macro="">
      <xdr:nvCxnSpPr>
        <xdr:cNvPr id="536" name="直線コネクタ 535">
          <a:extLst>
            <a:ext uri="{FF2B5EF4-FFF2-40B4-BE49-F238E27FC236}">
              <a16:creationId xmlns:a16="http://schemas.microsoft.com/office/drawing/2014/main" id="{8B24370D-FAFC-4AE7-B391-C2C1374E0848}"/>
            </a:ext>
          </a:extLst>
        </xdr:cNvPr>
        <xdr:cNvCxnSpPr/>
      </xdr:nvCxnSpPr>
      <xdr:spPr>
        <a:xfrm>
          <a:off x="13144500" y="6569166"/>
          <a:ext cx="790575" cy="3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149497</xdr:rowOff>
    </xdr:from>
    <xdr:to>
      <xdr:col>72</xdr:col>
      <xdr:colOff>38100</xdr:colOff>
      <xdr:row>40</xdr:row>
      <xdr:rowOff>79647</xdr:rowOff>
    </xdr:to>
    <xdr:sp macro="" textlink="">
      <xdr:nvSpPr>
        <xdr:cNvPr id="537" name="楕円 536">
          <a:extLst>
            <a:ext uri="{FF2B5EF4-FFF2-40B4-BE49-F238E27FC236}">
              <a16:creationId xmlns:a16="http://schemas.microsoft.com/office/drawing/2014/main" id="{47597751-4A2E-4DF5-8AC4-757FD26EF08D}"/>
            </a:ext>
          </a:extLst>
        </xdr:cNvPr>
        <xdr:cNvSpPr/>
      </xdr:nvSpPr>
      <xdr:spPr>
        <a:xfrm>
          <a:off x="12296775" y="64740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28847</xdr:rowOff>
    </xdr:from>
    <xdr:to>
      <xdr:col>76</xdr:col>
      <xdr:colOff>114300</xdr:colOff>
      <xdr:row>40</xdr:row>
      <xdr:rowOff>79466</xdr:rowOff>
    </xdr:to>
    <xdr:cxnSp macro="">
      <xdr:nvCxnSpPr>
        <xdr:cNvPr id="538" name="直線コネクタ 537">
          <a:extLst>
            <a:ext uri="{FF2B5EF4-FFF2-40B4-BE49-F238E27FC236}">
              <a16:creationId xmlns:a16="http://schemas.microsoft.com/office/drawing/2014/main" id="{CF03EA5F-2861-4197-AEA2-258DDD661377}"/>
            </a:ext>
          </a:extLst>
        </xdr:cNvPr>
        <xdr:cNvCxnSpPr/>
      </xdr:nvCxnSpPr>
      <xdr:spPr>
        <a:xfrm>
          <a:off x="12344400" y="6512197"/>
          <a:ext cx="800100" cy="5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92347</xdr:rowOff>
    </xdr:from>
    <xdr:to>
      <xdr:col>67</xdr:col>
      <xdr:colOff>101600</xdr:colOff>
      <xdr:row>40</xdr:row>
      <xdr:rowOff>22497</xdr:rowOff>
    </xdr:to>
    <xdr:sp macro="" textlink="">
      <xdr:nvSpPr>
        <xdr:cNvPr id="539" name="楕円 538">
          <a:extLst>
            <a:ext uri="{FF2B5EF4-FFF2-40B4-BE49-F238E27FC236}">
              <a16:creationId xmlns:a16="http://schemas.microsoft.com/office/drawing/2014/main" id="{AB90FB12-1F09-4857-8BE9-2551DDF8B529}"/>
            </a:ext>
          </a:extLst>
        </xdr:cNvPr>
        <xdr:cNvSpPr/>
      </xdr:nvSpPr>
      <xdr:spPr>
        <a:xfrm>
          <a:off x="11487150" y="64169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143147</xdr:rowOff>
    </xdr:from>
    <xdr:to>
      <xdr:col>71</xdr:col>
      <xdr:colOff>177800</xdr:colOff>
      <xdr:row>40</xdr:row>
      <xdr:rowOff>28847</xdr:rowOff>
    </xdr:to>
    <xdr:cxnSp macro="">
      <xdr:nvCxnSpPr>
        <xdr:cNvPr id="540" name="直線コネクタ 539">
          <a:extLst>
            <a:ext uri="{FF2B5EF4-FFF2-40B4-BE49-F238E27FC236}">
              <a16:creationId xmlns:a16="http://schemas.microsoft.com/office/drawing/2014/main" id="{5C463029-FABB-4B2F-AA46-D0DCBFC5F9CB}"/>
            </a:ext>
          </a:extLst>
        </xdr:cNvPr>
        <xdr:cNvCxnSpPr/>
      </xdr:nvCxnSpPr>
      <xdr:spPr>
        <a:xfrm>
          <a:off x="11534775" y="6464572"/>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479DDF67-20CF-4495-B894-07224902CD4A}"/>
            </a:ext>
          </a:extLst>
        </xdr:cNvPr>
        <xdr:cNvSpPr txBox="1"/>
      </xdr:nvSpPr>
      <xdr:spPr>
        <a:xfrm>
          <a:off x="13745219"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B3C7877-8873-43D4-8D99-4424FA627240}"/>
            </a:ext>
          </a:extLst>
        </xdr:cNvPr>
        <xdr:cNvSpPr txBox="1"/>
      </xdr:nvSpPr>
      <xdr:spPr>
        <a:xfrm>
          <a:off x="12964169" y="598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77CBDBE1-89F6-4EE6-ABD8-637BA874925C}"/>
            </a:ext>
          </a:extLst>
        </xdr:cNvPr>
        <xdr:cNvSpPr txBox="1"/>
      </xdr:nvSpPr>
      <xdr:spPr>
        <a:xfrm>
          <a:off x="12164069"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5CEFA4D5-9975-4AEB-8038-49221B0A2EC4}"/>
            </a:ext>
          </a:extLst>
        </xdr:cNvPr>
        <xdr:cNvSpPr txBox="1"/>
      </xdr:nvSpPr>
      <xdr:spPr>
        <a:xfrm>
          <a:off x="113544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158949</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4C13C77E-F5FC-4628-AB49-2384A2D0E6F0}"/>
            </a:ext>
          </a:extLst>
        </xdr:cNvPr>
        <xdr:cNvSpPr txBox="1"/>
      </xdr:nvSpPr>
      <xdr:spPr>
        <a:xfrm>
          <a:off x="13745219" y="6648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121393</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192BF87C-1DD4-40B2-8F4E-08CDFAE3588B}"/>
            </a:ext>
          </a:extLst>
        </xdr:cNvPr>
        <xdr:cNvSpPr txBox="1"/>
      </xdr:nvSpPr>
      <xdr:spPr>
        <a:xfrm>
          <a:off x="12964169" y="6611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70774</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1B51A175-AEC8-40F8-BB35-11F96A918C09}"/>
            </a:ext>
          </a:extLst>
        </xdr:cNvPr>
        <xdr:cNvSpPr txBox="1"/>
      </xdr:nvSpPr>
      <xdr:spPr>
        <a:xfrm>
          <a:off x="12164069" y="655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13624</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F11E629F-6856-4C96-8D5A-39BC416D83A1}"/>
            </a:ext>
          </a:extLst>
        </xdr:cNvPr>
        <xdr:cNvSpPr txBox="1"/>
      </xdr:nvSpPr>
      <xdr:spPr>
        <a:xfrm>
          <a:off x="11354444" y="6496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54911061-0CDE-4989-B6F5-FF1F1163B4D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7B6629F-6406-4FB0-B88C-922B5DC1F15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A33F93F1-944D-402C-A813-D11C2D4E10C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D5F4A9C3-45DA-4A11-B486-B6C93A6D16C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8077ADFE-EBCB-4FD2-92C6-5B110D5659B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76FF5AA-87EB-482B-ADA8-168B4C7705C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EF34A8E5-2C90-4A28-825F-5C2144DE0D8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AD8F9BC-E5D8-4E37-83BA-791A7DDAA9C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69652B88-9547-4808-BFB0-D32FFEF4F92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611EE99-28CD-4E5B-8CE0-C9158C72823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DC17A6E9-9573-4373-9FD1-D406ACC88531}"/>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304970E7-4B71-4B6F-BE0D-928470E07E88}"/>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359B5772-4A26-45D3-BF80-618E76B120DF}"/>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AA96E14E-3F83-4BB9-BE45-F88345A3B3AC}"/>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ECF65D11-4910-4D6E-BC96-87889A925BD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B2A0633F-3672-4024-8B1B-9FD2531CFC09}"/>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4CDDE3C9-403E-466F-96EE-CDD7DA43CEEA}"/>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41095ED0-8F69-48DF-86DE-43D2587061EE}"/>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C23EEE5D-E05D-4BC4-8FB0-B5B10E39D84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F25EE3C9-DE8F-4A59-A4A3-814F6168496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15C65866-CC37-428D-AF1E-9692D83C76C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C87C08BC-CEEC-44A6-8143-59643348290C}"/>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B1C6A7FF-131E-4FC1-AE9B-14F96C2373AC}"/>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DC3D4747-B58D-46D3-A78A-EFEA4B3C6598}"/>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5FDE3A90-069C-4272-A47D-FA4D416B05E2}"/>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8623DA9A-54C6-4DDD-8073-77FC88F439E4}"/>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09444743-C58F-4467-A717-D03D5CED21E9}"/>
            </a:ext>
          </a:extLst>
        </xdr:cNvPr>
        <xdr:cNvSpPr txBox="1"/>
      </xdr:nvSpPr>
      <xdr:spPr>
        <a:xfrm>
          <a:off x="19992975" y="6160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B177A58B-6364-4891-AA45-611007E5C38D}"/>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A3E88E9E-E2B6-44CE-A3B7-1F438AAA6F99}"/>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4BF4AFDD-EC8D-458F-9498-C8E30533A32E}"/>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50F63A4F-2004-4633-930D-7417B4436115}"/>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8F6A7D73-4E24-4738-B9AA-12A1544A4DEA}"/>
            </a:ext>
          </a:extLst>
        </xdr:cNvPr>
        <xdr:cNvSpPr/>
      </xdr:nvSpPr>
      <xdr:spPr>
        <a:xfrm>
          <a:off x="16754475" y="6322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CF71D4A4-B62A-4A92-A4F9-0A28B033C5B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0D2F03A-BC52-477A-9313-425FCFB0E57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AE35BA6-CE73-4D46-8DDB-C618D279D09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DAB8BBB-B7A2-4D1D-BF4C-07FF218E5EC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A606BBC-5D81-4BEB-8ED2-3F82F0B5023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103124</xdr:rowOff>
    </xdr:from>
    <xdr:to>
      <xdr:col>116</xdr:col>
      <xdr:colOff>114300</xdr:colOff>
      <xdr:row>40</xdr:row>
      <xdr:rowOff>33274</xdr:rowOff>
    </xdr:to>
    <xdr:sp macro="" textlink="">
      <xdr:nvSpPr>
        <xdr:cNvPr id="586" name="楕円 585">
          <a:extLst>
            <a:ext uri="{FF2B5EF4-FFF2-40B4-BE49-F238E27FC236}">
              <a16:creationId xmlns:a16="http://schemas.microsoft.com/office/drawing/2014/main" id="{CEC30E38-BC32-419B-B85D-9FEBEB1DE466}"/>
            </a:ext>
          </a:extLst>
        </xdr:cNvPr>
        <xdr:cNvSpPr/>
      </xdr:nvSpPr>
      <xdr:spPr>
        <a:xfrm>
          <a:off x="19897725" y="643089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81551</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ADE3F0AC-3E39-411E-86F4-BDC46953E24A}"/>
            </a:ext>
          </a:extLst>
        </xdr:cNvPr>
        <xdr:cNvSpPr txBox="1"/>
      </xdr:nvSpPr>
      <xdr:spPr>
        <a:xfrm>
          <a:off x="19992975" y="640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82550</xdr:rowOff>
    </xdr:from>
    <xdr:to>
      <xdr:col>112</xdr:col>
      <xdr:colOff>38100</xdr:colOff>
      <xdr:row>40</xdr:row>
      <xdr:rowOff>12700</xdr:rowOff>
    </xdr:to>
    <xdr:sp macro="" textlink="">
      <xdr:nvSpPr>
        <xdr:cNvPr id="588" name="楕円 587">
          <a:extLst>
            <a:ext uri="{FF2B5EF4-FFF2-40B4-BE49-F238E27FC236}">
              <a16:creationId xmlns:a16="http://schemas.microsoft.com/office/drawing/2014/main" id="{19E9BD6D-6FC3-4FA2-9900-513D5D69E426}"/>
            </a:ext>
          </a:extLst>
        </xdr:cNvPr>
        <xdr:cNvSpPr/>
      </xdr:nvSpPr>
      <xdr:spPr>
        <a:xfrm>
          <a:off x="19154775" y="64103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133350</xdr:rowOff>
    </xdr:from>
    <xdr:to>
      <xdr:col>116</xdr:col>
      <xdr:colOff>63500</xdr:colOff>
      <xdr:row>39</xdr:row>
      <xdr:rowOff>153924</xdr:rowOff>
    </xdr:to>
    <xdr:cxnSp macro="">
      <xdr:nvCxnSpPr>
        <xdr:cNvPr id="589" name="直線コネクタ 588">
          <a:extLst>
            <a:ext uri="{FF2B5EF4-FFF2-40B4-BE49-F238E27FC236}">
              <a16:creationId xmlns:a16="http://schemas.microsoft.com/office/drawing/2014/main" id="{126A86D6-7EEF-4FF9-BF41-B3F1EDE6BB36}"/>
            </a:ext>
          </a:extLst>
        </xdr:cNvPr>
        <xdr:cNvCxnSpPr/>
      </xdr:nvCxnSpPr>
      <xdr:spPr>
        <a:xfrm>
          <a:off x="19202400" y="6457950"/>
          <a:ext cx="7524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84836</xdr:rowOff>
    </xdr:from>
    <xdr:to>
      <xdr:col>107</xdr:col>
      <xdr:colOff>101600</xdr:colOff>
      <xdr:row>40</xdr:row>
      <xdr:rowOff>14986</xdr:rowOff>
    </xdr:to>
    <xdr:sp macro="" textlink="">
      <xdr:nvSpPr>
        <xdr:cNvPr id="590" name="楕円 589">
          <a:extLst>
            <a:ext uri="{FF2B5EF4-FFF2-40B4-BE49-F238E27FC236}">
              <a16:creationId xmlns:a16="http://schemas.microsoft.com/office/drawing/2014/main" id="{CE6A9A9C-2B7B-41CD-8CEC-E55722E5B845}"/>
            </a:ext>
          </a:extLst>
        </xdr:cNvPr>
        <xdr:cNvSpPr/>
      </xdr:nvSpPr>
      <xdr:spPr>
        <a:xfrm>
          <a:off x="18345150" y="641261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133350</xdr:rowOff>
    </xdr:from>
    <xdr:to>
      <xdr:col>111</xdr:col>
      <xdr:colOff>177800</xdr:colOff>
      <xdr:row>39</xdr:row>
      <xdr:rowOff>135636</xdr:rowOff>
    </xdr:to>
    <xdr:cxnSp macro="">
      <xdr:nvCxnSpPr>
        <xdr:cNvPr id="591" name="直線コネクタ 590">
          <a:extLst>
            <a:ext uri="{FF2B5EF4-FFF2-40B4-BE49-F238E27FC236}">
              <a16:creationId xmlns:a16="http://schemas.microsoft.com/office/drawing/2014/main" id="{B1A87708-A0A3-4A37-B9F8-041D90538598}"/>
            </a:ext>
          </a:extLst>
        </xdr:cNvPr>
        <xdr:cNvCxnSpPr/>
      </xdr:nvCxnSpPr>
      <xdr:spPr>
        <a:xfrm flipV="1">
          <a:off x="18392775" y="6457950"/>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87122</xdr:rowOff>
    </xdr:from>
    <xdr:to>
      <xdr:col>102</xdr:col>
      <xdr:colOff>165100</xdr:colOff>
      <xdr:row>40</xdr:row>
      <xdr:rowOff>17272</xdr:rowOff>
    </xdr:to>
    <xdr:sp macro="" textlink="">
      <xdr:nvSpPr>
        <xdr:cNvPr id="592" name="楕円 591">
          <a:extLst>
            <a:ext uri="{FF2B5EF4-FFF2-40B4-BE49-F238E27FC236}">
              <a16:creationId xmlns:a16="http://schemas.microsoft.com/office/drawing/2014/main" id="{7288BC0D-906E-462C-843D-5AB33B3FAAAA}"/>
            </a:ext>
          </a:extLst>
        </xdr:cNvPr>
        <xdr:cNvSpPr/>
      </xdr:nvSpPr>
      <xdr:spPr>
        <a:xfrm>
          <a:off x="17554575" y="64085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135636</xdr:rowOff>
    </xdr:from>
    <xdr:to>
      <xdr:col>107</xdr:col>
      <xdr:colOff>50800</xdr:colOff>
      <xdr:row>39</xdr:row>
      <xdr:rowOff>137922</xdr:rowOff>
    </xdr:to>
    <xdr:cxnSp macro="">
      <xdr:nvCxnSpPr>
        <xdr:cNvPr id="593" name="直線コネクタ 592">
          <a:extLst>
            <a:ext uri="{FF2B5EF4-FFF2-40B4-BE49-F238E27FC236}">
              <a16:creationId xmlns:a16="http://schemas.microsoft.com/office/drawing/2014/main" id="{5A4257E4-3408-412A-B505-D80042CFDC92}"/>
            </a:ext>
          </a:extLst>
        </xdr:cNvPr>
        <xdr:cNvCxnSpPr/>
      </xdr:nvCxnSpPr>
      <xdr:spPr>
        <a:xfrm flipV="1">
          <a:off x="17602200" y="6460236"/>
          <a:ext cx="79057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91694</xdr:rowOff>
    </xdr:from>
    <xdr:to>
      <xdr:col>98</xdr:col>
      <xdr:colOff>38100</xdr:colOff>
      <xdr:row>40</xdr:row>
      <xdr:rowOff>21844</xdr:rowOff>
    </xdr:to>
    <xdr:sp macro="" textlink="">
      <xdr:nvSpPr>
        <xdr:cNvPr id="594" name="楕円 593">
          <a:extLst>
            <a:ext uri="{FF2B5EF4-FFF2-40B4-BE49-F238E27FC236}">
              <a16:creationId xmlns:a16="http://schemas.microsoft.com/office/drawing/2014/main" id="{37027C46-8447-4A3F-A2A0-85FF1576EB4B}"/>
            </a:ext>
          </a:extLst>
        </xdr:cNvPr>
        <xdr:cNvSpPr/>
      </xdr:nvSpPr>
      <xdr:spPr>
        <a:xfrm>
          <a:off x="16754475" y="64131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137922</xdr:rowOff>
    </xdr:from>
    <xdr:to>
      <xdr:col>102</xdr:col>
      <xdr:colOff>114300</xdr:colOff>
      <xdr:row>39</xdr:row>
      <xdr:rowOff>142494</xdr:rowOff>
    </xdr:to>
    <xdr:cxnSp macro="">
      <xdr:nvCxnSpPr>
        <xdr:cNvPr id="595" name="直線コネクタ 594">
          <a:extLst>
            <a:ext uri="{FF2B5EF4-FFF2-40B4-BE49-F238E27FC236}">
              <a16:creationId xmlns:a16="http://schemas.microsoft.com/office/drawing/2014/main" id="{FA426C00-62C2-4A62-B273-5D8BD18E9D9E}"/>
            </a:ext>
          </a:extLst>
        </xdr:cNvPr>
        <xdr:cNvCxnSpPr/>
      </xdr:nvCxnSpPr>
      <xdr:spPr>
        <a:xfrm flipV="1">
          <a:off x="16802100" y="6465697"/>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5EC4CB28-AB37-4EDC-94BC-051BC2E2F250}"/>
            </a:ext>
          </a:extLst>
        </xdr:cNvPr>
        <xdr:cNvSpPr txBox="1"/>
      </xdr:nvSpPr>
      <xdr:spPr>
        <a:xfrm>
          <a:off x="18983402"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45A571D5-125B-47F3-A22C-8EF51276E3D2}"/>
            </a:ext>
          </a:extLst>
        </xdr:cNvPr>
        <xdr:cNvSpPr txBox="1"/>
      </xdr:nvSpPr>
      <xdr:spPr>
        <a:xfrm>
          <a:off x="18183302"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588A4AE3-DAB9-4E46-8C73-EBB21D5FEF45}"/>
            </a:ext>
          </a:extLst>
        </xdr:cNvPr>
        <xdr:cNvSpPr txBox="1"/>
      </xdr:nvSpPr>
      <xdr:spPr>
        <a:xfrm>
          <a:off x="17383202" y="61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4B7E4B76-32BC-4B28-84CA-3DBC34B0AEBA}"/>
            </a:ext>
          </a:extLst>
        </xdr:cNvPr>
        <xdr:cNvSpPr txBox="1"/>
      </xdr:nvSpPr>
      <xdr:spPr>
        <a:xfrm>
          <a:off x="16592627" y="611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3827</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F80C67FE-FDEB-4E95-B0E9-4D78E7E05CF9}"/>
            </a:ext>
          </a:extLst>
        </xdr:cNvPr>
        <xdr:cNvSpPr txBox="1"/>
      </xdr:nvSpPr>
      <xdr:spPr>
        <a:xfrm>
          <a:off x="18983402"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6113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981F4CD7-1C28-4179-AA05-FFBFAC3E8E2F}"/>
            </a:ext>
          </a:extLst>
        </xdr:cNvPr>
        <xdr:cNvSpPr txBox="1"/>
      </xdr:nvSpPr>
      <xdr:spPr>
        <a:xfrm>
          <a:off x="18183302" y="649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8399</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5E218A9C-6FC7-480B-BCE3-985B96F72DA5}"/>
            </a:ext>
          </a:extLst>
        </xdr:cNvPr>
        <xdr:cNvSpPr txBox="1"/>
      </xdr:nvSpPr>
      <xdr:spPr>
        <a:xfrm>
          <a:off x="17383202" y="649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12971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89DC8756-195C-41D5-BA47-49820DD499A1}"/>
            </a:ext>
          </a:extLst>
        </xdr:cNvPr>
        <xdr:cNvSpPr txBox="1"/>
      </xdr:nvSpPr>
      <xdr:spPr>
        <a:xfrm>
          <a:off x="165926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BEA988C6-21BF-4D06-9822-3749E87EFED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76DCF14-6B44-4BB6-B08A-D4424B0B6CB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238F69E-A5D0-400A-B35D-D4B91688C51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F83B77B5-205B-47B3-8187-1B1812E69BC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D56FFF06-D835-47CA-ACAC-5FEC1D0ACEC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42986D25-D868-41BB-8487-93BC423BAC1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D0590C3C-FEEF-4D39-98F0-B2046EC74C1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EEF6A1F-BCAB-4F29-B6F1-488FEAD7EE6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A057DAF7-5A97-4128-8A95-6398F301306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6A39E830-4825-4C5F-AB13-DF6DE4ED55A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2A5A001-232D-4C39-A6CA-CF08A31F944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49C809D0-1642-4DEA-B8DB-7BDA2E372214}"/>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A2E6EB22-C52C-4CB9-B5DD-40C68D3D9E9B}"/>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3DBB604E-C0BA-4318-B0AB-CD46E1A1E1F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7BD1F021-FC02-486D-9655-37927B585F83}"/>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19E8D02C-4BD6-4885-8269-CCD09E641766}"/>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B0975A53-A80D-4567-8485-6395DE8B4C1E}"/>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C596C0CF-F934-4042-9B05-D8DF36C2E048}"/>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8FA9EE9D-C67C-4601-B63A-E18C06570C12}"/>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94BD5BB6-8C32-4FC0-890B-6538A7E7D855}"/>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DD74B028-64EC-4B3F-94AE-CDA0959C90F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627F14D8-3E23-4F30-A78B-87C3B20EAF2C}"/>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3718D80F-3A5A-497B-B0C2-00F560CD3D28}"/>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205654F8-AB09-49F3-86F7-BBA3735C54A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49CC25C0-1196-4ACD-9AFD-3176E1410103}"/>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FEFF5FF4-A363-46AB-BB7A-DE8B1BEBF97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F8889ED2-3DC4-4403-BE08-BE5EC7A3E4A4}"/>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8825DC9D-3A0B-4C27-B537-BF23AC45BDFD}"/>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5129E51F-B3A5-4023-9D84-25DE6AECF8E9}"/>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C6F8E6DE-DED8-4757-8858-D9E317F5838A}"/>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32220905-FC66-4B03-8D57-0CF9304645E6}"/>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89439C75-2A67-4526-8338-F09208AA3675}"/>
            </a:ext>
          </a:extLst>
        </xdr:cNvPr>
        <xdr:cNvSpPr txBox="1"/>
      </xdr:nvSpPr>
      <xdr:spPr>
        <a:xfrm>
          <a:off x="14735175" y="9544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4B220D47-9490-4A87-ADB1-6F7D44E99F2D}"/>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605B5ABA-1B66-4B2C-909B-A992A4F25F45}"/>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5C9B2273-2E8F-412D-8121-78555E0AD5AB}"/>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632F0E7-11AE-4805-A26D-E6B1C497F1FE}"/>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74FD9AC5-0A48-4319-B596-A2F9B5C19599}"/>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2E35282-5F78-4A2A-9A50-7385F1D78EF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DC2B555-89DA-456D-815E-810D83D9C43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4DF6985-1C2C-4C0B-826E-B486D5EC427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C830E28-06B7-4331-AB91-B76866144C4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60D12DF-A8D0-4CC0-B331-238369C21B8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4717</xdr:rowOff>
    </xdr:from>
    <xdr:to>
      <xdr:col>85</xdr:col>
      <xdr:colOff>177800</xdr:colOff>
      <xdr:row>60</xdr:row>
      <xdr:rowOff>106317</xdr:rowOff>
    </xdr:to>
    <xdr:sp macro="" textlink="">
      <xdr:nvSpPr>
        <xdr:cNvPr id="646" name="楕円 645">
          <a:extLst>
            <a:ext uri="{FF2B5EF4-FFF2-40B4-BE49-F238E27FC236}">
              <a16:creationId xmlns:a16="http://schemas.microsoft.com/office/drawing/2014/main" id="{598A40D6-E15F-44F3-A480-EA6F8C060266}"/>
            </a:ext>
          </a:extLst>
        </xdr:cNvPr>
        <xdr:cNvSpPr/>
      </xdr:nvSpPr>
      <xdr:spPr>
        <a:xfrm>
          <a:off x="14649450" y="97329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154594</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64DA433-ABBB-4856-B9E0-82063C7DA53A}"/>
            </a:ext>
          </a:extLst>
        </xdr:cNvPr>
        <xdr:cNvSpPr txBox="1"/>
      </xdr:nvSpPr>
      <xdr:spPr>
        <a:xfrm>
          <a:off x="14735175" y="9717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648" name="楕円 647">
          <a:extLst>
            <a:ext uri="{FF2B5EF4-FFF2-40B4-BE49-F238E27FC236}">
              <a16:creationId xmlns:a16="http://schemas.microsoft.com/office/drawing/2014/main" id="{3067AF01-A241-49B8-84F3-81A8FDF4FE49}"/>
            </a:ext>
          </a:extLst>
        </xdr:cNvPr>
        <xdr:cNvSpPr/>
      </xdr:nvSpPr>
      <xdr:spPr>
        <a:xfrm>
          <a:off x="13887450" y="96869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55517</xdr:rowOff>
    </xdr:to>
    <xdr:cxnSp macro="">
      <xdr:nvCxnSpPr>
        <xdr:cNvPr id="649" name="直線コネクタ 648">
          <a:extLst>
            <a:ext uri="{FF2B5EF4-FFF2-40B4-BE49-F238E27FC236}">
              <a16:creationId xmlns:a16="http://schemas.microsoft.com/office/drawing/2014/main" id="{DAF427B8-A86F-4764-BE62-31B1B04EC896}"/>
            </a:ext>
          </a:extLst>
        </xdr:cNvPr>
        <xdr:cNvCxnSpPr/>
      </xdr:nvCxnSpPr>
      <xdr:spPr>
        <a:xfrm>
          <a:off x="13935075" y="9725025"/>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39007</xdr:rowOff>
    </xdr:from>
    <xdr:to>
      <xdr:col>76</xdr:col>
      <xdr:colOff>165100</xdr:colOff>
      <xdr:row>59</xdr:row>
      <xdr:rowOff>140607</xdr:rowOff>
    </xdr:to>
    <xdr:sp macro="" textlink="">
      <xdr:nvSpPr>
        <xdr:cNvPr id="650" name="楕円 649">
          <a:extLst>
            <a:ext uri="{FF2B5EF4-FFF2-40B4-BE49-F238E27FC236}">
              <a16:creationId xmlns:a16="http://schemas.microsoft.com/office/drawing/2014/main" id="{FD00232F-3FE1-4374-B8ED-C0C3C2F3D96D}"/>
            </a:ext>
          </a:extLst>
        </xdr:cNvPr>
        <xdr:cNvSpPr/>
      </xdr:nvSpPr>
      <xdr:spPr>
        <a:xfrm>
          <a:off x="13096875" y="96021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89807</xdr:rowOff>
    </xdr:from>
    <xdr:to>
      <xdr:col>81</xdr:col>
      <xdr:colOff>50800</xdr:colOff>
      <xdr:row>60</xdr:row>
      <xdr:rowOff>0</xdr:rowOff>
    </xdr:to>
    <xdr:cxnSp macro="">
      <xdr:nvCxnSpPr>
        <xdr:cNvPr id="651" name="直線コネクタ 650">
          <a:extLst>
            <a:ext uri="{FF2B5EF4-FFF2-40B4-BE49-F238E27FC236}">
              <a16:creationId xmlns:a16="http://schemas.microsoft.com/office/drawing/2014/main" id="{FACA1D7A-4BEE-4056-8CA7-B19A77A2447C}"/>
            </a:ext>
          </a:extLst>
        </xdr:cNvPr>
        <xdr:cNvCxnSpPr/>
      </xdr:nvCxnSpPr>
      <xdr:spPr>
        <a:xfrm>
          <a:off x="13144500" y="9649732"/>
          <a:ext cx="790575" cy="7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652" name="楕円 651">
          <a:extLst>
            <a:ext uri="{FF2B5EF4-FFF2-40B4-BE49-F238E27FC236}">
              <a16:creationId xmlns:a16="http://schemas.microsoft.com/office/drawing/2014/main" id="{E0FC02AA-5055-4161-8B35-45C19F930D2B}"/>
            </a:ext>
          </a:extLst>
        </xdr:cNvPr>
        <xdr:cNvSpPr/>
      </xdr:nvSpPr>
      <xdr:spPr>
        <a:xfrm>
          <a:off x="12296775" y="95332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xdr:rowOff>
    </xdr:from>
    <xdr:to>
      <xdr:col>76</xdr:col>
      <xdr:colOff>114300</xdr:colOff>
      <xdr:row>59</xdr:row>
      <xdr:rowOff>89807</xdr:rowOff>
    </xdr:to>
    <xdr:cxnSp macro="">
      <xdr:nvCxnSpPr>
        <xdr:cNvPr id="653" name="直線コネクタ 652">
          <a:extLst>
            <a:ext uri="{FF2B5EF4-FFF2-40B4-BE49-F238E27FC236}">
              <a16:creationId xmlns:a16="http://schemas.microsoft.com/office/drawing/2014/main" id="{EAEEAD70-F215-49CF-824D-08AB40FA1C2F}"/>
            </a:ext>
          </a:extLst>
        </xdr:cNvPr>
        <xdr:cNvCxnSpPr/>
      </xdr:nvCxnSpPr>
      <xdr:spPr>
        <a:xfrm>
          <a:off x="12344400" y="9571355"/>
          <a:ext cx="8001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73297</xdr:rowOff>
    </xdr:from>
    <xdr:to>
      <xdr:col>67</xdr:col>
      <xdr:colOff>101600</xdr:colOff>
      <xdr:row>59</xdr:row>
      <xdr:rowOff>3447</xdr:rowOff>
    </xdr:to>
    <xdr:sp macro="" textlink="">
      <xdr:nvSpPr>
        <xdr:cNvPr id="654" name="楕円 653">
          <a:extLst>
            <a:ext uri="{FF2B5EF4-FFF2-40B4-BE49-F238E27FC236}">
              <a16:creationId xmlns:a16="http://schemas.microsoft.com/office/drawing/2014/main" id="{6F43257E-FDBA-472B-BE6D-4F114D9A3C15}"/>
            </a:ext>
          </a:extLst>
        </xdr:cNvPr>
        <xdr:cNvSpPr/>
      </xdr:nvSpPr>
      <xdr:spPr>
        <a:xfrm>
          <a:off x="11487150" y="94744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124097</xdr:rowOff>
    </xdr:from>
    <xdr:to>
      <xdr:col>71</xdr:col>
      <xdr:colOff>177800</xdr:colOff>
      <xdr:row>59</xdr:row>
      <xdr:rowOff>11430</xdr:rowOff>
    </xdr:to>
    <xdr:cxnSp macro="">
      <xdr:nvCxnSpPr>
        <xdr:cNvPr id="655" name="直線コネクタ 654">
          <a:extLst>
            <a:ext uri="{FF2B5EF4-FFF2-40B4-BE49-F238E27FC236}">
              <a16:creationId xmlns:a16="http://schemas.microsoft.com/office/drawing/2014/main" id="{D4BB64DF-3F51-4873-8D15-A036D96616F9}"/>
            </a:ext>
          </a:extLst>
        </xdr:cNvPr>
        <xdr:cNvCxnSpPr/>
      </xdr:nvCxnSpPr>
      <xdr:spPr>
        <a:xfrm>
          <a:off x="11534775" y="9522097"/>
          <a:ext cx="809625"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99196CD7-D826-4A1F-829A-5C60B60D1887}"/>
            </a:ext>
          </a:extLst>
        </xdr:cNvPr>
        <xdr:cNvSpPr txBox="1"/>
      </xdr:nvSpPr>
      <xdr:spPr>
        <a:xfrm>
          <a:off x="13745219" y="9432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657" name="n_2aveValue【学校施設】&#10;有形固定資産減価償却率">
          <a:extLst>
            <a:ext uri="{FF2B5EF4-FFF2-40B4-BE49-F238E27FC236}">
              <a16:creationId xmlns:a16="http://schemas.microsoft.com/office/drawing/2014/main" id="{8C8936DB-8F38-483C-A581-5A99A6B748F0}"/>
            </a:ext>
          </a:extLst>
        </xdr:cNvPr>
        <xdr:cNvSpPr txBox="1"/>
      </xdr:nvSpPr>
      <xdr:spPr>
        <a:xfrm>
          <a:off x="12964169" y="971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38F59C2A-27C9-4CE2-AB26-E9E3DFFEC862}"/>
            </a:ext>
          </a:extLst>
        </xdr:cNvPr>
        <xdr:cNvSpPr txBox="1"/>
      </xdr:nvSpPr>
      <xdr:spPr>
        <a:xfrm>
          <a:off x="12164069" y="967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659" name="n_4aveValue【学校施設】&#10;有形固定資産減価償却率">
          <a:extLst>
            <a:ext uri="{FF2B5EF4-FFF2-40B4-BE49-F238E27FC236}">
              <a16:creationId xmlns:a16="http://schemas.microsoft.com/office/drawing/2014/main" id="{51691F32-B3C7-42A3-AFFE-4B102C71E658}"/>
            </a:ext>
          </a:extLst>
        </xdr:cNvPr>
        <xdr:cNvSpPr txBox="1"/>
      </xdr:nvSpPr>
      <xdr:spPr>
        <a:xfrm>
          <a:off x="11354444" y="9684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41927</xdr:rowOff>
    </xdr:from>
    <xdr:ext cx="405111" cy="259045"/>
    <xdr:sp macro="" textlink="">
      <xdr:nvSpPr>
        <xdr:cNvPr id="660" name="n_1mainValue【学校施設】&#10;有形固定資産減価償却率">
          <a:extLst>
            <a:ext uri="{FF2B5EF4-FFF2-40B4-BE49-F238E27FC236}">
              <a16:creationId xmlns:a16="http://schemas.microsoft.com/office/drawing/2014/main" id="{4625FD7B-B59A-4EB0-839E-A100778F0BF3}"/>
            </a:ext>
          </a:extLst>
        </xdr:cNvPr>
        <xdr:cNvSpPr txBox="1"/>
      </xdr:nvSpPr>
      <xdr:spPr>
        <a:xfrm>
          <a:off x="13745219" y="977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157134</xdr:rowOff>
    </xdr:from>
    <xdr:ext cx="405111" cy="259045"/>
    <xdr:sp macro="" textlink="">
      <xdr:nvSpPr>
        <xdr:cNvPr id="661" name="n_2mainValue【学校施設】&#10;有形固定資産減価償却率">
          <a:extLst>
            <a:ext uri="{FF2B5EF4-FFF2-40B4-BE49-F238E27FC236}">
              <a16:creationId xmlns:a16="http://schemas.microsoft.com/office/drawing/2014/main" id="{0B5D1ADB-A1F9-4DBB-BB2E-5C2673151E78}"/>
            </a:ext>
          </a:extLst>
        </xdr:cNvPr>
        <xdr:cNvSpPr txBox="1"/>
      </xdr:nvSpPr>
      <xdr:spPr>
        <a:xfrm>
          <a:off x="12964169" y="9399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662" name="n_3mainValue【学校施設】&#10;有形固定資産減価償却率">
          <a:extLst>
            <a:ext uri="{FF2B5EF4-FFF2-40B4-BE49-F238E27FC236}">
              <a16:creationId xmlns:a16="http://schemas.microsoft.com/office/drawing/2014/main" id="{C0AD41BF-DEE5-4B68-BDA0-F6FB4C8B4652}"/>
            </a:ext>
          </a:extLst>
        </xdr:cNvPr>
        <xdr:cNvSpPr txBox="1"/>
      </xdr:nvSpPr>
      <xdr:spPr>
        <a:xfrm>
          <a:off x="12164069" y="931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19974</xdr:rowOff>
    </xdr:from>
    <xdr:ext cx="405111" cy="259045"/>
    <xdr:sp macro="" textlink="">
      <xdr:nvSpPr>
        <xdr:cNvPr id="663" name="n_4mainValue【学校施設】&#10;有形固定資産減価償却率">
          <a:extLst>
            <a:ext uri="{FF2B5EF4-FFF2-40B4-BE49-F238E27FC236}">
              <a16:creationId xmlns:a16="http://schemas.microsoft.com/office/drawing/2014/main" id="{AF3DB5C2-136D-48F6-B096-11EB08436070}"/>
            </a:ext>
          </a:extLst>
        </xdr:cNvPr>
        <xdr:cNvSpPr txBox="1"/>
      </xdr:nvSpPr>
      <xdr:spPr>
        <a:xfrm>
          <a:off x="11354444" y="9259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B28AAF47-96DF-4E6D-AC76-0E834DD4426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5385AC40-9D5E-46D7-87AB-D4570DC8B2D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11E753C7-0728-423F-A594-81A96DC59E0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54B61480-8CF1-4E6F-848D-773818E9789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7914A8B1-17E4-4B40-9976-41394B45573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4C68B3AC-E73C-45DA-8948-293D65E10C2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18F94511-73B4-4736-A064-6BCAC50CC3D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78B3567E-9962-4F8C-9162-26A3FAE7448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37387C29-98EE-4D39-8A15-2D7F4296F57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67B4FA66-A376-41C8-A8E3-73DC6D7DE19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DB341735-7757-41B5-B888-068DE9779BF6}"/>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29DB6C8-1D4D-4C33-9F36-C97EBD8C08B7}"/>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D78A3711-DEDC-4DAE-B9AA-020624D31146}"/>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F02DD121-CDDA-4295-9401-AD8F06F3BB33}"/>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BD9F4AA8-8EF4-4D20-8BAA-695B5CD6D28A}"/>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25FC047E-AC64-437A-A277-0C2A7F525EFD}"/>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FBAA05B5-EB16-493B-A0E6-39368B9C9A21}"/>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D1403AF1-07B8-4532-8D27-0824E0514E99}"/>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9C34A168-5658-4B27-BAAB-17DC0D239628}"/>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0341DCBD-A4A1-4E99-B679-F9D738173C1C}"/>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F1884CF-1736-49B6-AEBC-EE4F1ADD04A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CC9FCCDF-9DB1-402F-855B-193FCFD0FD64}"/>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975799D9-0085-4AB0-879D-D6BF51E1A0F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E063ADF8-5784-4C85-89F9-814DA4A1A8D7}"/>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A5535F7A-20BC-4F4B-A52D-BE6EFFAB4129}"/>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0DCFBB9D-55D5-4DC2-B018-79C5E4ACB924}"/>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4D2144CB-D06D-48AB-B803-6A55044D4448}"/>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55308EDF-9B4E-4221-92AF-149AB41917D8}"/>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612CEB22-8F4C-4AD8-BD50-1EDFBB5A7B94}"/>
            </a:ext>
          </a:extLst>
        </xdr:cNvPr>
        <xdr:cNvSpPr txBox="1"/>
      </xdr:nvSpPr>
      <xdr:spPr>
        <a:xfrm>
          <a:off x="19992975" y="9831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AF8C26A9-E060-4A2F-922E-CFD44E54C6AD}"/>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CA505BC6-0B60-4715-BFCB-DEC8FDC6F898}"/>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E92F441F-820F-4852-84B8-8233EC064406}"/>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11D91AA1-4321-4A6F-977F-7615294CF738}"/>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C527D261-DB9E-4A13-9191-EF9AC87781E1}"/>
            </a:ext>
          </a:extLst>
        </xdr:cNvPr>
        <xdr:cNvSpPr/>
      </xdr:nvSpPr>
      <xdr:spPr>
        <a:xfrm>
          <a:off x="16754475" y="99894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35FD056-6719-4795-A01A-00970667D10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7CC4161-6C4F-4ED2-892B-BD631ACA3CA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6B092961-D937-4EE0-BA7B-4D1EC10BAB0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39FFFD0-1977-451B-88C9-5930C730307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15FF883-ACA5-425E-86A3-396EDC42343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703" name="楕円 702">
          <a:extLst>
            <a:ext uri="{FF2B5EF4-FFF2-40B4-BE49-F238E27FC236}">
              <a16:creationId xmlns:a16="http://schemas.microsoft.com/office/drawing/2014/main" id="{42F82364-D748-4D81-8F19-F29B5D89ABC7}"/>
            </a:ext>
          </a:extLst>
        </xdr:cNvPr>
        <xdr:cNvSpPr/>
      </xdr:nvSpPr>
      <xdr:spPr>
        <a:xfrm>
          <a:off x="19897725" y="100488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137177</xdr:rowOff>
    </xdr:from>
    <xdr:ext cx="469744" cy="259045"/>
    <xdr:sp macro="" textlink="">
      <xdr:nvSpPr>
        <xdr:cNvPr id="704" name="【学校施設】&#10;一人当たり面積該当値テキスト">
          <a:extLst>
            <a:ext uri="{FF2B5EF4-FFF2-40B4-BE49-F238E27FC236}">
              <a16:creationId xmlns:a16="http://schemas.microsoft.com/office/drawing/2014/main" id="{B466B8DF-F692-4170-BBB4-D5915B820B08}"/>
            </a:ext>
          </a:extLst>
        </xdr:cNvPr>
        <xdr:cNvSpPr txBox="1"/>
      </xdr:nvSpPr>
      <xdr:spPr>
        <a:xfrm>
          <a:off x="19992975" y="1002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162369</xdr:rowOff>
    </xdr:from>
    <xdr:to>
      <xdr:col>112</xdr:col>
      <xdr:colOff>38100</xdr:colOff>
      <xdr:row>62</xdr:row>
      <xdr:rowOff>92519</xdr:rowOff>
    </xdr:to>
    <xdr:sp macro="" textlink="">
      <xdr:nvSpPr>
        <xdr:cNvPr id="705" name="楕円 704">
          <a:extLst>
            <a:ext uri="{FF2B5EF4-FFF2-40B4-BE49-F238E27FC236}">
              <a16:creationId xmlns:a16="http://schemas.microsoft.com/office/drawing/2014/main" id="{57EE0748-3D84-4CBC-8E77-245924A746F6}"/>
            </a:ext>
          </a:extLst>
        </xdr:cNvPr>
        <xdr:cNvSpPr/>
      </xdr:nvSpPr>
      <xdr:spPr>
        <a:xfrm>
          <a:off x="19154775" y="100461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41719</xdr:rowOff>
    </xdr:to>
    <xdr:cxnSp macro="">
      <xdr:nvCxnSpPr>
        <xdr:cNvPr id="706" name="直線コネクタ 705">
          <a:extLst>
            <a:ext uri="{FF2B5EF4-FFF2-40B4-BE49-F238E27FC236}">
              <a16:creationId xmlns:a16="http://schemas.microsoft.com/office/drawing/2014/main" id="{DBD14F6F-DACE-40BD-84E1-FC7FDFE4BB66}"/>
            </a:ext>
          </a:extLst>
        </xdr:cNvPr>
        <xdr:cNvCxnSpPr/>
      </xdr:nvCxnSpPr>
      <xdr:spPr>
        <a:xfrm flipV="1">
          <a:off x="19202400" y="10086975"/>
          <a:ext cx="752475" cy="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165418</xdr:rowOff>
    </xdr:from>
    <xdr:to>
      <xdr:col>107</xdr:col>
      <xdr:colOff>101600</xdr:colOff>
      <xdr:row>62</xdr:row>
      <xdr:rowOff>95568</xdr:rowOff>
    </xdr:to>
    <xdr:sp macro="" textlink="">
      <xdr:nvSpPr>
        <xdr:cNvPr id="707" name="楕円 706">
          <a:extLst>
            <a:ext uri="{FF2B5EF4-FFF2-40B4-BE49-F238E27FC236}">
              <a16:creationId xmlns:a16="http://schemas.microsoft.com/office/drawing/2014/main" id="{2CDDFB93-A726-466E-AAB0-B3F25FED4BC4}"/>
            </a:ext>
          </a:extLst>
        </xdr:cNvPr>
        <xdr:cNvSpPr/>
      </xdr:nvSpPr>
      <xdr:spPr>
        <a:xfrm>
          <a:off x="18345150" y="100491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41719</xdr:rowOff>
    </xdr:from>
    <xdr:to>
      <xdr:col>111</xdr:col>
      <xdr:colOff>177800</xdr:colOff>
      <xdr:row>62</xdr:row>
      <xdr:rowOff>44768</xdr:rowOff>
    </xdr:to>
    <xdr:cxnSp macro="">
      <xdr:nvCxnSpPr>
        <xdr:cNvPr id="708" name="直線コネクタ 707">
          <a:extLst>
            <a:ext uri="{FF2B5EF4-FFF2-40B4-BE49-F238E27FC236}">
              <a16:creationId xmlns:a16="http://schemas.microsoft.com/office/drawing/2014/main" id="{90506BA1-81DC-4A64-8757-CCF6473776DF}"/>
            </a:ext>
          </a:extLst>
        </xdr:cNvPr>
        <xdr:cNvCxnSpPr/>
      </xdr:nvCxnSpPr>
      <xdr:spPr>
        <a:xfrm flipV="1">
          <a:off x="18392775" y="10093769"/>
          <a:ext cx="809625"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168656</xdr:rowOff>
    </xdr:from>
    <xdr:to>
      <xdr:col>102</xdr:col>
      <xdr:colOff>165100</xdr:colOff>
      <xdr:row>62</xdr:row>
      <xdr:rowOff>98806</xdr:rowOff>
    </xdr:to>
    <xdr:sp macro="" textlink="">
      <xdr:nvSpPr>
        <xdr:cNvPr id="709" name="楕円 708">
          <a:extLst>
            <a:ext uri="{FF2B5EF4-FFF2-40B4-BE49-F238E27FC236}">
              <a16:creationId xmlns:a16="http://schemas.microsoft.com/office/drawing/2014/main" id="{0ABD0E11-DD04-4625-A69E-6AE8C4C278D1}"/>
            </a:ext>
          </a:extLst>
        </xdr:cNvPr>
        <xdr:cNvSpPr/>
      </xdr:nvSpPr>
      <xdr:spPr>
        <a:xfrm>
          <a:off x="17554575" y="1004608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44768</xdr:rowOff>
    </xdr:from>
    <xdr:to>
      <xdr:col>107</xdr:col>
      <xdr:colOff>50800</xdr:colOff>
      <xdr:row>62</xdr:row>
      <xdr:rowOff>48006</xdr:rowOff>
    </xdr:to>
    <xdr:cxnSp macro="">
      <xdr:nvCxnSpPr>
        <xdr:cNvPr id="710" name="直線コネクタ 709">
          <a:extLst>
            <a:ext uri="{FF2B5EF4-FFF2-40B4-BE49-F238E27FC236}">
              <a16:creationId xmlns:a16="http://schemas.microsoft.com/office/drawing/2014/main" id="{12BE20C9-557E-4948-8AC2-8B4B1A11B9B1}"/>
            </a:ext>
          </a:extLst>
        </xdr:cNvPr>
        <xdr:cNvCxnSpPr/>
      </xdr:nvCxnSpPr>
      <xdr:spPr>
        <a:xfrm flipV="1">
          <a:off x="17602200" y="1009681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826</xdr:rowOff>
    </xdr:from>
    <xdr:to>
      <xdr:col>98</xdr:col>
      <xdr:colOff>38100</xdr:colOff>
      <xdr:row>62</xdr:row>
      <xdr:rowOff>102426</xdr:rowOff>
    </xdr:to>
    <xdr:sp macro="" textlink="">
      <xdr:nvSpPr>
        <xdr:cNvPr id="711" name="楕円 710">
          <a:extLst>
            <a:ext uri="{FF2B5EF4-FFF2-40B4-BE49-F238E27FC236}">
              <a16:creationId xmlns:a16="http://schemas.microsoft.com/office/drawing/2014/main" id="{1692F825-E528-4817-A10A-C68D16A9AFC0}"/>
            </a:ext>
          </a:extLst>
        </xdr:cNvPr>
        <xdr:cNvSpPr/>
      </xdr:nvSpPr>
      <xdr:spPr>
        <a:xfrm>
          <a:off x="16754475" y="100497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48006</xdr:rowOff>
    </xdr:from>
    <xdr:to>
      <xdr:col>102</xdr:col>
      <xdr:colOff>114300</xdr:colOff>
      <xdr:row>62</xdr:row>
      <xdr:rowOff>51626</xdr:rowOff>
    </xdr:to>
    <xdr:cxnSp macro="">
      <xdr:nvCxnSpPr>
        <xdr:cNvPr id="712" name="直線コネクタ 711">
          <a:extLst>
            <a:ext uri="{FF2B5EF4-FFF2-40B4-BE49-F238E27FC236}">
              <a16:creationId xmlns:a16="http://schemas.microsoft.com/office/drawing/2014/main" id="{55152577-5C46-4C58-8066-52BDB1119FDF}"/>
            </a:ext>
          </a:extLst>
        </xdr:cNvPr>
        <xdr:cNvCxnSpPr/>
      </xdr:nvCxnSpPr>
      <xdr:spPr>
        <a:xfrm flipV="1">
          <a:off x="16802100" y="10093706"/>
          <a:ext cx="8001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18B5FACB-BD9E-479D-A403-4C6CFF5E0B22}"/>
            </a:ext>
          </a:extLst>
        </xdr:cNvPr>
        <xdr:cNvSpPr txBox="1"/>
      </xdr:nvSpPr>
      <xdr:spPr>
        <a:xfrm>
          <a:off x="18983402" y="976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F33E5FC4-6919-4B53-BFF9-D399100F4F33}"/>
            </a:ext>
          </a:extLst>
        </xdr:cNvPr>
        <xdr:cNvSpPr txBox="1"/>
      </xdr:nvSpPr>
      <xdr:spPr>
        <a:xfrm>
          <a:off x="18183302" y="977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BD93775B-8F7D-459D-9553-02FF5DF509B8}"/>
            </a:ext>
          </a:extLst>
        </xdr:cNvPr>
        <xdr:cNvSpPr txBox="1"/>
      </xdr:nvSpPr>
      <xdr:spPr>
        <a:xfrm>
          <a:off x="17383202"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6" name="n_4aveValue【学校施設】&#10;一人当たり面積">
          <a:extLst>
            <a:ext uri="{FF2B5EF4-FFF2-40B4-BE49-F238E27FC236}">
              <a16:creationId xmlns:a16="http://schemas.microsoft.com/office/drawing/2014/main" id="{A170F82A-8C2C-400A-9B05-A4A927C61CB2}"/>
            </a:ext>
          </a:extLst>
        </xdr:cNvPr>
        <xdr:cNvSpPr txBox="1"/>
      </xdr:nvSpPr>
      <xdr:spPr>
        <a:xfrm>
          <a:off x="16592627" y="977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83646</xdr:rowOff>
    </xdr:from>
    <xdr:ext cx="469744" cy="259045"/>
    <xdr:sp macro="" textlink="">
      <xdr:nvSpPr>
        <xdr:cNvPr id="717" name="n_1mainValue【学校施設】&#10;一人当たり面積">
          <a:extLst>
            <a:ext uri="{FF2B5EF4-FFF2-40B4-BE49-F238E27FC236}">
              <a16:creationId xmlns:a16="http://schemas.microsoft.com/office/drawing/2014/main" id="{0F53C66B-6EEA-4C98-A9DD-8E757390AD75}"/>
            </a:ext>
          </a:extLst>
        </xdr:cNvPr>
        <xdr:cNvSpPr txBox="1"/>
      </xdr:nvSpPr>
      <xdr:spPr>
        <a:xfrm>
          <a:off x="18983402" y="1013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86695</xdr:rowOff>
    </xdr:from>
    <xdr:ext cx="469744" cy="259045"/>
    <xdr:sp macro="" textlink="">
      <xdr:nvSpPr>
        <xdr:cNvPr id="718" name="n_2mainValue【学校施設】&#10;一人当たり面積">
          <a:extLst>
            <a:ext uri="{FF2B5EF4-FFF2-40B4-BE49-F238E27FC236}">
              <a16:creationId xmlns:a16="http://schemas.microsoft.com/office/drawing/2014/main" id="{EE5667E0-ED31-4DB7-B358-B750BA06DDAA}"/>
            </a:ext>
          </a:extLst>
        </xdr:cNvPr>
        <xdr:cNvSpPr txBox="1"/>
      </xdr:nvSpPr>
      <xdr:spPr>
        <a:xfrm>
          <a:off x="18183302" y="1013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89933</xdr:rowOff>
    </xdr:from>
    <xdr:ext cx="469744" cy="259045"/>
    <xdr:sp macro="" textlink="">
      <xdr:nvSpPr>
        <xdr:cNvPr id="719" name="n_3mainValue【学校施設】&#10;一人当たり面積">
          <a:extLst>
            <a:ext uri="{FF2B5EF4-FFF2-40B4-BE49-F238E27FC236}">
              <a16:creationId xmlns:a16="http://schemas.microsoft.com/office/drawing/2014/main" id="{954C74D3-A4CB-4CF0-8717-3382863A2ADF}"/>
            </a:ext>
          </a:extLst>
        </xdr:cNvPr>
        <xdr:cNvSpPr txBox="1"/>
      </xdr:nvSpPr>
      <xdr:spPr>
        <a:xfrm>
          <a:off x="17383202" y="1013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93553</xdr:rowOff>
    </xdr:from>
    <xdr:ext cx="469744" cy="259045"/>
    <xdr:sp macro="" textlink="">
      <xdr:nvSpPr>
        <xdr:cNvPr id="720" name="n_4mainValue【学校施設】&#10;一人当たり面積">
          <a:extLst>
            <a:ext uri="{FF2B5EF4-FFF2-40B4-BE49-F238E27FC236}">
              <a16:creationId xmlns:a16="http://schemas.microsoft.com/office/drawing/2014/main" id="{B17982BF-4102-4F82-A732-AF0B916506CD}"/>
            </a:ext>
          </a:extLst>
        </xdr:cNvPr>
        <xdr:cNvSpPr txBox="1"/>
      </xdr:nvSpPr>
      <xdr:spPr>
        <a:xfrm>
          <a:off x="16592627" y="101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64E182B9-4B8A-4C8E-9B7D-CA051559D1A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1CE63B7E-491A-4B4B-AC18-9AA6242296B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85B45361-702B-4C9E-8732-03026C029E1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3D9795EC-FF50-4824-B12F-89156673E92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FB178C9-6EF4-4EF6-9D03-4ED6E5111F2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CBC4E1E4-C13F-4CE5-8B36-E2C552BF7C4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E030BE7-5347-444A-BE27-E768A427A17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8F888785-5A30-46FD-866F-123E046DA19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F9BB42AD-B382-42DD-A56F-FAC24B24448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B45BD6A3-0744-41B8-84C8-162FADB32FC4}"/>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9B804BAD-E095-4169-BD77-0774F01F03F5}"/>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1C75C2C1-B24E-4F51-BDA9-C41B657AF58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D1DD885F-1B69-4E69-9FE0-484359CA69E9}"/>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B8450980-C687-4F08-A864-41E270BFEC2E}"/>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FD14AE37-2D66-41D8-812F-ABF74CB2C01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245514F4-584B-444D-A25C-012CE6D9FB04}"/>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DE08A29E-386C-4878-BA12-9571CD964E4A}"/>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C5D38B05-7032-47C7-B136-5E4E63784583}"/>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01C2CDAB-72B6-4269-8907-79284C87C075}"/>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CE6AD422-9A61-427F-8CD8-914EED0D9489}"/>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C6C8CF0A-3A6B-4BDC-81CA-6DD8858B6DDC}"/>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5CCE2378-469A-4500-BE2B-EC0749D1CD7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26DB981D-CF58-4588-89B8-04091CF7435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F167101B-3E11-4407-8E16-36430AC68802}"/>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4B4E64A3-D556-49F7-AB0E-3665131583C9}"/>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8022955A-176F-4172-A1AC-A51ED563EA2F}"/>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111C17B3-3C4B-4E80-AF3C-AF205E7DC429}"/>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7C6AFE03-72DB-446C-B5C2-70F4A2053912}"/>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9" name="【児童館】&#10;有形固定資産減価償却率平均値テキスト">
          <a:extLst>
            <a:ext uri="{FF2B5EF4-FFF2-40B4-BE49-F238E27FC236}">
              <a16:creationId xmlns:a16="http://schemas.microsoft.com/office/drawing/2014/main" id="{3D073C0E-0E6D-403D-BD71-8FF02FFEE45E}"/>
            </a:ext>
          </a:extLst>
        </xdr:cNvPr>
        <xdr:cNvSpPr txBox="1"/>
      </xdr:nvSpPr>
      <xdr:spPr>
        <a:xfrm>
          <a:off x="14735175" y="13084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D4A7D328-9784-4F21-A991-888B5B020987}"/>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3CEBC4A1-F47A-4FE1-9DDF-A393C2C0364F}"/>
            </a:ext>
          </a:extLst>
        </xdr:cNvPr>
        <xdr:cNvSpPr/>
      </xdr:nvSpPr>
      <xdr:spPr>
        <a:xfrm>
          <a:off x="13887450" y="13275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6D58C4D2-00A7-419B-AA52-CE8A8D86C27E}"/>
            </a:ext>
          </a:extLst>
        </xdr:cNvPr>
        <xdr:cNvSpPr/>
      </xdr:nvSpPr>
      <xdr:spPr>
        <a:xfrm>
          <a:off x="13096875" y="1327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F89476A9-2BB5-4865-B5CF-22993BFA1102}"/>
            </a:ext>
          </a:extLst>
        </xdr:cNvPr>
        <xdr:cNvSpPr/>
      </xdr:nvSpPr>
      <xdr:spPr>
        <a:xfrm>
          <a:off x="12296775" y="13267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67DA1F88-CD8D-4B24-BEE2-4687E9EB9FE2}"/>
            </a:ext>
          </a:extLst>
        </xdr:cNvPr>
        <xdr:cNvSpPr/>
      </xdr:nvSpPr>
      <xdr:spPr>
        <a:xfrm>
          <a:off x="11487150" y="132302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D39E185-40B3-44E4-A9E5-A28518CBC9C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7CE06EF-1C32-4F24-AB3F-7FFF4FCA66A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821E8F5-C427-4A9D-8084-04C2A0F239C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56979270-2159-4A30-946F-38025F00008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B2FEFDE-88B2-4B98-B265-6B943A1767F9}"/>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760" name="楕円 759">
          <a:extLst>
            <a:ext uri="{FF2B5EF4-FFF2-40B4-BE49-F238E27FC236}">
              <a16:creationId xmlns:a16="http://schemas.microsoft.com/office/drawing/2014/main" id="{C8930DB8-5F21-4E82-B829-77203B8A7219}"/>
            </a:ext>
          </a:extLst>
        </xdr:cNvPr>
        <xdr:cNvSpPr/>
      </xdr:nvSpPr>
      <xdr:spPr>
        <a:xfrm>
          <a:off x="14649450" y="13763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761" name="【児童館】&#10;有形固定資産減価償却率該当値テキスト">
          <a:extLst>
            <a:ext uri="{FF2B5EF4-FFF2-40B4-BE49-F238E27FC236}">
              <a16:creationId xmlns:a16="http://schemas.microsoft.com/office/drawing/2014/main" id="{6A2058AA-A924-48A6-B5DF-AAEEEBAFC789}"/>
            </a:ext>
          </a:extLst>
        </xdr:cNvPr>
        <xdr:cNvSpPr txBox="1"/>
      </xdr:nvSpPr>
      <xdr:spPr>
        <a:xfrm>
          <a:off x="14735175"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762" name="楕円 761">
          <a:extLst>
            <a:ext uri="{FF2B5EF4-FFF2-40B4-BE49-F238E27FC236}">
              <a16:creationId xmlns:a16="http://schemas.microsoft.com/office/drawing/2014/main" id="{35365E76-71FB-413F-B1A3-3FDA8F85AAE2}"/>
            </a:ext>
          </a:extLst>
        </xdr:cNvPr>
        <xdr:cNvSpPr/>
      </xdr:nvSpPr>
      <xdr:spPr>
        <a:xfrm>
          <a:off x="13887450" y="1376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763" name="直線コネクタ 762">
          <a:extLst>
            <a:ext uri="{FF2B5EF4-FFF2-40B4-BE49-F238E27FC236}">
              <a16:creationId xmlns:a16="http://schemas.microsoft.com/office/drawing/2014/main" id="{02519658-7FAB-452C-8F69-8BCA49BAA22C}"/>
            </a:ext>
          </a:extLst>
        </xdr:cNvPr>
        <xdr:cNvCxnSpPr/>
      </xdr:nvCxnSpPr>
      <xdr:spPr>
        <a:xfrm>
          <a:off x="13935075" y="1380172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764" name="楕円 763">
          <a:extLst>
            <a:ext uri="{FF2B5EF4-FFF2-40B4-BE49-F238E27FC236}">
              <a16:creationId xmlns:a16="http://schemas.microsoft.com/office/drawing/2014/main" id="{34B7BD52-B9E4-4D26-B679-A817FD2E91EA}"/>
            </a:ext>
          </a:extLst>
        </xdr:cNvPr>
        <xdr:cNvSpPr/>
      </xdr:nvSpPr>
      <xdr:spPr>
        <a:xfrm>
          <a:off x="13096875" y="13763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765" name="直線コネクタ 764">
          <a:extLst>
            <a:ext uri="{FF2B5EF4-FFF2-40B4-BE49-F238E27FC236}">
              <a16:creationId xmlns:a16="http://schemas.microsoft.com/office/drawing/2014/main" id="{C87D0861-76AE-4D18-9D59-7EAA7BD13D29}"/>
            </a:ext>
          </a:extLst>
        </xdr:cNvPr>
        <xdr:cNvCxnSpPr/>
      </xdr:nvCxnSpPr>
      <xdr:spPr>
        <a:xfrm>
          <a:off x="13144500" y="13801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152400</xdr:rowOff>
    </xdr:from>
    <xdr:to>
      <xdr:col>72</xdr:col>
      <xdr:colOff>38100</xdr:colOff>
      <xdr:row>85</xdr:row>
      <xdr:rowOff>82550</xdr:rowOff>
    </xdr:to>
    <xdr:sp macro="" textlink="">
      <xdr:nvSpPr>
        <xdr:cNvPr id="766" name="楕円 765">
          <a:extLst>
            <a:ext uri="{FF2B5EF4-FFF2-40B4-BE49-F238E27FC236}">
              <a16:creationId xmlns:a16="http://schemas.microsoft.com/office/drawing/2014/main" id="{F55A9480-2E16-4F64-8A2D-B01DE17A6A44}"/>
            </a:ext>
          </a:extLst>
        </xdr:cNvPr>
        <xdr:cNvSpPr/>
      </xdr:nvSpPr>
      <xdr:spPr>
        <a:xfrm>
          <a:off x="12296775" y="1376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767" name="直線コネクタ 766">
          <a:extLst>
            <a:ext uri="{FF2B5EF4-FFF2-40B4-BE49-F238E27FC236}">
              <a16:creationId xmlns:a16="http://schemas.microsoft.com/office/drawing/2014/main" id="{E7E834E8-9F5F-4413-8BBD-0647197732DA}"/>
            </a:ext>
          </a:extLst>
        </xdr:cNvPr>
        <xdr:cNvCxnSpPr/>
      </xdr:nvCxnSpPr>
      <xdr:spPr>
        <a:xfrm>
          <a:off x="12344400" y="13801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139700</xdr:rowOff>
    </xdr:from>
    <xdr:to>
      <xdr:col>67</xdr:col>
      <xdr:colOff>101600</xdr:colOff>
      <xdr:row>85</xdr:row>
      <xdr:rowOff>69850</xdr:rowOff>
    </xdr:to>
    <xdr:sp macro="" textlink="">
      <xdr:nvSpPr>
        <xdr:cNvPr id="768" name="楕円 767">
          <a:extLst>
            <a:ext uri="{FF2B5EF4-FFF2-40B4-BE49-F238E27FC236}">
              <a16:creationId xmlns:a16="http://schemas.microsoft.com/office/drawing/2014/main" id="{949FEA0A-7132-416B-983D-2D3808C8D5F5}"/>
            </a:ext>
          </a:extLst>
        </xdr:cNvPr>
        <xdr:cNvSpPr/>
      </xdr:nvSpPr>
      <xdr:spPr>
        <a:xfrm>
          <a:off x="11487150" y="13754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19050</xdr:rowOff>
    </xdr:from>
    <xdr:to>
      <xdr:col>71</xdr:col>
      <xdr:colOff>177800</xdr:colOff>
      <xdr:row>85</xdr:row>
      <xdr:rowOff>31750</xdr:rowOff>
    </xdr:to>
    <xdr:cxnSp macro="">
      <xdr:nvCxnSpPr>
        <xdr:cNvPr id="769" name="直線コネクタ 768">
          <a:extLst>
            <a:ext uri="{FF2B5EF4-FFF2-40B4-BE49-F238E27FC236}">
              <a16:creationId xmlns:a16="http://schemas.microsoft.com/office/drawing/2014/main" id="{82B5BA4B-2190-4BA2-A4C8-E37E0A932F33}"/>
            </a:ext>
          </a:extLst>
        </xdr:cNvPr>
        <xdr:cNvCxnSpPr/>
      </xdr:nvCxnSpPr>
      <xdr:spPr>
        <a:xfrm>
          <a:off x="11534775" y="13792200"/>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70" name="n_1aveValue【児童館】&#10;有形固定資産減価償却率">
          <a:extLst>
            <a:ext uri="{FF2B5EF4-FFF2-40B4-BE49-F238E27FC236}">
              <a16:creationId xmlns:a16="http://schemas.microsoft.com/office/drawing/2014/main" id="{CDC0CC30-20BF-4B03-9EAC-DAFABC23F034}"/>
            </a:ext>
          </a:extLst>
        </xdr:cNvPr>
        <xdr:cNvSpPr txBox="1"/>
      </xdr:nvSpPr>
      <xdr:spPr>
        <a:xfrm>
          <a:off x="13745219" y="1306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71" name="n_2aveValue【児童館】&#10;有形固定資産減価償却率">
          <a:extLst>
            <a:ext uri="{FF2B5EF4-FFF2-40B4-BE49-F238E27FC236}">
              <a16:creationId xmlns:a16="http://schemas.microsoft.com/office/drawing/2014/main" id="{CFFE88FB-E9F2-4E39-AEF4-255515FAB992}"/>
            </a:ext>
          </a:extLst>
        </xdr:cNvPr>
        <xdr:cNvSpPr txBox="1"/>
      </xdr:nvSpPr>
      <xdr:spPr>
        <a:xfrm>
          <a:off x="129641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72" name="n_3aveValue【児童館】&#10;有形固定資産減価償却率">
          <a:extLst>
            <a:ext uri="{FF2B5EF4-FFF2-40B4-BE49-F238E27FC236}">
              <a16:creationId xmlns:a16="http://schemas.microsoft.com/office/drawing/2014/main" id="{31563760-EC47-42D9-8B1E-342B4C2DE522}"/>
            </a:ext>
          </a:extLst>
        </xdr:cNvPr>
        <xdr:cNvSpPr txBox="1"/>
      </xdr:nvSpPr>
      <xdr:spPr>
        <a:xfrm>
          <a:off x="12164069"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773" name="n_4aveValue【児童館】&#10;有形固定資産減価償却率">
          <a:extLst>
            <a:ext uri="{FF2B5EF4-FFF2-40B4-BE49-F238E27FC236}">
              <a16:creationId xmlns:a16="http://schemas.microsoft.com/office/drawing/2014/main" id="{1B58A7DD-3E03-474F-A411-7082ADA5D528}"/>
            </a:ext>
          </a:extLst>
        </xdr:cNvPr>
        <xdr:cNvSpPr txBox="1"/>
      </xdr:nvSpPr>
      <xdr:spPr>
        <a:xfrm>
          <a:off x="11354444" y="1300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774" name="n_1mainValue【児童館】&#10;有形固定資産減価償却率">
          <a:extLst>
            <a:ext uri="{FF2B5EF4-FFF2-40B4-BE49-F238E27FC236}">
              <a16:creationId xmlns:a16="http://schemas.microsoft.com/office/drawing/2014/main" id="{0807EB73-3ED8-4A1E-977D-E6AD4DDD99BA}"/>
            </a:ext>
          </a:extLst>
        </xdr:cNvPr>
        <xdr:cNvSpPr txBox="1"/>
      </xdr:nvSpPr>
      <xdr:spPr>
        <a:xfrm>
          <a:off x="1371607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775" name="n_2mainValue【児童館】&#10;有形固定資産減価償却率">
          <a:extLst>
            <a:ext uri="{FF2B5EF4-FFF2-40B4-BE49-F238E27FC236}">
              <a16:creationId xmlns:a16="http://schemas.microsoft.com/office/drawing/2014/main" id="{EAA49D4B-3A41-414A-8FE9-B50BB6592B49}"/>
            </a:ext>
          </a:extLst>
        </xdr:cNvPr>
        <xdr:cNvSpPr txBox="1"/>
      </xdr:nvSpPr>
      <xdr:spPr>
        <a:xfrm>
          <a:off x="12925502"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776" name="n_3mainValue【児童館】&#10;有形固定資産減価償却率">
          <a:extLst>
            <a:ext uri="{FF2B5EF4-FFF2-40B4-BE49-F238E27FC236}">
              <a16:creationId xmlns:a16="http://schemas.microsoft.com/office/drawing/2014/main" id="{7F3EE878-DAFE-4D11-841E-A09482951D19}"/>
            </a:ext>
          </a:extLst>
        </xdr:cNvPr>
        <xdr:cNvSpPr txBox="1"/>
      </xdr:nvSpPr>
      <xdr:spPr>
        <a:xfrm>
          <a:off x="121349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60977</xdr:rowOff>
    </xdr:from>
    <xdr:ext cx="405111" cy="259045"/>
    <xdr:sp macro="" textlink="">
      <xdr:nvSpPr>
        <xdr:cNvPr id="777" name="n_4mainValue【児童館】&#10;有形固定資産減価償却率">
          <a:extLst>
            <a:ext uri="{FF2B5EF4-FFF2-40B4-BE49-F238E27FC236}">
              <a16:creationId xmlns:a16="http://schemas.microsoft.com/office/drawing/2014/main" id="{9CCBACBD-40EA-4E2C-91DA-22A561B5D3B4}"/>
            </a:ext>
          </a:extLst>
        </xdr:cNvPr>
        <xdr:cNvSpPr txBox="1"/>
      </xdr:nvSpPr>
      <xdr:spPr>
        <a:xfrm>
          <a:off x="11354444" y="1383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831EBB78-BE08-4148-9B77-EC47752A79F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16433E17-65F3-4342-AE06-8C58C275169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2606FDD6-693C-4187-B6EF-E32C4189CC5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9F60A26F-71AF-40D5-8B81-FF83F8E9C75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C4A70AAF-8746-47FB-9889-53F4C9D032E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8570E000-5656-4342-9CCE-D7CA3E2B0AB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2F71FBF3-9DFB-4C5C-803A-CEE9CF1E0D3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64C9CB6C-7A40-4FFA-B034-7708C09D55D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CB72FA8F-C7C8-4F19-B350-6B87F7C53E5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491C66D8-9020-47E0-A9E0-1DCE3ABB884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8BCB5852-9168-4DFA-86C3-4B7A0BF0D3B3}"/>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A4D2D791-3995-4385-AD29-B3903E0F23F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E0C8FA86-6C86-463E-B310-79B2266531B6}"/>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A777CA12-36BD-4E57-95CC-2167CE6B0855}"/>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AA4C4315-DE29-46B3-A713-139C3598FE31}"/>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F02B10E6-188A-4C77-A121-53FBD46E3998}"/>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271C859E-7C2E-4BB2-A215-C290921B8031}"/>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9C688C9E-B95A-45D3-AC47-A3B56DCB8A2E}"/>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967818FA-93DE-4DC3-947B-77E4507BC4B0}"/>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82A55FAC-DA58-4C14-8595-CA0D9F49AC43}"/>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6CC1446C-D8C5-4579-9E0D-B37F6E1E4A7F}"/>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3425EEB1-7ADA-45F5-90B0-F4D05A250E67}"/>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A67A6248-9D2C-4736-977D-9BBFEBD88C5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9B17D6EA-348D-4E8A-BAAE-4377C2132B4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87A35467-6C55-400B-AE2B-622F3C3AE75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FB125874-74DE-4559-B110-BA1CD59DA3D5}"/>
            </a:ext>
          </a:extLst>
        </xdr:cNvPr>
        <xdr:cNvCxnSpPr/>
      </xdr:nvCxnSpPr>
      <xdr:spPr>
        <a:xfrm flipV="1">
          <a:off x="19954239" y="12656004"/>
          <a:ext cx="0" cy="1422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A9A793C0-23BD-4525-82C1-036F95915F78}"/>
            </a:ext>
          </a:extLst>
        </xdr:cNvPr>
        <xdr:cNvSpPr txBox="1"/>
      </xdr:nvSpPr>
      <xdr:spPr>
        <a:xfrm>
          <a:off x="19992975" y="1408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8DFB6139-31F1-4B10-987A-581958572B9E}"/>
            </a:ext>
          </a:extLst>
        </xdr:cNvPr>
        <xdr:cNvCxnSpPr/>
      </xdr:nvCxnSpPr>
      <xdr:spPr>
        <a:xfrm>
          <a:off x="19878675" y="140788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860749E8-9478-403A-9F2C-348265973596}"/>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A84CE964-B83D-48CA-90D4-D9CEA4100477}"/>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8" name="【児童館】&#10;一人当たり面積平均値テキスト">
          <a:extLst>
            <a:ext uri="{FF2B5EF4-FFF2-40B4-BE49-F238E27FC236}">
              <a16:creationId xmlns:a16="http://schemas.microsoft.com/office/drawing/2014/main" id="{565294CD-05F5-4429-B338-935F8B37BF2C}"/>
            </a:ext>
          </a:extLst>
        </xdr:cNvPr>
        <xdr:cNvSpPr txBox="1"/>
      </xdr:nvSpPr>
      <xdr:spPr>
        <a:xfrm>
          <a:off x="19992975" y="13592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F5D2F1DC-9B2C-45FB-9742-490975557E35}"/>
            </a:ext>
          </a:extLst>
        </xdr:cNvPr>
        <xdr:cNvSpPr/>
      </xdr:nvSpPr>
      <xdr:spPr>
        <a:xfrm>
          <a:off x="19897725" y="137377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FC71D0D8-EB92-4585-9673-8FD00D3A3DA3}"/>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C7DD69CB-FD27-4E7B-B809-6D02164D20A9}"/>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D1935424-8616-4DC0-A6F6-795BABCC2BFA}"/>
            </a:ext>
          </a:extLst>
        </xdr:cNvPr>
        <xdr:cNvSpPr/>
      </xdr:nvSpPr>
      <xdr:spPr>
        <a:xfrm>
          <a:off x="17554575" y="137531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13" name="フローチャート: 判断 812">
          <a:extLst>
            <a:ext uri="{FF2B5EF4-FFF2-40B4-BE49-F238E27FC236}">
              <a16:creationId xmlns:a16="http://schemas.microsoft.com/office/drawing/2014/main" id="{628422AC-AD82-4143-A6B9-B8AAA67E20F3}"/>
            </a:ext>
          </a:extLst>
        </xdr:cNvPr>
        <xdr:cNvSpPr/>
      </xdr:nvSpPr>
      <xdr:spPr>
        <a:xfrm>
          <a:off x="16754475" y="137377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DB52D38-5638-4210-9772-2E4DD7D9D62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69CAF4FE-9D2D-4DEE-8F6E-863BF83B21D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55AF982-4538-42AC-A631-805915FC945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BA45670B-95A2-4784-AEEB-D2F6D82E1B6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B93258D-3613-4B54-A2A6-09D0F9D9830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9071</xdr:rowOff>
    </xdr:from>
    <xdr:to>
      <xdr:col>116</xdr:col>
      <xdr:colOff>114300</xdr:colOff>
      <xdr:row>86</xdr:row>
      <xdr:rowOff>110671</xdr:rowOff>
    </xdr:to>
    <xdr:sp macro="" textlink="">
      <xdr:nvSpPr>
        <xdr:cNvPr id="819" name="楕円 818">
          <a:extLst>
            <a:ext uri="{FF2B5EF4-FFF2-40B4-BE49-F238E27FC236}">
              <a16:creationId xmlns:a16="http://schemas.microsoft.com/office/drawing/2014/main" id="{F03C7CB6-A55F-4098-97CF-DF7B3CE29887}"/>
            </a:ext>
          </a:extLst>
        </xdr:cNvPr>
        <xdr:cNvSpPr/>
      </xdr:nvSpPr>
      <xdr:spPr>
        <a:xfrm>
          <a:off x="19897725" y="139473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95448</xdr:rowOff>
    </xdr:from>
    <xdr:ext cx="469744" cy="259045"/>
    <xdr:sp macro="" textlink="">
      <xdr:nvSpPr>
        <xdr:cNvPr id="820" name="【児童館】&#10;一人当たり面積該当値テキスト">
          <a:extLst>
            <a:ext uri="{FF2B5EF4-FFF2-40B4-BE49-F238E27FC236}">
              <a16:creationId xmlns:a16="http://schemas.microsoft.com/office/drawing/2014/main" id="{ACB989E0-7A00-4318-AC77-A30BD2972D20}"/>
            </a:ext>
          </a:extLst>
        </xdr:cNvPr>
        <xdr:cNvSpPr txBox="1"/>
      </xdr:nvSpPr>
      <xdr:spPr>
        <a:xfrm>
          <a:off x="19992975" y="1386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9071</xdr:rowOff>
    </xdr:from>
    <xdr:to>
      <xdr:col>112</xdr:col>
      <xdr:colOff>38100</xdr:colOff>
      <xdr:row>86</xdr:row>
      <xdr:rowOff>110671</xdr:rowOff>
    </xdr:to>
    <xdr:sp macro="" textlink="">
      <xdr:nvSpPr>
        <xdr:cNvPr id="821" name="楕円 820">
          <a:extLst>
            <a:ext uri="{FF2B5EF4-FFF2-40B4-BE49-F238E27FC236}">
              <a16:creationId xmlns:a16="http://schemas.microsoft.com/office/drawing/2014/main" id="{A8E2738A-099E-45E7-AFAD-EF3287D7AD81}"/>
            </a:ext>
          </a:extLst>
        </xdr:cNvPr>
        <xdr:cNvSpPr/>
      </xdr:nvSpPr>
      <xdr:spPr>
        <a:xfrm>
          <a:off x="19154775" y="139473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59871</xdr:rowOff>
    </xdr:from>
    <xdr:to>
      <xdr:col>116</xdr:col>
      <xdr:colOff>63500</xdr:colOff>
      <xdr:row>86</xdr:row>
      <xdr:rowOff>59871</xdr:rowOff>
    </xdr:to>
    <xdr:cxnSp macro="">
      <xdr:nvCxnSpPr>
        <xdr:cNvPr id="822" name="直線コネクタ 821">
          <a:extLst>
            <a:ext uri="{FF2B5EF4-FFF2-40B4-BE49-F238E27FC236}">
              <a16:creationId xmlns:a16="http://schemas.microsoft.com/office/drawing/2014/main" id="{17FF0EF8-FD0A-49B0-ACA7-F8FFA7826173}"/>
            </a:ext>
          </a:extLst>
        </xdr:cNvPr>
        <xdr:cNvCxnSpPr/>
      </xdr:nvCxnSpPr>
      <xdr:spPr>
        <a:xfrm>
          <a:off x="19202400" y="1399494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9071</xdr:rowOff>
    </xdr:from>
    <xdr:to>
      <xdr:col>107</xdr:col>
      <xdr:colOff>101600</xdr:colOff>
      <xdr:row>86</xdr:row>
      <xdr:rowOff>110671</xdr:rowOff>
    </xdr:to>
    <xdr:sp macro="" textlink="">
      <xdr:nvSpPr>
        <xdr:cNvPr id="823" name="楕円 822">
          <a:extLst>
            <a:ext uri="{FF2B5EF4-FFF2-40B4-BE49-F238E27FC236}">
              <a16:creationId xmlns:a16="http://schemas.microsoft.com/office/drawing/2014/main" id="{BD2C4518-D0F5-4458-BDE3-A5013AF14818}"/>
            </a:ext>
          </a:extLst>
        </xdr:cNvPr>
        <xdr:cNvSpPr/>
      </xdr:nvSpPr>
      <xdr:spPr>
        <a:xfrm>
          <a:off x="18345150" y="139473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59871</xdr:rowOff>
    </xdr:from>
    <xdr:to>
      <xdr:col>111</xdr:col>
      <xdr:colOff>177800</xdr:colOff>
      <xdr:row>86</xdr:row>
      <xdr:rowOff>59871</xdr:rowOff>
    </xdr:to>
    <xdr:cxnSp macro="">
      <xdr:nvCxnSpPr>
        <xdr:cNvPr id="824" name="直線コネクタ 823">
          <a:extLst>
            <a:ext uri="{FF2B5EF4-FFF2-40B4-BE49-F238E27FC236}">
              <a16:creationId xmlns:a16="http://schemas.microsoft.com/office/drawing/2014/main" id="{5C6DBB95-5077-4BD8-A77B-838411ACF584}"/>
            </a:ext>
          </a:extLst>
        </xdr:cNvPr>
        <xdr:cNvCxnSpPr/>
      </xdr:nvCxnSpPr>
      <xdr:spPr>
        <a:xfrm>
          <a:off x="18392775" y="1399494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9071</xdr:rowOff>
    </xdr:from>
    <xdr:to>
      <xdr:col>102</xdr:col>
      <xdr:colOff>165100</xdr:colOff>
      <xdr:row>86</xdr:row>
      <xdr:rowOff>110671</xdr:rowOff>
    </xdr:to>
    <xdr:sp macro="" textlink="">
      <xdr:nvSpPr>
        <xdr:cNvPr id="825" name="楕円 824">
          <a:extLst>
            <a:ext uri="{FF2B5EF4-FFF2-40B4-BE49-F238E27FC236}">
              <a16:creationId xmlns:a16="http://schemas.microsoft.com/office/drawing/2014/main" id="{1C2ABA7F-CFC0-43FF-9701-073CBBA4BA76}"/>
            </a:ext>
          </a:extLst>
        </xdr:cNvPr>
        <xdr:cNvSpPr/>
      </xdr:nvSpPr>
      <xdr:spPr>
        <a:xfrm>
          <a:off x="17554575" y="139473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59871</xdr:rowOff>
    </xdr:from>
    <xdr:to>
      <xdr:col>107</xdr:col>
      <xdr:colOff>50800</xdr:colOff>
      <xdr:row>86</xdr:row>
      <xdr:rowOff>59871</xdr:rowOff>
    </xdr:to>
    <xdr:cxnSp macro="">
      <xdr:nvCxnSpPr>
        <xdr:cNvPr id="826" name="直線コネクタ 825">
          <a:extLst>
            <a:ext uri="{FF2B5EF4-FFF2-40B4-BE49-F238E27FC236}">
              <a16:creationId xmlns:a16="http://schemas.microsoft.com/office/drawing/2014/main" id="{8A02897D-E538-410E-B2A4-313ED6E82018}"/>
            </a:ext>
          </a:extLst>
        </xdr:cNvPr>
        <xdr:cNvCxnSpPr/>
      </xdr:nvCxnSpPr>
      <xdr:spPr>
        <a:xfrm>
          <a:off x="17602200" y="1399494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19957</xdr:rowOff>
    </xdr:from>
    <xdr:to>
      <xdr:col>98</xdr:col>
      <xdr:colOff>38100</xdr:colOff>
      <xdr:row>86</xdr:row>
      <xdr:rowOff>121557</xdr:rowOff>
    </xdr:to>
    <xdr:sp macro="" textlink="">
      <xdr:nvSpPr>
        <xdr:cNvPr id="827" name="楕円 826">
          <a:extLst>
            <a:ext uri="{FF2B5EF4-FFF2-40B4-BE49-F238E27FC236}">
              <a16:creationId xmlns:a16="http://schemas.microsoft.com/office/drawing/2014/main" id="{A035E0BA-9F32-4E73-B584-399F1F6D5CE2}"/>
            </a:ext>
          </a:extLst>
        </xdr:cNvPr>
        <xdr:cNvSpPr/>
      </xdr:nvSpPr>
      <xdr:spPr>
        <a:xfrm>
          <a:off x="16754475" y="139550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59871</xdr:rowOff>
    </xdr:from>
    <xdr:to>
      <xdr:col>102</xdr:col>
      <xdr:colOff>114300</xdr:colOff>
      <xdr:row>86</xdr:row>
      <xdr:rowOff>70757</xdr:rowOff>
    </xdr:to>
    <xdr:cxnSp macro="">
      <xdr:nvCxnSpPr>
        <xdr:cNvPr id="828" name="直線コネクタ 827">
          <a:extLst>
            <a:ext uri="{FF2B5EF4-FFF2-40B4-BE49-F238E27FC236}">
              <a16:creationId xmlns:a16="http://schemas.microsoft.com/office/drawing/2014/main" id="{53F7B1FE-5DC8-4BE8-B16B-CDB546E0DC86}"/>
            </a:ext>
          </a:extLst>
        </xdr:cNvPr>
        <xdr:cNvCxnSpPr/>
      </xdr:nvCxnSpPr>
      <xdr:spPr>
        <a:xfrm flipV="1">
          <a:off x="16802100" y="13994946"/>
          <a:ext cx="80010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52E0178F-F9CD-46F2-8D43-94398CC62D4B}"/>
            </a:ext>
          </a:extLst>
        </xdr:cNvPr>
        <xdr:cNvSpPr txBox="1"/>
      </xdr:nvSpPr>
      <xdr:spPr>
        <a:xfrm>
          <a:off x="189834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30" name="n_2aveValue【児童館】&#10;一人当たり面積">
          <a:extLst>
            <a:ext uri="{FF2B5EF4-FFF2-40B4-BE49-F238E27FC236}">
              <a16:creationId xmlns:a16="http://schemas.microsoft.com/office/drawing/2014/main" id="{ED4A6E4E-A349-47A1-9135-DCB60C228D9B}"/>
            </a:ext>
          </a:extLst>
        </xdr:cNvPr>
        <xdr:cNvSpPr txBox="1"/>
      </xdr:nvSpPr>
      <xdr:spPr>
        <a:xfrm>
          <a:off x="181833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31" name="n_3aveValue【児童館】&#10;一人当たり面積">
          <a:extLst>
            <a:ext uri="{FF2B5EF4-FFF2-40B4-BE49-F238E27FC236}">
              <a16:creationId xmlns:a16="http://schemas.microsoft.com/office/drawing/2014/main" id="{3F09CC84-FE4C-4D2D-9453-C291C027D05F}"/>
            </a:ext>
          </a:extLst>
        </xdr:cNvPr>
        <xdr:cNvSpPr txBox="1"/>
      </xdr:nvSpPr>
      <xdr:spPr>
        <a:xfrm>
          <a:off x="17383202" y="1353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32" name="n_4aveValue【児童館】&#10;一人当たり面積">
          <a:extLst>
            <a:ext uri="{FF2B5EF4-FFF2-40B4-BE49-F238E27FC236}">
              <a16:creationId xmlns:a16="http://schemas.microsoft.com/office/drawing/2014/main" id="{C2AF3E0B-FE41-4BEE-A594-46A4F3A43928}"/>
            </a:ext>
          </a:extLst>
        </xdr:cNvPr>
        <xdr:cNvSpPr txBox="1"/>
      </xdr:nvSpPr>
      <xdr:spPr>
        <a:xfrm>
          <a:off x="16592627" y="1351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101798</xdr:rowOff>
    </xdr:from>
    <xdr:ext cx="469744" cy="259045"/>
    <xdr:sp macro="" textlink="">
      <xdr:nvSpPr>
        <xdr:cNvPr id="833" name="n_1mainValue【児童館】&#10;一人当たり面積">
          <a:extLst>
            <a:ext uri="{FF2B5EF4-FFF2-40B4-BE49-F238E27FC236}">
              <a16:creationId xmlns:a16="http://schemas.microsoft.com/office/drawing/2014/main" id="{4F5B4D0A-C28A-42DB-B95C-596C7B282081}"/>
            </a:ext>
          </a:extLst>
        </xdr:cNvPr>
        <xdr:cNvSpPr txBox="1"/>
      </xdr:nvSpPr>
      <xdr:spPr>
        <a:xfrm>
          <a:off x="18983402" y="1404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101798</xdr:rowOff>
    </xdr:from>
    <xdr:ext cx="469744" cy="259045"/>
    <xdr:sp macro="" textlink="">
      <xdr:nvSpPr>
        <xdr:cNvPr id="834" name="n_2mainValue【児童館】&#10;一人当たり面積">
          <a:extLst>
            <a:ext uri="{FF2B5EF4-FFF2-40B4-BE49-F238E27FC236}">
              <a16:creationId xmlns:a16="http://schemas.microsoft.com/office/drawing/2014/main" id="{9D18A3F9-11DF-42E1-83C5-1E0DA1688A2F}"/>
            </a:ext>
          </a:extLst>
        </xdr:cNvPr>
        <xdr:cNvSpPr txBox="1"/>
      </xdr:nvSpPr>
      <xdr:spPr>
        <a:xfrm>
          <a:off x="18183302" y="1404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101798</xdr:rowOff>
    </xdr:from>
    <xdr:ext cx="469744" cy="259045"/>
    <xdr:sp macro="" textlink="">
      <xdr:nvSpPr>
        <xdr:cNvPr id="835" name="n_3mainValue【児童館】&#10;一人当たり面積">
          <a:extLst>
            <a:ext uri="{FF2B5EF4-FFF2-40B4-BE49-F238E27FC236}">
              <a16:creationId xmlns:a16="http://schemas.microsoft.com/office/drawing/2014/main" id="{680FDAFB-459A-45AD-87A9-929CA567BB78}"/>
            </a:ext>
          </a:extLst>
        </xdr:cNvPr>
        <xdr:cNvSpPr txBox="1"/>
      </xdr:nvSpPr>
      <xdr:spPr>
        <a:xfrm>
          <a:off x="17383202" y="1404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112684</xdr:rowOff>
    </xdr:from>
    <xdr:ext cx="469744" cy="259045"/>
    <xdr:sp macro="" textlink="">
      <xdr:nvSpPr>
        <xdr:cNvPr id="836" name="n_4mainValue【児童館】&#10;一人当たり面積">
          <a:extLst>
            <a:ext uri="{FF2B5EF4-FFF2-40B4-BE49-F238E27FC236}">
              <a16:creationId xmlns:a16="http://schemas.microsoft.com/office/drawing/2014/main" id="{A9C5F825-F41A-4495-9274-91F7B3698CE8}"/>
            </a:ext>
          </a:extLst>
        </xdr:cNvPr>
        <xdr:cNvSpPr txBox="1"/>
      </xdr:nvSpPr>
      <xdr:spPr>
        <a:xfrm>
          <a:off x="16592627" y="1404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B66E935F-34B4-44D1-BEF6-3A1C9B65022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A1C996FD-9076-4CA5-9129-47AC92D3588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A840BA38-1AC9-4EAD-8B68-5DE0A889046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3B1AACBB-AE73-41DC-BFC3-F2DDC6D2DB3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3C648989-F843-4DF9-9991-833F9F943E1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C7B2C1D6-1E1F-42B2-9529-DBA6B5EE61A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7BCDEF5A-A53D-46E5-9FB5-3A82E24446F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B2C52C68-039D-43B5-A7E8-263B4CAAD9F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1C3F6957-9329-48A8-BA51-F32DA98C4DA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4A7C1ABE-E7D5-42DF-AB30-4B54042D4D9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AEA323F9-16AA-4EEF-8376-A3AB23D6FA4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D0A6BD30-AC2E-4ED4-B5B5-4CD4C1915775}"/>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716714B5-B546-47ED-B5E7-36DAE6973E3C}"/>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0E0E9842-6BF9-41EA-8DB6-872DF0DDB79B}"/>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3217CB53-3C6B-48FD-B615-8E216A2ABAA3}"/>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8B17D188-080F-46DD-9108-EA51C579D1BA}"/>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2B0540AD-7F68-4577-BEBE-F79A76385445}"/>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9519CA12-A2FB-43F2-AA06-5ABD75832EFB}"/>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5E09EB44-2364-4D4C-9C3D-8CDAC29AE6D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748823B6-2144-4830-81DD-181E8BE30581}"/>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B5593DE4-835F-4CA8-A0F5-A2A6CA218D32}"/>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FC875B4F-EB1B-4798-AC14-53F71C0ADAE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B5EE6FBA-93D9-466C-9EA1-027BC8F75001}"/>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A92D0CAB-BA8D-4D3F-8010-D484A57EFC9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F503C578-FAC2-44A9-92C1-FF04593B1FF2}"/>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0FE86D3A-9560-4FEC-AA02-BA0D62894FC5}"/>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E427227B-48D4-4ED9-A9EE-81B8903908E5}"/>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056C1C22-8B35-4348-A1DE-B0EAA760A47B}"/>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4FF40765-5AFE-4496-AE1B-1399D664606D}"/>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66" name="【公民館】&#10;有形固定資産減価償却率平均値テキスト">
          <a:extLst>
            <a:ext uri="{FF2B5EF4-FFF2-40B4-BE49-F238E27FC236}">
              <a16:creationId xmlns:a16="http://schemas.microsoft.com/office/drawing/2014/main" id="{DCAB78A8-A319-41E9-93E3-8778080CA216}"/>
            </a:ext>
          </a:extLst>
        </xdr:cNvPr>
        <xdr:cNvSpPr txBox="1"/>
      </xdr:nvSpPr>
      <xdr:spPr>
        <a:xfrm>
          <a:off x="14735175"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5CCA62A0-2235-4164-8D33-31936D4C2CF3}"/>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9CFA0A08-1B25-46C6-B364-AB6B2B9C147B}"/>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1BDB8F9E-12FD-4171-95CD-8C1D1403A860}"/>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70169CB1-88BD-47C8-9569-66032234CBB4}"/>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71" name="フローチャート: 判断 870">
          <a:extLst>
            <a:ext uri="{FF2B5EF4-FFF2-40B4-BE49-F238E27FC236}">
              <a16:creationId xmlns:a16="http://schemas.microsoft.com/office/drawing/2014/main" id="{AB457516-8142-46AD-BB7F-1453FC9C654F}"/>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7E73E238-A809-4F7D-B7B8-167220521AA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D933CE77-489A-4B19-8EE7-171DC3A8585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36F199D-3AB1-4C85-BEF3-707CBDD780D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6E9AA9E1-209F-4B4F-ADE6-84135C499EC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E9589ED-9D4B-437E-BD45-345BB25604C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77" name="楕円 876">
          <a:extLst>
            <a:ext uri="{FF2B5EF4-FFF2-40B4-BE49-F238E27FC236}">
              <a16:creationId xmlns:a16="http://schemas.microsoft.com/office/drawing/2014/main" id="{0F763D40-DABF-46A2-B9C6-7031595317B4}"/>
            </a:ext>
          </a:extLst>
        </xdr:cNvPr>
        <xdr:cNvSpPr/>
      </xdr:nvSpPr>
      <xdr:spPr>
        <a:xfrm>
          <a:off x="14649450" y="17059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105427</xdr:rowOff>
    </xdr:from>
    <xdr:ext cx="405111" cy="259045"/>
    <xdr:sp macro="" textlink="">
      <xdr:nvSpPr>
        <xdr:cNvPr id="878" name="【公民館】&#10;有形固定資産減価償却率該当値テキスト">
          <a:extLst>
            <a:ext uri="{FF2B5EF4-FFF2-40B4-BE49-F238E27FC236}">
              <a16:creationId xmlns:a16="http://schemas.microsoft.com/office/drawing/2014/main" id="{F2788064-0447-46BC-8F47-E028753CC6A0}"/>
            </a:ext>
          </a:extLst>
        </xdr:cNvPr>
        <xdr:cNvSpPr txBox="1"/>
      </xdr:nvSpPr>
      <xdr:spPr>
        <a:xfrm>
          <a:off x="14735175" y="16904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40639</xdr:rowOff>
    </xdr:from>
    <xdr:to>
      <xdr:col>81</xdr:col>
      <xdr:colOff>101600</xdr:colOff>
      <xdr:row>104</xdr:row>
      <xdr:rowOff>142239</xdr:rowOff>
    </xdr:to>
    <xdr:sp macro="" textlink="">
      <xdr:nvSpPr>
        <xdr:cNvPr id="879" name="楕円 878">
          <a:extLst>
            <a:ext uri="{FF2B5EF4-FFF2-40B4-BE49-F238E27FC236}">
              <a16:creationId xmlns:a16="http://schemas.microsoft.com/office/drawing/2014/main" id="{D7B45E61-62D7-409D-8E1A-D30D3C6BD72B}"/>
            </a:ext>
          </a:extLst>
        </xdr:cNvPr>
        <xdr:cNvSpPr/>
      </xdr:nvSpPr>
      <xdr:spPr>
        <a:xfrm>
          <a:off x="13887450" y="170141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91439</xdr:rowOff>
    </xdr:from>
    <xdr:to>
      <xdr:col>85</xdr:col>
      <xdr:colOff>127000</xdr:colOff>
      <xdr:row>104</xdr:row>
      <xdr:rowOff>133350</xdr:rowOff>
    </xdr:to>
    <xdr:cxnSp macro="">
      <xdr:nvCxnSpPr>
        <xdr:cNvPr id="880" name="直線コネクタ 879">
          <a:extLst>
            <a:ext uri="{FF2B5EF4-FFF2-40B4-BE49-F238E27FC236}">
              <a16:creationId xmlns:a16="http://schemas.microsoft.com/office/drawing/2014/main" id="{17E3AC9E-CAB2-4938-8425-73B8113D3294}"/>
            </a:ext>
          </a:extLst>
        </xdr:cNvPr>
        <xdr:cNvCxnSpPr/>
      </xdr:nvCxnSpPr>
      <xdr:spPr>
        <a:xfrm>
          <a:off x="13935075" y="17061814"/>
          <a:ext cx="762000"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170180</xdr:rowOff>
    </xdr:from>
    <xdr:to>
      <xdr:col>76</xdr:col>
      <xdr:colOff>165100</xdr:colOff>
      <xdr:row>104</xdr:row>
      <xdr:rowOff>100330</xdr:rowOff>
    </xdr:to>
    <xdr:sp macro="" textlink="">
      <xdr:nvSpPr>
        <xdr:cNvPr id="881" name="楕円 880">
          <a:extLst>
            <a:ext uri="{FF2B5EF4-FFF2-40B4-BE49-F238E27FC236}">
              <a16:creationId xmlns:a16="http://schemas.microsoft.com/office/drawing/2014/main" id="{E8B75379-BCA2-4A83-B38C-D79A486B6EB0}"/>
            </a:ext>
          </a:extLst>
        </xdr:cNvPr>
        <xdr:cNvSpPr/>
      </xdr:nvSpPr>
      <xdr:spPr>
        <a:xfrm>
          <a:off x="13096875" y="169722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49530</xdr:rowOff>
    </xdr:from>
    <xdr:to>
      <xdr:col>81</xdr:col>
      <xdr:colOff>50800</xdr:colOff>
      <xdr:row>104</xdr:row>
      <xdr:rowOff>91439</xdr:rowOff>
    </xdr:to>
    <xdr:cxnSp macro="">
      <xdr:nvCxnSpPr>
        <xdr:cNvPr id="882" name="直線コネクタ 881">
          <a:extLst>
            <a:ext uri="{FF2B5EF4-FFF2-40B4-BE49-F238E27FC236}">
              <a16:creationId xmlns:a16="http://schemas.microsoft.com/office/drawing/2014/main" id="{D1D19CC7-5EDB-4067-9753-73B1C131AAA7}"/>
            </a:ext>
          </a:extLst>
        </xdr:cNvPr>
        <xdr:cNvCxnSpPr/>
      </xdr:nvCxnSpPr>
      <xdr:spPr>
        <a:xfrm>
          <a:off x="13144500" y="17019905"/>
          <a:ext cx="79057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883" name="楕円 882">
          <a:extLst>
            <a:ext uri="{FF2B5EF4-FFF2-40B4-BE49-F238E27FC236}">
              <a16:creationId xmlns:a16="http://schemas.microsoft.com/office/drawing/2014/main" id="{64C9FCC4-0E5A-4D43-A46C-7D4695E50C71}"/>
            </a:ext>
          </a:extLst>
        </xdr:cNvPr>
        <xdr:cNvSpPr/>
      </xdr:nvSpPr>
      <xdr:spPr>
        <a:xfrm>
          <a:off x="12296775" y="16927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49530</xdr:rowOff>
    </xdr:to>
    <xdr:cxnSp macro="">
      <xdr:nvCxnSpPr>
        <xdr:cNvPr id="884" name="直線コネクタ 883">
          <a:extLst>
            <a:ext uri="{FF2B5EF4-FFF2-40B4-BE49-F238E27FC236}">
              <a16:creationId xmlns:a16="http://schemas.microsoft.com/office/drawing/2014/main" id="{7E1DBC76-ED2F-4F32-8F49-BE32E81A7976}"/>
            </a:ext>
          </a:extLst>
        </xdr:cNvPr>
        <xdr:cNvCxnSpPr/>
      </xdr:nvCxnSpPr>
      <xdr:spPr>
        <a:xfrm>
          <a:off x="12344400" y="1698434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86361</xdr:rowOff>
    </xdr:from>
    <xdr:to>
      <xdr:col>67</xdr:col>
      <xdr:colOff>101600</xdr:colOff>
      <xdr:row>104</xdr:row>
      <xdr:rowOff>16511</xdr:rowOff>
    </xdr:to>
    <xdr:sp macro="" textlink="">
      <xdr:nvSpPr>
        <xdr:cNvPr id="885" name="楕円 884">
          <a:extLst>
            <a:ext uri="{FF2B5EF4-FFF2-40B4-BE49-F238E27FC236}">
              <a16:creationId xmlns:a16="http://schemas.microsoft.com/office/drawing/2014/main" id="{F89719E3-0167-4C2C-9CA8-442F03D5EA86}"/>
            </a:ext>
          </a:extLst>
        </xdr:cNvPr>
        <xdr:cNvSpPr/>
      </xdr:nvSpPr>
      <xdr:spPr>
        <a:xfrm>
          <a:off x="11487150" y="168852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137161</xdr:rowOff>
    </xdr:from>
    <xdr:to>
      <xdr:col>71</xdr:col>
      <xdr:colOff>177800</xdr:colOff>
      <xdr:row>104</xdr:row>
      <xdr:rowOff>7620</xdr:rowOff>
    </xdr:to>
    <xdr:cxnSp macro="">
      <xdr:nvCxnSpPr>
        <xdr:cNvPr id="886" name="直線コネクタ 885">
          <a:extLst>
            <a:ext uri="{FF2B5EF4-FFF2-40B4-BE49-F238E27FC236}">
              <a16:creationId xmlns:a16="http://schemas.microsoft.com/office/drawing/2014/main" id="{9B14FBFE-3CB5-4BDA-80F5-C7681A4B1D8A}"/>
            </a:ext>
          </a:extLst>
        </xdr:cNvPr>
        <xdr:cNvCxnSpPr/>
      </xdr:nvCxnSpPr>
      <xdr:spPr>
        <a:xfrm>
          <a:off x="11534775" y="16942436"/>
          <a:ext cx="80962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887" name="n_1aveValue【公民館】&#10;有形固定資産減価償却率">
          <a:extLst>
            <a:ext uri="{FF2B5EF4-FFF2-40B4-BE49-F238E27FC236}">
              <a16:creationId xmlns:a16="http://schemas.microsoft.com/office/drawing/2014/main" id="{9EB87367-6784-4A07-A464-E30003CC654B}"/>
            </a:ext>
          </a:extLst>
        </xdr:cNvPr>
        <xdr:cNvSpPr txBox="1"/>
      </xdr:nvSpPr>
      <xdr:spPr>
        <a:xfrm>
          <a:off x="13745219"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88" name="n_2aveValue【公民館】&#10;有形固定資産減価償却率">
          <a:extLst>
            <a:ext uri="{FF2B5EF4-FFF2-40B4-BE49-F238E27FC236}">
              <a16:creationId xmlns:a16="http://schemas.microsoft.com/office/drawing/2014/main" id="{FF020D55-DD9D-4869-9A09-B6A32EF07C6B}"/>
            </a:ext>
          </a:extLst>
        </xdr:cNvPr>
        <xdr:cNvSpPr txBox="1"/>
      </xdr:nvSpPr>
      <xdr:spPr>
        <a:xfrm>
          <a:off x="12964169"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889" name="n_3aveValue【公民館】&#10;有形固定資産減価償却率">
          <a:extLst>
            <a:ext uri="{FF2B5EF4-FFF2-40B4-BE49-F238E27FC236}">
              <a16:creationId xmlns:a16="http://schemas.microsoft.com/office/drawing/2014/main" id="{221DB0C3-FB3B-422C-BD77-9849436E4C56}"/>
            </a:ext>
          </a:extLst>
        </xdr:cNvPr>
        <xdr:cNvSpPr txBox="1"/>
      </xdr:nvSpPr>
      <xdr:spPr>
        <a:xfrm>
          <a:off x="12164069"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890" name="n_4aveValue【公民館】&#10;有形固定資産減価償却率">
          <a:extLst>
            <a:ext uri="{FF2B5EF4-FFF2-40B4-BE49-F238E27FC236}">
              <a16:creationId xmlns:a16="http://schemas.microsoft.com/office/drawing/2014/main" id="{00F6E082-A2DB-4966-A805-8A0C66C8684F}"/>
            </a:ext>
          </a:extLst>
        </xdr:cNvPr>
        <xdr:cNvSpPr txBox="1"/>
      </xdr:nvSpPr>
      <xdr:spPr>
        <a:xfrm>
          <a:off x="11354444" y="1719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158766</xdr:rowOff>
    </xdr:from>
    <xdr:ext cx="405111" cy="259045"/>
    <xdr:sp macro="" textlink="">
      <xdr:nvSpPr>
        <xdr:cNvPr id="891" name="n_1mainValue【公民館】&#10;有形固定資産減価償却率">
          <a:extLst>
            <a:ext uri="{FF2B5EF4-FFF2-40B4-BE49-F238E27FC236}">
              <a16:creationId xmlns:a16="http://schemas.microsoft.com/office/drawing/2014/main" id="{64B27BF0-1501-41D1-A1F8-9793B848349C}"/>
            </a:ext>
          </a:extLst>
        </xdr:cNvPr>
        <xdr:cNvSpPr txBox="1"/>
      </xdr:nvSpPr>
      <xdr:spPr>
        <a:xfrm>
          <a:off x="13745219" y="16792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116857</xdr:rowOff>
    </xdr:from>
    <xdr:ext cx="405111" cy="259045"/>
    <xdr:sp macro="" textlink="">
      <xdr:nvSpPr>
        <xdr:cNvPr id="892" name="n_2mainValue【公民館】&#10;有形固定資産減価償却率">
          <a:extLst>
            <a:ext uri="{FF2B5EF4-FFF2-40B4-BE49-F238E27FC236}">
              <a16:creationId xmlns:a16="http://schemas.microsoft.com/office/drawing/2014/main" id="{102DA862-4D6F-4241-B595-3A92B3116EA4}"/>
            </a:ext>
          </a:extLst>
        </xdr:cNvPr>
        <xdr:cNvSpPr txBox="1"/>
      </xdr:nvSpPr>
      <xdr:spPr>
        <a:xfrm>
          <a:off x="12964169" y="1674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74947</xdr:rowOff>
    </xdr:from>
    <xdr:ext cx="405111" cy="259045"/>
    <xdr:sp macro="" textlink="">
      <xdr:nvSpPr>
        <xdr:cNvPr id="893" name="n_3mainValue【公民館】&#10;有形固定資産減価償却率">
          <a:extLst>
            <a:ext uri="{FF2B5EF4-FFF2-40B4-BE49-F238E27FC236}">
              <a16:creationId xmlns:a16="http://schemas.microsoft.com/office/drawing/2014/main" id="{A29BB7F7-CDA2-40E8-A560-3D44EBAD4766}"/>
            </a:ext>
          </a:extLst>
        </xdr:cNvPr>
        <xdr:cNvSpPr txBox="1"/>
      </xdr:nvSpPr>
      <xdr:spPr>
        <a:xfrm>
          <a:off x="12164069" y="1670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33038</xdr:rowOff>
    </xdr:from>
    <xdr:ext cx="405111" cy="259045"/>
    <xdr:sp macro="" textlink="">
      <xdr:nvSpPr>
        <xdr:cNvPr id="894" name="n_4mainValue【公民館】&#10;有形固定資産減価償却率">
          <a:extLst>
            <a:ext uri="{FF2B5EF4-FFF2-40B4-BE49-F238E27FC236}">
              <a16:creationId xmlns:a16="http://schemas.microsoft.com/office/drawing/2014/main" id="{57CABDA8-B978-45D6-B1AE-AF9C5193E203}"/>
            </a:ext>
          </a:extLst>
        </xdr:cNvPr>
        <xdr:cNvSpPr txBox="1"/>
      </xdr:nvSpPr>
      <xdr:spPr>
        <a:xfrm>
          <a:off x="11354444" y="16660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2D16088B-D39F-4004-B081-B24E9A999DD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499C15FF-C674-448D-90A3-BF7015FD40B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A45B36EF-159F-4662-997A-8E30767C6BC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DD88BBA1-2FEC-45EE-9271-5DB3110F050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9FD4FE89-8030-4808-B6AB-F069A34F244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17F909D8-E7C2-429A-988A-F7A4015201F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F50A2C0F-2D4E-4B77-A5D3-CE1093A7182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BED04D56-E9C6-4E2B-93D8-75754CA2DA2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36B4CB70-1618-4049-8B73-BCBF3DFA500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4EF63F9B-F1DD-42C7-B36D-632F091524D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8BA3013E-A9A1-4E40-A6D6-AD4A7B1FFB8C}"/>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39ABC3A8-C570-4BDF-AA4F-BD8DFE5227B6}"/>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95AD7D6A-D8C3-45DE-A1E0-9E764B7AB37E}"/>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D32A43F9-150F-49F4-9F31-4CB324C31F67}"/>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BAA03AAA-6949-4A2A-8E54-DA6078490CAC}"/>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7A1F8E65-D2EF-4974-88C5-0CC334DC0EA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0CBB3460-21A7-4767-B731-5C43A8A85C7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0B6BA5A6-B0A4-411B-A2FF-38EC65A57936}"/>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6CC7DEFD-EE24-4C13-8C08-FD8A55F29243}"/>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8A9E1C85-7EFF-4C7C-82C2-614B05FB2C37}"/>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F38C5D1D-AE3E-4362-8AD1-ACB29A53DD6A}"/>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97745DA2-BC4B-406A-BA9A-BA0AC1C03593}"/>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34C7FE3E-91A5-4539-8DD5-F74BD431302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16895842-88A4-4B7F-A762-7A1512C6F49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17433829-6DEA-4CD4-9E4E-C589394CD53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20" name="直線コネクタ 919">
          <a:extLst>
            <a:ext uri="{FF2B5EF4-FFF2-40B4-BE49-F238E27FC236}">
              <a16:creationId xmlns:a16="http://schemas.microsoft.com/office/drawing/2014/main" id="{CD350FDB-C1A2-472A-A4F3-2F7EABBA69D4}"/>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21" name="【公民館】&#10;一人当たり面積最小値テキスト">
          <a:extLst>
            <a:ext uri="{FF2B5EF4-FFF2-40B4-BE49-F238E27FC236}">
              <a16:creationId xmlns:a16="http://schemas.microsoft.com/office/drawing/2014/main" id="{8AFCE946-3BD4-4856-883E-81B6565D7E59}"/>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22" name="直線コネクタ 921">
          <a:extLst>
            <a:ext uri="{FF2B5EF4-FFF2-40B4-BE49-F238E27FC236}">
              <a16:creationId xmlns:a16="http://schemas.microsoft.com/office/drawing/2014/main" id="{C9879A4E-E615-4BCB-8C33-E55DAB4AB7E4}"/>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3" name="【公民館】&#10;一人当たり面積最大値テキスト">
          <a:extLst>
            <a:ext uri="{FF2B5EF4-FFF2-40B4-BE49-F238E27FC236}">
              <a16:creationId xmlns:a16="http://schemas.microsoft.com/office/drawing/2014/main" id="{AFC0A7F9-EDAE-4601-A1BC-57F47347C713}"/>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4" name="直線コネクタ 923">
          <a:extLst>
            <a:ext uri="{FF2B5EF4-FFF2-40B4-BE49-F238E27FC236}">
              <a16:creationId xmlns:a16="http://schemas.microsoft.com/office/drawing/2014/main" id="{9DD24FEA-07CB-47BD-B42A-018E0AE6FC3B}"/>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925" name="【公民館】&#10;一人当たり面積平均値テキスト">
          <a:extLst>
            <a:ext uri="{FF2B5EF4-FFF2-40B4-BE49-F238E27FC236}">
              <a16:creationId xmlns:a16="http://schemas.microsoft.com/office/drawing/2014/main" id="{3F4572E9-74F0-494F-99D2-9FF222A9878F}"/>
            </a:ext>
          </a:extLst>
        </xdr:cNvPr>
        <xdr:cNvSpPr txBox="1"/>
      </xdr:nvSpPr>
      <xdr:spPr>
        <a:xfrm>
          <a:off x="19992975" y="1731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6" name="フローチャート: 判断 925">
          <a:extLst>
            <a:ext uri="{FF2B5EF4-FFF2-40B4-BE49-F238E27FC236}">
              <a16:creationId xmlns:a16="http://schemas.microsoft.com/office/drawing/2014/main" id="{5517A25F-4E64-4922-9F1A-40DC8F40F889}"/>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7" name="フローチャート: 判断 926">
          <a:extLst>
            <a:ext uri="{FF2B5EF4-FFF2-40B4-BE49-F238E27FC236}">
              <a16:creationId xmlns:a16="http://schemas.microsoft.com/office/drawing/2014/main" id="{AEACC849-5A2A-4B13-80F7-F8E203E30AC3}"/>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8" name="フローチャート: 判断 927">
          <a:extLst>
            <a:ext uri="{FF2B5EF4-FFF2-40B4-BE49-F238E27FC236}">
              <a16:creationId xmlns:a16="http://schemas.microsoft.com/office/drawing/2014/main" id="{E05340A0-1EC7-4396-9843-A53422520D27}"/>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9" name="フローチャート: 判断 928">
          <a:extLst>
            <a:ext uri="{FF2B5EF4-FFF2-40B4-BE49-F238E27FC236}">
              <a16:creationId xmlns:a16="http://schemas.microsoft.com/office/drawing/2014/main" id="{95E6BEFE-1BEC-474B-B72D-933333022616}"/>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30" name="フローチャート: 判断 929">
          <a:extLst>
            <a:ext uri="{FF2B5EF4-FFF2-40B4-BE49-F238E27FC236}">
              <a16:creationId xmlns:a16="http://schemas.microsoft.com/office/drawing/2014/main" id="{8F7A6A55-00E3-4010-8237-96AAF767C9D1}"/>
            </a:ext>
          </a:extLst>
        </xdr:cNvPr>
        <xdr:cNvSpPr/>
      </xdr:nvSpPr>
      <xdr:spPr>
        <a:xfrm>
          <a:off x="16754475" y="174659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F838B322-4B4C-43A7-AE17-AC082C8027A3}"/>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304726EF-A641-4722-83EC-0F8B2349D63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6B87DD48-294E-4ABF-BA92-FBFB401DE74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F62CAE49-D251-4C1A-A943-8DB40BC6FD1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6F307FBC-E8EA-4119-9268-F5C05E9BBBD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907</xdr:rowOff>
    </xdr:from>
    <xdr:to>
      <xdr:col>116</xdr:col>
      <xdr:colOff>114300</xdr:colOff>
      <xdr:row>108</xdr:row>
      <xdr:rowOff>102507</xdr:rowOff>
    </xdr:to>
    <xdr:sp macro="" textlink="">
      <xdr:nvSpPr>
        <xdr:cNvPr id="936" name="楕円 935">
          <a:extLst>
            <a:ext uri="{FF2B5EF4-FFF2-40B4-BE49-F238E27FC236}">
              <a16:creationId xmlns:a16="http://schemas.microsoft.com/office/drawing/2014/main" id="{202DEE14-B121-4EF2-A094-E1BD102A9D3C}"/>
            </a:ext>
          </a:extLst>
        </xdr:cNvPr>
        <xdr:cNvSpPr/>
      </xdr:nvSpPr>
      <xdr:spPr>
        <a:xfrm>
          <a:off x="19897725" y="176602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150784</xdr:rowOff>
    </xdr:from>
    <xdr:ext cx="469744" cy="259045"/>
    <xdr:sp macro="" textlink="">
      <xdr:nvSpPr>
        <xdr:cNvPr id="937" name="【公民館】&#10;一人当たり面積該当値テキスト">
          <a:extLst>
            <a:ext uri="{FF2B5EF4-FFF2-40B4-BE49-F238E27FC236}">
              <a16:creationId xmlns:a16="http://schemas.microsoft.com/office/drawing/2014/main" id="{F35753E5-87FC-4230-AF4D-F5FDA012717F}"/>
            </a:ext>
          </a:extLst>
        </xdr:cNvPr>
        <xdr:cNvSpPr txBox="1"/>
      </xdr:nvSpPr>
      <xdr:spPr>
        <a:xfrm>
          <a:off x="19992975" y="1763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2539</xdr:rowOff>
    </xdr:from>
    <xdr:to>
      <xdr:col>112</xdr:col>
      <xdr:colOff>38100</xdr:colOff>
      <xdr:row>108</xdr:row>
      <xdr:rowOff>104139</xdr:rowOff>
    </xdr:to>
    <xdr:sp macro="" textlink="">
      <xdr:nvSpPr>
        <xdr:cNvPr id="938" name="楕円 937">
          <a:extLst>
            <a:ext uri="{FF2B5EF4-FFF2-40B4-BE49-F238E27FC236}">
              <a16:creationId xmlns:a16="http://schemas.microsoft.com/office/drawing/2014/main" id="{D454D7A9-7F03-4193-8D9E-4E1C62236F50}"/>
            </a:ext>
          </a:extLst>
        </xdr:cNvPr>
        <xdr:cNvSpPr/>
      </xdr:nvSpPr>
      <xdr:spPr>
        <a:xfrm>
          <a:off x="19154775" y="17661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51707</xdr:rowOff>
    </xdr:from>
    <xdr:to>
      <xdr:col>116</xdr:col>
      <xdr:colOff>63500</xdr:colOff>
      <xdr:row>108</xdr:row>
      <xdr:rowOff>53339</xdr:rowOff>
    </xdr:to>
    <xdr:cxnSp macro="">
      <xdr:nvCxnSpPr>
        <xdr:cNvPr id="939" name="直線コネクタ 938">
          <a:extLst>
            <a:ext uri="{FF2B5EF4-FFF2-40B4-BE49-F238E27FC236}">
              <a16:creationId xmlns:a16="http://schemas.microsoft.com/office/drawing/2014/main" id="{8BDAB860-9C4E-4483-B92B-6A9E737A5445}"/>
            </a:ext>
          </a:extLst>
        </xdr:cNvPr>
        <xdr:cNvCxnSpPr/>
      </xdr:nvCxnSpPr>
      <xdr:spPr>
        <a:xfrm flipV="1">
          <a:off x="19202400" y="17707882"/>
          <a:ext cx="7524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4173</xdr:rowOff>
    </xdr:from>
    <xdr:to>
      <xdr:col>107</xdr:col>
      <xdr:colOff>101600</xdr:colOff>
      <xdr:row>108</xdr:row>
      <xdr:rowOff>105773</xdr:rowOff>
    </xdr:to>
    <xdr:sp macro="" textlink="">
      <xdr:nvSpPr>
        <xdr:cNvPr id="940" name="楕円 939">
          <a:extLst>
            <a:ext uri="{FF2B5EF4-FFF2-40B4-BE49-F238E27FC236}">
              <a16:creationId xmlns:a16="http://schemas.microsoft.com/office/drawing/2014/main" id="{42435130-A2C3-424F-A1FB-DF8AA1B7F2B5}"/>
            </a:ext>
          </a:extLst>
        </xdr:cNvPr>
        <xdr:cNvSpPr/>
      </xdr:nvSpPr>
      <xdr:spPr>
        <a:xfrm>
          <a:off x="18345150" y="176666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53339</xdr:rowOff>
    </xdr:from>
    <xdr:to>
      <xdr:col>111</xdr:col>
      <xdr:colOff>177800</xdr:colOff>
      <xdr:row>108</xdr:row>
      <xdr:rowOff>54973</xdr:rowOff>
    </xdr:to>
    <xdr:cxnSp macro="">
      <xdr:nvCxnSpPr>
        <xdr:cNvPr id="941" name="直線コネクタ 940">
          <a:extLst>
            <a:ext uri="{FF2B5EF4-FFF2-40B4-BE49-F238E27FC236}">
              <a16:creationId xmlns:a16="http://schemas.microsoft.com/office/drawing/2014/main" id="{88858768-7A53-4792-BA0E-D0D7D3AB621D}"/>
            </a:ext>
          </a:extLst>
        </xdr:cNvPr>
        <xdr:cNvCxnSpPr/>
      </xdr:nvCxnSpPr>
      <xdr:spPr>
        <a:xfrm flipV="1">
          <a:off x="18392775" y="17709514"/>
          <a:ext cx="80962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5806</xdr:rowOff>
    </xdr:from>
    <xdr:to>
      <xdr:col>102</xdr:col>
      <xdr:colOff>165100</xdr:colOff>
      <xdr:row>108</xdr:row>
      <xdr:rowOff>107406</xdr:rowOff>
    </xdr:to>
    <xdr:sp macro="" textlink="">
      <xdr:nvSpPr>
        <xdr:cNvPr id="942" name="楕円 941">
          <a:extLst>
            <a:ext uri="{FF2B5EF4-FFF2-40B4-BE49-F238E27FC236}">
              <a16:creationId xmlns:a16="http://schemas.microsoft.com/office/drawing/2014/main" id="{009311F2-B6E1-4237-832E-224D5E2B0FBF}"/>
            </a:ext>
          </a:extLst>
        </xdr:cNvPr>
        <xdr:cNvSpPr/>
      </xdr:nvSpPr>
      <xdr:spPr>
        <a:xfrm>
          <a:off x="17554575" y="176683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54973</xdr:rowOff>
    </xdr:from>
    <xdr:to>
      <xdr:col>107</xdr:col>
      <xdr:colOff>50800</xdr:colOff>
      <xdr:row>108</xdr:row>
      <xdr:rowOff>56606</xdr:rowOff>
    </xdr:to>
    <xdr:cxnSp macro="">
      <xdr:nvCxnSpPr>
        <xdr:cNvPr id="943" name="直線コネクタ 942">
          <a:extLst>
            <a:ext uri="{FF2B5EF4-FFF2-40B4-BE49-F238E27FC236}">
              <a16:creationId xmlns:a16="http://schemas.microsoft.com/office/drawing/2014/main" id="{AB558D96-88F7-4D87-8AAE-E045FD219B35}"/>
            </a:ext>
          </a:extLst>
        </xdr:cNvPr>
        <xdr:cNvCxnSpPr/>
      </xdr:nvCxnSpPr>
      <xdr:spPr>
        <a:xfrm flipV="1">
          <a:off x="17602200" y="17714323"/>
          <a:ext cx="79057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7438</xdr:rowOff>
    </xdr:from>
    <xdr:to>
      <xdr:col>98</xdr:col>
      <xdr:colOff>38100</xdr:colOff>
      <xdr:row>108</xdr:row>
      <xdr:rowOff>109038</xdr:rowOff>
    </xdr:to>
    <xdr:sp macro="" textlink="">
      <xdr:nvSpPr>
        <xdr:cNvPr id="944" name="楕円 943">
          <a:extLst>
            <a:ext uri="{FF2B5EF4-FFF2-40B4-BE49-F238E27FC236}">
              <a16:creationId xmlns:a16="http://schemas.microsoft.com/office/drawing/2014/main" id="{50823048-4725-4BA7-8363-7C605642BEFE}"/>
            </a:ext>
          </a:extLst>
        </xdr:cNvPr>
        <xdr:cNvSpPr/>
      </xdr:nvSpPr>
      <xdr:spPr>
        <a:xfrm>
          <a:off x="16754475" y="176699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56606</xdr:rowOff>
    </xdr:from>
    <xdr:to>
      <xdr:col>102</xdr:col>
      <xdr:colOff>114300</xdr:colOff>
      <xdr:row>108</xdr:row>
      <xdr:rowOff>58238</xdr:rowOff>
    </xdr:to>
    <xdr:cxnSp macro="">
      <xdr:nvCxnSpPr>
        <xdr:cNvPr id="945" name="直線コネクタ 944">
          <a:extLst>
            <a:ext uri="{FF2B5EF4-FFF2-40B4-BE49-F238E27FC236}">
              <a16:creationId xmlns:a16="http://schemas.microsoft.com/office/drawing/2014/main" id="{AEAA64DE-A084-4DF1-A28C-3FDEE8180E6D}"/>
            </a:ext>
          </a:extLst>
        </xdr:cNvPr>
        <xdr:cNvCxnSpPr/>
      </xdr:nvCxnSpPr>
      <xdr:spPr>
        <a:xfrm flipV="1">
          <a:off x="16802100" y="17715956"/>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946" name="n_1aveValue【公民館】&#10;一人当たり面積">
          <a:extLst>
            <a:ext uri="{FF2B5EF4-FFF2-40B4-BE49-F238E27FC236}">
              <a16:creationId xmlns:a16="http://schemas.microsoft.com/office/drawing/2014/main" id="{4CBB192E-0293-4057-A738-C3C0DA9E817F}"/>
            </a:ext>
          </a:extLst>
        </xdr:cNvPr>
        <xdr:cNvSpPr txBox="1"/>
      </xdr:nvSpPr>
      <xdr:spPr>
        <a:xfrm>
          <a:off x="18983402" y="1725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947" name="n_2aveValue【公民館】&#10;一人当たり面積">
          <a:extLst>
            <a:ext uri="{FF2B5EF4-FFF2-40B4-BE49-F238E27FC236}">
              <a16:creationId xmlns:a16="http://schemas.microsoft.com/office/drawing/2014/main" id="{F15E4D4E-C6D1-4728-BA2D-60EA3406944D}"/>
            </a:ext>
          </a:extLst>
        </xdr:cNvPr>
        <xdr:cNvSpPr txBox="1"/>
      </xdr:nvSpPr>
      <xdr:spPr>
        <a:xfrm>
          <a:off x="18183302" y="1724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48" name="n_3aveValue【公民館】&#10;一人当たり面積">
          <a:extLst>
            <a:ext uri="{FF2B5EF4-FFF2-40B4-BE49-F238E27FC236}">
              <a16:creationId xmlns:a16="http://schemas.microsoft.com/office/drawing/2014/main" id="{0A8D92CE-2838-417C-83CF-140738604ADA}"/>
            </a:ext>
          </a:extLst>
        </xdr:cNvPr>
        <xdr:cNvSpPr txBox="1"/>
      </xdr:nvSpPr>
      <xdr:spPr>
        <a:xfrm>
          <a:off x="17383202" y="1723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949" name="n_4aveValue【公民館】&#10;一人当たり面積">
          <a:extLst>
            <a:ext uri="{FF2B5EF4-FFF2-40B4-BE49-F238E27FC236}">
              <a16:creationId xmlns:a16="http://schemas.microsoft.com/office/drawing/2014/main" id="{B03EC20B-7F6D-4D6C-A1BE-FEC1B6B1A76F}"/>
            </a:ext>
          </a:extLst>
        </xdr:cNvPr>
        <xdr:cNvSpPr txBox="1"/>
      </xdr:nvSpPr>
      <xdr:spPr>
        <a:xfrm>
          <a:off x="16592627" y="1724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95266</xdr:rowOff>
    </xdr:from>
    <xdr:ext cx="469744" cy="259045"/>
    <xdr:sp macro="" textlink="">
      <xdr:nvSpPr>
        <xdr:cNvPr id="950" name="n_1mainValue【公民館】&#10;一人当たり面積">
          <a:extLst>
            <a:ext uri="{FF2B5EF4-FFF2-40B4-BE49-F238E27FC236}">
              <a16:creationId xmlns:a16="http://schemas.microsoft.com/office/drawing/2014/main" id="{976465E6-2491-425A-864E-1904C68C59F2}"/>
            </a:ext>
          </a:extLst>
        </xdr:cNvPr>
        <xdr:cNvSpPr txBox="1"/>
      </xdr:nvSpPr>
      <xdr:spPr>
        <a:xfrm>
          <a:off x="18983402"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96900</xdr:rowOff>
    </xdr:from>
    <xdr:ext cx="469744" cy="259045"/>
    <xdr:sp macro="" textlink="">
      <xdr:nvSpPr>
        <xdr:cNvPr id="951" name="n_2mainValue【公民館】&#10;一人当たり面積">
          <a:extLst>
            <a:ext uri="{FF2B5EF4-FFF2-40B4-BE49-F238E27FC236}">
              <a16:creationId xmlns:a16="http://schemas.microsoft.com/office/drawing/2014/main" id="{66150AAD-CD97-454F-9A3B-A760F597F242}"/>
            </a:ext>
          </a:extLst>
        </xdr:cNvPr>
        <xdr:cNvSpPr txBox="1"/>
      </xdr:nvSpPr>
      <xdr:spPr>
        <a:xfrm>
          <a:off x="18183302" y="17756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98533</xdr:rowOff>
    </xdr:from>
    <xdr:ext cx="469744" cy="259045"/>
    <xdr:sp macro="" textlink="">
      <xdr:nvSpPr>
        <xdr:cNvPr id="952" name="n_3mainValue【公民館】&#10;一人当たり面積">
          <a:extLst>
            <a:ext uri="{FF2B5EF4-FFF2-40B4-BE49-F238E27FC236}">
              <a16:creationId xmlns:a16="http://schemas.microsoft.com/office/drawing/2014/main" id="{93C9E137-0C73-4130-AA9C-902CD6496E51}"/>
            </a:ext>
          </a:extLst>
        </xdr:cNvPr>
        <xdr:cNvSpPr txBox="1"/>
      </xdr:nvSpPr>
      <xdr:spPr>
        <a:xfrm>
          <a:off x="17383202" y="177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100165</xdr:rowOff>
    </xdr:from>
    <xdr:ext cx="469744" cy="259045"/>
    <xdr:sp macro="" textlink="">
      <xdr:nvSpPr>
        <xdr:cNvPr id="953" name="n_4mainValue【公民館】&#10;一人当たり面積">
          <a:extLst>
            <a:ext uri="{FF2B5EF4-FFF2-40B4-BE49-F238E27FC236}">
              <a16:creationId xmlns:a16="http://schemas.microsoft.com/office/drawing/2014/main" id="{40A3B5D8-E50E-4F0E-B2A5-950F27A600FC}"/>
            </a:ext>
          </a:extLst>
        </xdr:cNvPr>
        <xdr:cNvSpPr txBox="1"/>
      </xdr:nvSpPr>
      <xdr:spPr>
        <a:xfrm>
          <a:off x="16592627" y="1776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72F23307-1971-43FF-811B-BCB54256145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BC3690E0-12F2-4D58-A009-C18EAAE09B3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754C1030-A00E-43A9-83A6-8FE4A4A61D9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類似団体と比較して、特に有形固定資産減価償却率が高い施設は、公営住宅、保育所、児童館となっている。</a:t>
          </a:r>
        </a:p>
        <a:p>
          <a:r>
            <a:rPr kumimoji="1" lang="ja-JP" altLang="en-US" sz="1300">
              <a:latin typeface="ＭＳ Ｐゴシック" panose="020B0600070205080204" pitchFamily="50" charset="-128"/>
              <a:ea typeface="ＭＳ Ｐゴシック" panose="020B0600070205080204" pitchFamily="50" charset="-128"/>
            </a:rPr>
            <a:t>公営住宅については、戸建て・長屋タイプの住宅では老朽化が著しく、住民が退去後に閉鎖となっている住宅もある。</a:t>
          </a:r>
        </a:p>
        <a:p>
          <a:r>
            <a:rPr kumimoji="1" lang="ja-JP" altLang="en-US" sz="1300">
              <a:latin typeface="ＭＳ Ｐゴシック" panose="020B0600070205080204" pitchFamily="50" charset="-128"/>
              <a:ea typeface="ＭＳ Ｐゴシック" panose="020B0600070205080204" pitchFamily="50" charset="-128"/>
            </a:rPr>
            <a:t>児童館については、国から譲渡を受け改修したもので、取得時から老朽施設であったうえ、その後改修を行っていないものである。</a:t>
          </a:r>
        </a:p>
        <a:p>
          <a:r>
            <a:rPr kumimoji="1" lang="ja-JP" altLang="en-US" sz="1300">
              <a:latin typeface="ＭＳ Ｐゴシック" panose="020B0600070205080204" pitchFamily="50" charset="-128"/>
              <a:ea typeface="ＭＳ Ｐゴシック" panose="020B0600070205080204" pitchFamily="50" charset="-128"/>
            </a:rPr>
            <a:t>今後とも、公共施設総合管理計画及び個別施設計画を基に計画的な施設管理を行ない、費用負担の縮小及び平準化を図っていく。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B044CD-4063-4485-993A-56C61E5689D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432E1A-932D-4D92-AC14-32223C43999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6D8E02-A029-452E-B5B1-799DBC43BE7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DA5FEB2-E6A6-4D22-A36B-4A6101EA9FF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愛媛県伊予市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234301-3F62-450A-A17E-EEAFE594448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FDDAAA-435E-400B-95CE-7D76C23D8A4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4E6761-09DC-4509-976C-4A83E053739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FF7E57-D4BF-4E33-95C7-D434A54D577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568923-0E40-4A2F-8A3D-B6FBFB47D43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3613656-AE80-4C64-9907-C4DF8B4AF65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35,173
34,884
194.43
21,181,418
19,888,551
1,174,092
11,185,522
22,068,344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E03538-6D7D-4F12-AFD3-46874997C8F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94AEA5-0061-44A2-95AD-81BA5F2A04E1}"/>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0CB0AF-BE48-402D-A358-4B15BB6FBFD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5B8CACD-F0B5-4DFD-B980-94D2603689E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121141-861C-4E90-BE0F-A1857A37D6F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5CE37AB-2F22-4DBD-A8FC-7C2CF5D5B351}"/>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5B6927-3CDD-44A0-918E-25D16196CFC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05A461-AACD-4FB3-A621-FAFD2268F75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4617295-BA28-48F0-8196-711C804002C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1F5994-C873-4F06-BFE0-1BAE2BF6A56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DD9EC3-2D60-4E58-86B6-0707F6FC447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76B286-0BA8-43C2-90A7-026308F8CD9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378362E-5C6F-4DB2-8AC8-6B82011B4F7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9618194-E26D-4FFB-A7CF-39EE15CE8D1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ABE284-E4BA-4A05-AB46-B60AB47E786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D7F0297-0E5B-4C21-8ACD-BD098BD8D9B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D44503-4E3C-4A93-BFDC-DDDB3D4D59B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7C7241-3AE2-40E4-B2C1-0ED8A6F05DB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7D136C-DAA3-4422-8C85-B68491B90C1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2E04625-FB15-43F5-9407-EEF33F34431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DF8CA8-BDB4-4BF2-936E-C017F3881AB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5A5BE1-976F-4320-A168-BFE68F1AE13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F16AC5-F3E2-4330-B848-4B41E3BA67A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6D44AB8-FAF4-4A67-B726-B270674355F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72AB23-BD5C-4CC0-9082-8FCEA688E66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310EBD6-BB1B-4114-8722-AA79CEE59E9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AA472A9-8190-4CA6-A159-9ACDC0559A0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C0FB7A-E547-4CD1-A270-3BBBBF4DA71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60C17D-652B-43F1-AE03-0744AEEB3BD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338C57F-0B33-434A-86F2-E53D5454157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CED737F-A539-40AC-8DD4-524E7AF0D0F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BE504C7-22B5-4F02-A4BA-8534DC2E9F2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7DD4428-B71A-4DC5-8CD3-EE17FB3735C7}"/>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F739495-20D3-4274-9C8F-1342980263AF}"/>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1CA94C8-9F29-43FA-9F09-3245BDD115FE}"/>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3B7446D-AE92-440C-9FFB-4EC774B0A52A}"/>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42EC09-0730-4CE1-9BEA-7584089D4215}"/>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C6A20C2-6B3B-4FF6-B75C-443AFF067079}"/>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57117F2-2C44-4A84-B82F-C048D4830D95}"/>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2FB676C-9735-4B65-AD4B-9C2B369AE79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67739A8-3C84-4491-B136-2008ACE6B132}"/>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DC3296B2-34FD-4B9F-88C7-74373DEEF26D}"/>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BF3D7CA-ED2C-4852-B1B8-A2AA613E7C4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23BC5317-15BE-462F-B37D-151A26CD0A8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38517090-2B53-4EE9-8D80-9297D26E77A1}"/>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301CC1E4-222D-44E7-9E4F-B178185C41D2}"/>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D3EB604-DF60-4EE5-B0F1-5DB6D8C2FD60}"/>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6331580A-0D31-43AB-A918-34F9C5D968A5}"/>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563CEDD8-43D5-41B7-A42C-EC3D66A5598A}"/>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C18369A4-6DF7-4AC1-A032-1D677365C087}"/>
            </a:ext>
          </a:extLst>
        </xdr:cNvPr>
        <xdr:cNvSpPr txBox="1"/>
      </xdr:nvSpPr>
      <xdr:spPr>
        <a:xfrm>
          <a:off x="4219575" y="5887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7E4714D-96CF-484C-A973-F73C18D248E1}"/>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AF89718A-DAB2-41B7-8351-3E1DAC87CC31}"/>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34916B95-8FA1-42A9-8E79-7E0DA46DFF7E}"/>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3C085ED1-7334-4794-8074-DE8B8EF5B76B}"/>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18FC1AC8-415F-4B45-8B34-4FA49919779A}"/>
            </a:ext>
          </a:extLst>
        </xdr:cNvPr>
        <xdr:cNvSpPr/>
      </xdr:nvSpPr>
      <xdr:spPr>
        <a:xfrm>
          <a:off x="981075" y="5883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2E63EFE-CB8A-48B9-B80A-EFBB1D28826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96B4878-35C5-4768-ADE2-ED3AACEF07A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16F105-FC26-4475-A434-DD51760035F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91FFE5-1FAD-446A-87CE-BBA350A7DA5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8701CCB-DB78-4726-86A3-AEC45E24B68F}"/>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132080</xdr:rowOff>
    </xdr:from>
    <xdr:to>
      <xdr:col>24</xdr:col>
      <xdr:colOff>114300</xdr:colOff>
      <xdr:row>34</xdr:row>
      <xdr:rowOff>62230</xdr:rowOff>
    </xdr:to>
    <xdr:sp macro="" textlink="">
      <xdr:nvSpPr>
        <xdr:cNvPr id="72" name="楕円 71">
          <a:extLst>
            <a:ext uri="{FF2B5EF4-FFF2-40B4-BE49-F238E27FC236}">
              <a16:creationId xmlns:a16="http://schemas.microsoft.com/office/drawing/2014/main" id="{34A60A44-CB32-4809-B509-39EB372F3D2C}"/>
            </a:ext>
          </a:extLst>
        </xdr:cNvPr>
        <xdr:cNvSpPr/>
      </xdr:nvSpPr>
      <xdr:spPr>
        <a:xfrm>
          <a:off x="4124325" y="54851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47007</xdr:rowOff>
    </xdr:from>
    <xdr:ext cx="340478" cy="259045"/>
    <xdr:sp macro="" textlink="">
      <xdr:nvSpPr>
        <xdr:cNvPr id="73" name="【図書館】&#10;有形固定資産減価償却率該当値テキスト">
          <a:extLst>
            <a:ext uri="{FF2B5EF4-FFF2-40B4-BE49-F238E27FC236}">
              <a16:creationId xmlns:a16="http://schemas.microsoft.com/office/drawing/2014/main" id="{424B20A9-F079-4775-B122-FB4AAB182BC5}"/>
            </a:ext>
          </a:extLst>
        </xdr:cNvPr>
        <xdr:cNvSpPr txBox="1"/>
      </xdr:nvSpPr>
      <xdr:spPr>
        <a:xfrm>
          <a:off x="4219575" y="54032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105410</xdr:rowOff>
    </xdr:from>
    <xdr:to>
      <xdr:col>20</xdr:col>
      <xdr:colOff>38100</xdr:colOff>
      <xdr:row>34</xdr:row>
      <xdr:rowOff>35560</xdr:rowOff>
    </xdr:to>
    <xdr:sp macro="" textlink="">
      <xdr:nvSpPr>
        <xdr:cNvPr id="74" name="楕円 73">
          <a:extLst>
            <a:ext uri="{FF2B5EF4-FFF2-40B4-BE49-F238E27FC236}">
              <a16:creationId xmlns:a16="http://schemas.microsoft.com/office/drawing/2014/main" id="{12770ADB-905B-430D-AEEF-980E39B1CDB3}"/>
            </a:ext>
          </a:extLst>
        </xdr:cNvPr>
        <xdr:cNvSpPr/>
      </xdr:nvSpPr>
      <xdr:spPr>
        <a:xfrm>
          <a:off x="3381375" y="5455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156210</xdr:rowOff>
    </xdr:from>
    <xdr:to>
      <xdr:col>24</xdr:col>
      <xdr:colOff>63500</xdr:colOff>
      <xdr:row>34</xdr:row>
      <xdr:rowOff>11430</xdr:rowOff>
    </xdr:to>
    <xdr:cxnSp macro="">
      <xdr:nvCxnSpPr>
        <xdr:cNvPr id="75" name="直線コネクタ 74">
          <a:extLst>
            <a:ext uri="{FF2B5EF4-FFF2-40B4-BE49-F238E27FC236}">
              <a16:creationId xmlns:a16="http://schemas.microsoft.com/office/drawing/2014/main" id="{2BF2F041-9286-453A-9903-910F87301B78}"/>
            </a:ext>
          </a:extLst>
        </xdr:cNvPr>
        <xdr:cNvCxnSpPr/>
      </xdr:nvCxnSpPr>
      <xdr:spPr>
        <a:xfrm>
          <a:off x="3429000" y="5512435"/>
          <a:ext cx="7524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82550</xdr:rowOff>
    </xdr:from>
    <xdr:to>
      <xdr:col>15</xdr:col>
      <xdr:colOff>101600</xdr:colOff>
      <xdr:row>34</xdr:row>
      <xdr:rowOff>12700</xdr:rowOff>
    </xdr:to>
    <xdr:sp macro="" textlink="">
      <xdr:nvSpPr>
        <xdr:cNvPr id="76" name="楕円 75">
          <a:extLst>
            <a:ext uri="{FF2B5EF4-FFF2-40B4-BE49-F238E27FC236}">
              <a16:creationId xmlns:a16="http://schemas.microsoft.com/office/drawing/2014/main" id="{44AFBBDB-B5DB-468B-A9C6-AA6FE186A537}"/>
            </a:ext>
          </a:extLst>
        </xdr:cNvPr>
        <xdr:cNvSpPr/>
      </xdr:nvSpPr>
      <xdr:spPr>
        <a:xfrm>
          <a:off x="2571750" y="54387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133350</xdr:rowOff>
    </xdr:from>
    <xdr:to>
      <xdr:col>19</xdr:col>
      <xdr:colOff>177800</xdr:colOff>
      <xdr:row>33</xdr:row>
      <xdr:rowOff>156210</xdr:rowOff>
    </xdr:to>
    <xdr:cxnSp macro="">
      <xdr:nvCxnSpPr>
        <xdr:cNvPr id="77" name="直線コネクタ 76">
          <a:extLst>
            <a:ext uri="{FF2B5EF4-FFF2-40B4-BE49-F238E27FC236}">
              <a16:creationId xmlns:a16="http://schemas.microsoft.com/office/drawing/2014/main" id="{598A8242-D009-4D39-BDDF-2D8DD5FC463C}"/>
            </a:ext>
          </a:extLst>
        </xdr:cNvPr>
        <xdr:cNvCxnSpPr/>
      </xdr:nvCxnSpPr>
      <xdr:spPr>
        <a:xfrm>
          <a:off x="2619375" y="5486400"/>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57150</xdr:rowOff>
    </xdr:from>
    <xdr:to>
      <xdr:col>10</xdr:col>
      <xdr:colOff>165100</xdr:colOff>
      <xdr:row>33</xdr:row>
      <xdr:rowOff>158750</xdr:rowOff>
    </xdr:to>
    <xdr:sp macro="" textlink="">
      <xdr:nvSpPr>
        <xdr:cNvPr id="78" name="楕円 77">
          <a:extLst>
            <a:ext uri="{FF2B5EF4-FFF2-40B4-BE49-F238E27FC236}">
              <a16:creationId xmlns:a16="http://schemas.microsoft.com/office/drawing/2014/main" id="{6313566C-4B4D-4A5B-8185-DD8D613E668D}"/>
            </a:ext>
          </a:extLst>
        </xdr:cNvPr>
        <xdr:cNvSpPr/>
      </xdr:nvSpPr>
      <xdr:spPr>
        <a:xfrm>
          <a:off x="1781175" y="54102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107950</xdr:rowOff>
    </xdr:from>
    <xdr:to>
      <xdr:col>15</xdr:col>
      <xdr:colOff>50800</xdr:colOff>
      <xdr:row>33</xdr:row>
      <xdr:rowOff>133350</xdr:rowOff>
    </xdr:to>
    <xdr:cxnSp macro="">
      <xdr:nvCxnSpPr>
        <xdr:cNvPr id="79" name="直線コネクタ 78">
          <a:extLst>
            <a:ext uri="{FF2B5EF4-FFF2-40B4-BE49-F238E27FC236}">
              <a16:creationId xmlns:a16="http://schemas.microsoft.com/office/drawing/2014/main" id="{F91A76E6-9595-4AB1-8E68-518EDFC5F5D4}"/>
            </a:ext>
          </a:extLst>
        </xdr:cNvPr>
        <xdr:cNvCxnSpPr/>
      </xdr:nvCxnSpPr>
      <xdr:spPr>
        <a:xfrm>
          <a:off x="1828800" y="5457825"/>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31750</xdr:rowOff>
    </xdr:from>
    <xdr:to>
      <xdr:col>6</xdr:col>
      <xdr:colOff>38100</xdr:colOff>
      <xdr:row>33</xdr:row>
      <xdr:rowOff>133350</xdr:rowOff>
    </xdr:to>
    <xdr:sp macro="" textlink="">
      <xdr:nvSpPr>
        <xdr:cNvPr id="80" name="楕円 79">
          <a:extLst>
            <a:ext uri="{FF2B5EF4-FFF2-40B4-BE49-F238E27FC236}">
              <a16:creationId xmlns:a16="http://schemas.microsoft.com/office/drawing/2014/main" id="{6A5574BC-364B-46F8-A73A-26AC4C5CBA18}"/>
            </a:ext>
          </a:extLst>
        </xdr:cNvPr>
        <xdr:cNvSpPr/>
      </xdr:nvSpPr>
      <xdr:spPr>
        <a:xfrm>
          <a:off x="981075" y="53816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82550</xdr:rowOff>
    </xdr:from>
    <xdr:to>
      <xdr:col>10</xdr:col>
      <xdr:colOff>114300</xdr:colOff>
      <xdr:row>33</xdr:row>
      <xdr:rowOff>107950</xdr:rowOff>
    </xdr:to>
    <xdr:cxnSp macro="">
      <xdr:nvCxnSpPr>
        <xdr:cNvPr id="81" name="直線コネクタ 80">
          <a:extLst>
            <a:ext uri="{FF2B5EF4-FFF2-40B4-BE49-F238E27FC236}">
              <a16:creationId xmlns:a16="http://schemas.microsoft.com/office/drawing/2014/main" id="{011E89AC-C139-4A9B-8B4C-ECC94D1CFDD5}"/>
            </a:ext>
          </a:extLst>
        </xdr:cNvPr>
        <xdr:cNvCxnSpPr/>
      </xdr:nvCxnSpPr>
      <xdr:spPr>
        <a:xfrm>
          <a:off x="1028700" y="543877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D5F75E22-602C-4CF8-9849-60A56CB13AB7}"/>
            </a:ext>
          </a:extLst>
        </xdr:cNvPr>
        <xdr:cNvSpPr txBox="1"/>
      </xdr:nvSpPr>
      <xdr:spPr>
        <a:xfrm>
          <a:off x="3239144"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742E9C52-3F0E-416F-AA74-433DB810146A}"/>
            </a:ext>
          </a:extLst>
        </xdr:cNvPr>
        <xdr:cNvSpPr txBox="1"/>
      </xdr:nvSpPr>
      <xdr:spPr>
        <a:xfrm>
          <a:off x="2439044" y="599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DA9681C6-70B0-47FF-B11C-23C74477E3D4}"/>
            </a:ext>
          </a:extLst>
        </xdr:cNvPr>
        <xdr:cNvSpPr txBox="1"/>
      </xdr:nvSpPr>
      <xdr:spPr>
        <a:xfrm>
          <a:off x="1648469" y="5992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60E8C220-79FF-4EC0-9A33-A0988353D550}"/>
            </a:ext>
          </a:extLst>
        </xdr:cNvPr>
        <xdr:cNvSpPr txBox="1"/>
      </xdr:nvSpPr>
      <xdr:spPr>
        <a:xfrm>
          <a:off x="848369"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52087</xdr:rowOff>
    </xdr:from>
    <xdr:ext cx="340478" cy="259045"/>
    <xdr:sp macro="" textlink="">
      <xdr:nvSpPr>
        <xdr:cNvPr id="86" name="n_1mainValue【図書館】&#10;有形固定資産減価償却率">
          <a:extLst>
            <a:ext uri="{FF2B5EF4-FFF2-40B4-BE49-F238E27FC236}">
              <a16:creationId xmlns:a16="http://schemas.microsoft.com/office/drawing/2014/main" id="{BF9B379A-4F35-443F-99F0-D19F6428C026}"/>
            </a:ext>
          </a:extLst>
        </xdr:cNvPr>
        <xdr:cNvSpPr txBox="1"/>
      </xdr:nvSpPr>
      <xdr:spPr>
        <a:xfrm>
          <a:off x="3258761" y="52400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29227</xdr:rowOff>
    </xdr:from>
    <xdr:ext cx="340478" cy="259045"/>
    <xdr:sp macro="" textlink="">
      <xdr:nvSpPr>
        <xdr:cNvPr id="87" name="n_2mainValue【図書館】&#10;有形固定資産減価償却率">
          <a:extLst>
            <a:ext uri="{FF2B5EF4-FFF2-40B4-BE49-F238E27FC236}">
              <a16:creationId xmlns:a16="http://schemas.microsoft.com/office/drawing/2014/main" id="{5B8D59CC-FDC5-487C-841F-D21C1171723E}"/>
            </a:ext>
          </a:extLst>
        </xdr:cNvPr>
        <xdr:cNvSpPr txBox="1"/>
      </xdr:nvSpPr>
      <xdr:spPr>
        <a:xfrm>
          <a:off x="2468186" y="52171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3827</xdr:rowOff>
    </xdr:from>
    <xdr:ext cx="340478" cy="259045"/>
    <xdr:sp macro="" textlink="">
      <xdr:nvSpPr>
        <xdr:cNvPr id="88" name="n_3mainValue【図書館】&#10;有形固定資産減価償却率">
          <a:extLst>
            <a:ext uri="{FF2B5EF4-FFF2-40B4-BE49-F238E27FC236}">
              <a16:creationId xmlns:a16="http://schemas.microsoft.com/office/drawing/2014/main" id="{C2E82222-8874-4675-8474-B8F04940EC92}"/>
            </a:ext>
          </a:extLst>
        </xdr:cNvPr>
        <xdr:cNvSpPr txBox="1"/>
      </xdr:nvSpPr>
      <xdr:spPr>
        <a:xfrm>
          <a:off x="1677611"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149877</xdr:rowOff>
    </xdr:from>
    <xdr:ext cx="340478" cy="259045"/>
    <xdr:sp macro="" textlink="">
      <xdr:nvSpPr>
        <xdr:cNvPr id="89" name="n_4mainValue【図書館】&#10;有形固定資産減価償却率">
          <a:extLst>
            <a:ext uri="{FF2B5EF4-FFF2-40B4-BE49-F238E27FC236}">
              <a16:creationId xmlns:a16="http://schemas.microsoft.com/office/drawing/2014/main" id="{8A3F121E-1B4D-4233-9FCF-3CBA20A4A022}"/>
            </a:ext>
          </a:extLst>
        </xdr:cNvPr>
        <xdr:cNvSpPr txBox="1"/>
      </xdr:nvSpPr>
      <xdr:spPr>
        <a:xfrm>
          <a:off x="867986" y="5179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46FAA9EC-DFFD-4EBD-99CA-E04EC8BA9ED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46496EB0-A090-4045-B64C-0E0F2CC5728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F4BC4484-3B6B-40D0-AD35-8D916172F7F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4A337550-DAAE-4D88-9CEE-2DC5988AA69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7133E8B-42AE-440F-B597-D0D9D4FCF7D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C0A64379-3442-4F29-9917-76DA27B2B14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488C587A-7C5D-4E4B-9BF5-C34DA3AD8C7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8803CCD0-5A5E-4565-860D-61A9F285FD3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ACB7FD8B-662D-4B56-9DF9-C54A2CB336D1}"/>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3C3BEB40-859D-4738-9F7A-9FBEE96C94C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F9FB8F17-62F4-43A4-9962-364887869D72}"/>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CB34E1B1-FD09-4686-AFCD-D74E9D8B829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54F10C3-A38A-49AC-A855-D8244DBECDD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24A8C14-4EA6-4FF1-A626-97D4EF65BB34}"/>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DC0E505-75D9-4CAF-B30A-300DF605CD3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270CDAEC-9CB3-4836-BCF0-5CF49642DD9C}"/>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BB8041F1-DF65-4CC5-BCE1-ECF1209E3761}"/>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59026104-23BF-483D-90D3-5B0796684E26}"/>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C5D7E2B0-EDE2-48A2-8849-43ABC7841294}"/>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A7A17406-8176-415D-B025-F5DFE5C5873F}"/>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C8C426E-D54C-4EC6-A5CF-9BB7DE7FB84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FDCD800-7130-4C21-8A25-88043F27585C}"/>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AE87007-12C7-43FD-8668-1169CB6AB1D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E7EED5B5-DCC4-4609-8F01-9159B26C96E6}"/>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7863ECD-0B97-41AB-935F-D95FB0698EF5}"/>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51BFFB7E-64A4-4874-9199-E9A8BA8973EB}"/>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D4D4A1B1-0EA8-43DF-8B57-CDA70D17F82C}"/>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4A176CC1-6B30-4BE0-91A2-E97B75C46593}"/>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E221063A-975A-4A7E-9240-5D16E9016CBB}"/>
            </a:ext>
          </a:extLst>
        </xdr:cNvPr>
        <xdr:cNvSpPr txBox="1"/>
      </xdr:nvSpPr>
      <xdr:spPr>
        <a:xfrm>
          <a:off x="9467850" y="6410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197D888-A765-4DFC-89BE-0383B1841A46}"/>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CF7AB537-1253-4E52-B0F6-5F90F9080AA2}"/>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1B710486-D10C-459A-A6CA-8534B3EDA4F7}"/>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BF38773A-3191-4BF2-BB7A-7E0C5B3AE39E}"/>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96A8673A-6746-4335-9EBE-E1D75414E2A6}"/>
            </a:ext>
          </a:extLst>
        </xdr:cNvPr>
        <xdr:cNvSpPr/>
      </xdr:nvSpPr>
      <xdr:spPr>
        <a:xfrm>
          <a:off x="62388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01DCB7E-3175-427C-A334-E585229FEF5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EFC7A8-592B-4D3C-9EA8-F939F90AA37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6319C83-3AA7-429E-86ED-CF1379E85EE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EE84B9E-945D-4569-89DE-15B8C4D0CE3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0268FF-9E70-4397-9B0C-EA746F4957FB}"/>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166370</xdr:rowOff>
    </xdr:from>
    <xdr:to>
      <xdr:col>55</xdr:col>
      <xdr:colOff>50800</xdr:colOff>
      <xdr:row>41</xdr:row>
      <xdr:rowOff>96520</xdr:rowOff>
    </xdr:to>
    <xdr:sp macro="" textlink="">
      <xdr:nvSpPr>
        <xdr:cNvPr id="129" name="楕円 128">
          <a:extLst>
            <a:ext uri="{FF2B5EF4-FFF2-40B4-BE49-F238E27FC236}">
              <a16:creationId xmlns:a16="http://schemas.microsoft.com/office/drawing/2014/main" id="{776B260D-BBDF-4745-8F45-A6D2BE58E366}"/>
            </a:ext>
          </a:extLst>
        </xdr:cNvPr>
        <xdr:cNvSpPr/>
      </xdr:nvSpPr>
      <xdr:spPr>
        <a:xfrm>
          <a:off x="9401175" y="66497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144797</xdr:rowOff>
    </xdr:from>
    <xdr:ext cx="469744" cy="259045"/>
    <xdr:sp macro="" textlink="">
      <xdr:nvSpPr>
        <xdr:cNvPr id="130" name="【図書館】&#10;一人当たり面積該当値テキスト">
          <a:extLst>
            <a:ext uri="{FF2B5EF4-FFF2-40B4-BE49-F238E27FC236}">
              <a16:creationId xmlns:a16="http://schemas.microsoft.com/office/drawing/2014/main" id="{FE2F5186-40FD-4176-A2A9-0E456CCF33D7}"/>
            </a:ext>
          </a:extLst>
        </xdr:cNvPr>
        <xdr:cNvSpPr txBox="1"/>
      </xdr:nvSpPr>
      <xdr:spPr>
        <a:xfrm>
          <a:off x="9467850" y="662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170180</xdr:rowOff>
    </xdr:from>
    <xdr:to>
      <xdr:col>50</xdr:col>
      <xdr:colOff>165100</xdr:colOff>
      <xdr:row>41</xdr:row>
      <xdr:rowOff>100330</xdr:rowOff>
    </xdr:to>
    <xdr:sp macro="" textlink="">
      <xdr:nvSpPr>
        <xdr:cNvPr id="131" name="楕円 130">
          <a:extLst>
            <a:ext uri="{FF2B5EF4-FFF2-40B4-BE49-F238E27FC236}">
              <a16:creationId xmlns:a16="http://schemas.microsoft.com/office/drawing/2014/main" id="{BE2EDBBB-1A86-48A5-BE62-E515A33B8EEF}"/>
            </a:ext>
          </a:extLst>
        </xdr:cNvPr>
        <xdr:cNvSpPr/>
      </xdr:nvSpPr>
      <xdr:spPr>
        <a:xfrm>
          <a:off x="8639175" y="6647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45720</xdr:rowOff>
    </xdr:from>
    <xdr:to>
      <xdr:col>55</xdr:col>
      <xdr:colOff>0</xdr:colOff>
      <xdr:row>41</xdr:row>
      <xdr:rowOff>49530</xdr:rowOff>
    </xdr:to>
    <xdr:cxnSp macro="">
      <xdr:nvCxnSpPr>
        <xdr:cNvPr id="132" name="直線コネクタ 131">
          <a:extLst>
            <a:ext uri="{FF2B5EF4-FFF2-40B4-BE49-F238E27FC236}">
              <a16:creationId xmlns:a16="http://schemas.microsoft.com/office/drawing/2014/main" id="{64EDF9A7-61EB-44B5-B020-A16A819CF834}"/>
            </a:ext>
          </a:extLst>
        </xdr:cNvPr>
        <xdr:cNvCxnSpPr/>
      </xdr:nvCxnSpPr>
      <xdr:spPr>
        <a:xfrm flipV="1">
          <a:off x="8686800" y="66973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170180</xdr:rowOff>
    </xdr:from>
    <xdr:to>
      <xdr:col>46</xdr:col>
      <xdr:colOff>38100</xdr:colOff>
      <xdr:row>41</xdr:row>
      <xdr:rowOff>100330</xdr:rowOff>
    </xdr:to>
    <xdr:sp macro="" textlink="">
      <xdr:nvSpPr>
        <xdr:cNvPr id="133" name="楕円 132">
          <a:extLst>
            <a:ext uri="{FF2B5EF4-FFF2-40B4-BE49-F238E27FC236}">
              <a16:creationId xmlns:a16="http://schemas.microsoft.com/office/drawing/2014/main" id="{34F5FC78-1F52-471B-9BDB-A1C826E9574D}"/>
            </a:ext>
          </a:extLst>
        </xdr:cNvPr>
        <xdr:cNvSpPr/>
      </xdr:nvSpPr>
      <xdr:spPr>
        <a:xfrm>
          <a:off x="7839075" y="66471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49530</xdr:rowOff>
    </xdr:from>
    <xdr:to>
      <xdr:col>50</xdr:col>
      <xdr:colOff>114300</xdr:colOff>
      <xdr:row>41</xdr:row>
      <xdr:rowOff>49530</xdr:rowOff>
    </xdr:to>
    <xdr:cxnSp macro="">
      <xdr:nvCxnSpPr>
        <xdr:cNvPr id="134" name="直線コネクタ 133">
          <a:extLst>
            <a:ext uri="{FF2B5EF4-FFF2-40B4-BE49-F238E27FC236}">
              <a16:creationId xmlns:a16="http://schemas.microsoft.com/office/drawing/2014/main" id="{0B32DECD-2A89-43C0-B6CC-EAAC1F219BEB}"/>
            </a:ext>
          </a:extLst>
        </xdr:cNvPr>
        <xdr:cNvCxnSpPr/>
      </xdr:nvCxnSpPr>
      <xdr:spPr>
        <a:xfrm>
          <a:off x="7886700" y="66948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2540</xdr:rowOff>
    </xdr:from>
    <xdr:to>
      <xdr:col>41</xdr:col>
      <xdr:colOff>101600</xdr:colOff>
      <xdr:row>41</xdr:row>
      <xdr:rowOff>104140</xdr:rowOff>
    </xdr:to>
    <xdr:sp macro="" textlink="">
      <xdr:nvSpPr>
        <xdr:cNvPr id="135" name="楕円 134">
          <a:extLst>
            <a:ext uri="{FF2B5EF4-FFF2-40B4-BE49-F238E27FC236}">
              <a16:creationId xmlns:a16="http://schemas.microsoft.com/office/drawing/2014/main" id="{BEDAE348-4AA1-4B0E-8677-F03A519500E4}"/>
            </a:ext>
          </a:extLst>
        </xdr:cNvPr>
        <xdr:cNvSpPr/>
      </xdr:nvSpPr>
      <xdr:spPr>
        <a:xfrm>
          <a:off x="7029450" y="66509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49530</xdr:rowOff>
    </xdr:from>
    <xdr:to>
      <xdr:col>45</xdr:col>
      <xdr:colOff>177800</xdr:colOff>
      <xdr:row>41</xdr:row>
      <xdr:rowOff>53340</xdr:rowOff>
    </xdr:to>
    <xdr:cxnSp macro="">
      <xdr:nvCxnSpPr>
        <xdr:cNvPr id="136" name="直線コネクタ 135">
          <a:extLst>
            <a:ext uri="{FF2B5EF4-FFF2-40B4-BE49-F238E27FC236}">
              <a16:creationId xmlns:a16="http://schemas.microsoft.com/office/drawing/2014/main" id="{60F22249-D875-4ABF-932B-F80169026092}"/>
            </a:ext>
          </a:extLst>
        </xdr:cNvPr>
        <xdr:cNvCxnSpPr/>
      </xdr:nvCxnSpPr>
      <xdr:spPr>
        <a:xfrm flipV="1">
          <a:off x="7077075" y="6694805"/>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2540</xdr:rowOff>
    </xdr:from>
    <xdr:to>
      <xdr:col>36</xdr:col>
      <xdr:colOff>165100</xdr:colOff>
      <xdr:row>41</xdr:row>
      <xdr:rowOff>104140</xdr:rowOff>
    </xdr:to>
    <xdr:sp macro="" textlink="">
      <xdr:nvSpPr>
        <xdr:cNvPr id="137" name="楕円 136">
          <a:extLst>
            <a:ext uri="{FF2B5EF4-FFF2-40B4-BE49-F238E27FC236}">
              <a16:creationId xmlns:a16="http://schemas.microsoft.com/office/drawing/2014/main" id="{1979FBCC-39B2-4373-95EE-15DC238897B0}"/>
            </a:ext>
          </a:extLst>
        </xdr:cNvPr>
        <xdr:cNvSpPr/>
      </xdr:nvSpPr>
      <xdr:spPr>
        <a:xfrm>
          <a:off x="6238875" y="66509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53340</xdr:rowOff>
    </xdr:from>
    <xdr:to>
      <xdr:col>41</xdr:col>
      <xdr:colOff>50800</xdr:colOff>
      <xdr:row>41</xdr:row>
      <xdr:rowOff>53340</xdr:rowOff>
    </xdr:to>
    <xdr:cxnSp macro="">
      <xdr:nvCxnSpPr>
        <xdr:cNvPr id="138" name="直線コネクタ 137">
          <a:extLst>
            <a:ext uri="{FF2B5EF4-FFF2-40B4-BE49-F238E27FC236}">
              <a16:creationId xmlns:a16="http://schemas.microsoft.com/office/drawing/2014/main" id="{B826C94E-B427-4389-9748-1678AC22C9DE}"/>
            </a:ext>
          </a:extLst>
        </xdr:cNvPr>
        <xdr:cNvCxnSpPr/>
      </xdr:nvCxnSpPr>
      <xdr:spPr>
        <a:xfrm>
          <a:off x="6286500" y="66986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B86AD375-C8D0-4A88-8ECB-4765AD85AD54}"/>
            </a:ext>
          </a:extLst>
        </xdr:cNvPr>
        <xdr:cNvSpPr txBox="1"/>
      </xdr:nvSpPr>
      <xdr:spPr>
        <a:xfrm>
          <a:off x="845827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3905E217-FE9C-4DB0-BC39-8FA9FE1C2E39}"/>
            </a:ext>
          </a:extLst>
        </xdr:cNvPr>
        <xdr:cNvSpPr txBox="1"/>
      </xdr:nvSpPr>
      <xdr:spPr>
        <a:xfrm>
          <a:off x="767722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560677B8-A59C-4B1F-8280-CC1EAE4E3FE2}"/>
            </a:ext>
          </a:extLst>
        </xdr:cNvPr>
        <xdr:cNvSpPr txBox="1"/>
      </xdr:nvSpPr>
      <xdr:spPr>
        <a:xfrm>
          <a:off x="6867602" y="633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AFA3B2DF-C156-433D-81D0-06BE6000E9D4}"/>
            </a:ext>
          </a:extLst>
        </xdr:cNvPr>
        <xdr:cNvSpPr txBox="1"/>
      </xdr:nvSpPr>
      <xdr:spPr>
        <a:xfrm>
          <a:off x="6067502"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91457</xdr:rowOff>
    </xdr:from>
    <xdr:ext cx="469744" cy="259045"/>
    <xdr:sp macro="" textlink="">
      <xdr:nvSpPr>
        <xdr:cNvPr id="143" name="n_1mainValue【図書館】&#10;一人当たり面積">
          <a:extLst>
            <a:ext uri="{FF2B5EF4-FFF2-40B4-BE49-F238E27FC236}">
              <a16:creationId xmlns:a16="http://schemas.microsoft.com/office/drawing/2014/main" id="{3FA00459-E6E9-4366-A187-50B05BEDACBD}"/>
            </a:ext>
          </a:extLst>
        </xdr:cNvPr>
        <xdr:cNvSpPr txBox="1"/>
      </xdr:nvSpPr>
      <xdr:spPr>
        <a:xfrm>
          <a:off x="8458277"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91457</xdr:rowOff>
    </xdr:from>
    <xdr:ext cx="469744" cy="259045"/>
    <xdr:sp macro="" textlink="">
      <xdr:nvSpPr>
        <xdr:cNvPr id="144" name="n_2mainValue【図書館】&#10;一人当たり面積">
          <a:extLst>
            <a:ext uri="{FF2B5EF4-FFF2-40B4-BE49-F238E27FC236}">
              <a16:creationId xmlns:a16="http://schemas.microsoft.com/office/drawing/2014/main" id="{A66A990C-A6FC-4496-8688-B1D02AA567F4}"/>
            </a:ext>
          </a:extLst>
        </xdr:cNvPr>
        <xdr:cNvSpPr txBox="1"/>
      </xdr:nvSpPr>
      <xdr:spPr>
        <a:xfrm>
          <a:off x="7677227"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95267</xdr:rowOff>
    </xdr:from>
    <xdr:ext cx="469744" cy="259045"/>
    <xdr:sp macro="" textlink="">
      <xdr:nvSpPr>
        <xdr:cNvPr id="145" name="n_3mainValue【図書館】&#10;一人当たり面積">
          <a:extLst>
            <a:ext uri="{FF2B5EF4-FFF2-40B4-BE49-F238E27FC236}">
              <a16:creationId xmlns:a16="http://schemas.microsoft.com/office/drawing/2014/main" id="{AEAE7DEE-25F3-43B4-A853-65B4139081E8}"/>
            </a:ext>
          </a:extLst>
        </xdr:cNvPr>
        <xdr:cNvSpPr txBox="1"/>
      </xdr:nvSpPr>
      <xdr:spPr>
        <a:xfrm>
          <a:off x="686760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95267</xdr:rowOff>
    </xdr:from>
    <xdr:ext cx="469744" cy="259045"/>
    <xdr:sp macro="" textlink="">
      <xdr:nvSpPr>
        <xdr:cNvPr id="146" name="n_4mainValue【図書館】&#10;一人当たり面積">
          <a:extLst>
            <a:ext uri="{FF2B5EF4-FFF2-40B4-BE49-F238E27FC236}">
              <a16:creationId xmlns:a16="http://schemas.microsoft.com/office/drawing/2014/main" id="{4E083404-090C-4BF5-B25F-0C4BC91D8856}"/>
            </a:ext>
          </a:extLst>
        </xdr:cNvPr>
        <xdr:cNvSpPr txBox="1"/>
      </xdr:nvSpPr>
      <xdr:spPr>
        <a:xfrm>
          <a:off x="606750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A24667-4E14-40EE-9FD2-BC3BCB9519B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C787732-6C69-451A-BEBD-7B9F1D885A1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B55157F-F2D4-49A6-88B7-3016BE39E1D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ECE3378-38EF-47D8-8621-DFEA4B26BE9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07B5F5E-BA21-448E-B4DC-79C45075605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CCB3210-3B30-49AF-948C-416062FF96B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D89EEFA-6B8E-49F2-9A86-F758A38ECE0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6974CB5-A46C-46D3-995C-6638803864C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62D2AFD-74BE-452A-92E9-EB5A85383EA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C2B541E-E00D-4963-969B-59E2A2E96DA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B852D7C-18A1-41EB-AD3F-60254346387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17BE31C-86C1-49DD-B63D-2C9E9DD49369}"/>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862A157-47ED-4B97-8B68-9AEBDFDB2219}"/>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D3BC09A-773D-4AAC-A16B-0CAB043ED04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085D683-5DAE-4D57-BE33-CAF385AAC3F2}"/>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465B6FA-DAB8-4A83-B14D-8394582C53C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7B0A844-4712-4199-859B-1596E3E34E2F}"/>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27EA0A5-52B4-40FB-8831-5A272195187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AD278BA-27F4-41BB-A07C-DB89945D70F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8DB4F7B1-99F1-4DF6-976A-04B95693E7C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5581DB8-A27B-454E-AF79-A3FD08D8C77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843AE61-08E5-4DFD-8B0A-3DE69831A72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F6FAEB9-3471-4D77-B197-B0BA8EFC32AF}"/>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AEF2BF52-4113-4033-BE71-44EDE901128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437948A5-F62F-4A9E-A3E9-7280C1296991}"/>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4B7246E-D536-4AEB-A70D-4CCB360BA09F}"/>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4C0A0214-070E-4F9A-9708-7DEA5D164DAB}"/>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B691BF8-BCD3-4C79-954C-1EB424F9D9F5}"/>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A61B748-A61F-427F-8104-2439C4FFD0DD}"/>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D67459A-CC89-4DE0-A936-025ED8759910}"/>
            </a:ext>
          </a:extLst>
        </xdr:cNvPr>
        <xdr:cNvSpPr txBox="1"/>
      </xdr:nvSpPr>
      <xdr:spPr>
        <a:xfrm>
          <a:off x="4219575" y="979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E5D374FC-94F5-49B8-AB51-0B8213063D44}"/>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3243434F-49B3-4B23-8719-BFF88DC09181}"/>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C44066AB-85FD-4F31-9E9A-3FC18A5E031E}"/>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388087F-88ED-4D37-9194-3DB68343AB9F}"/>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F1AF5035-B8B5-47B2-9E1C-84A6F02E3610}"/>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0D36555-91E9-4A92-BA6B-6D12B7E8224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6116EB1-17DE-4E05-B511-5577CD78F58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EFE3E8B-411F-4F50-8AD5-C1459B56453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FCECA01-F42E-477A-8A84-B2E1FEFF6E1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EA6E93E-3AF8-40C7-91EB-9106E4D9947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67310</xdr:rowOff>
    </xdr:from>
    <xdr:to>
      <xdr:col>24</xdr:col>
      <xdr:colOff>114300</xdr:colOff>
      <xdr:row>60</xdr:row>
      <xdr:rowOff>168910</xdr:rowOff>
    </xdr:to>
    <xdr:sp macro="" textlink="">
      <xdr:nvSpPr>
        <xdr:cNvPr id="187" name="楕円 186">
          <a:extLst>
            <a:ext uri="{FF2B5EF4-FFF2-40B4-BE49-F238E27FC236}">
              <a16:creationId xmlns:a16="http://schemas.microsoft.com/office/drawing/2014/main" id="{0AF8C5FB-2739-4B83-B126-5DDD8CBEFCA6}"/>
            </a:ext>
          </a:extLst>
        </xdr:cNvPr>
        <xdr:cNvSpPr/>
      </xdr:nvSpPr>
      <xdr:spPr>
        <a:xfrm>
          <a:off x="4124325" y="97891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90187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E4EE936-F4A1-49D8-8154-A51F2D73F4F9}"/>
            </a:ext>
          </a:extLst>
        </xdr:cNvPr>
        <xdr:cNvSpPr txBox="1"/>
      </xdr:nvSpPr>
      <xdr:spPr>
        <a:xfrm>
          <a:off x="4219575" y="965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89" name="楕円 188">
          <a:extLst>
            <a:ext uri="{FF2B5EF4-FFF2-40B4-BE49-F238E27FC236}">
              <a16:creationId xmlns:a16="http://schemas.microsoft.com/office/drawing/2014/main" id="{F630A931-81D6-4954-AC83-45527CEF3964}"/>
            </a:ext>
          </a:extLst>
        </xdr:cNvPr>
        <xdr:cNvSpPr/>
      </xdr:nvSpPr>
      <xdr:spPr>
        <a:xfrm>
          <a:off x="3381375" y="9751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118110</xdr:rowOff>
    </xdr:to>
    <xdr:cxnSp macro="">
      <xdr:nvCxnSpPr>
        <xdr:cNvPr id="190" name="直線コネクタ 189">
          <a:extLst>
            <a:ext uri="{FF2B5EF4-FFF2-40B4-BE49-F238E27FC236}">
              <a16:creationId xmlns:a16="http://schemas.microsoft.com/office/drawing/2014/main" id="{3784D97F-C91C-41A4-8CB8-6267B8F2EC95}"/>
            </a:ext>
          </a:extLst>
        </xdr:cNvPr>
        <xdr:cNvCxnSpPr/>
      </xdr:nvCxnSpPr>
      <xdr:spPr>
        <a:xfrm>
          <a:off x="3429000" y="980821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168275</xdr:rowOff>
    </xdr:from>
    <xdr:to>
      <xdr:col>15</xdr:col>
      <xdr:colOff>101600</xdr:colOff>
      <xdr:row>60</xdr:row>
      <xdr:rowOff>98425</xdr:rowOff>
    </xdr:to>
    <xdr:sp macro="" textlink="">
      <xdr:nvSpPr>
        <xdr:cNvPr id="191" name="楕円 190">
          <a:extLst>
            <a:ext uri="{FF2B5EF4-FFF2-40B4-BE49-F238E27FC236}">
              <a16:creationId xmlns:a16="http://schemas.microsoft.com/office/drawing/2014/main" id="{1E75E75A-D94F-4111-A8EE-8C731A06FBE1}"/>
            </a:ext>
          </a:extLst>
        </xdr:cNvPr>
        <xdr:cNvSpPr/>
      </xdr:nvSpPr>
      <xdr:spPr>
        <a:xfrm>
          <a:off x="2571750" y="9721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47625</xdr:rowOff>
    </xdr:from>
    <xdr:to>
      <xdr:col>19</xdr:col>
      <xdr:colOff>177800</xdr:colOff>
      <xdr:row>60</xdr:row>
      <xdr:rowOff>80010</xdr:rowOff>
    </xdr:to>
    <xdr:cxnSp macro="">
      <xdr:nvCxnSpPr>
        <xdr:cNvPr id="192" name="直線コネクタ 191">
          <a:extLst>
            <a:ext uri="{FF2B5EF4-FFF2-40B4-BE49-F238E27FC236}">
              <a16:creationId xmlns:a16="http://schemas.microsoft.com/office/drawing/2014/main" id="{9CED3043-4684-4FC0-AFF8-79709187522F}"/>
            </a:ext>
          </a:extLst>
        </xdr:cNvPr>
        <xdr:cNvCxnSpPr/>
      </xdr:nvCxnSpPr>
      <xdr:spPr>
        <a:xfrm>
          <a:off x="2619375" y="976947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149225</xdr:rowOff>
    </xdr:from>
    <xdr:to>
      <xdr:col>10</xdr:col>
      <xdr:colOff>165100</xdr:colOff>
      <xdr:row>60</xdr:row>
      <xdr:rowOff>79375</xdr:rowOff>
    </xdr:to>
    <xdr:sp macro="" textlink="">
      <xdr:nvSpPr>
        <xdr:cNvPr id="193" name="楕円 192">
          <a:extLst>
            <a:ext uri="{FF2B5EF4-FFF2-40B4-BE49-F238E27FC236}">
              <a16:creationId xmlns:a16="http://schemas.microsoft.com/office/drawing/2014/main" id="{86770B02-7701-456A-8EF0-3661768E5F66}"/>
            </a:ext>
          </a:extLst>
        </xdr:cNvPr>
        <xdr:cNvSpPr/>
      </xdr:nvSpPr>
      <xdr:spPr>
        <a:xfrm>
          <a:off x="1781175" y="9712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28575</xdr:rowOff>
    </xdr:from>
    <xdr:to>
      <xdr:col>15</xdr:col>
      <xdr:colOff>50800</xdr:colOff>
      <xdr:row>60</xdr:row>
      <xdr:rowOff>47625</xdr:rowOff>
    </xdr:to>
    <xdr:cxnSp macro="">
      <xdr:nvCxnSpPr>
        <xdr:cNvPr id="194" name="直線コネクタ 193">
          <a:extLst>
            <a:ext uri="{FF2B5EF4-FFF2-40B4-BE49-F238E27FC236}">
              <a16:creationId xmlns:a16="http://schemas.microsoft.com/office/drawing/2014/main" id="{19171B6F-9E2D-4F8C-AB6E-B0B1F07335CD}"/>
            </a:ext>
          </a:extLst>
        </xdr:cNvPr>
        <xdr:cNvCxnSpPr/>
      </xdr:nvCxnSpPr>
      <xdr:spPr>
        <a:xfrm>
          <a:off x="1828800" y="975042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141605</xdr:rowOff>
    </xdr:from>
    <xdr:to>
      <xdr:col>6</xdr:col>
      <xdr:colOff>38100</xdr:colOff>
      <xdr:row>60</xdr:row>
      <xdr:rowOff>71755</xdr:rowOff>
    </xdr:to>
    <xdr:sp macro="" textlink="">
      <xdr:nvSpPr>
        <xdr:cNvPr id="195" name="楕円 194">
          <a:extLst>
            <a:ext uri="{FF2B5EF4-FFF2-40B4-BE49-F238E27FC236}">
              <a16:creationId xmlns:a16="http://schemas.microsoft.com/office/drawing/2014/main" id="{38FC7A5D-EE25-48A1-9D13-AF0763BC785B}"/>
            </a:ext>
          </a:extLst>
        </xdr:cNvPr>
        <xdr:cNvSpPr/>
      </xdr:nvSpPr>
      <xdr:spPr>
        <a:xfrm>
          <a:off x="981075" y="97078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20955</xdr:rowOff>
    </xdr:from>
    <xdr:to>
      <xdr:col>10</xdr:col>
      <xdr:colOff>114300</xdr:colOff>
      <xdr:row>60</xdr:row>
      <xdr:rowOff>28575</xdr:rowOff>
    </xdr:to>
    <xdr:cxnSp macro="">
      <xdr:nvCxnSpPr>
        <xdr:cNvPr id="196" name="直線コネクタ 195">
          <a:extLst>
            <a:ext uri="{FF2B5EF4-FFF2-40B4-BE49-F238E27FC236}">
              <a16:creationId xmlns:a16="http://schemas.microsoft.com/office/drawing/2014/main" id="{932D0667-40D3-4D64-B392-71615F5F02FA}"/>
            </a:ext>
          </a:extLst>
        </xdr:cNvPr>
        <xdr:cNvCxnSpPr/>
      </xdr:nvCxnSpPr>
      <xdr:spPr>
        <a:xfrm>
          <a:off x="1028700" y="9745980"/>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E8E23E8D-B917-406D-B7E0-FA1FCA35FF4A}"/>
            </a:ext>
          </a:extLst>
        </xdr:cNvPr>
        <xdr:cNvSpPr txBox="1"/>
      </xdr:nvSpPr>
      <xdr:spPr>
        <a:xfrm>
          <a:off x="3239144"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20E0F48B-39B2-4497-B114-8FA58E2B0E06}"/>
            </a:ext>
          </a:extLst>
        </xdr:cNvPr>
        <xdr:cNvSpPr txBox="1"/>
      </xdr:nvSpPr>
      <xdr:spPr>
        <a:xfrm>
          <a:off x="2439044"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A47B1706-B677-4CB6-B847-C9DC636DDA29}"/>
            </a:ext>
          </a:extLst>
        </xdr:cNvPr>
        <xdr:cNvSpPr txBox="1"/>
      </xdr:nvSpPr>
      <xdr:spPr>
        <a:xfrm>
          <a:off x="1648469"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CACAFE6C-9EAD-4F10-B656-DD26471B2597}"/>
            </a:ext>
          </a:extLst>
        </xdr:cNvPr>
        <xdr:cNvSpPr txBox="1"/>
      </xdr:nvSpPr>
      <xdr:spPr>
        <a:xfrm>
          <a:off x="848369"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1" name="n_1mainValue【体育館・プール】&#10;有形固定資産減価償却率">
          <a:extLst>
            <a:ext uri="{FF2B5EF4-FFF2-40B4-BE49-F238E27FC236}">
              <a16:creationId xmlns:a16="http://schemas.microsoft.com/office/drawing/2014/main" id="{A7A96B4A-E528-4E3C-A690-E8588F25A182}"/>
            </a:ext>
          </a:extLst>
        </xdr:cNvPr>
        <xdr:cNvSpPr txBox="1"/>
      </xdr:nvSpPr>
      <xdr:spPr>
        <a:xfrm>
          <a:off x="3239144"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114952</xdr:rowOff>
    </xdr:from>
    <xdr:ext cx="405111" cy="259045"/>
    <xdr:sp macro="" textlink="">
      <xdr:nvSpPr>
        <xdr:cNvPr id="202" name="n_2mainValue【体育館・プール】&#10;有形固定資産減価償却率">
          <a:extLst>
            <a:ext uri="{FF2B5EF4-FFF2-40B4-BE49-F238E27FC236}">
              <a16:creationId xmlns:a16="http://schemas.microsoft.com/office/drawing/2014/main" id="{D98D6D69-A1EB-4F42-B11B-453FD16A6E93}"/>
            </a:ext>
          </a:extLst>
        </xdr:cNvPr>
        <xdr:cNvSpPr txBox="1"/>
      </xdr:nvSpPr>
      <xdr:spPr>
        <a:xfrm>
          <a:off x="24390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95902</xdr:rowOff>
    </xdr:from>
    <xdr:ext cx="405111" cy="259045"/>
    <xdr:sp macro="" textlink="">
      <xdr:nvSpPr>
        <xdr:cNvPr id="203" name="n_3mainValue【体育館・プール】&#10;有形固定資産減価償却率">
          <a:extLst>
            <a:ext uri="{FF2B5EF4-FFF2-40B4-BE49-F238E27FC236}">
              <a16:creationId xmlns:a16="http://schemas.microsoft.com/office/drawing/2014/main" id="{20FCAD70-5B9E-4E6D-B6AF-74178B5F819F}"/>
            </a:ext>
          </a:extLst>
        </xdr:cNvPr>
        <xdr:cNvSpPr txBox="1"/>
      </xdr:nvSpPr>
      <xdr:spPr>
        <a:xfrm>
          <a:off x="1648469"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88282</xdr:rowOff>
    </xdr:from>
    <xdr:ext cx="405111" cy="259045"/>
    <xdr:sp macro="" textlink="">
      <xdr:nvSpPr>
        <xdr:cNvPr id="204" name="n_4mainValue【体育館・プール】&#10;有形固定資産減価償却率">
          <a:extLst>
            <a:ext uri="{FF2B5EF4-FFF2-40B4-BE49-F238E27FC236}">
              <a16:creationId xmlns:a16="http://schemas.microsoft.com/office/drawing/2014/main" id="{8DAE39B5-574A-40DF-8F78-677286BBACA1}"/>
            </a:ext>
          </a:extLst>
        </xdr:cNvPr>
        <xdr:cNvSpPr txBox="1"/>
      </xdr:nvSpPr>
      <xdr:spPr>
        <a:xfrm>
          <a:off x="848369"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268111A-E4FD-41A6-A397-876E5D025BD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E2B85B1-3100-425F-A581-98012792D16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E3D02B5-DC41-4237-8CBD-D048D61C803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C8A9932-5431-4B96-AECC-DA7AAC34280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64676EA-9D02-4E6E-91FD-BC320231FAE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0FA9F0C-F039-4A78-A6E8-5E7E58ADEB4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2866BB6-E38E-4792-A634-DAAF30B4B34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97C9B96-5EAB-493C-A20D-DE67D9D5622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67328CB-489F-4DB6-B848-E8C47CA5D51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6DFE325-BDB1-4356-85A5-F8EFC608278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872A851-7245-429C-9A66-3831B703354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2809B38-A5AA-4742-9A57-5291905191F5}"/>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BF78A53-4ED8-441D-8C18-F6F305A6072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20C68609-106E-43C6-9B39-1778DD37D1AF}"/>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46DD0C1-384F-435B-8BE8-CB72516AFB3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247AFA28-96BE-4DFA-A442-66CF536AEA03}"/>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4569E8A-9BD7-4517-B3AF-BF63B6E1811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2F697579-3DE9-472B-84D3-57CB981F7399}"/>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FCA3DA1-22F0-4126-881E-9C1231E6004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1C228D68-A2AF-4627-9412-960CE5503BF5}"/>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632E9D4-3654-49F0-91A8-66C7B4C285A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C1CBEBBB-76A8-44C0-98B1-1F0AC8589B8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7CEC9EF3-5445-485E-9B0B-C69F19607DF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1E0A479A-FF9C-4B6F-B50E-1ECA1E886862}"/>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41C7FECC-3ABA-42AB-8CE7-E006C41C12C6}"/>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62F4D2F1-F8A1-417F-BEFB-FF89BC577536}"/>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C3212C41-C4C5-4A7A-8C5B-FE41F21353AA}"/>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EC94A9B5-BCF4-4620-9398-674E18984614}"/>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0B66CE5D-BFD2-4C2C-AB79-8DEBA1A886A0}"/>
            </a:ext>
          </a:extLst>
        </xdr:cNvPr>
        <xdr:cNvSpPr txBox="1"/>
      </xdr:nvSpPr>
      <xdr:spPr>
        <a:xfrm>
          <a:off x="9467850" y="10105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9921024B-DE51-4007-B23B-CEF4AA1980D9}"/>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ADE0B8F3-896D-48F4-A705-2B128169F4E5}"/>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5B0D04F7-FCEB-49C5-8211-1351B9476518}"/>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73E594C9-A861-4362-BD10-0CE2AAE7B78B}"/>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529EC476-8B7D-4285-9444-35516717018D}"/>
            </a:ext>
          </a:extLst>
        </xdr:cNvPr>
        <xdr:cNvSpPr/>
      </xdr:nvSpPr>
      <xdr:spPr>
        <a:xfrm>
          <a:off x="6238875" y="10261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501E9A3-4239-43EE-9E69-FBEB6918EDD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DE61D32-2D0C-47D3-9D2B-8F3F2BC009B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312DBC-8EE9-4785-B608-DB5736404A8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5608CFA-F96E-41FE-87D9-81AE51B62C6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F141E25-A253-45B3-9451-34FBE246591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80645</xdr:rowOff>
    </xdr:from>
    <xdr:to>
      <xdr:col>55</xdr:col>
      <xdr:colOff>50800</xdr:colOff>
      <xdr:row>64</xdr:row>
      <xdr:rowOff>10795</xdr:rowOff>
    </xdr:to>
    <xdr:sp macro="" textlink="">
      <xdr:nvSpPr>
        <xdr:cNvPr id="244" name="楕円 243">
          <a:extLst>
            <a:ext uri="{FF2B5EF4-FFF2-40B4-BE49-F238E27FC236}">
              <a16:creationId xmlns:a16="http://schemas.microsoft.com/office/drawing/2014/main" id="{F85D42B2-21A9-4B93-B144-1F01508DD78F}"/>
            </a:ext>
          </a:extLst>
        </xdr:cNvPr>
        <xdr:cNvSpPr/>
      </xdr:nvSpPr>
      <xdr:spPr>
        <a:xfrm>
          <a:off x="9401175" y="1029462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2A6BE2A2-9791-4CCC-B92B-7B8822998B36}"/>
            </a:ext>
          </a:extLst>
        </xdr:cNvPr>
        <xdr:cNvSpPr txBox="1"/>
      </xdr:nvSpPr>
      <xdr:spPr>
        <a:xfrm>
          <a:off x="9467850" y="1022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81788</xdr:rowOff>
    </xdr:from>
    <xdr:to>
      <xdr:col>50</xdr:col>
      <xdr:colOff>165100</xdr:colOff>
      <xdr:row>64</xdr:row>
      <xdr:rowOff>11938</xdr:rowOff>
    </xdr:to>
    <xdr:sp macro="" textlink="">
      <xdr:nvSpPr>
        <xdr:cNvPr id="246" name="楕円 245">
          <a:extLst>
            <a:ext uri="{FF2B5EF4-FFF2-40B4-BE49-F238E27FC236}">
              <a16:creationId xmlns:a16="http://schemas.microsoft.com/office/drawing/2014/main" id="{AF2C89FC-1A71-4AA3-AF2E-0DB1934C462F}"/>
            </a:ext>
          </a:extLst>
        </xdr:cNvPr>
        <xdr:cNvSpPr/>
      </xdr:nvSpPr>
      <xdr:spPr>
        <a:xfrm>
          <a:off x="8639175" y="1029576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131445</xdr:rowOff>
    </xdr:from>
    <xdr:to>
      <xdr:col>55</xdr:col>
      <xdr:colOff>0</xdr:colOff>
      <xdr:row>63</xdr:row>
      <xdr:rowOff>132588</xdr:rowOff>
    </xdr:to>
    <xdr:cxnSp macro="">
      <xdr:nvCxnSpPr>
        <xdr:cNvPr id="247" name="直線コネクタ 246">
          <a:extLst>
            <a:ext uri="{FF2B5EF4-FFF2-40B4-BE49-F238E27FC236}">
              <a16:creationId xmlns:a16="http://schemas.microsoft.com/office/drawing/2014/main" id="{F690FA4C-6DC7-487D-970E-C290176DDF6E}"/>
            </a:ext>
          </a:extLst>
        </xdr:cNvPr>
        <xdr:cNvCxnSpPr/>
      </xdr:nvCxnSpPr>
      <xdr:spPr>
        <a:xfrm flipV="1">
          <a:off x="8686800" y="10342245"/>
          <a:ext cx="7429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82931</xdr:rowOff>
    </xdr:from>
    <xdr:to>
      <xdr:col>46</xdr:col>
      <xdr:colOff>38100</xdr:colOff>
      <xdr:row>64</xdr:row>
      <xdr:rowOff>13081</xdr:rowOff>
    </xdr:to>
    <xdr:sp macro="" textlink="">
      <xdr:nvSpPr>
        <xdr:cNvPr id="248" name="楕円 247">
          <a:extLst>
            <a:ext uri="{FF2B5EF4-FFF2-40B4-BE49-F238E27FC236}">
              <a16:creationId xmlns:a16="http://schemas.microsoft.com/office/drawing/2014/main" id="{E62806B4-442A-4076-A16C-E03D0E509381}"/>
            </a:ext>
          </a:extLst>
        </xdr:cNvPr>
        <xdr:cNvSpPr/>
      </xdr:nvSpPr>
      <xdr:spPr>
        <a:xfrm>
          <a:off x="7839075" y="1029690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132588</xdr:rowOff>
    </xdr:from>
    <xdr:to>
      <xdr:col>50</xdr:col>
      <xdr:colOff>114300</xdr:colOff>
      <xdr:row>63</xdr:row>
      <xdr:rowOff>133731</xdr:rowOff>
    </xdr:to>
    <xdr:cxnSp macro="">
      <xdr:nvCxnSpPr>
        <xdr:cNvPr id="249" name="直線コネクタ 248">
          <a:extLst>
            <a:ext uri="{FF2B5EF4-FFF2-40B4-BE49-F238E27FC236}">
              <a16:creationId xmlns:a16="http://schemas.microsoft.com/office/drawing/2014/main" id="{98D34182-216A-4B63-A883-907EA2B0F190}"/>
            </a:ext>
          </a:extLst>
        </xdr:cNvPr>
        <xdr:cNvCxnSpPr/>
      </xdr:nvCxnSpPr>
      <xdr:spPr>
        <a:xfrm flipV="1">
          <a:off x="7886700" y="10343388"/>
          <a:ext cx="8001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83693</xdr:rowOff>
    </xdr:from>
    <xdr:to>
      <xdr:col>41</xdr:col>
      <xdr:colOff>101600</xdr:colOff>
      <xdr:row>64</xdr:row>
      <xdr:rowOff>13843</xdr:rowOff>
    </xdr:to>
    <xdr:sp macro="" textlink="">
      <xdr:nvSpPr>
        <xdr:cNvPr id="250" name="楕円 249">
          <a:extLst>
            <a:ext uri="{FF2B5EF4-FFF2-40B4-BE49-F238E27FC236}">
              <a16:creationId xmlns:a16="http://schemas.microsoft.com/office/drawing/2014/main" id="{369DD0ED-DA73-4E46-9CD8-0E1D5ADB4B59}"/>
            </a:ext>
          </a:extLst>
        </xdr:cNvPr>
        <xdr:cNvSpPr/>
      </xdr:nvSpPr>
      <xdr:spPr>
        <a:xfrm>
          <a:off x="7029450" y="1029766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133731</xdr:rowOff>
    </xdr:from>
    <xdr:to>
      <xdr:col>45</xdr:col>
      <xdr:colOff>177800</xdr:colOff>
      <xdr:row>63</xdr:row>
      <xdr:rowOff>134493</xdr:rowOff>
    </xdr:to>
    <xdr:cxnSp macro="">
      <xdr:nvCxnSpPr>
        <xdr:cNvPr id="251" name="直線コネクタ 250">
          <a:extLst>
            <a:ext uri="{FF2B5EF4-FFF2-40B4-BE49-F238E27FC236}">
              <a16:creationId xmlns:a16="http://schemas.microsoft.com/office/drawing/2014/main" id="{924E9FE3-DE3D-4E94-BB65-C29873AB5617}"/>
            </a:ext>
          </a:extLst>
        </xdr:cNvPr>
        <xdr:cNvCxnSpPr/>
      </xdr:nvCxnSpPr>
      <xdr:spPr>
        <a:xfrm flipV="1">
          <a:off x="7077075" y="10344531"/>
          <a:ext cx="80962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83312</xdr:rowOff>
    </xdr:from>
    <xdr:to>
      <xdr:col>36</xdr:col>
      <xdr:colOff>165100</xdr:colOff>
      <xdr:row>64</xdr:row>
      <xdr:rowOff>13462</xdr:rowOff>
    </xdr:to>
    <xdr:sp macro="" textlink="">
      <xdr:nvSpPr>
        <xdr:cNvPr id="252" name="楕円 251">
          <a:extLst>
            <a:ext uri="{FF2B5EF4-FFF2-40B4-BE49-F238E27FC236}">
              <a16:creationId xmlns:a16="http://schemas.microsoft.com/office/drawing/2014/main" id="{C2932126-307C-4F08-B042-025B26402C44}"/>
            </a:ext>
          </a:extLst>
        </xdr:cNvPr>
        <xdr:cNvSpPr/>
      </xdr:nvSpPr>
      <xdr:spPr>
        <a:xfrm>
          <a:off x="6238875" y="102972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134112</xdr:rowOff>
    </xdr:from>
    <xdr:to>
      <xdr:col>41</xdr:col>
      <xdr:colOff>50800</xdr:colOff>
      <xdr:row>63</xdr:row>
      <xdr:rowOff>134493</xdr:rowOff>
    </xdr:to>
    <xdr:cxnSp macro="">
      <xdr:nvCxnSpPr>
        <xdr:cNvPr id="253" name="直線コネクタ 252">
          <a:extLst>
            <a:ext uri="{FF2B5EF4-FFF2-40B4-BE49-F238E27FC236}">
              <a16:creationId xmlns:a16="http://schemas.microsoft.com/office/drawing/2014/main" id="{EBBDFB03-2D3A-4329-A9DA-2A66F394CC27}"/>
            </a:ext>
          </a:extLst>
        </xdr:cNvPr>
        <xdr:cNvCxnSpPr/>
      </xdr:nvCxnSpPr>
      <xdr:spPr>
        <a:xfrm>
          <a:off x="6286500" y="10344912"/>
          <a:ext cx="79057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C6AA8214-2013-4ED2-82FC-295DFEC6653A}"/>
            </a:ext>
          </a:extLst>
        </xdr:cNvPr>
        <xdr:cNvSpPr txBox="1"/>
      </xdr:nvSpPr>
      <xdr:spPr>
        <a:xfrm>
          <a:off x="8458277" y="1004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55150768-C84F-45C3-8940-81015BEF27D1}"/>
            </a:ext>
          </a:extLst>
        </xdr:cNvPr>
        <xdr:cNvSpPr txBox="1"/>
      </xdr:nvSpPr>
      <xdr:spPr>
        <a:xfrm>
          <a:off x="7677227" y="1004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8442112F-A172-473D-8A05-04570EC425F8}"/>
            </a:ext>
          </a:extLst>
        </xdr:cNvPr>
        <xdr:cNvSpPr txBox="1"/>
      </xdr:nvSpPr>
      <xdr:spPr>
        <a:xfrm>
          <a:off x="6867602" y="1004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AF5AB899-1382-4C2C-8997-50BC9D77D264}"/>
            </a:ext>
          </a:extLst>
        </xdr:cNvPr>
        <xdr:cNvSpPr txBox="1"/>
      </xdr:nvSpPr>
      <xdr:spPr>
        <a:xfrm>
          <a:off x="6067502" y="1004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3065</xdr:rowOff>
    </xdr:from>
    <xdr:ext cx="469744" cy="259045"/>
    <xdr:sp macro="" textlink="">
      <xdr:nvSpPr>
        <xdr:cNvPr id="258" name="n_1mainValue【体育館・プール】&#10;一人当たり面積">
          <a:extLst>
            <a:ext uri="{FF2B5EF4-FFF2-40B4-BE49-F238E27FC236}">
              <a16:creationId xmlns:a16="http://schemas.microsoft.com/office/drawing/2014/main" id="{80BACD49-76C6-4287-B9FC-84F476C97671}"/>
            </a:ext>
          </a:extLst>
        </xdr:cNvPr>
        <xdr:cNvSpPr txBox="1"/>
      </xdr:nvSpPr>
      <xdr:spPr>
        <a:xfrm>
          <a:off x="8458277" y="1037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4208</xdr:rowOff>
    </xdr:from>
    <xdr:ext cx="469744" cy="259045"/>
    <xdr:sp macro="" textlink="">
      <xdr:nvSpPr>
        <xdr:cNvPr id="259" name="n_2mainValue【体育館・プール】&#10;一人当たり面積">
          <a:extLst>
            <a:ext uri="{FF2B5EF4-FFF2-40B4-BE49-F238E27FC236}">
              <a16:creationId xmlns:a16="http://schemas.microsoft.com/office/drawing/2014/main" id="{478ED7FF-4280-48F7-9ED8-7BDBC1E68F05}"/>
            </a:ext>
          </a:extLst>
        </xdr:cNvPr>
        <xdr:cNvSpPr txBox="1"/>
      </xdr:nvSpPr>
      <xdr:spPr>
        <a:xfrm>
          <a:off x="7677227" y="1038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4970</xdr:rowOff>
    </xdr:from>
    <xdr:ext cx="469744" cy="259045"/>
    <xdr:sp macro="" textlink="">
      <xdr:nvSpPr>
        <xdr:cNvPr id="260" name="n_3mainValue【体育館・プール】&#10;一人当たり面積">
          <a:extLst>
            <a:ext uri="{FF2B5EF4-FFF2-40B4-BE49-F238E27FC236}">
              <a16:creationId xmlns:a16="http://schemas.microsoft.com/office/drawing/2014/main" id="{83BF0A99-9F3F-49CC-BED6-00ADB79D30D0}"/>
            </a:ext>
          </a:extLst>
        </xdr:cNvPr>
        <xdr:cNvSpPr txBox="1"/>
      </xdr:nvSpPr>
      <xdr:spPr>
        <a:xfrm>
          <a:off x="6867602" y="1038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4589</xdr:rowOff>
    </xdr:from>
    <xdr:ext cx="469744" cy="259045"/>
    <xdr:sp macro="" textlink="">
      <xdr:nvSpPr>
        <xdr:cNvPr id="261" name="n_4mainValue【体育館・プール】&#10;一人当たり面積">
          <a:extLst>
            <a:ext uri="{FF2B5EF4-FFF2-40B4-BE49-F238E27FC236}">
              <a16:creationId xmlns:a16="http://schemas.microsoft.com/office/drawing/2014/main" id="{8D995C7F-0674-48F6-9527-C46E76586427}"/>
            </a:ext>
          </a:extLst>
        </xdr:cNvPr>
        <xdr:cNvSpPr txBox="1"/>
      </xdr:nvSpPr>
      <xdr:spPr>
        <a:xfrm>
          <a:off x="6067502" y="1038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616CCA2-CB6F-41C6-BA88-F2BC809C4F0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CA9F1E5-6298-4C04-8898-4FDF98E1827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564E4C4-1D2C-4D7B-B395-8862EE63FF1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974FDC3-2316-45F3-9832-50FAF6E082F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2A96FC0-7885-4D12-A6FC-7F81BA05203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C1D3839-8727-454E-B6AF-588DB488E40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50409D2-A99B-4264-BDFB-D3095698E2B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88B0D4A-3DA6-4072-BD64-6F9C2990EAE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7F99980-BD75-4DB0-B075-BE6C34300CD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CE3979F-5216-4F44-A06E-5BC365C387C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E772267-42EB-407B-9CD4-22CCBF610DA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AE5B29D5-83B0-436F-B415-BDA481A6D23C}"/>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C400983-7362-44F8-BD20-6E2E49294433}"/>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6E5395C-0B03-4D02-97FC-96CC00822333}"/>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1BBCF628-F185-459F-B795-EB62F30A8CAE}"/>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6D74B6AA-5189-462C-8173-38D18B62F041}"/>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DF02568-E731-424C-8DFC-5DF859681643}"/>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ADABEB4-F12E-48C5-9D08-AF98C90A58D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141DF6C-4FD9-4EA6-A5FF-DDD840324389}"/>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9E10401A-1669-401A-9314-DEBE1AEC3D04}"/>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6F170BB-12F0-4FE2-81C9-78E99146D8A6}"/>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7A3E3F23-DFF2-40EF-AA25-450B21E3962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4BA4B3F-185E-4815-8702-101FA97FBA24}"/>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6AE0282-679C-4045-B1B3-D8AFF95F05A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31F063C-D570-45B0-94F5-5D05824718B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58012AC8-F453-4469-AF8E-DDC5128F176D}"/>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48539BA3-F3CE-4003-8FF0-35AA9E8801D0}"/>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5D652E1F-0F67-44FB-8B9C-4AE14B1AD132}"/>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99A4D73B-3F87-4CF8-8805-21E814C1A819}"/>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B85DBC8-5C94-47A3-856E-2BA2F595B4C2}"/>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DDF86D84-C139-41BC-ADBB-9A2FB041D35D}"/>
            </a:ext>
          </a:extLst>
        </xdr:cNvPr>
        <xdr:cNvSpPr txBox="1"/>
      </xdr:nvSpPr>
      <xdr:spPr>
        <a:xfrm>
          <a:off x="4219575" y="13427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EBDA628C-3974-4E06-A40C-674F8F09DDC5}"/>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3A78AB68-D42C-47EE-9336-F3227F1EB064}"/>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A82430E3-FE20-4AA2-A09F-7F49D14B7385}"/>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29232AF6-1588-430E-8417-F743C83DA5E4}"/>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67B6AD2F-AFD3-44D9-B289-A4B347B93514}"/>
            </a:ext>
          </a:extLst>
        </xdr:cNvPr>
        <xdr:cNvSpPr/>
      </xdr:nvSpPr>
      <xdr:spPr>
        <a:xfrm>
          <a:off x="981075" y="13356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DC9C54A-6763-487F-AF8B-9DA37921D00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D3C9839-9533-4758-9C86-CEDD882CDBC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58D6165-91B7-46C7-8A14-E02CBEE5AE8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63766B4-F8FA-4598-A940-0FD711D2602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3F76A0C-0C5B-4248-9694-3036C6F3FE5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86905</xdr:rowOff>
    </xdr:from>
    <xdr:to>
      <xdr:col>24</xdr:col>
      <xdr:colOff>114300</xdr:colOff>
      <xdr:row>82</xdr:row>
      <xdr:rowOff>17055</xdr:rowOff>
    </xdr:to>
    <xdr:sp macro="" textlink="">
      <xdr:nvSpPr>
        <xdr:cNvPr id="303" name="楕円 302">
          <a:extLst>
            <a:ext uri="{FF2B5EF4-FFF2-40B4-BE49-F238E27FC236}">
              <a16:creationId xmlns:a16="http://schemas.microsoft.com/office/drawing/2014/main" id="{47E10159-F41C-4F77-8C92-B8CD8E38D9F3}"/>
            </a:ext>
          </a:extLst>
        </xdr:cNvPr>
        <xdr:cNvSpPr/>
      </xdr:nvSpPr>
      <xdr:spPr>
        <a:xfrm>
          <a:off x="4124325" y="13209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109782</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D42BD99-2249-4B53-B5EE-0449944A58D2}"/>
            </a:ext>
          </a:extLst>
        </xdr:cNvPr>
        <xdr:cNvSpPr txBox="1"/>
      </xdr:nvSpPr>
      <xdr:spPr>
        <a:xfrm>
          <a:off x="4219575" y="1307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24856</xdr:rowOff>
    </xdr:from>
    <xdr:to>
      <xdr:col>20</xdr:col>
      <xdr:colOff>38100</xdr:colOff>
      <xdr:row>81</xdr:row>
      <xdr:rowOff>126456</xdr:rowOff>
    </xdr:to>
    <xdr:sp macro="" textlink="">
      <xdr:nvSpPr>
        <xdr:cNvPr id="305" name="楕円 304">
          <a:extLst>
            <a:ext uri="{FF2B5EF4-FFF2-40B4-BE49-F238E27FC236}">
              <a16:creationId xmlns:a16="http://schemas.microsoft.com/office/drawing/2014/main" id="{F6823B70-F16D-4030-8CCB-151722F54EE1}"/>
            </a:ext>
          </a:extLst>
        </xdr:cNvPr>
        <xdr:cNvSpPr/>
      </xdr:nvSpPr>
      <xdr:spPr>
        <a:xfrm>
          <a:off x="3381375" y="131534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75656</xdr:rowOff>
    </xdr:from>
    <xdr:to>
      <xdr:col>24</xdr:col>
      <xdr:colOff>63500</xdr:colOff>
      <xdr:row>81</xdr:row>
      <xdr:rowOff>137705</xdr:rowOff>
    </xdr:to>
    <xdr:cxnSp macro="">
      <xdr:nvCxnSpPr>
        <xdr:cNvPr id="306" name="直線コネクタ 305">
          <a:extLst>
            <a:ext uri="{FF2B5EF4-FFF2-40B4-BE49-F238E27FC236}">
              <a16:creationId xmlns:a16="http://schemas.microsoft.com/office/drawing/2014/main" id="{DE73DE4E-DAA7-4E28-98DB-86537520E37F}"/>
            </a:ext>
          </a:extLst>
        </xdr:cNvPr>
        <xdr:cNvCxnSpPr/>
      </xdr:nvCxnSpPr>
      <xdr:spPr>
        <a:xfrm>
          <a:off x="3429000" y="13201106"/>
          <a:ext cx="752475"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126093</xdr:rowOff>
    </xdr:from>
    <xdr:to>
      <xdr:col>15</xdr:col>
      <xdr:colOff>101600</xdr:colOff>
      <xdr:row>81</xdr:row>
      <xdr:rowOff>56243</xdr:rowOff>
    </xdr:to>
    <xdr:sp macro="" textlink="">
      <xdr:nvSpPr>
        <xdr:cNvPr id="307" name="楕円 306">
          <a:extLst>
            <a:ext uri="{FF2B5EF4-FFF2-40B4-BE49-F238E27FC236}">
              <a16:creationId xmlns:a16="http://schemas.microsoft.com/office/drawing/2014/main" id="{FB8677FA-AB46-47FC-A184-221A8CF98775}"/>
            </a:ext>
          </a:extLst>
        </xdr:cNvPr>
        <xdr:cNvSpPr/>
      </xdr:nvSpPr>
      <xdr:spPr>
        <a:xfrm>
          <a:off x="2571750" y="130864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5443</xdr:rowOff>
    </xdr:from>
    <xdr:to>
      <xdr:col>19</xdr:col>
      <xdr:colOff>177800</xdr:colOff>
      <xdr:row>81</xdr:row>
      <xdr:rowOff>75656</xdr:rowOff>
    </xdr:to>
    <xdr:cxnSp macro="">
      <xdr:nvCxnSpPr>
        <xdr:cNvPr id="308" name="直線コネクタ 307">
          <a:extLst>
            <a:ext uri="{FF2B5EF4-FFF2-40B4-BE49-F238E27FC236}">
              <a16:creationId xmlns:a16="http://schemas.microsoft.com/office/drawing/2014/main" id="{A1507BCC-4476-46AA-ADB0-1947816BBCEA}"/>
            </a:ext>
          </a:extLst>
        </xdr:cNvPr>
        <xdr:cNvCxnSpPr/>
      </xdr:nvCxnSpPr>
      <xdr:spPr>
        <a:xfrm>
          <a:off x="2619375" y="13134068"/>
          <a:ext cx="80962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65677</xdr:rowOff>
    </xdr:from>
    <xdr:to>
      <xdr:col>10</xdr:col>
      <xdr:colOff>165100</xdr:colOff>
      <xdr:row>80</xdr:row>
      <xdr:rowOff>167277</xdr:rowOff>
    </xdr:to>
    <xdr:sp macro="" textlink="">
      <xdr:nvSpPr>
        <xdr:cNvPr id="309" name="楕円 308">
          <a:extLst>
            <a:ext uri="{FF2B5EF4-FFF2-40B4-BE49-F238E27FC236}">
              <a16:creationId xmlns:a16="http://schemas.microsoft.com/office/drawing/2014/main" id="{931AAA83-D7A4-473E-AE07-17C4F851EBAD}"/>
            </a:ext>
          </a:extLst>
        </xdr:cNvPr>
        <xdr:cNvSpPr/>
      </xdr:nvSpPr>
      <xdr:spPr>
        <a:xfrm>
          <a:off x="1781175" y="130323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116477</xdr:rowOff>
    </xdr:from>
    <xdr:to>
      <xdr:col>15</xdr:col>
      <xdr:colOff>50800</xdr:colOff>
      <xdr:row>81</xdr:row>
      <xdr:rowOff>5443</xdr:rowOff>
    </xdr:to>
    <xdr:cxnSp macro="">
      <xdr:nvCxnSpPr>
        <xdr:cNvPr id="310" name="直線コネクタ 309">
          <a:extLst>
            <a:ext uri="{FF2B5EF4-FFF2-40B4-BE49-F238E27FC236}">
              <a16:creationId xmlns:a16="http://schemas.microsoft.com/office/drawing/2014/main" id="{7CBDCC7D-3716-4B33-A82C-3315554DEB57}"/>
            </a:ext>
          </a:extLst>
        </xdr:cNvPr>
        <xdr:cNvCxnSpPr/>
      </xdr:nvCxnSpPr>
      <xdr:spPr>
        <a:xfrm>
          <a:off x="1828800" y="13080002"/>
          <a:ext cx="790575"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1995</xdr:rowOff>
    </xdr:from>
    <xdr:to>
      <xdr:col>6</xdr:col>
      <xdr:colOff>38100</xdr:colOff>
      <xdr:row>80</xdr:row>
      <xdr:rowOff>103595</xdr:rowOff>
    </xdr:to>
    <xdr:sp macro="" textlink="">
      <xdr:nvSpPr>
        <xdr:cNvPr id="311" name="楕円 310">
          <a:extLst>
            <a:ext uri="{FF2B5EF4-FFF2-40B4-BE49-F238E27FC236}">
              <a16:creationId xmlns:a16="http://schemas.microsoft.com/office/drawing/2014/main" id="{4D445DD5-3A7E-401F-BC05-1AC08F24B4B6}"/>
            </a:ext>
          </a:extLst>
        </xdr:cNvPr>
        <xdr:cNvSpPr/>
      </xdr:nvSpPr>
      <xdr:spPr>
        <a:xfrm>
          <a:off x="981075" y="129655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52795</xdr:rowOff>
    </xdr:from>
    <xdr:to>
      <xdr:col>10</xdr:col>
      <xdr:colOff>114300</xdr:colOff>
      <xdr:row>80</xdr:row>
      <xdr:rowOff>116477</xdr:rowOff>
    </xdr:to>
    <xdr:cxnSp macro="">
      <xdr:nvCxnSpPr>
        <xdr:cNvPr id="312" name="直線コネクタ 311">
          <a:extLst>
            <a:ext uri="{FF2B5EF4-FFF2-40B4-BE49-F238E27FC236}">
              <a16:creationId xmlns:a16="http://schemas.microsoft.com/office/drawing/2014/main" id="{0A687EEC-EE4F-4098-A4DE-28CB36B49134}"/>
            </a:ext>
          </a:extLst>
        </xdr:cNvPr>
        <xdr:cNvCxnSpPr/>
      </xdr:nvCxnSpPr>
      <xdr:spPr>
        <a:xfrm>
          <a:off x="1028700" y="13013145"/>
          <a:ext cx="800100" cy="6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27F6F78C-A22F-432F-B292-86229DB0B3DB}"/>
            </a:ext>
          </a:extLst>
        </xdr:cNvPr>
        <xdr:cNvSpPr txBox="1"/>
      </xdr:nvSpPr>
      <xdr:spPr>
        <a:xfrm>
          <a:off x="3239144" y="1351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4F20C059-448B-475C-94DD-62F7D2D32669}"/>
            </a:ext>
          </a:extLst>
        </xdr:cNvPr>
        <xdr:cNvSpPr txBox="1"/>
      </xdr:nvSpPr>
      <xdr:spPr>
        <a:xfrm>
          <a:off x="2439044" y="13499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C1906BEA-D99F-4606-B850-E7F14F7FC917}"/>
            </a:ext>
          </a:extLst>
        </xdr:cNvPr>
        <xdr:cNvSpPr txBox="1"/>
      </xdr:nvSpPr>
      <xdr:spPr>
        <a:xfrm>
          <a:off x="1648469" y="13478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06F00B5C-B078-4C90-8417-2079496C8A98}"/>
            </a:ext>
          </a:extLst>
        </xdr:cNvPr>
        <xdr:cNvSpPr txBox="1"/>
      </xdr:nvSpPr>
      <xdr:spPr>
        <a:xfrm>
          <a:off x="848369" y="1344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142983</xdr:rowOff>
    </xdr:from>
    <xdr:ext cx="405111" cy="259045"/>
    <xdr:sp macro="" textlink="">
      <xdr:nvSpPr>
        <xdr:cNvPr id="317" name="n_1mainValue【福祉施設】&#10;有形固定資産減価償却率">
          <a:extLst>
            <a:ext uri="{FF2B5EF4-FFF2-40B4-BE49-F238E27FC236}">
              <a16:creationId xmlns:a16="http://schemas.microsoft.com/office/drawing/2014/main" id="{00FC5809-031C-47E8-9D03-3F43D56FCE8B}"/>
            </a:ext>
          </a:extLst>
        </xdr:cNvPr>
        <xdr:cNvSpPr txBox="1"/>
      </xdr:nvSpPr>
      <xdr:spPr>
        <a:xfrm>
          <a:off x="3239144" y="12941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72770</xdr:rowOff>
    </xdr:from>
    <xdr:ext cx="405111" cy="259045"/>
    <xdr:sp macro="" textlink="">
      <xdr:nvSpPr>
        <xdr:cNvPr id="318" name="n_2mainValue【福祉施設】&#10;有形固定資産減価償却率">
          <a:extLst>
            <a:ext uri="{FF2B5EF4-FFF2-40B4-BE49-F238E27FC236}">
              <a16:creationId xmlns:a16="http://schemas.microsoft.com/office/drawing/2014/main" id="{16462F6C-6713-49E3-8DB7-15CCDD06961C}"/>
            </a:ext>
          </a:extLst>
        </xdr:cNvPr>
        <xdr:cNvSpPr txBox="1"/>
      </xdr:nvSpPr>
      <xdr:spPr>
        <a:xfrm>
          <a:off x="2439044" y="1287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12354</xdr:rowOff>
    </xdr:from>
    <xdr:ext cx="405111" cy="259045"/>
    <xdr:sp macro="" textlink="">
      <xdr:nvSpPr>
        <xdr:cNvPr id="319" name="n_3mainValue【福祉施設】&#10;有形固定資産減価償却率">
          <a:extLst>
            <a:ext uri="{FF2B5EF4-FFF2-40B4-BE49-F238E27FC236}">
              <a16:creationId xmlns:a16="http://schemas.microsoft.com/office/drawing/2014/main" id="{7845075C-9ECC-4DD9-B25F-4C20D3AFC3A3}"/>
            </a:ext>
          </a:extLst>
        </xdr:cNvPr>
        <xdr:cNvSpPr txBox="1"/>
      </xdr:nvSpPr>
      <xdr:spPr>
        <a:xfrm>
          <a:off x="1648469" y="1281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120122</xdr:rowOff>
    </xdr:from>
    <xdr:ext cx="405111" cy="259045"/>
    <xdr:sp macro="" textlink="">
      <xdr:nvSpPr>
        <xdr:cNvPr id="320" name="n_4mainValue【福祉施設】&#10;有形固定資産減価償却率">
          <a:extLst>
            <a:ext uri="{FF2B5EF4-FFF2-40B4-BE49-F238E27FC236}">
              <a16:creationId xmlns:a16="http://schemas.microsoft.com/office/drawing/2014/main" id="{59D8624F-C72F-4AAC-BC63-7A3504DAD11C}"/>
            </a:ext>
          </a:extLst>
        </xdr:cNvPr>
        <xdr:cNvSpPr txBox="1"/>
      </xdr:nvSpPr>
      <xdr:spPr>
        <a:xfrm>
          <a:off x="848369" y="12762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86FB72E-C92E-4894-AD47-4C6EDD7C3D6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F1CDD82-F698-492D-8A03-D81966C1A57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899FC9B-2382-4902-BC89-748960C14F0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A21653F-7B89-4DC7-9022-E0EA9747EEE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A08AC36-1ECB-4CAC-916D-C828614C3E8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B8EDF62-E537-466E-A30E-DFEE8F57C4E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98E15C2-E426-451C-A558-0D6E59DF40A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148D7BD-61B5-4F75-AAE0-552A7ACBE27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2B1E0D0-010C-4391-BE47-A218E0B28A1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F943BED-E7F4-437A-A2EC-A06CB5D0337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4A4E5759-3DBF-4669-BBE8-BF284851F4C4}"/>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DD1D6AF-0265-48D7-A4D0-635B4F83C318}"/>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24AC170-C9FA-494F-82E6-6177962C8BBD}"/>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FD226A52-515E-4412-8B61-6DA4A7D363D4}"/>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CC93F04-921D-4230-99FB-D3CA4120277D}"/>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26DA78D5-0E72-4B17-BD5B-011EB70ADD01}"/>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9655FB1-D9B1-4916-98DA-43411CC522AC}"/>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608CE38-CCFE-4CAB-A70E-E6D024E2DEC8}"/>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1D6CD42-FD61-4AA1-82C0-993AE8929BD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CE4E6D3-DFB5-4B84-9928-48D760ECCC5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A26120C2-A701-4E98-8984-5D9CA8FA752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AD27322-6BC4-4EE4-8310-2763D9FD5E18}"/>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CBC0B9AE-B210-45E0-98FD-87683FFCD2AB}"/>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79AD94FE-44BD-42CE-A4D0-3B40E7EF63D6}"/>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96D40605-2FE1-4B79-93A7-AC1E9ECACDFF}"/>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8878B86E-3C0B-4847-B632-027F8C2AD07E}"/>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748AF851-4064-4AE9-A6F9-CA2A5935DFCB}"/>
            </a:ext>
          </a:extLst>
        </xdr:cNvPr>
        <xdr:cNvSpPr txBox="1"/>
      </xdr:nvSpPr>
      <xdr:spPr>
        <a:xfrm>
          <a:off x="9467850" y="13455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DCC87FC1-AA89-4B5D-A51D-3DB2365632A1}"/>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A06EDA2D-9962-4D4B-AEE7-2353BA9BC093}"/>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CD3C46C-5244-41F5-9A0B-B5F6022396FC}"/>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B3D65414-D197-4A35-AFA5-D0CED8593D0E}"/>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DE3D84DF-D442-4D68-B938-99E33977C867}"/>
            </a:ext>
          </a:extLst>
        </xdr:cNvPr>
        <xdr:cNvSpPr/>
      </xdr:nvSpPr>
      <xdr:spPr>
        <a:xfrm>
          <a:off x="6238875" y="13601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5F91405-1A66-4622-8188-38C1D35AA28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BF8E684-58F8-415E-9536-0629F63DADF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04AA9BE-40C3-4355-A998-06E4173B671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C453843-7D08-4BC0-9716-D3E4DE980AB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24CD638-EAA3-4FED-AE9C-13B5026554E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7874</xdr:rowOff>
    </xdr:from>
    <xdr:to>
      <xdr:col>55</xdr:col>
      <xdr:colOff>50800</xdr:colOff>
      <xdr:row>85</xdr:row>
      <xdr:rowOff>109474</xdr:rowOff>
    </xdr:to>
    <xdr:sp macro="" textlink="">
      <xdr:nvSpPr>
        <xdr:cNvPr id="358" name="楕円 357">
          <a:extLst>
            <a:ext uri="{FF2B5EF4-FFF2-40B4-BE49-F238E27FC236}">
              <a16:creationId xmlns:a16="http://schemas.microsoft.com/office/drawing/2014/main" id="{74E3CAA8-F4F8-4AB1-BC82-620680384C54}"/>
            </a:ext>
          </a:extLst>
        </xdr:cNvPr>
        <xdr:cNvSpPr/>
      </xdr:nvSpPr>
      <xdr:spPr>
        <a:xfrm>
          <a:off x="9401175" y="1378419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157751</xdr:rowOff>
    </xdr:from>
    <xdr:ext cx="469744" cy="259045"/>
    <xdr:sp macro="" textlink="">
      <xdr:nvSpPr>
        <xdr:cNvPr id="359" name="【福祉施設】&#10;一人当たり面積該当値テキスト">
          <a:extLst>
            <a:ext uri="{FF2B5EF4-FFF2-40B4-BE49-F238E27FC236}">
              <a16:creationId xmlns:a16="http://schemas.microsoft.com/office/drawing/2014/main" id="{71311A27-7C8E-47BB-B0ED-0592F8587772}"/>
            </a:ext>
          </a:extLst>
        </xdr:cNvPr>
        <xdr:cNvSpPr txBox="1"/>
      </xdr:nvSpPr>
      <xdr:spPr>
        <a:xfrm>
          <a:off x="9467850" y="1377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7874</xdr:rowOff>
    </xdr:from>
    <xdr:to>
      <xdr:col>50</xdr:col>
      <xdr:colOff>165100</xdr:colOff>
      <xdr:row>85</xdr:row>
      <xdr:rowOff>109474</xdr:rowOff>
    </xdr:to>
    <xdr:sp macro="" textlink="">
      <xdr:nvSpPr>
        <xdr:cNvPr id="360" name="楕円 359">
          <a:extLst>
            <a:ext uri="{FF2B5EF4-FFF2-40B4-BE49-F238E27FC236}">
              <a16:creationId xmlns:a16="http://schemas.microsoft.com/office/drawing/2014/main" id="{4DF23CBC-BC17-4470-9073-BF343DF98453}"/>
            </a:ext>
          </a:extLst>
        </xdr:cNvPr>
        <xdr:cNvSpPr/>
      </xdr:nvSpPr>
      <xdr:spPr>
        <a:xfrm>
          <a:off x="8639175" y="137841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58674</xdr:rowOff>
    </xdr:from>
    <xdr:to>
      <xdr:col>55</xdr:col>
      <xdr:colOff>0</xdr:colOff>
      <xdr:row>85</xdr:row>
      <xdr:rowOff>58674</xdr:rowOff>
    </xdr:to>
    <xdr:cxnSp macro="">
      <xdr:nvCxnSpPr>
        <xdr:cNvPr id="361" name="直線コネクタ 360">
          <a:extLst>
            <a:ext uri="{FF2B5EF4-FFF2-40B4-BE49-F238E27FC236}">
              <a16:creationId xmlns:a16="http://schemas.microsoft.com/office/drawing/2014/main" id="{38E484E9-3D44-486B-B8F0-5E5EA6DD3924}"/>
            </a:ext>
          </a:extLst>
        </xdr:cNvPr>
        <xdr:cNvCxnSpPr/>
      </xdr:nvCxnSpPr>
      <xdr:spPr>
        <a:xfrm>
          <a:off x="8686800" y="1383182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macro="" textlink="">
      <xdr:nvSpPr>
        <xdr:cNvPr id="362" name="楕円 361">
          <a:extLst>
            <a:ext uri="{FF2B5EF4-FFF2-40B4-BE49-F238E27FC236}">
              <a16:creationId xmlns:a16="http://schemas.microsoft.com/office/drawing/2014/main" id="{DEEE2FD0-468E-40C1-8622-FB50EEEBA34D}"/>
            </a:ext>
          </a:extLst>
        </xdr:cNvPr>
        <xdr:cNvSpPr/>
      </xdr:nvSpPr>
      <xdr:spPr>
        <a:xfrm>
          <a:off x="7839075" y="13780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58674</xdr:rowOff>
    </xdr:from>
    <xdr:to>
      <xdr:col>50</xdr:col>
      <xdr:colOff>114300</xdr:colOff>
      <xdr:row>85</xdr:row>
      <xdr:rowOff>60961</xdr:rowOff>
    </xdr:to>
    <xdr:cxnSp macro="">
      <xdr:nvCxnSpPr>
        <xdr:cNvPr id="363" name="直線コネクタ 362">
          <a:extLst>
            <a:ext uri="{FF2B5EF4-FFF2-40B4-BE49-F238E27FC236}">
              <a16:creationId xmlns:a16="http://schemas.microsoft.com/office/drawing/2014/main" id="{FDA1D52B-3809-4F25-B96D-CAC349013EB3}"/>
            </a:ext>
          </a:extLst>
        </xdr:cNvPr>
        <xdr:cNvCxnSpPr/>
      </xdr:nvCxnSpPr>
      <xdr:spPr>
        <a:xfrm flipV="1">
          <a:off x="7886700" y="13831824"/>
          <a:ext cx="800100"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12446</xdr:rowOff>
    </xdr:from>
    <xdr:to>
      <xdr:col>41</xdr:col>
      <xdr:colOff>101600</xdr:colOff>
      <xdr:row>85</xdr:row>
      <xdr:rowOff>114046</xdr:rowOff>
    </xdr:to>
    <xdr:sp macro="" textlink="">
      <xdr:nvSpPr>
        <xdr:cNvPr id="364" name="楕円 363">
          <a:extLst>
            <a:ext uri="{FF2B5EF4-FFF2-40B4-BE49-F238E27FC236}">
              <a16:creationId xmlns:a16="http://schemas.microsoft.com/office/drawing/2014/main" id="{5E3015C5-5813-4958-B29E-5BE7AACD5F31}"/>
            </a:ext>
          </a:extLst>
        </xdr:cNvPr>
        <xdr:cNvSpPr/>
      </xdr:nvSpPr>
      <xdr:spPr>
        <a:xfrm>
          <a:off x="7029450" y="137824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63246</xdr:rowOff>
    </xdr:to>
    <xdr:cxnSp macro="">
      <xdr:nvCxnSpPr>
        <xdr:cNvPr id="365" name="直線コネクタ 364">
          <a:extLst>
            <a:ext uri="{FF2B5EF4-FFF2-40B4-BE49-F238E27FC236}">
              <a16:creationId xmlns:a16="http://schemas.microsoft.com/office/drawing/2014/main" id="{8BBBE62E-52CE-4718-BC9C-3E4EA2E8F292}"/>
            </a:ext>
          </a:extLst>
        </xdr:cNvPr>
        <xdr:cNvCxnSpPr/>
      </xdr:nvCxnSpPr>
      <xdr:spPr>
        <a:xfrm flipV="1">
          <a:off x="7077075" y="13837286"/>
          <a:ext cx="80962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xdr:rowOff>
    </xdr:from>
    <xdr:to>
      <xdr:col>36</xdr:col>
      <xdr:colOff>165100</xdr:colOff>
      <xdr:row>85</xdr:row>
      <xdr:rowOff>114046</xdr:rowOff>
    </xdr:to>
    <xdr:sp macro="" textlink="">
      <xdr:nvSpPr>
        <xdr:cNvPr id="366" name="楕円 365">
          <a:extLst>
            <a:ext uri="{FF2B5EF4-FFF2-40B4-BE49-F238E27FC236}">
              <a16:creationId xmlns:a16="http://schemas.microsoft.com/office/drawing/2014/main" id="{B6DF4802-2003-4BBF-8276-A0B20F381C86}"/>
            </a:ext>
          </a:extLst>
        </xdr:cNvPr>
        <xdr:cNvSpPr/>
      </xdr:nvSpPr>
      <xdr:spPr>
        <a:xfrm>
          <a:off x="6238875" y="1378242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63246</xdr:rowOff>
    </xdr:from>
    <xdr:to>
      <xdr:col>41</xdr:col>
      <xdr:colOff>50800</xdr:colOff>
      <xdr:row>85</xdr:row>
      <xdr:rowOff>63246</xdr:rowOff>
    </xdr:to>
    <xdr:cxnSp macro="">
      <xdr:nvCxnSpPr>
        <xdr:cNvPr id="367" name="直線コネクタ 366">
          <a:extLst>
            <a:ext uri="{FF2B5EF4-FFF2-40B4-BE49-F238E27FC236}">
              <a16:creationId xmlns:a16="http://schemas.microsoft.com/office/drawing/2014/main" id="{72E41C7B-39E6-490F-8C21-673C9829D845}"/>
            </a:ext>
          </a:extLst>
        </xdr:cNvPr>
        <xdr:cNvCxnSpPr/>
      </xdr:nvCxnSpPr>
      <xdr:spPr>
        <a:xfrm>
          <a:off x="6286500" y="1383957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DD62C1FE-9DCF-4D9A-8D73-8B4081452E75}"/>
            </a:ext>
          </a:extLst>
        </xdr:cNvPr>
        <xdr:cNvSpPr txBox="1"/>
      </xdr:nvSpPr>
      <xdr:spPr>
        <a:xfrm>
          <a:off x="8458277"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CF0A4DB9-0608-4A81-8CD6-7100A5339C0E}"/>
            </a:ext>
          </a:extLst>
        </xdr:cNvPr>
        <xdr:cNvSpPr txBox="1"/>
      </xdr:nvSpPr>
      <xdr:spPr>
        <a:xfrm>
          <a:off x="7677227"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7ED23F00-8646-4EA5-A9A8-984502D64549}"/>
            </a:ext>
          </a:extLst>
        </xdr:cNvPr>
        <xdr:cNvSpPr txBox="1"/>
      </xdr:nvSpPr>
      <xdr:spPr>
        <a:xfrm>
          <a:off x="6867602" y="134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2BA8E424-5168-406B-B103-9CE49E136A7B}"/>
            </a:ext>
          </a:extLst>
        </xdr:cNvPr>
        <xdr:cNvSpPr txBox="1"/>
      </xdr:nvSpPr>
      <xdr:spPr>
        <a:xfrm>
          <a:off x="6067502"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100601</xdr:rowOff>
    </xdr:from>
    <xdr:ext cx="469744" cy="259045"/>
    <xdr:sp macro="" textlink="">
      <xdr:nvSpPr>
        <xdr:cNvPr id="372" name="n_1mainValue【福祉施設】&#10;一人当たり面積">
          <a:extLst>
            <a:ext uri="{FF2B5EF4-FFF2-40B4-BE49-F238E27FC236}">
              <a16:creationId xmlns:a16="http://schemas.microsoft.com/office/drawing/2014/main" id="{5656023F-B15F-4574-B99C-52DFC1367988}"/>
            </a:ext>
          </a:extLst>
        </xdr:cNvPr>
        <xdr:cNvSpPr txBox="1"/>
      </xdr:nvSpPr>
      <xdr:spPr>
        <a:xfrm>
          <a:off x="8458277" y="1387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macro="" textlink="">
      <xdr:nvSpPr>
        <xdr:cNvPr id="373" name="n_2mainValue【福祉施設】&#10;一人当たり面積">
          <a:extLst>
            <a:ext uri="{FF2B5EF4-FFF2-40B4-BE49-F238E27FC236}">
              <a16:creationId xmlns:a16="http://schemas.microsoft.com/office/drawing/2014/main" id="{19C16791-F11F-4F66-A449-2E34B3CB73AB}"/>
            </a:ext>
          </a:extLst>
        </xdr:cNvPr>
        <xdr:cNvSpPr txBox="1"/>
      </xdr:nvSpPr>
      <xdr:spPr>
        <a:xfrm>
          <a:off x="7677227" y="13879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105173</xdr:rowOff>
    </xdr:from>
    <xdr:ext cx="469744" cy="259045"/>
    <xdr:sp macro="" textlink="">
      <xdr:nvSpPr>
        <xdr:cNvPr id="374" name="n_3mainValue【福祉施設】&#10;一人当たり面積">
          <a:extLst>
            <a:ext uri="{FF2B5EF4-FFF2-40B4-BE49-F238E27FC236}">
              <a16:creationId xmlns:a16="http://schemas.microsoft.com/office/drawing/2014/main" id="{2E4F3A93-7BB7-46AE-BBD9-F8BD6414B12C}"/>
            </a:ext>
          </a:extLst>
        </xdr:cNvPr>
        <xdr:cNvSpPr txBox="1"/>
      </xdr:nvSpPr>
      <xdr:spPr>
        <a:xfrm>
          <a:off x="6867602" y="1387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105173</xdr:rowOff>
    </xdr:from>
    <xdr:ext cx="469744" cy="259045"/>
    <xdr:sp macro="" textlink="">
      <xdr:nvSpPr>
        <xdr:cNvPr id="375" name="n_4mainValue【福祉施設】&#10;一人当たり面積">
          <a:extLst>
            <a:ext uri="{FF2B5EF4-FFF2-40B4-BE49-F238E27FC236}">
              <a16:creationId xmlns:a16="http://schemas.microsoft.com/office/drawing/2014/main" id="{EA2FBDAC-ADC0-4029-9349-84D4DBBBA26F}"/>
            </a:ext>
          </a:extLst>
        </xdr:cNvPr>
        <xdr:cNvSpPr txBox="1"/>
      </xdr:nvSpPr>
      <xdr:spPr>
        <a:xfrm>
          <a:off x="6067502" y="1387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60DA475-34A3-4529-8A25-874BFBD1E15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3BE696C-F083-4BC0-B90C-10BE3BF6BC3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F747777-E4CB-4997-AF21-68E51726313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18ED1F0-5F37-4ABE-96DE-373FD898F60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6A96E38-A57D-426F-AFF4-B8AE4BE54A5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6D86F42-48DA-4BF2-BC8A-78A89A9C51D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10D94A7-CA56-4636-9A8B-3C20385F798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84E2DC7-5A24-47BB-8C75-2584BD9824A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BEA637F-1302-45F4-94D9-3B406D5CAC4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3BD9F31-AEFA-4FBE-B3C1-4C4B282592D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FDF8C10-7A7F-442A-BF44-815A721F5C99}"/>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79D7EFE8-0C87-4C6A-8611-02B541B73181}"/>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754C5A3-4401-448C-BE44-E495F2E5D480}"/>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F0AC2F30-0275-4A71-94CD-2A88CDAEF798}"/>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66218FC-E966-4A2B-8A6E-7E3BE2C9EDF4}"/>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BD2A029-D53A-4FAD-8763-986A95B17FE7}"/>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F7ADCE8-C7CC-4A2E-91AF-5B7DCBEE7CC7}"/>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F7D816A6-575A-4431-B8FD-0F892FD568A7}"/>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E0285DB-60C7-481A-A1CC-A687A022AE11}"/>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4E8D0930-E6D0-40C3-BB8F-D827DFBA60C8}"/>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C81A152-3F4C-4248-86A4-84FE70EA5C5F}"/>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231D95C-2920-4E02-90FC-EAC9D890D722}"/>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333B5CF9-11C9-405B-AB7C-D6268627C43A}"/>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3B2D65E-D533-4DFD-8E12-22A6F953F65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F44E5AC3-C2DE-411C-96E0-5D57B29B41F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F22C8D0F-CAAF-49B0-A09A-5E6E9E694997}"/>
            </a:ext>
          </a:extLst>
        </xdr:cNvPr>
        <xdr:cNvCxnSpPr/>
      </xdr:nvCxnSpPr>
      <xdr:spPr>
        <a:xfrm flipV="1">
          <a:off x="4180840" y="1630843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56AFDFAC-BD30-40A0-B88D-A40C381611F9}"/>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3907D9B-9814-432E-82A2-4962C22D1D9E}"/>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738AB35E-5082-452C-BA33-C674B406C526}"/>
            </a:ext>
          </a:extLst>
        </xdr:cNvPr>
        <xdr:cNvSpPr txBox="1"/>
      </xdr:nvSpPr>
      <xdr:spPr>
        <a:xfrm>
          <a:off x="4219575"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673CB167-082E-4F1F-ABD8-065AD996EFE3}"/>
            </a:ext>
          </a:extLst>
        </xdr:cNvPr>
        <xdr:cNvCxnSpPr/>
      </xdr:nvCxnSpPr>
      <xdr:spPr>
        <a:xfrm>
          <a:off x="4105275" y="1630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97878371-4FE1-4D0F-87D9-B5E7CB5CB77E}"/>
            </a:ext>
          </a:extLst>
        </xdr:cNvPr>
        <xdr:cNvSpPr txBox="1"/>
      </xdr:nvSpPr>
      <xdr:spPr>
        <a:xfrm>
          <a:off x="4219575" y="17032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74E4B73-B42F-4F1F-B5EE-9AB9DC909FD2}"/>
            </a:ext>
          </a:extLst>
        </xdr:cNvPr>
        <xdr:cNvSpPr/>
      </xdr:nvSpPr>
      <xdr:spPr>
        <a:xfrm>
          <a:off x="4124325" y="1705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A5332F1C-6E7C-48E8-BDB8-7E3ABEB01C50}"/>
            </a:ext>
          </a:extLst>
        </xdr:cNvPr>
        <xdr:cNvSpPr/>
      </xdr:nvSpPr>
      <xdr:spPr>
        <a:xfrm>
          <a:off x="3381375" y="17061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262A9794-FADB-4F46-84C9-3C2BBD11EB23}"/>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17394067-1AEA-4540-9762-6B2352532C10}"/>
            </a:ext>
          </a:extLst>
        </xdr:cNvPr>
        <xdr:cNvSpPr/>
      </xdr:nvSpPr>
      <xdr:spPr>
        <a:xfrm>
          <a:off x="1781175" y="17018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BCE65BF4-7BEC-4DAD-A1DC-88BA216E0BB4}"/>
            </a:ext>
          </a:extLst>
        </xdr:cNvPr>
        <xdr:cNvSpPr/>
      </xdr:nvSpPr>
      <xdr:spPr>
        <a:xfrm>
          <a:off x="9810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EE744EC-520E-4959-8F56-04E2FE9D427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04F76B5-7C8D-411D-9291-C9E622DB48C3}"/>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510CBB3-8669-469A-8026-BB3266096962}"/>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F0F9391-CCE9-49E4-880A-EF3B3E01794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D9FF65C-6EF1-43CD-AEE3-A3945EC5A89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58057</xdr:rowOff>
    </xdr:from>
    <xdr:to>
      <xdr:col>24</xdr:col>
      <xdr:colOff>114300</xdr:colOff>
      <xdr:row>100</xdr:row>
      <xdr:rowOff>159657</xdr:rowOff>
    </xdr:to>
    <xdr:sp macro="" textlink="">
      <xdr:nvSpPr>
        <xdr:cNvPr id="417" name="楕円 416">
          <a:extLst>
            <a:ext uri="{FF2B5EF4-FFF2-40B4-BE49-F238E27FC236}">
              <a16:creationId xmlns:a16="http://schemas.microsoft.com/office/drawing/2014/main" id="{4CFE8162-DF07-4946-98F9-D0DB8AD91473}"/>
            </a:ext>
          </a:extLst>
        </xdr:cNvPr>
        <xdr:cNvSpPr/>
      </xdr:nvSpPr>
      <xdr:spPr>
        <a:xfrm>
          <a:off x="4124325" y="16345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144434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42AD73E1-10AA-4E0C-9517-939DB215E309}"/>
            </a:ext>
          </a:extLst>
        </xdr:cNvPr>
        <xdr:cNvSpPr txBox="1"/>
      </xdr:nvSpPr>
      <xdr:spPr>
        <a:xfrm>
          <a:off x="4219575" y="16257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25400</xdr:rowOff>
    </xdr:from>
    <xdr:to>
      <xdr:col>20</xdr:col>
      <xdr:colOff>38100</xdr:colOff>
      <xdr:row>100</xdr:row>
      <xdr:rowOff>127000</xdr:rowOff>
    </xdr:to>
    <xdr:sp macro="" textlink="">
      <xdr:nvSpPr>
        <xdr:cNvPr id="419" name="楕円 418">
          <a:extLst>
            <a:ext uri="{FF2B5EF4-FFF2-40B4-BE49-F238E27FC236}">
              <a16:creationId xmlns:a16="http://schemas.microsoft.com/office/drawing/2014/main" id="{D14B5ADA-78CE-4B3E-AD4C-5E9DFCD2817A}"/>
            </a:ext>
          </a:extLst>
        </xdr:cNvPr>
        <xdr:cNvSpPr/>
      </xdr:nvSpPr>
      <xdr:spPr>
        <a:xfrm>
          <a:off x="3381375" y="16316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76200</xdr:rowOff>
    </xdr:from>
    <xdr:to>
      <xdr:col>24</xdr:col>
      <xdr:colOff>63500</xdr:colOff>
      <xdr:row>100</xdr:row>
      <xdr:rowOff>108857</xdr:rowOff>
    </xdr:to>
    <xdr:cxnSp macro="">
      <xdr:nvCxnSpPr>
        <xdr:cNvPr id="420" name="直線コネクタ 419">
          <a:extLst>
            <a:ext uri="{FF2B5EF4-FFF2-40B4-BE49-F238E27FC236}">
              <a16:creationId xmlns:a16="http://schemas.microsoft.com/office/drawing/2014/main" id="{A1C01CA6-4762-4452-BF72-25BA015E10C1}"/>
            </a:ext>
          </a:extLst>
        </xdr:cNvPr>
        <xdr:cNvCxnSpPr/>
      </xdr:nvCxnSpPr>
      <xdr:spPr>
        <a:xfrm>
          <a:off x="3429000" y="16363950"/>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164193</xdr:rowOff>
    </xdr:from>
    <xdr:to>
      <xdr:col>15</xdr:col>
      <xdr:colOff>101600</xdr:colOff>
      <xdr:row>100</xdr:row>
      <xdr:rowOff>94343</xdr:rowOff>
    </xdr:to>
    <xdr:sp macro="" textlink="">
      <xdr:nvSpPr>
        <xdr:cNvPr id="421" name="楕円 420">
          <a:extLst>
            <a:ext uri="{FF2B5EF4-FFF2-40B4-BE49-F238E27FC236}">
              <a16:creationId xmlns:a16="http://schemas.microsoft.com/office/drawing/2014/main" id="{767FA38D-FF66-4977-84A7-64AEEED7026A}"/>
            </a:ext>
          </a:extLst>
        </xdr:cNvPr>
        <xdr:cNvSpPr/>
      </xdr:nvSpPr>
      <xdr:spPr>
        <a:xfrm>
          <a:off x="2571750" y="162773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43543</xdr:rowOff>
    </xdr:from>
    <xdr:to>
      <xdr:col>19</xdr:col>
      <xdr:colOff>177800</xdr:colOff>
      <xdr:row>100</xdr:row>
      <xdr:rowOff>76200</xdr:rowOff>
    </xdr:to>
    <xdr:cxnSp macro="">
      <xdr:nvCxnSpPr>
        <xdr:cNvPr id="422" name="直線コネクタ 421">
          <a:extLst>
            <a:ext uri="{FF2B5EF4-FFF2-40B4-BE49-F238E27FC236}">
              <a16:creationId xmlns:a16="http://schemas.microsoft.com/office/drawing/2014/main" id="{553903D7-80FF-4AA3-8F39-7262E89A14AE}"/>
            </a:ext>
          </a:extLst>
        </xdr:cNvPr>
        <xdr:cNvCxnSpPr/>
      </xdr:nvCxnSpPr>
      <xdr:spPr>
        <a:xfrm>
          <a:off x="2619375" y="16334468"/>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131536</xdr:rowOff>
    </xdr:from>
    <xdr:to>
      <xdr:col>10</xdr:col>
      <xdr:colOff>165100</xdr:colOff>
      <xdr:row>100</xdr:row>
      <xdr:rowOff>61686</xdr:rowOff>
    </xdr:to>
    <xdr:sp macro="" textlink="">
      <xdr:nvSpPr>
        <xdr:cNvPr id="423" name="楕円 422">
          <a:extLst>
            <a:ext uri="{FF2B5EF4-FFF2-40B4-BE49-F238E27FC236}">
              <a16:creationId xmlns:a16="http://schemas.microsoft.com/office/drawing/2014/main" id="{BFA85804-3E97-4F36-AEC8-0A6B4FBD6252}"/>
            </a:ext>
          </a:extLst>
        </xdr:cNvPr>
        <xdr:cNvSpPr/>
      </xdr:nvSpPr>
      <xdr:spPr>
        <a:xfrm>
          <a:off x="1781175" y="162478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10886</xdr:rowOff>
    </xdr:from>
    <xdr:to>
      <xdr:col>15</xdr:col>
      <xdr:colOff>50800</xdr:colOff>
      <xdr:row>100</xdr:row>
      <xdr:rowOff>43543</xdr:rowOff>
    </xdr:to>
    <xdr:cxnSp macro="">
      <xdr:nvCxnSpPr>
        <xdr:cNvPr id="424" name="直線コネクタ 423">
          <a:extLst>
            <a:ext uri="{FF2B5EF4-FFF2-40B4-BE49-F238E27FC236}">
              <a16:creationId xmlns:a16="http://schemas.microsoft.com/office/drawing/2014/main" id="{495BC8DD-37C0-46BA-985D-F9E0EE33D6AF}"/>
            </a:ext>
          </a:extLst>
        </xdr:cNvPr>
        <xdr:cNvCxnSpPr/>
      </xdr:nvCxnSpPr>
      <xdr:spPr>
        <a:xfrm>
          <a:off x="1828800" y="16295461"/>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98879</xdr:rowOff>
    </xdr:from>
    <xdr:to>
      <xdr:col>6</xdr:col>
      <xdr:colOff>38100</xdr:colOff>
      <xdr:row>100</xdr:row>
      <xdr:rowOff>29029</xdr:rowOff>
    </xdr:to>
    <xdr:sp macro="" textlink="">
      <xdr:nvSpPr>
        <xdr:cNvPr id="425" name="楕円 424">
          <a:extLst>
            <a:ext uri="{FF2B5EF4-FFF2-40B4-BE49-F238E27FC236}">
              <a16:creationId xmlns:a16="http://schemas.microsoft.com/office/drawing/2014/main" id="{EA4B4622-0697-45D6-803F-7BC9A384270A}"/>
            </a:ext>
          </a:extLst>
        </xdr:cNvPr>
        <xdr:cNvSpPr/>
      </xdr:nvSpPr>
      <xdr:spPr>
        <a:xfrm>
          <a:off x="981075" y="162183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149679</xdr:rowOff>
    </xdr:from>
    <xdr:to>
      <xdr:col>10</xdr:col>
      <xdr:colOff>114300</xdr:colOff>
      <xdr:row>100</xdr:row>
      <xdr:rowOff>10886</xdr:rowOff>
    </xdr:to>
    <xdr:cxnSp macro="">
      <xdr:nvCxnSpPr>
        <xdr:cNvPr id="426" name="直線コネクタ 425">
          <a:extLst>
            <a:ext uri="{FF2B5EF4-FFF2-40B4-BE49-F238E27FC236}">
              <a16:creationId xmlns:a16="http://schemas.microsoft.com/office/drawing/2014/main" id="{9B4B13EC-DCE3-4D1B-889E-504CAF1EB436}"/>
            </a:ext>
          </a:extLst>
        </xdr:cNvPr>
        <xdr:cNvCxnSpPr/>
      </xdr:nvCxnSpPr>
      <xdr:spPr>
        <a:xfrm>
          <a:off x="1028700" y="16265979"/>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1C1BFA17-30C0-44D0-BFAE-C6A780429575}"/>
            </a:ext>
          </a:extLst>
        </xdr:cNvPr>
        <xdr:cNvSpPr txBox="1"/>
      </xdr:nvSpPr>
      <xdr:spPr>
        <a:xfrm>
          <a:off x="3239144" y="1715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85926A88-40B4-4298-8CA8-300EB8C52190}"/>
            </a:ext>
          </a:extLst>
        </xdr:cNvPr>
        <xdr:cNvSpPr txBox="1"/>
      </xdr:nvSpPr>
      <xdr:spPr>
        <a:xfrm>
          <a:off x="2439044" y="1714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FE365322-F933-4825-9C7F-FD9DB8FA388B}"/>
            </a:ext>
          </a:extLst>
        </xdr:cNvPr>
        <xdr:cNvSpPr txBox="1"/>
      </xdr:nvSpPr>
      <xdr:spPr>
        <a:xfrm>
          <a:off x="1648469"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1485FA5C-82B6-4295-9A93-EF4741D164BA}"/>
            </a:ext>
          </a:extLst>
        </xdr:cNvPr>
        <xdr:cNvSpPr txBox="1"/>
      </xdr:nvSpPr>
      <xdr:spPr>
        <a:xfrm>
          <a:off x="8483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143527</xdr:rowOff>
    </xdr:from>
    <xdr:ext cx="340478" cy="259045"/>
    <xdr:sp macro="" textlink="">
      <xdr:nvSpPr>
        <xdr:cNvPr id="431" name="n_1mainValue【市民会館】&#10;有形固定資産減価償却率">
          <a:extLst>
            <a:ext uri="{FF2B5EF4-FFF2-40B4-BE49-F238E27FC236}">
              <a16:creationId xmlns:a16="http://schemas.microsoft.com/office/drawing/2014/main" id="{A531208B-DC94-4DCF-A15B-27C262CB5D65}"/>
            </a:ext>
          </a:extLst>
        </xdr:cNvPr>
        <xdr:cNvSpPr txBox="1"/>
      </xdr:nvSpPr>
      <xdr:spPr>
        <a:xfrm>
          <a:off x="3258761" y="160852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110870</xdr:rowOff>
    </xdr:from>
    <xdr:ext cx="340478" cy="259045"/>
    <xdr:sp macro="" textlink="">
      <xdr:nvSpPr>
        <xdr:cNvPr id="432" name="n_2mainValue【市民会館】&#10;有形固定資産減価償却率">
          <a:extLst>
            <a:ext uri="{FF2B5EF4-FFF2-40B4-BE49-F238E27FC236}">
              <a16:creationId xmlns:a16="http://schemas.microsoft.com/office/drawing/2014/main" id="{BF5AE23A-D5F5-4CBF-A326-963EB353EB5E}"/>
            </a:ext>
          </a:extLst>
        </xdr:cNvPr>
        <xdr:cNvSpPr txBox="1"/>
      </xdr:nvSpPr>
      <xdr:spPr>
        <a:xfrm>
          <a:off x="2468186" y="160525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78213</xdr:rowOff>
    </xdr:from>
    <xdr:ext cx="340478" cy="259045"/>
    <xdr:sp macro="" textlink="">
      <xdr:nvSpPr>
        <xdr:cNvPr id="433" name="n_3mainValue【市民会館】&#10;有形固定資産減価償却率">
          <a:extLst>
            <a:ext uri="{FF2B5EF4-FFF2-40B4-BE49-F238E27FC236}">
              <a16:creationId xmlns:a16="http://schemas.microsoft.com/office/drawing/2014/main" id="{D40CB64B-E70F-4B6F-B56F-C7F4C9DC216F}"/>
            </a:ext>
          </a:extLst>
        </xdr:cNvPr>
        <xdr:cNvSpPr txBox="1"/>
      </xdr:nvSpPr>
      <xdr:spPr>
        <a:xfrm>
          <a:off x="1677611" y="16023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45556</xdr:rowOff>
    </xdr:from>
    <xdr:ext cx="340478" cy="259045"/>
    <xdr:sp macro="" textlink="">
      <xdr:nvSpPr>
        <xdr:cNvPr id="434" name="n_4mainValue【市民会館】&#10;有形固定資産減価償却率">
          <a:extLst>
            <a:ext uri="{FF2B5EF4-FFF2-40B4-BE49-F238E27FC236}">
              <a16:creationId xmlns:a16="http://schemas.microsoft.com/office/drawing/2014/main" id="{16E96FC7-EC6B-47EC-80B9-4D598C5D7B1D}"/>
            </a:ext>
          </a:extLst>
        </xdr:cNvPr>
        <xdr:cNvSpPr txBox="1"/>
      </xdr:nvSpPr>
      <xdr:spPr>
        <a:xfrm>
          <a:off x="867986" y="159935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889A150-DB7F-45F3-AC2F-EBE41451CCF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A40F4B6-5E59-48D0-B48C-58476659A2A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8DE0A8C6-ABA1-497F-8BDC-2A76845D275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301D174-E05E-41D0-B29F-302834193F3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8423551-72C7-4F5B-8BC9-79FBBD3CED7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498440B-2B9D-4E7A-9263-3122CF4BA0B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6FB44BA-1BEC-4A67-A17B-B787512FFFA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5B40FC0-7E1C-4771-898E-8E951F8055D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B7F34D4-E9EF-4605-B57A-893604729BBB}"/>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71B685A-A7DC-496D-A404-A47358A2E781}"/>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E4D29658-9973-44CF-A267-D7B999E3CB85}"/>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2466B5B-001D-4952-B041-29E9969C8EDE}"/>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2F70FC78-024A-461A-8FB7-D7A670B557FD}"/>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D16AD4AD-934E-4D23-ADA9-6C480C4643A4}"/>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62B6D68E-39CF-4915-A9B0-C224616B47C2}"/>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D95A65A8-F0AE-44CC-9E1B-E21DD91AB5D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013C747-C34D-4AED-9703-421B2F70C08C}"/>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44AC2FDD-AF78-4098-A5A9-330F21007A80}"/>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9929F831-1369-464D-859F-0BC35CDCA785}"/>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2C1D3CE6-82FF-41E6-B62C-3832671FD716}"/>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31CA387-085C-4095-B2A6-F4B44A613C48}"/>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EE50054E-5BCD-4F79-801C-628024CF702F}"/>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B87EBA31-0324-4857-9DC7-6C6BAD8C2C7C}"/>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C982709F-5128-4790-A022-85A549C5CABD}"/>
            </a:ext>
          </a:extLst>
        </xdr:cNvPr>
        <xdr:cNvCxnSpPr/>
      </xdr:nvCxnSpPr>
      <xdr:spPr>
        <a:xfrm flipV="1">
          <a:off x="9429115" y="16204564"/>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6C6BC9AB-8765-4BDE-89A5-C88547A7CF9B}"/>
            </a:ext>
          </a:extLst>
        </xdr:cNvPr>
        <xdr:cNvSpPr txBox="1"/>
      </xdr:nvSpPr>
      <xdr:spPr>
        <a:xfrm>
          <a:off x="9467850"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C4DA542A-3CC0-48FC-802A-221FAA2863FC}"/>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77BF96F3-1FB9-48B5-B3BE-90100FF101C1}"/>
            </a:ext>
          </a:extLst>
        </xdr:cNvPr>
        <xdr:cNvSpPr txBox="1"/>
      </xdr:nvSpPr>
      <xdr:spPr>
        <a:xfrm>
          <a:off x="9467850"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BF203FFF-072D-4874-A7A4-F203540938BF}"/>
            </a:ext>
          </a:extLst>
        </xdr:cNvPr>
        <xdr:cNvCxnSpPr/>
      </xdr:nvCxnSpPr>
      <xdr:spPr>
        <a:xfrm>
          <a:off x="9363075" y="162045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1E82F561-49F8-43DD-8541-4ECA0A4D1F73}"/>
            </a:ext>
          </a:extLst>
        </xdr:cNvPr>
        <xdr:cNvSpPr txBox="1"/>
      </xdr:nvSpPr>
      <xdr:spPr>
        <a:xfrm>
          <a:off x="9467850"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838FCBA2-753F-4ACE-9A26-9B8457A272EC}"/>
            </a:ext>
          </a:extLst>
        </xdr:cNvPr>
        <xdr:cNvSpPr/>
      </xdr:nvSpPr>
      <xdr:spPr>
        <a:xfrm>
          <a:off x="9401175" y="1737613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82753E17-C238-4D2F-B0FC-DDD69021976B}"/>
            </a:ext>
          </a:extLst>
        </xdr:cNvPr>
        <xdr:cNvSpPr/>
      </xdr:nvSpPr>
      <xdr:spPr>
        <a:xfrm>
          <a:off x="8639175" y="17383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FA260F44-5AD7-40F3-9D66-620CC89CF15A}"/>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5C3C2C05-3929-49A7-B655-03126F84F4E4}"/>
            </a:ext>
          </a:extLst>
        </xdr:cNvPr>
        <xdr:cNvSpPr/>
      </xdr:nvSpPr>
      <xdr:spPr>
        <a:xfrm>
          <a:off x="7029450" y="17389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3AEA6BA4-5AD5-4EF5-B54A-64C529B429F2}"/>
            </a:ext>
          </a:extLst>
        </xdr:cNvPr>
        <xdr:cNvSpPr/>
      </xdr:nvSpPr>
      <xdr:spPr>
        <a:xfrm>
          <a:off x="6238875" y="17403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8254378-0A94-4505-94D2-7069166F6CCD}"/>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AE60836-73C5-424A-A98B-B9FAB267D74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20E2DFD-3D5C-482F-86FA-A55E344118F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99F521E-A505-41F1-BD9F-27DF07C99091}"/>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FDF2243-45EA-4EED-9A03-8401364E62E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52070</xdr:rowOff>
    </xdr:from>
    <xdr:to>
      <xdr:col>55</xdr:col>
      <xdr:colOff>50800</xdr:colOff>
      <xdr:row>108</xdr:row>
      <xdr:rowOff>153670</xdr:rowOff>
    </xdr:to>
    <xdr:sp macro="" textlink="">
      <xdr:nvSpPr>
        <xdr:cNvPr id="474" name="楕円 473">
          <a:extLst>
            <a:ext uri="{FF2B5EF4-FFF2-40B4-BE49-F238E27FC236}">
              <a16:creationId xmlns:a16="http://schemas.microsoft.com/office/drawing/2014/main" id="{D94A4F74-BC57-439D-91CD-45B850D0B1FE}"/>
            </a:ext>
          </a:extLst>
        </xdr:cNvPr>
        <xdr:cNvSpPr/>
      </xdr:nvSpPr>
      <xdr:spPr>
        <a:xfrm>
          <a:off x="9401175" y="177082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138447</xdr:rowOff>
    </xdr:from>
    <xdr:ext cx="469744" cy="259045"/>
    <xdr:sp macro="" textlink="">
      <xdr:nvSpPr>
        <xdr:cNvPr id="475" name="【市民会館】&#10;一人当たり面積該当値テキスト">
          <a:extLst>
            <a:ext uri="{FF2B5EF4-FFF2-40B4-BE49-F238E27FC236}">
              <a16:creationId xmlns:a16="http://schemas.microsoft.com/office/drawing/2014/main" id="{3AD7E108-6899-4BF6-B0CC-31DAA1E0EB02}"/>
            </a:ext>
          </a:extLst>
        </xdr:cNvPr>
        <xdr:cNvSpPr txBox="1"/>
      </xdr:nvSpPr>
      <xdr:spPr>
        <a:xfrm>
          <a:off x="9467850"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53975</xdr:rowOff>
    </xdr:from>
    <xdr:to>
      <xdr:col>50</xdr:col>
      <xdr:colOff>165100</xdr:colOff>
      <xdr:row>108</xdr:row>
      <xdr:rowOff>155575</xdr:rowOff>
    </xdr:to>
    <xdr:sp macro="" textlink="">
      <xdr:nvSpPr>
        <xdr:cNvPr id="476" name="楕円 475">
          <a:extLst>
            <a:ext uri="{FF2B5EF4-FFF2-40B4-BE49-F238E27FC236}">
              <a16:creationId xmlns:a16="http://schemas.microsoft.com/office/drawing/2014/main" id="{71C11324-E274-45A8-B666-A96D599CFB02}"/>
            </a:ext>
          </a:extLst>
        </xdr:cNvPr>
        <xdr:cNvSpPr/>
      </xdr:nvSpPr>
      <xdr:spPr>
        <a:xfrm>
          <a:off x="8639175" y="177133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102870</xdr:rowOff>
    </xdr:from>
    <xdr:to>
      <xdr:col>55</xdr:col>
      <xdr:colOff>0</xdr:colOff>
      <xdr:row>108</xdr:row>
      <xdr:rowOff>104775</xdr:rowOff>
    </xdr:to>
    <xdr:cxnSp macro="">
      <xdr:nvCxnSpPr>
        <xdr:cNvPr id="477" name="直線コネクタ 476">
          <a:extLst>
            <a:ext uri="{FF2B5EF4-FFF2-40B4-BE49-F238E27FC236}">
              <a16:creationId xmlns:a16="http://schemas.microsoft.com/office/drawing/2014/main" id="{5774A10F-B9CA-4029-A876-6607A96DB277}"/>
            </a:ext>
          </a:extLst>
        </xdr:cNvPr>
        <xdr:cNvCxnSpPr/>
      </xdr:nvCxnSpPr>
      <xdr:spPr>
        <a:xfrm flipV="1">
          <a:off x="8686800" y="177653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53975</xdr:rowOff>
    </xdr:from>
    <xdr:to>
      <xdr:col>46</xdr:col>
      <xdr:colOff>38100</xdr:colOff>
      <xdr:row>108</xdr:row>
      <xdr:rowOff>155575</xdr:rowOff>
    </xdr:to>
    <xdr:sp macro="" textlink="">
      <xdr:nvSpPr>
        <xdr:cNvPr id="478" name="楕円 477">
          <a:extLst>
            <a:ext uri="{FF2B5EF4-FFF2-40B4-BE49-F238E27FC236}">
              <a16:creationId xmlns:a16="http://schemas.microsoft.com/office/drawing/2014/main" id="{22C6B9D9-B9FD-4282-B8DA-BBCE9E7B8A87}"/>
            </a:ext>
          </a:extLst>
        </xdr:cNvPr>
        <xdr:cNvSpPr/>
      </xdr:nvSpPr>
      <xdr:spPr>
        <a:xfrm>
          <a:off x="7839075" y="177133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104775</xdr:rowOff>
    </xdr:from>
    <xdr:to>
      <xdr:col>50</xdr:col>
      <xdr:colOff>114300</xdr:colOff>
      <xdr:row>108</xdr:row>
      <xdr:rowOff>104775</xdr:rowOff>
    </xdr:to>
    <xdr:cxnSp macro="">
      <xdr:nvCxnSpPr>
        <xdr:cNvPr id="479" name="直線コネクタ 478">
          <a:extLst>
            <a:ext uri="{FF2B5EF4-FFF2-40B4-BE49-F238E27FC236}">
              <a16:creationId xmlns:a16="http://schemas.microsoft.com/office/drawing/2014/main" id="{378987C8-79A9-4D8B-8BB4-803BC7EAAF0B}"/>
            </a:ext>
          </a:extLst>
        </xdr:cNvPr>
        <xdr:cNvCxnSpPr/>
      </xdr:nvCxnSpPr>
      <xdr:spPr>
        <a:xfrm>
          <a:off x="7886700" y="177609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53975</xdr:rowOff>
    </xdr:from>
    <xdr:to>
      <xdr:col>41</xdr:col>
      <xdr:colOff>101600</xdr:colOff>
      <xdr:row>108</xdr:row>
      <xdr:rowOff>155575</xdr:rowOff>
    </xdr:to>
    <xdr:sp macro="" textlink="">
      <xdr:nvSpPr>
        <xdr:cNvPr id="480" name="楕円 479">
          <a:extLst>
            <a:ext uri="{FF2B5EF4-FFF2-40B4-BE49-F238E27FC236}">
              <a16:creationId xmlns:a16="http://schemas.microsoft.com/office/drawing/2014/main" id="{C2878BD4-38EB-4CDF-AF5C-EDF0FA066CB6}"/>
            </a:ext>
          </a:extLst>
        </xdr:cNvPr>
        <xdr:cNvSpPr/>
      </xdr:nvSpPr>
      <xdr:spPr>
        <a:xfrm>
          <a:off x="7029450" y="177133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104775</xdr:rowOff>
    </xdr:from>
    <xdr:to>
      <xdr:col>45</xdr:col>
      <xdr:colOff>177800</xdr:colOff>
      <xdr:row>108</xdr:row>
      <xdr:rowOff>104775</xdr:rowOff>
    </xdr:to>
    <xdr:cxnSp macro="">
      <xdr:nvCxnSpPr>
        <xdr:cNvPr id="481" name="直線コネクタ 480">
          <a:extLst>
            <a:ext uri="{FF2B5EF4-FFF2-40B4-BE49-F238E27FC236}">
              <a16:creationId xmlns:a16="http://schemas.microsoft.com/office/drawing/2014/main" id="{14067BB4-554B-41DC-8CE7-0523E7D56195}"/>
            </a:ext>
          </a:extLst>
        </xdr:cNvPr>
        <xdr:cNvCxnSpPr/>
      </xdr:nvCxnSpPr>
      <xdr:spPr>
        <a:xfrm>
          <a:off x="7077075" y="177609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53975</xdr:rowOff>
    </xdr:from>
    <xdr:to>
      <xdr:col>36</xdr:col>
      <xdr:colOff>165100</xdr:colOff>
      <xdr:row>108</xdr:row>
      <xdr:rowOff>155575</xdr:rowOff>
    </xdr:to>
    <xdr:sp macro="" textlink="">
      <xdr:nvSpPr>
        <xdr:cNvPr id="482" name="楕円 481">
          <a:extLst>
            <a:ext uri="{FF2B5EF4-FFF2-40B4-BE49-F238E27FC236}">
              <a16:creationId xmlns:a16="http://schemas.microsoft.com/office/drawing/2014/main" id="{7D0DAEEF-92B6-4241-BB5C-74B1E062164D}"/>
            </a:ext>
          </a:extLst>
        </xdr:cNvPr>
        <xdr:cNvSpPr/>
      </xdr:nvSpPr>
      <xdr:spPr>
        <a:xfrm>
          <a:off x="6238875" y="177133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104775</xdr:rowOff>
    </xdr:from>
    <xdr:to>
      <xdr:col>41</xdr:col>
      <xdr:colOff>50800</xdr:colOff>
      <xdr:row>108</xdr:row>
      <xdr:rowOff>104775</xdr:rowOff>
    </xdr:to>
    <xdr:cxnSp macro="">
      <xdr:nvCxnSpPr>
        <xdr:cNvPr id="483" name="直線コネクタ 482">
          <a:extLst>
            <a:ext uri="{FF2B5EF4-FFF2-40B4-BE49-F238E27FC236}">
              <a16:creationId xmlns:a16="http://schemas.microsoft.com/office/drawing/2014/main" id="{181B8285-024F-412F-8CE7-2689799A84A3}"/>
            </a:ext>
          </a:extLst>
        </xdr:cNvPr>
        <xdr:cNvCxnSpPr/>
      </xdr:nvCxnSpPr>
      <xdr:spPr>
        <a:xfrm>
          <a:off x="6286500" y="177609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FCD00B03-A0F4-426D-ABEC-D2EE4ABDF551}"/>
            </a:ext>
          </a:extLst>
        </xdr:cNvPr>
        <xdr:cNvSpPr txBox="1"/>
      </xdr:nvSpPr>
      <xdr:spPr>
        <a:xfrm>
          <a:off x="8458277" y="1715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31C6DD2A-6945-48F1-9CBE-D84AF6E50899}"/>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6109C9B4-B800-4D01-B52F-A204A1353404}"/>
            </a:ext>
          </a:extLst>
        </xdr:cNvPr>
        <xdr:cNvSpPr txBox="1"/>
      </xdr:nvSpPr>
      <xdr:spPr>
        <a:xfrm>
          <a:off x="6867602" y="1716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BE917338-6D8C-426D-B5FA-26CF8D1DE7EA}"/>
            </a:ext>
          </a:extLst>
        </xdr:cNvPr>
        <xdr:cNvSpPr txBox="1"/>
      </xdr:nvSpPr>
      <xdr:spPr>
        <a:xfrm>
          <a:off x="6067502" y="1718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146702</xdr:rowOff>
    </xdr:from>
    <xdr:ext cx="469744" cy="259045"/>
    <xdr:sp macro="" textlink="">
      <xdr:nvSpPr>
        <xdr:cNvPr id="488" name="n_1mainValue【市民会館】&#10;一人当たり面積">
          <a:extLst>
            <a:ext uri="{FF2B5EF4-FFF2-40B4-BE49-F238E27FC236}">
              <a16:creationId xmlns:a16="http://schemas.microsoft.com/office/drawing/2014/main" id="{1D956D4B-0BE8-4F6C-8F11-344AB17F37FA}"/>
            </a:ext>
          </a:extLst>
        </xdr:cNvPr>
        <xdr:cNvSpPr txBox="1"/>
      </xdr:nvSpPr>
      <xdr:spPr>
        <a:xfrm>
          <a:off x="845827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146702</xdr:rowOff>
    </xdr:from>
    <xdr:ext cx="469744" cy="259045"/>
    <xdr:sp macro="" textlink="">
      <xdr:nvSpPr>
        <xdr:cNvPr id="489" name="n_2mainValue【市民会館】&#10;一人当たり面積">
          <a:extLst>
            <a:ext uri="{FF2B5EF4-FFF2-40B4-BE49-F238E27FC236}">
              <a16:creationId xmlns:a16="http://schemas.microsoft.com/office/drawing/2014/main" id="{5FA20E21-DE46-41F9-96FB-9F899362CF08}"/>
            </a:ext>
          </a:extLst>
        </xdr:cNvPr>
        <xdr:cNvSpPr txBox="1"/>
      </xdr:nvSpPr>
      <xdr:spPr>
        <a:xfrm>
          <a:off x="76772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146702</xdr:rowOff>
    </xdr:from>
    <xdr:ext cx="469744" cy="259045"/>
    <xdr:sp macro="" textlink="">
      <xdr:nvSpPr>
        <xdr:cNvPr id="490" name="n_3mainValue【市民会館】&#10;一人当たり面積">
          <a:extLst>
            <a:ext uri="{FF2B5EF4-FFF2-40B4-BE49-F238E27FC236}">
              <a16:creationId xmlns:a16="http://schemas.microsoft.com/office/drawing/2014/main" id="{56A32A1C-38A7-45FB-A1BA-41E6B414A423}"/>
            </a:ext>
          </a:extLst>
        </xdr:cNvPr>
        <xdr:cNvSpPr txBox="1"/>
      </xdr:nvSpPr>
      <xdr:spPr>
        <a:xfrm>
          <a:off x="6867602"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146702</xdr:rowOff>
    </xdr:from>
    <xdr:ext cx="469744" cy="259045"/>
    <xdr:sp macro="" textlink="">
      <xdr:nvSpPr>
        <xdr:cNvPr id="491" name="n_4mainValue【市民会館】&#10;一人当たり面積">
          <a:extLst>
            <a:ext uri="{FF2B5EF4-FFF2-40B4-BE49-F238E27FC236}">
              <a16:creationId xmlns:a16="http://schemas.microsoft.com/office/drawing/2014/main" id="{2710A3DE-D30E-4BB2-B96A-617FF9ADA02E}"/>
            </a:ext>
          </a:extLst>
        </xdr:cNvPr>
        <xdr:cNvSpPr txBox="1"/>
      </xdr:nvSpPr>
      <xdr:spPr>
        <a:xfrm>
          <a:off x="6067502"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79CBDE9A-AB63-423B-9CE8-5BC5DDA8E17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631F3FD-8034-4834-9441-BC981BB2360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BA70FE2-8A79-4568-869E-60C67F48277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C2F33DE4-DA58-406A-BC14-AA2258AD2B2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AE1248BD-0F80-439D-A405-D1CF2AA92FCC}"/>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BC9D2DA-77E9-441E-A918-E6D1AB14D8E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B1B3DED0-A109-45A0-A4CC-DD47EB3AA84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5A83EC79-0691-4398-B4E5-DA34AEB56DA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65D09478-1AB3-414C-901D-61F6F84F18E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88F40F2D-D3F5-422A-B598-242F77605E6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B547D36-DDDE-4EE2-8702-B085BE55041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1A7293F-B096-4732-A3CD-072CCB7C1C5C}"/>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78B00651-DDE5-437B-9DC2-4DBBB131F69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6E325981-15D0-43C5-B7D4-3CDC2716A214}"/>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F898FD99-17A5-4A34-B504-D525E3488B8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7A4697D0-E275-48F7-BFA0-1824AAEB8C93}"/>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CB5C40F0-422E-499E-BCF1-54259F07F02E}"/>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C592B5E-91E5-468D-B574-A29A302F37F0}"/>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2EDFF943-348E-4326-AACF-11E629F32CF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3D4E57DE-A185-4B1A-827A-3EBDCEDF2CA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77B7A8D4-F11E-4663-8EAD-0CCDB49831D2}"/>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4EF376B-CE5A-4B87-92CE-E544EB4B7BA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5F60716-BF5B-4F72-AFA5-4A1CA699BA4B}"/>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848D5987-F346-47A7-90A7-4ABEA87C5F2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15EF523B-7C07-4782-A958-741E6B0BF1C9}"/>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8E80D0A9-7DEF-48C1-8773-1377AFE4A367}"/>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29CF365E-0856-4B5A-AE27-64103BB51CBB}"/>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9AF23EF-7C10-45D8-983D-1FBE6E3F905B}"/>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744DBB23-A38B-4BFA-A4DA-90876F6BB0A1}"/>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FAC51448-5BF7-407B-9872-01B341CD8932}"/>
            </a:ext>
          </a:extLst>
        </xdr:cNvPr>
        <xdr:cNvSpPr txBox="1"/>
      </xdr:nvSpPr>
      <xdr:spPr>
        <a:xfrm>
          <a:off x="14735175" y="6075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5ED567E6-E0DA-44F6-8A08-ED52A2024E54}"/>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5A1F359-A900-4C4B-8E39-A66B48383FA6}"/>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EA3912E3-C8B1-4AB4-8B4F-68AB0695B153}"/>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1B704503-95BE-4E38-A326-6DBE88BCEC06}"/>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3D52D2F3-F376-4528-AE1C-24FF156D0CA6}"/>
            </a:ext>
          </a:extLst>
        </xdr:cNvPr>
        <xdr:cNvSpPr/>
      </xdr:nvSpPr>
      <xdr:spPr>
        <a:xfrm>
          <a:off x="114871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8016C1D-341A-449F-885A-9768A0A4AA8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A79515D-4799-4265-A8C8-E5B1DA1392A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06AB1BC-2FC3-4483-B95C-B9D75F09843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A6E37FA-1127-4B9B-B20F-0CCE610C60F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3D34BC2-9150-4B31-A83F-AD4EA10AAA4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36830</xdr:rowOff>
    </xdr:from>
    <xdr:to>
      <xdr:col>85</xdr:col>
      <xdr:colOff>177800</xdr:colOff>
      <xdr:row>36</xdr:row>
      <xdr:rowOff>138430</xdr:rowOff>
    </xdr:to>
    <xdr:sp macro="" textlink="">
      <xdr:nvSpPr>
        <xdr:cNvPr id="532" name="楕円 531">
          <a:extLst>
            <a:ext uri="{FF2B5EF4-FFF2-40B4-BE49-F238E27FC236}">
              <a16:creationId xmlns:a16="http://schemas.microsoft.com/office/drawing/2014/main" id="{C2521FF9-B45D-4365-A570-DFC60C0F961B}"/>
            </a:ext>
          </a:extLst>
        </xdr:cNvPr>
        <xdr:cNvSpPr/>
      </xdr:nvSpPr>
      <xdr:spPr>
        <a:xfrm>
          <a:off x="14649450" y="58756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59707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DB87DD26-400E-4842-8FCC-5C27B248A31D}"/>
            </a:ext>
          </a:extLst>
        </xdr:cNvPr>
        <xdr:cNvSpPr txBox="1"/>
      </xdr:nvSpPr>
      <xdr:spPr>
        <a:xfrm>
          <a:off x="14735175"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113030</xdr:rowOff>
    </xdr:from>
    <xdr:to>
      <xdr:col>81</xdr:col>
      <xdr:colOff>101600</xdr:colOff>
      <xdr:row>36</xdr:row>
      <xdr:rowOff>43180</xdr:rowOff>
    </xdr:to>
    <xdr:sp macro="" textlink="">
      <xdr:nvSpPr>
        <xdr:cNvPr id="534" name="楕円 533">
          <a:extLst>
            <a:ext uri="{FF2B5EF4-FFF2-40B4-BE49-F238E27FC236}">
              <a16:creationId xmlns:a16="http://schemas.microsoft.com/office/drawing/2014/main" id="{9613539B-71A9-4C4D-950E-62E9CB5B471B}"/>
            </a:ext>
          </a:extLst>
        </xdr:cNvPr>
        <xdr:cNvSpPr/>
      </xdr:nvSpPr>
      <xdr:spPr>
        <a:xfrm>
          <a:off x="13887450" y="57899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163830</xdr:rowOff>
    </xdr:from>
    <xdr:to>
      <xdr:col>85</xdr:col>
      <xdr:colOff>127000</xdr:colOff>
      <xdr:row>36</xdr:row>
      <xdr:rowOff>87630</xdr:rowOff>
    </xdr:to>
    <xdr:cxnSp macro="">
      <xdr:nvCxnSpPr>
        <xdr:cNvPr id="535" name="直線コネクタ 534">
          <a:extLst>
            <a:ext uri="{FF2B5EF4-FFF2-40B4-BE49-F238E27FC236}">
              <a16:creationId xmlns:a16="http://schemas.microsoft.com/office/drawing/2014/main" id="{85D4E752-B375-4FEF-B378-A47904E1254B}"/>
            </a:ext>
          </a:extLst>
        </xdr:cNvPr>
        <xdr:cNvCxnSpPr/>
      </xdr:nvCxnSpPr>
      <xdr:spPr>
        <a:xfrm>
          <a:off x="13935075" y="5837555"/>
          <a:ext cx="762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84455</xdr:rowOff>
    </xdr:from>
    <xdr:to>
      <xdr:col>76</xdr:col>
      <xdr:colOff>165100</xdr:colOff>
      <xdr:row>36</xdr:row>
      <xdr:rowOff>14605</xdr:rowOff>
    </xdr:to>
    <xdr:sp macro="" textlink="">
      <xdr:nvSpPr>
        <xdr:cNvPr id="536" name="楕円 535">
          <a:extLst>
            <a:ext uri="{FF2B5EF4-FFF2-40B4-BE49-F238E27FC236}">
              <a16:creationId xmlns:a16="http://schemas.microsoft.com/office/drawing/2014/main" id="{2CA578D9-27DE-45C6-865B-7CD9EE2389C7}"/>
            </a:ext>
          </a:extLst>
        </xdr:cNvPr>
        <xdr:cNvSpPr/>
      </xdr:nvSpPr>
      <xdr:spPr>
        <a:xfrm>
          <a:off x="13096875" y="57645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135255</xdr:rowOff>
    </xdr:from>
    <xdr:to>
      <xdr:col>81</xdr:col>
      <xdr:colOff>50800</xdr:colOff>
      <xdr:row>35</xdr:row>
      <xdr:rowOff>163830</xdr:rowOff>
    </xdr:to>
    <xdr:cxnSp macro="">
      <xdr:nvCxnSpPr>
        <xdr:cNvPr id="537" name="直線コネクタ 536">
          <a:extLst>
            <a:ext uri="{FF2B5EF4-FFF2-40B4-BE49-F238E27FC236}">
              <a16:creationId xmlns:a16="http://schemas.microsoft.com/office/drawing/2014/main" id="{CD0D4D04-1DC9-471A-862A-FB90230C12FA}"/>
            </a:ext>
          </a:extLst>
        </xdr:cNvPr>
        <xdr:cNvCxnSpPr/>
      </xdr:nvCxnSpPr>
      <xdr:spPr>
        <a:xfrm>
          <a:off x="13144500" y="5812155"/>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19685</xdr:rowOff>
    </xdr:from>
    <xdr:to>
      <xdr:col>72</xdr:col>
      <xdr:colOff>38100</xdr:colOff>
      <xdr:row>35</xdr:row>
      <xdr:rowOff>121285</xdr:rowOff>
    </xdr:to>
    <xdr:sp macro="" textlink="">
      <xdr:nvSpPr>
        <xdr:cNvPr id="538" name="楕円 537">
          <a:extLst>
            <a:ext uri="{FF2B5EF4-FFF2-40B4-BE49-F238E27FC236}">
              <a16:creationId xmlns:a16="http://schemas.microsoft.com/office/drawing/2014/main" id="{C5A9C915-C800-4E8C-9C3E-2B6373011E80}"/>
            </a:ext>
          </a:extLst>
        </xdr:cNvPr>
        <xdr:cNvSpPr/>
      </xdr:nvSpPr>
      <xdr:spPr>
        <a:xfrm>
          <a:off x="12296775" y="56965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70485</xdr:rowOff>
    </xdr:from>
    <xdr:to>
      <xdr:col>76</xdr:col>
      <xdr:colOff>114300</xdr:colOff>
      <xdr:row>35</xdr:row>
      <xdr:rowOff>135255</xdr:rowOff>
    </xdr:to>
    <xdr:cxnSp macro="">
      <xdr:nvCxnSpPr>
        <xdr:cNvPr id="539" name="直線コネクタ 538">
          <a:extLst>
            <a:ext uri="{FF2B5EF4-FFF2-40B4-BE49-F238E27FC236}">
              <a16:creationId xmlns:a16="http://schemas.microsoft.com/office/drawing/2014/main" id="{604004D1-A159-440C-9710-A0C1AEC85481}"/>
            </a:ext>
          </a:extLst>
        </xdr:cNvPr>
        <xdr:cNvCxnSpPr/>
      </xdr:nvCxnSpPr>
      <xdr:spPr>
        <a:xfrm>
          <a:off x="12344400" y="5744210"/>
          <a:ext cx="8001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143510</xdr:rowOff>
    </xdr:from>
    <xdr:to>
      <xdr:col>67</xdr:col>
      <xdr:colOff>101600</xdr:colOff>
      <xdr:row>35</xdr:row>
      <xdr:rowOff>73660</xdr:rowOff>
    </xdr:to>
    <xdr:sp macro="" textlink="">
      <xdr:nvSpPr>
        <xdr:cNvPr id="540" name="楕円 539">
          <a:extLst>
            <a:ext uri="{FF2B5EF4-FFF2-40B4-BE49-F238E27FC236}">
              <a16:creationId xmlns:a16="http://schemas.microsoft.com/office/drawing/2014/main" id="{11296C0A-F1DE-4B61-8A7A-9649AA3946B6}"/>
            </a:ext>
          </a:extLst>
        </xdr:cNvPr>
        <xdr:cNvSpPr/>
      </xdr:nvSpPr>
      <xdr:spPr>
        <a:xfrm>
          <a:off x="11487150" y="56553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22860</xdr:rowOff>
    </xdr:from>
    <xdr:to>
      <xdr:col>71</xdr:col>
      <xdr:colOff>177800</xdr:colOff>
      <xdr:row>35</xdr:row>
      <xdr:rowOff>70485</xdr:rowOff>
    </xdr:to>
    <xdr:cxnSp macro="">
      <xdr:nvCxnSpPr>
        <xdr:cNvPr id="541" name="直線コネクタ 540">
          <a:extLst>
            <a:ext uri="{FF2B5EF4-FFF2-40B4-BE49-F238E27FC236}">
              <a16:creationId xmlns:a16="http://schemas.microsoft.com/office/drawing/2014/main" id="{B45D925D-CB3A-4FC2-99CF-6575D14973BF}"/>
            </a:ext>
          </a:extLst>
        </xdr:cNvPr>
        <xdr:cNvCxnSpPr/>
      </xdr:nvCxnSpPr>
      <xdr:spPr>
        <a:xfrm>
          <a:off x="11534775" y="5702935"/>
          <a:ext cx="80962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1E5FD624-2F80-449C-8BCD-E5F491B20C84}"/>
            </a:ext>
          </a:extLst>
        </xdr:cNvPr>
        <xdr:cNvSpPr txBox="1"/>
      </xdr:nvSpPr>
      <xdr:spPr>
        <a:xfrm>
          <a:off x="13745219"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8C8EA390-FC65-4215-B2B0-99F496D48A3C}"/>
            </a:ext>
          </a:extLst>
        </xdr:cNvPr>
        <xdr:cNvSpPr txBox="1"/>
      </xdr:nvSpPr>
      <xdr:spPr>
        <a:xfrm>
          <a:off x="12964169"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3C4299F8-0A65-4665-96D7-8AAF1F8CA84F}"/>
            </a:ext>
          </a:extLst>
        </xdr:cNvPr>
        <xdr:cNvSpPr txBox="1"/>
      </xdr:nvSpPr>
      <xdr:spPr>
        <a:xfrm>
          <a:off x="121640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995EBA09-21B2-4308-9FE4-2FE5642A2DA5}"/>
            </a:ext>
          </a:extLst>
        </xdr:cNvPr>
        <xdr:cNvSpPr txBox="1"/>
      </xdr:nvSpPr>
      <xdr:spPr>
        <a:xfrm>
          <a:off x="1135444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59707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1B735A91-7149-4BEC-9439-6FE14B301903}"/>
            </a:ext>
          </a:extLst>
        </xdr:cNvPr>
        <xdr:cNvSpPr txBox="1"/>
      </xdr:nvSpPr>
      <xdr:spPr>
        <a:xfrm>
          <a:off x="13745219"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31132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D9DB2BCA-7818-4E14-A3AD-341D1E45BEDE}"/>
            </a:ext>
          </a:extLst>
        </xdr:cNvPr>
        <xdr:cNvSpPr txBox="1"/>
      </xdr:nvSpPr>
      <xdr:spPr>
        <a:xfrm>
          <a:off x="12964169" y="554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137812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4AF7782-9DCE-40E4-B03E-FB308C56E48D}"/>
            </a:ext>
          </a:extLst>
        </xdr:cNvPr>
        <xdr:cNvSpPr txBox="1"/>
      </xdr:nvSpPr>
      <xdr:spPr>
        <a:xfrm>
          <a:off x="12164069"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90187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36ACB5B2-7E2C-40DB-8FEC-5B3535F7364D}"/>
            </a:ext>
          </a:extLst>
        </xdr:cNvPr>
        <xdr:cNvSpPr txBox="1"/>
      </xdr:nvSpPr>
      <xdr:spPr>
        <a:xfrm>
          <a:off x="11354444" y="544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89D1B11-A494-4BBE-94AE-8C7B7DC46C6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F18FB20-401F-467E-91F4-6FFF76D16CF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39DF026E-F6A1-41DA-89A2-C2966A1CFB8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994CEFF-A66E-4A0C-8ED5-34428B20452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62E771EB-3F66-4811-A5CB-9A25A3499D1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FC61166-6D0D-439A-9530-2880A88E4C1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6E18989B-EFFC-49D9-A88D-3CC77343DB1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B0960144-4160-4EE9-9C2B-7FDD31F2EC2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47459239-F015-4C03-BBD8-5C648952474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A89F1885-18AA-483B-A1E1-98D18017AD5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C6009C5B-B598-49AC-A914-346C1EEA743E}"/>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E190A0E8-0E43-42EE-B4A6-596933093FCB}"/>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D790D6F4-B80B-4A96-80A1-34A78F731783}"/>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95C3A522-56BD-4AEB-BC4E-6CC867AAD448}"/>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2EF3A30C-893A-4665-8B2F-E304ECC83956}"/>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E65B3A5F-28F5-4D5F-9B0A-CF6DB8A9172C}"/>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6D0DC005-3B4D-44C9-BB5E-43CF17863114}"/>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217981F-6851-4979-81F6-266851354145}"/>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5DC24E3F-67D1-4F5E-A17D-2120F69C0F4F}"/>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808423D1-F15F-4FC2-A0B2-71BC463B4DD9}"/>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6AB432CC-ED50-41F3-A356-A336A43FD55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0317C7F-742E-4205-9E40-E29DBBA37DB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883B4AD0-2A7D-46E4-90B8-0EF63425D86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66473729-EA9A-4A09-B954-E152C7E6268E}"/>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F5D54A83-A748-469E-9802-7AF962BD785A}"/>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FEC62AE6-306B-40AA-B9F4-79E3D91A73A8}"/>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628BFD0-47B9-41FB-AB87-E4B2B2E8C33E}"/>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3098F1ED-07F3-4682-9B59-18BAADCB7F95}"/>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5C17F89E-09E1-4A3E-8E48-3DD0E7C87D51}"/>
            </a:ext>
          </a:extLst>
        </xdr:cNvPr>
        <xdr:cNvSpPr txBox="1"/>
      </xdr:nvSpPr>
      <xdr:spPr>
        <a:xfrm>
          <a:off x="19992975" y="6217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FA7D470B-E6A8-4909-B304-4647503116C8}"/>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B57C5F65-1786-4604-8D5B-DD039857CF2D}"/>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9C5EB57B-B9BB-495F-99AE-1A6C078A24FC}"/>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E8D92535-1744-4FD7-B9EE-573CD5D2E5FE}"/>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995B5B67-DA4A-4945-A8F5-6242FFD1CDC2}"/>
            </a:ext>
          </a:extLst>
        </xdr:cNvPr>
        <xdr:cNvSpPr/>
      </xdr:nvSpPr>
      <xdr:spPr>
        <a:xfrm>
          <a:off x="16754475" y="6390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AFCA9F7-0518-498E-A49E-D46112EB780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340E930-1439-495A-A49B-7F4C3FE98D7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E54DCC7-14A3-4FCC-8670-90A1CAFD6C0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FEF763B-3951-4C46-9C76-D9C3D6AECA0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A222539-4AC6-47F1-8760-655EB609F97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142588</xdr:rowOff>
    </xdr:from>
    <xdr:to>
      <xdr:col>116</xdr:col>
      <xdr:colOff>114300</xdr:colOff>
      <xdr:row>41</xdr:row>
      <xdr:rowOff>72738</xdr:rowOff>
    </xdr:to>
    <xdr:sp macro="" textlink="">
      <xdr:nvSpPr>
        <xdr:cNvPr id="589" name="楕円 588">
          <a:extLst>
            <a:ext uri="{FF2B5EF4-FFF2-40B4-BE49-F238E27FC236}">
              <a16:creationId xmlns:a16="http://schemas.microsoft.com/office/drawing/2014/main" id="{3DF3DCB4-9F45-45FD-9302-968ED3443B75}"/>
            </a:ext>
          </a:extLst>
        </xdr:cNvPr>
        <xdr:cNvSpPr/>
      </xdr:nvSpPr>
      <xdr:spPr>
        <a:xfrm>
          <a:off x="19897725" y="66322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121015</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28E0C8AD-DD22-4038-BE18-3F46ABB8EC8B}"/>
            </a:ext>
          </a:extLst>
        </xdr:cNvPr>
        <xdr:cNvSpPr txBox="1"/>
      </xdr:nvSpPr>
      <xdr:spPr>
        <a:xfrm>
          <a:off x="19992975" y="661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146810</xdr:rowOff>
    </xdr:from>
    <xdr:to>
      <xdr:col>112</xdr:col>
      <xdr:colOff>38100</xdr:colOff>
      <xdr:row>41</xdr:row>
      <xdr:rowOff>76960</xdr:rowOff>
    </xdr:to>
    <xdr:sp macro="" textlink="">
      <xdr:nvSpPr>
        <xdr:cNvPr id="591" name="楕円 590">
          <a:extLst>
            <a:ext uri="{FF2B5EF4-FFF2-40B4-BE49-F238E27FC236}">
              <a16:creationId xmlns:a16="http://schemas.microsoft.com/office/drawing/2014/main" id="{6FAE7848-C931-4D96-9F18-3C344323F59E}"/>
            </a:ext>
          </a:extLst>
        </xdr:cNvPr>
        <xdr:cNvSpPr/>
      </xdr:nvSpPr>
      <xdr:spPr>
        <a:xfrm>
          <a:off x="19154775" y="6630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21938</xdr:rowOff>
    </xdr:from>
    <xdr:to>
      <xdr:col>116</xdr:col>
      <xdr:colOff>63500</xdr:colOff>
      <xdr:row>41</xdr:row>
      <xdr:rowOff>26160</xdr:rowOff>
    </xdr:to>
    <xdr:cxnSp macro="">
      <xdr:nvCxnSpPr>
        <xdr:cNvPr id="592" name="直線コネクタ 591">
          <a:extLst>
            <a:ext uri="{FF2B5EF4-FFF2-40B4-BE49-F238E27FC236}">
              <a16:creationId xmlns:a16="http://schemas.microsoft.com/office/drawing/2014/main" id="{9C7BB80F-0963-4A56-9C48-05BA2B2EB090}"/>
            </a:ext>
          </a:extLst>
        </xdr:cNvPr>
        <xdr:cNvCxnSpPr/>
      </xdr:nvCxnSpPr>
      <xdr:spPr>
        <a:xfrm flipV="1">
          <a:off x="19202400" y="6670388"/>
          <a:ext cx="752475" cy="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148893</xdr:rowOff>
    </xdr:from>
    <xdr:to>
      <xdr:col>107</xdr:col>
      <xdr:colOff>101600</xdr:colOff>
      <xdr:row>41</xdr:row>
      <xdr:rowOff>79043</xdr:rowOff>
    </xdr:to>
    <xdr:sp macro="" textlink="">
      <xdr:nvSpPr>
        <xdr:cNvPr id="593" name="楕円 592">
          <a:extLst>
            <a:ext uri="{FF2B5EF4-FFF2-40B4-BE49-F238E27FC236}">
              <a16:creationId xmlns:a16="http://schemas.microsoft.com/office/drawing/2014/main" id="{8135978C-3DBE-4FBF-A074-D3BBC9964576}"/>
            </a:ext>
          </a:extLst>
        </xdr:cNvPr>
        <xdr:cNvSpPr/>
      </xdr:nvSpPr>
      <xdr:spPr>
        <a:xfrm>
          <a:off x="18345150" y="66322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26160</xdr:rowOff>
    </xdr:from>
    <xdr:to>
      <xdr:col>111</xdr:col>
      <xdr:colOff>177800</xdr:colOff>
      <xdr:row>41</xdr:row>
      <xdr:rowOff>28243</xdr:rowOff>
    </xdr:to>
    <xdr:cxnSp macro="">
      <xdr:nvCxnSpPr>
        <xdr:cNvPr id="594" name="直線コネクタ 593">
          <a:extLst>
            <a:ext uri="{FF2B5EF4-FFF2-40B4-BE49-F238E27FC236}">
              <a16:creationId xmlns:a16="http://schemas.microsoft.com/office/drawing/2014/main" id="{604A8DC8-E120-4BF9-BA13-12A77C2B9658}"/>
            </a:ext>
          </a:extLst>
        </xdr:cNvPr>
        <xdr:cNvCxnSpPr/>
      </xdr:nvCxnSpPr>
      <xdr:spPr>
        <a:xfrm flipV="1">
          <a:off x="18392775" y="6677785"/>
          <a:ext cx="809625" cy="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147316</xdr:rowOff>
    </xdr:from>
    <xdr:to>
      <xdr:col>102</xdr:col>
      <xdr:colOff>165100</xdr:colOff>
      <xdr:row>41</xdr:row>
      <xdr:rowOff>77466</xdr:rowOff>
    </xdr:to>
    <xdr:sp macro="" textlink="">
      <xdr:nvSpPr>
        <xdr:cNvPr id="595" name="楕円 594">
          <a:extLst>
            <a:ext uri="{FF2B5EF4-FFF2-40B4-BE49-F238E27FC236}">
              <a16:creationId xmlns:a16="http://schemas.microsoft.com/office/drawing/2014/main" id="{78370646-D109-4320-B7B9-7C102D0DA174}"/>
            </a:ext>
          </a:extLst>
        </xdr:cNvPr>
        <xdr:cNvSpPr/>
      </xdr:nvSpPr>
      <xdr:spPr>
        <a:xfrm>
          <a:off x="17554575" y="66306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26666</xdr:rowOff>
    </xdr:from>
    <xdr:to>
      <xdr:col>107</xdr:col>
      <xdr:colOff>50800</xdr:colOff>
      <xdr:row>41</xdr:row>
      <xdr:rowOff>28243</xdr:rowOff>
    </xdr:to>
    <xdr:cxnSp macro="">
      <xdr:nvCxnSpPr>
        <xdr:cNvPr id="596" name="直線コネクタ 595">
          <a:extLst>
            <a:ext uri="{FF2B5EF4-FFF2-40B4-BE49-F238E27FC236}">
              <a16:creationId xmlns:a16="http://schemas.microsoft.com/office/drawing/2014/main" id="{E66B27C9-7005-4614-A66B-B0BF639A3D3B}"/>
            </a:ext>
          </a:extLst>
        </xdr:cNvPr>
        <xdr:cNvCxnSpPr/>
      </xdr:nvCxnSpPr>
      <xdr:spPr>
        <a:xfrm>
          <a:off x="17602200" y="6678291"/>
          <a:ext cx="790575"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149983</xdr:rowOff>
    </xdr:from>
    <xdr:to>
      <xdr:col>98</xdr:col>
      <xdr:colOff>38100</xdr:colOff>
      <xdr:row>41</xdr:row>
      <xdr:rowOff>80133</xdr:rowOff>
    </xdr:to>
    <xdr:sp macro="" textlink="">
      <xdr:nvSpPr>
        <xdr:cNvPr id="597" name="楕円 596">
          <a:extLst>
            <a:ext uri="{FF2B5EF4-FFF2-40B4-BE49-F238E27FC236}">
              <a16:creationId xmlns:a16="http://schemas.microsoft.com/office/drawing/2014/main" id="{AE4D5F28-EFBB-47D2-BAE7-D77EFF0FC86C}"/>
            </a:ext>
          </a:extLst>
        </xdr:cNvPr>
        <xdr:cNvSpPr/>
      </xdr:nvSpPr>
      <xdr:spPr>
        <a:xfrm>
          <a:off x="16754475" y="66365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26666</xdr:rowOff>
    </xdr:from>
    <xdr:to>
      <xdr:col>102</xdr:col>
      <xdr:colOff>114300</xdr:colOff>
      <xdr:row>41</xdr:row>
      <xdr:rowOff>29333</xdr:rowOff>
    </xdr:to>
    <xdr:cxnSp macro="">
      <xdr:nvCxnSpPr>
        <xdr:cNvPr id="598" name="直線コネクタ 597">
          <a:extLst>
            <a:ext uri="{FF2B5EF4-FFF2-40B4-BE49-F238E27FC236}">
              <a16:creationId xmlns:a16="http://schemas.microsoft.com/office/drawing/2014/main" id="{D9642F8E-4D68-4738-BC1C-3428FF8D63E5}"/>
            </a:ext>
          </a:extLst>
        </xdr:cNvPr>
        <xdr:cNvCxnSpPr/>
      </xdr:nvCxnSpPr>
      <xdr:spPr>
        <a:xfrm flipV="1">
          <a:off x="16802100" y="667829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AD352DFF-1433-4FA1-B2D0-00F95554FAF9}"/>
            </a:ext>
          </a:extLst>
        </xdr:cNvPr>
        <xdr:cNvSpPr txBox="1"/>
      </xdr:nvSpPr>
      <xdr:spPr>
        <a:xfrm>
          <a:off x="18915595" y="616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1A3E5F26-9639-4F23-8A58-4E43ADBAB943}"/>
            </a:ext>
          </a:extLst>
        </xdr:cNvPr>
        <xdr:cNvSpPr txBox="1"/>
      </xdr:nvSpPr>
      <xdr:spPr>
        <a:xfrm>
          <a:off x="18134545" y="616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C80D684C-53FB-4DF2-B5BA-49892274AEB1}"/>
            </a:ext>
          </a:extLst>
        </xdr:cNvPr>
        <xdr:cNvSpPr txBox="1"/>
      </xdr:nvSpPr>
      <xdr:spPr>
        <a:xfrm>
          <a:off x="17324920" y="617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984422C6-23D2-4C0B-98BE-6A2E2F1EFCEA}"/>
            </a:ext>
          </a:extLst>
        </xdr:cNvPr>
        <xdr:cNvSpPr txBox="1"/>
      </xdr:nvSpPr>
      <xdr:spPr>
        <a:xfrm>
          <a:off x="16524820" y="617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68087</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7F18A09E-301A-422A-97DD-3D5F7B47DFA8}"/>
            </a:ext>
          </a:extLst>
        </xdr:cNvPr>
        <xdr:cNvSpPr txBox="1"/>
      </xdr:nvSpPr>
      <xdr:spPr>
        <a:xfrm>
          <a:off x="18944736" y="671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70170</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C25A14F2-DC4D-4E63-B646-98EBC0D35D5C}"/>
            </a:ext>
          </a:extLst>
        </xdr:cNvPr>
        <xdr:cNvSpPr txBox="1"/>
      </xdr:nvSpPr>
      <xdr:spPr>
        <a:xfrm>
          <a:off x="18163686" y="671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68593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EEB3B948-0821-440B-818F-434214D01511}"/>
            </a:ext>
          </a:extLst>
        </xdr:cNvPr>
        <xdr:cNvSpPr txBox="1"/>
      </xdr:nvSpPr>
      <xdr:spPr>
        <a:xfrm>
          <a:off x="17354061" y="671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71260</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17870531-BAAA-4C30-B48F-3B7CC2FBB21B}"/>
            </a:ext>
          </a:extLst>
        </xdr:cNvPr>
        <xdr:cNvSpPr txBox="1"/>
      </xdr:nvSpPr>
      <xdr:spPr>
        <a:xfrm>
          <a:off x="16563486" y="671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AF63A2E-AFBA-4AB1-BB7B-3EDC206E543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E8E198D-789A-406C-B012-8D8F910A06C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E57BC4ED-64F1-4C23-AC44-5074111E6C5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BD33A792-CBAE-4E95-9030-24CDBCCA5E8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A7F70AC-A309-4267-9AB1-DF2BA2B5853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A42D4D3-CCB1-4BFF-86A5-D9A87D5BDF0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17CDE47-189F-4509-8AB3-D908CF42C7B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67FB29F2-90AB-4345-ABA7-3731801A35F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DC1CA35-6B22-40C3-8B70-06474606B2D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FA94637B-08D5-4B62-BDE7-DC0A022907A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21FA694-36F2-4D98-98D0-9169EF0B046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11380F12-AB8B-4815-8357-64A9E0021526}"/>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B252A21-133D-43CF-88C6-C2D823A88B87}"/>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B4304E9-160C-4137-A2CC-2954CA30932D}"/>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EF2D162C-27CE-4BEC-8AA4-2F70B3F1C017}"/>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95CDC9AD-3F6C-4521-A7F1-21BD4949086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12F076E2-C322-4BE4-A7C4-C5989DA0B09A}"/>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AFAEDA6D-3AB7-4530-B452-9FF4BFDC516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D53443D-7E93-40CF-A841-B62F5EB6BE74}"/>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DDD2E98F-D8F9-416B-A55C-F20A09440BBC}"/>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A3B1FE-C3A9-40D8-8612-336665EE40B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D0BE819A-8AE7-47BB-AB8F-3BB11D31E43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93928F75-5CDF-4AC4-9B81-F24636CA226F}"/>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515CAACA-8EE6-4454-BFCE-F64750D92E3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FD327E37-F283-4DEB-BB15-8558DDD7C545}"/>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F942C0B2-E6A4-4D7E-890F-5CD163E92F20}"/>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2775AAD2-B068-4D5E-B3BD-0E3797AD2AF6}"/>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2D45038C-C95F-44FD-8F00-09078EF20590}"/>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F9B4EED6-803F-48C3-B9A2-D784BFDA42ED}"/>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5E5492AE-8BF8-4CB5-B431-36BA9408B92E}"/>
            </a:ext>
          </a:extLst>
        </xdr:cNvPr>
        <xdr:cNvSpPr txBox="1"/>
      </xdr:nvSpPr>
      <xdr:spPr>
        <a:xfrm>
          <a:off x="14735175" y="9601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27B02F37-31C1-4034-8111-C52C1E5BF8BD}"/>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6D901135-35F6-4BA9-A6E9-CFB4F41351DB}"/>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FCED6248-EE33-4332-8505-A2F1C1A9F2B6}"/>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DBCB43CC-C44E-4277-86B8-C05126C37987}"/>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85729933-2B86-43BC-B39D-C8CEF3CA4DAF}"/>
            </a:ext>
          </a:extLst>
        </xdr:cNvPr>
        <xdr:cNvSpPr/>
      </xdr:nvSpPr>
      <xdr:spPr>
        <a:xfrm>
          <a:off x="11487150" y="95161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8031721-AC76-4B69-A571-31719E14717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008158A-4C14-4656-A866-664151DCDEB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3F17577-388F-4C39-A317-41CD5AF11C2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AB78B50-B133-43E0-9EF2-4AB207FC6EE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66409A9-50A0-4946-B092-DBB022148AD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120650</xdr:rowOff>
    </xdr:from>
    <xdr:to>
      <xdr:col>85</xdr:col>
      <xdr:colOff>177800</xdr:colOff>
      <xdr:row>56</xdr:row>
      <xdr:rowOff>50800</xdr:rowOff>
    </xdr:to>
    <xdr:sp macro="" textlink="">
      <xdr:nvSpPr>
        <xdr:cNvPr id="647" name="楕円 646">
          <a:extLst>
            <a:ext uri="{FF2B5EF4-FFF2-40B4-BE49-F238E27FC236}">
              <a16:creationId xmlns:a16="http://schemas.microsoft.com/office/drawing/2014/main" id="{6BB48E20-9FEC-4FC2-A3CB-FBF7FC33A75A}"/>
            </a:ext>
          </a:extLst>
        </xdr:cNvPr>
        <xdr:cNvSpPr/>
      </xdr:nvSpPr>
      <xdr:spPr>
        <a:xfrm>
          <a:off x="14649450" y="90392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73677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970517A-3897-4544-95E1-C55D7538DC6E}"/>
            </a:ext>
          </a:extLst>
        </xdr:cNvPr>
        <xdr:cNvSpPr txBox="1"/>
      </xdr:nvSpPr>
      <xdr:spPr>
        <a:xfrm>
          <a:off x="14735175" y="898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80645</xdr:rowOff>
    </xdr:from>
    <xdr:to>
      <xdr:col>81</xdr:col>
      <xdr:colOff>101600</xdr:colOff>
      <xdr:row>56</xdr:row>
      <xdr:rowOff>10795</xdr:rowOff>
    </xdr:to>
    <xdr:sp macro="" textlink="">
      <xdr:nvSpPr>
        <xdr:cNvPr id="649" name="楕円 648">
          <a:extLst>
            <a:ext uri="{FF2B5EF4-FFF2-40B4-BE49-F238E27FC236}">
              <a16:creationId xmlns:a16="http://schemas.microsoft.com/office/drawing/2014/main" id="{26784005-816E-4431-821E-D663B59DB4CA}"/>
            </a:ext>
          </a:extLst>
        </xdr:cNvPr>
        <xdr:cNvSpPr/>
      </xdr:nvSpPr>
      <xdr:spPr>
        <a:xfrm>
          <a:off x="13887450" y="89992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131445</xdr:rowOff>
    </xdr:from>
    <xdr:to>
      <xdr:col>85</xdr:col>
      <xdr:colOff>127000</xdr:colOff>
      <xdr:row>56</xdr:row>
      <xdr:rowOff>0</xdr:rowOff>
    </xdr:to>
    <xdr:cxnSp macro="">
      <xdr:nvCxnSpPr>
        <xdr:cNvPr id="650" name="直線コネクタ 649">
          <a:extLst>
            <a:ext uri="{FF2B5EF4-FFF2-40B4-BE49-F238E27FC236}">
              <a16:creationId xmlns:a16="http://schemas.microsoft.com/office/drawing/2014/main" id="{F4321C8D-05C3-470F-A94B-E4D81BBA52F8}"/>
            </a:ext>
          </a:extLst>
        </xdr:cNvPr>
        <xdr:cNvCxnSpPr/>
      </xdr:nvCxnSpPr>
      <xdr:spPr>
        <a:xfrm>
          <a:off x="13935075" y="904684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42545</xdr:rowOff>
    </xdr:from>
    <xdr:to>
      <xdr:col>76</xdr:col>
      <xdr:colOff>165100</xdr:colOff>
      <xdr:row>55</xdr:row>
      <xdr:rowOff>144145</xdr:rowOff>
    </xdr:to>
    <xdr:sp macro="" textlink="">
      <xdr:nvSpPr>
        <xdr:cNvPr id="651" name="楕円 650">
          <a:extLst>
            <a:ext uri="{FF2B5EF4-FFF2-40B4-BE49-F238E27FC236}">
              <a16:creationId xmlns:a16="http://schemas.microsoft.com/office/drawing/2014/main" id="{36621449-BC01-4CCE-A9E8-8F882AFEB193}"/>
            </a:ext>
          </a:extLst>
        </xdr:cNvPr>
        <xdr:cNvSpPr/>
      </xdr:nvSpPr>
      <xdr:spPr>
        <a:xfrm>
          <a:off x="13096875" y="89611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93345</xdr:rowOff>
    </xdr:from>
    <xdr:to>
      <xdr:col>81</xdr:col>
      <xdr:colOff>50800</xdr:colOff>
      <xdr:row>55</xdr:row>
      <xdr:rowOff>131445</xdr:rowOff>
    </xdr:to>
    <xdr:cxnSp macro="">
      <xdr:nvCxnSpPr>
        <xdr:cNvPr id="652" name="直線コネクタ 651">
          <a:extLst>
            <a:ext uri="{FF2B5EF4-FFF2-40B4-BE49-F238E27FC236}">
              <a16:creationId xmlns:a16="http://schemas.microsoft.com/office/drawing/2014/main" id="{CC9CDF43-9B55-4DA1-99D1-90841DD01BE9}"/>
            </a:ext>
          </a:extLst>
        </xdr:cNvPr>
        <xdr:cNvCxnSpPr/>
      </xdr:nvCxnSpPr>
      <xdr:spPr>
        <a:xfrm>
          <a:off x="13144500" y="900874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4445</xdr:rowOff>
    </xdr:from>
    <xdr:to>
      <xdr:col>72</xdr:col>
      <xdr:colOff>38100</xdr:colOff>
      <xdr:row>55</xdr:row>
      <xdr:rowOff>106045</xdr:rowOff>
    </xdr:to>
    <xdr:sp macro="" textlink="">
      <xdr:nvSpPr>
        <xdr:cNvPr id="653" name="楕円 652">
          <a:extLst>
            <a:ext uri="{FF2B5EF4-FFF2-40B4-BE49-F238E27FC236}">
              <a16:creationId xmlns:a16="http://schemas.microsoft.com/office/drawing/2014/main" id="{E1C7B95A-567F-451F-B0ED-14AEAA257E8A}"/>
            </a:ext>
          </a:extLst>
        </xdr:cNvPr>
        <xdr:cNvSpPr/>
      </xdr:nvSpPr>
      <xdr:spPr>
        <a:xfrm>
          <a:off x="12296775" y="8923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55245</xdr:rowOff>
    </xdr:from>
    <xdr:to>
      <xdr:col>76</xdr:col>
      <xdr:colOff>114300</xdr:colOff>
      <xdr:row>55</xdr:row>
      <xdr:rowOff>93345</xdr:rowOff>
    </xdr:to>
    <xdr:cxnSp macro="">
      <xdr:nvCxnSpPr>
        <xdr:cNvPr id="654" name="直線コネクタ 653">
          <a:extLst>
            <a:ext uri="{FF2B5EF4-FFF2-40B4-BE49-F238E27FC236}">
              <a16:creationId xmlns:a16="http://schemas.microsoft.com/office/drawing/2014/main" id="{03D6C357-DFF7-40DF-B7DC-913C119AFE93}"/>
            </a:ext>
          </a:extLst>
        </xdr:cNvPr>
        <xdr:cNvCxnSpPr/>
      </xdr:nvCxnSpPr>
      <xdr:spPr>
        <a:xfrm>
          <a:off x="12344400" y="897064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139700</xdr:rowOff>
    </xdr:from>
    <xdr:to>
      <xdr:col>67</xdr:col>
      <xdr:colOff>101600</xdr:colOff>
      <xdr:row>55</xdr:row>
      <xdr:rowOff>69850</xdr:rowOff>
    </xdr:to>
    <xdr:sp macro="" textlink="">
      <xdr:nvSpPr>
        <xdr:cNvPr id="655" name="楕円 654">
          <a:extLst>
            <a:ext uri="{FF2B5EF4-FFF2-40B4-BE49-F238E27FC236}">
              <a16:creationId xmlns:a16="http://schemas.microsoft.com/office/drawing/2014/main" id="{CEDE4D78-67C0-4F17-8CCB-A10827FDE03A}"/>
            </a:ext>
          </a:extLst>
        </xdr:cNvPr>
        <xdr:cNvSpPr/>
      </xdr:nvSpPr>
      <xdr:spPr>
        <a:xfrm>
          <a:off x="11487150" y="88963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19050</xdr:rowOff>
    </xdr:from>
    <xdr:to>
      <xdr:col>71</xdr:col>
      <xdr:colOff>177800</xdr:colOff>
      <xdr:row>55</xdr:row>
      <xdr:rowOff>55245</xdr:rowOff>
    </xdr:to>
    <xdr:cxnSp macro="">
      <xdr:nvCxnSpPr>
        <xdr:cNvPr id="656" name="直線コネクタ 655">
          <a:extLst>
            <a:ext uri="{FF2B5EF4-FFF2-40B4-BE49-F238E27FC236}">
              <a16:creationId xmlns:a16="http://schemas.microsoft.com/office/drawing/2014/main" id="{05816760-F1EA-41EE-8268-FD6635A1B5C6}"/>
            </a:ext>
          </a:extLst>
        </xdr:cNvPr>
        <xdr:cNvCxnSpPr/>
      </xdr:nvCxnSpPr>
      <xdr:spPr>
        <a:xfrm>
          <a:off x="11534775" y="893445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9D3A3365-65D7-4171-A001-EC870AD9E24C}"/>
            </a:ext>
          </a:extLst>
        </xdr:cNvPr>
        <xdr:cNvSpPr txBox="1"/>
      </xdr:nvSpPr>
      <xdr:spPr>
        <a:xfrm>
          <a:off x="13745219"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8ACD5C9-909C-443D-8251-5B49EF86E240}"/>
            </a:ext>
          </a:extLst>
        </xdr:cNvPr>
        <xdr:cNvSpPr txBox="1"/>
      </xdr:nvSpPr>
      <xdr:spPr>
        <a:xfrm>
          <a:off x="12964169" y="966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60688FC9-93CE-4EB0-867B-98C1C924A300}"/>
            </a:ext>
          </a:extLst>
        </xdr:cNvPr>
        <xdr:cNvSpPr txBox="1"/>
      </xdr:nvSpPr>
      <xdr:spPr>
        <a:xfrm>
          <a:off x="12164069" y="962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A357BF28-D153-44C0-A812-18E5F7A972E2}"/>
            </a:ext>
          </a:extLst>
        </xdr:cNvPr>
        <xdr:cNvSpPr txBox="1"/>
      </xdr:nvSpPr>
      <xdr:spPr>
        <a:xfrm>
          <a:off x="11354444" y="959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27322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26D08FBE-6ED9-4FC1-A6A0-A049612B932D}"/>
            </a:ext>
          </a:extLst>
        </xdr:cNvPr>
        <xdr:cNvSpPr txBox="1"/>
      </xdr:nvSpPr>
      <xdr:spPr>
        <a:xfrm>
          <a:off x="13745219" y="878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53</xdr:row>
      <xdr:rowOff>160672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81EC240C-9103-4A10-9ADF-1050CF00E04E}"/>
            </a:ext>
          </a:extLst>
        </xdr:cNvPr>
        <xdr:cNvSpPr txBox="1"/>
      </xdr:nvSpPr>
      <xdr:spPr>
        <a:xfrm>
          <a:off x="12964169" y="875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122572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8F7F1192-37A8-45ED-85D0-FF2F41774FB0}"/>
            </a:ext>
          </a:extLst>
        </xdr:cNvPr>
        <xdr:cNvSpPr txBox="1"/>
      </xdr:nvSpPr>
      <xdr:spPr>
        <a:xfrm>
          <a:off x="12164069" y="871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86377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E2788050-DDB5-4EC4-917E-5814432BD19A}"/>
            </a:ext>
          </a:extLst>
        </xdr:cNvPr>
        <xdr:cNvSpPr txBox="1"/>
      </xdr:nvSpPr>
      <xdr:spPr>
        <a:xfrm>
          <a:off x="11354444" y="867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606B981-2A1F-4F67-A511-60062DBBFAF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5D8A7AE-66C2-4C69-BA5A-471775BC3EF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4D2E7520-FFD2-4A63-970F-A42D824C9D6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259798DC-A224-4720-821F-75F99E2914A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A7F4803-2CA8-4B61-B8D3-FA477F28A43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085D2E0-BF05-4B5A-9609-4A3DC018A6B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FD16D26-6101-4FFF-9F24-CA0D01F5CCA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C4D5218-5E33-478A-914E-9F7CD93784F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3C2D95F-0F3C-4988-B53E-DC2C8F5746D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DB3A04F-3EE5-4EC9-B4AB-9B56FA47A8F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24D6E73B-DF7E-4E30-BBE2-B30919A1D653}"/>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67FF46EA-79EF-4AAD-BA81-655946199802}"/>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69E46A3E-09FD-4807-B04F-472B65931C00}"/>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6416A85D-178C-4CE9-B05C-287AFE13CA46}"/>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4599900-90F8-4366-B020-DDE3A9FB1462}"/>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66F0C78B-4460-402B-8B18-D39F33D55FB9}"/>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56934026-0E1C-4621-9192-2193E53EA6DC}"/>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703C2B69-F42C-4614-982F-CD27003372A5}"/>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0CF1BFB-B5FD-430C-A905-494BB9A897E5}"/>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6D18F355-A81C-4185-A173-8F73D771A5CE}"/>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2EE098AE-810A-4973-91EA-72C399E012AF}"/>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EFB1C56-6465-486D-8147-EF636EB4A09D}"/>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3B340981-D7BB-4120-AB83-A69516DA435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F53F273-FA3C-46AF-A0E1-44F873D6241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F59EB3A8-5089-4D7A-83F2-063A9BE82D4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A6EFA5E3-1229-492A-B808-1AB43ADE239E}"/>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612EAD5A-1D0F-412A-A397-75A38DB4E544}"/>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9C1C7270-B2D4-43AD-9B2A-5BB7E954B5F4}"/>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BEDF421F-7918-4771-BC31-8F6849A8D527}"/>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9DCB19FA-3638-4D81-AACF-E499685719B8}"/>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F65D968C-46C2-499E-BE72-B62BFB187C74}"/>
            </a:ext>
          </a:extLst>
        </xdr:cNvPr>
        <xdr:cNvSpPr txBox="1"/>
      </xdr:nvSpPr>
      <xdr:spPr>
        <a:xfrm>
          <a:off x="19992975" y="1019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47FB87B5-BF04-427F-AFD8-92A860459A77}"/>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B4A5369B-C46E-4F0F-9A36-A813BD546CAD}"/>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86A83176-7A04-40DA-A3D9-03B1064B2E8E}"/>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E30C2C48-4688-4580-A38B-96584CD0E20A}"/>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EC46312B-B30B-45AD-8E4D-C3B6937A6CEF}"/>
            </a:ext>
          </a:extLst>
        </xdr:cNvPr>
        <xdr:cNvSpPr/>
      </xdr:nvSpPr>
      <xdr:spPr>
        <a:xfrm>
          <a:off x="16754475" y="102106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2739A2D-797C-40FB-A983-A2F5B7C3030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726089A-E272-40B0-AEFA-00F17D43DCD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376777D-47B5-4020-8999-73EF318B062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9C04EB1-90EA-49AC-9E37-6376917CF1C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622C9ED-F6F1-43F6-874B-824492D3AF2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60234</xdr:rowOff>
    </xdr:from>
    <xdr:to>
      <xdr:col>116</xdr:col>
      <xdr:colOff>114300</xdr:colOff>
      <xdr:row>62</xdr:row>
      <xdr:rowOff>161834</xdr:rowOff>
    </xdr:to>
    <xdr:sp macro="" textlink="">
      <xdr:nvSpPr>
        <xdr:cNvPr id="706" name="楕円 705">
          <a:extLst>
            <a:ext uri="{FF2B5EF4-FFF2-40B4-BE49-F238E27FC236}">
              <a16:creationId xmlns:a16="http://schemas.microsoft.com/office/drawing/2014/main" id="{39BE003D-1A72-4315-ABF8-171DBF8DB0EB}"/>
            </a:ext>
          </a:extLst>
        </xdr:cNvPr>
        <xdr:cNvSpPr/>
      </xdr:nvSpPr>
      <xdr:spPr>
        <a:xfrm>
          <a:off x="19897725" y="1010910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83111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768E10F-BDE4-4AAA-B6E9-F540873DF09E}"/>
            </a:ext>
          </a:extLst>
        </xdr:cNvPr>
        <xdr:cNvSpPr txBox="1"/>
      </xdr:nvSpPr>
      <xdr:spPr>
        <a:xfrm>
          <a:off x="19992975" y="997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708" name="楕円 707">
          <a:extLst>
            <a:ext uri="{FF2B5EF4-FFF2-40B4-BE49-F238E27FC236}">
              <a16:creationId xmlns:a16="http://schemas.microsoft.com/office/drawing/2014/main" id="{BAE8E541-5AFC-4E07-B0E0-3EEC702AA1D0}"/>
            </a:ext>
          </a:extLst>
        </xdr:cNvPr>
        <xdr:cNvSpPr/>
      </xdr:nvSpPr>
      <xdr:spPr>
        <a:xfrm>
          <a:off x="19154775" y="10115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111034</xdr:rowOff>
    </xdr:from>
    <xdr:to>
      <xdr:col>116</xdr:col>
      <xdr:colOff>63500</xdr:colOff>
      <xdr:row>62</xdr:row>
      <xdr:rowOff>114300</xdr:rowOff>
    </xdr:to>
    <xdr:cxnSp macro="">
      <xdr:nvCxnSpPr>
        <xdr:cNvPr id="709" name="直線コネクタ 708">
          <a:extLst>
            <a:ext uri="{FF2B5EF4-FFF2-40B4-BE49-F238E27FC236}">
              <a16:creationId xmlns:a16="http://schemas.microsoft.com/office/drawing/2014/main" id="{7E29692C-B732-4B42-9327-65CCEE68994C}"/>
            </a:ext>
          </a:extLst>
        </xdr:cNvPr>
        <xdr:cNvCxnSpPr/>
      </xdr:nvCxnSpPr>
      <xdr:spPr>
        <a:xfrm flipV="1">
          <a:off x="19202400" y="10156734"/>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66766</xdr:rowOff>
    </xdr:from>
    <xdr:to>
      <xdr:col>107</xdr:col>
      <xdr:colOff>101600</xdr:colOff>
      <xdr:row>62</xdr:row>
      <xdr:rowOff>168366</xdr:rowOff>
    </xdr:to>
    <xdr:sp macro="" textlink="">
      <xdr:nvSpPr>
        <xdr:cNvPr id="710" name="楕円 709">
          <a:extLst>
            <a:ext uri="{FF2B5EF4-FFF2-40B4-BE49-F238E27FC236}">
              <a16:creationId xmlns:a16="http://schemas.microsoft.com/office/drawing/2014/main" id="{85E2725D-EE66-4656-A8A0-FDB3433149E6}"/>
            </a:ext>
          </a:extLst>
        </xdr:cNvPr>
        <xdr:cNvSpPr/>
      </xdr:nvSpPr>
      <xdr:spPr>
        <a:xfrm>
          <a:off x="18345150" y="101124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117566</xdr:rowOff>
    </xdr:to>
    <xdr:cxnSp macro="">
      <xdr:nvCxnSpPr>
        <xdr:cNvPr id="711" name="直線コネクタ 710">
          <a:extLst>
            <a:ext uri="{FF2B5EF4-FFF2-40B4-BE49-F238E27FC236}">
              <a16:creationId xmlns:a16="http://schemas.microsoft.com/office/drawing/2014/main" id="{455A7C92-6087-4C39-894A-F26B29FF6541}"/>
            </a:ext>
          </a:extLst>
        </xdr:cNvPr>
        <xdr:cNvCxnSpPr/>
      </xdr:nvCxnSpPr>
      <xdr:spPr>
        <a:xfrm flipV="1">
          <a:off x="18392775" y="10163175"/>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70031</xdr:rowOff>
    </xdr:from>
    <xdr:to>
      <xdr:col>102</xdr:col>
      <xdr:colOff>165100</xdr:colOff>
      <xdr:row>63</xdr:row>
      <xdr:rowOff>181</xdr:rowOff>
    </xdr:to>
    <xdr:sp macro="" textlink="">
      <xdr:nvSpPr>
        <xdr:cNvPr id="712" name="楕円 711">
          <a:extLst>
            <a:ext uri="{FF2B5EF4-FFF2-40B4-BE49-F238E27FC236}">
              <a16:creationId xmlns:a16="http://schemas.microsoft.com/office/drawing/2014/main" id="{BB0E3069-1F27-4C65-9A5B-A29CC9176BAE}"/>
            </a:ext>
          </a:extLst>
        </xdr:cNvPr>
        <xdr:cNvSpPr/>
      </xdr:nvSpPr>
      <xdr:spPr>
        <a:xfrm>
          <a:off x="17554575" y="101157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117566</xdr:rowOff>
    </xdr:from>
    <xdr:to>
      <xdr:col>107</xdr:col>
      <xdr:colOff>50800</xdr:colOff>
      <xdr:row>62</xdr:row>
      <xdr:rowOff>120831</xdr:rowOff>
    </xdr:to>
    <xdr:cxnSp macro="">
      <xdr:nvCxnSpPr>
        <xdr:cNvPr id="713" name="直線コネクタ 712">
          <a:extLst>
            <a:ext uri="{FF2B5EF4-FFF2-40B4-BE49-F238E27FC236}">
              <a16:creationId xmlns:a16="http://schemas.microsoft.com/office/drawing/2014/main" id="{AF7F02EC-CF2C-481F-9803-5F21CB174BE8}"/>
            </a:ext>
          </a:extLst>
        </xdr:cNvPr>
        <xdr:cNvCxnSpPr/>
      </xdr:nvCxnSpPr>
      <xdr:spPr>
        <a:xfrm flipV="1">
          <a:off x="17602200" y="10169616"/>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73297</xdr:rowOff>
    </xdr:from>
    <xdr:to>
      <xdr:col>98</xdr:col>
      <xdr:colOff>38100</xdr:colOff>
      <xdr:row>63</xdr:row>
      <xdr:rowOff>3447</xdr:rowOff>
    </xdr:to>
    <xdr:sp macro="" textlink="">
      <xdr:nvSpPr>
        <xdr:cNvPr id="714" name="楕円 713">
          <a:extLst>
            <a:ext uri="{FF2B5EF4-FFF2-40B4-BE49-F238E27FC236}">
              <a16:creationId xmlns:a16="http://schemas.microsoft.com/office/drawing/2014/main" id="{42944DC5-B005-429C-82A2-601F754B1C79}"/>
            </a:ext>
          </a:extLst>
        </xdr:cNvPr>
        <xdr:cNvSpPr/>
      </xdr:nvSpPr>
      <xdr:spPr>
        <a:xfrm>
          <a:off x="16754475" y="101221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120831</xdr:rowOff>
    </xdr:from>
    <xdr:to>
      <xdr:col>102</xdr:col>
      <xdr:colOff>114300</xdr:colOff>
      <xdr:row>62</xdr:row>
      <xdr:rowOff>124097</xdr:rowOff>
    </xdr:to>
    <xdr:cxnSp macro="">
      <xdr:nvCxnSpPr>
        <xdr:cNvPr id="715" name="直線コネクタ 714">
          <a:extLst>
            <a:ext uri="{FF2B5EF4-FFF2-40B4-BE49-F238E27FC236}">
              <a16:creationId xmlns:a16="http://schemas.microsoft.com/office/drawing/2014/main" id="{1529813C-F521-4CE6-8B9A-E8A8625E6A00}"/>
            </a:ext>
          </a:extLst>
        </xdr:cNvPr>
        <xdr:cNvCxnSpPr/>
      </xdr:nvCxnSpPr>
      <xdr:spPr>
        <a:xfrm flipV="1">
          <a:off x="16802100" y="1017288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500C92C2-DA1F-4327-BF26-68FAD7DBD1CF}"/>
            </a:ext>
          </a:extLst>
        </xdr:cNvPr>
        <xdr:cNvSpPr txBox="1"/>
      </xdr:nvSpPr>
      <xdr:spPr>
        <a:xfrm>
          <a:off x="189834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A4E95B4C-4C6A-4779-8D9F-99B1400B0847}"/>
            </a:ext>
          </a:extLst>
        </xdr:cNvPr>
        <xdr:cNvSpPr txBox="1"/>
      </xdr:nvSpPr>
      <xdr:spPr>
        <a:xfrm>
          <a:off x="18183302"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E856CAF9-6E58-4BE1-9247-38F90DEB77D4}"/>
            </a:ext>
          </a:extLst>
        </xdr:cNvPr>
        <xdr:cNvSpPr txBox="1"/>
      </xdr:nvSpPr>
      <xdr:spPr>
        <a:xfrm>
          <a:off x="173832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A7B55117-18A5-4021-9F05-2E401F045504}"/>
            </a:ext>
          </a:extLst>
        </xdr:cNvPr>
        <xdr:cNvSpPr txBox="1"/>
      </xdr:nvSpPr>
      <xdr:spPr>
        <a:xfrm>
          <a:off x="16592627"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10177</xdr:rowOff>
    </xdr:from>
    <xdr:ext cx="469744" cy="259045"/>
    <xdr:sp macro="" textlink="">
      <xdr:nvSpPr>
        <xdr:cNvPr id="720" name="n_1mainValue【保健センター・保健所】&#10;一人当たり面積">
          <a:extLst>
            <a:ext uri="{FF2B5EF4-FFF2-40B4-BE49-F238E27FC236}">
              <a16:creationId xmlns:a16="http://schemas.microsoft.com/office/drawing/2014/main" id="{F964FAEB-068E-4D5C-AA49-EBBD9EB0AF6D}"/>
            </a:ext>
          </a:extLst>
        </xdr:cNvPr>
        <xdr:cNvSpPr txBox="1"/>
      </xdr:nvSpPr>
      <xdr:spPr>
        <a:xfrm>
          <a:off x="18983402" y="989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13443</xdr:rowOff>
    </xdr:from>
    <xdr:ext cx="469744" cy="259045"/>
    <xdr:sp macro="" textlink="">
      <xdr:nvSpPr>
        <xdr:cNvPr id="721" name="n_2mainValue【保健センター・保健所】&#10;一人当たり面積">
          <a:extLst>
            <a:ext uri="{FF2B5EF4-FFF2-40B4-BE49-F238E27FC236}">
              <a16:creationId xmlns:a16="http://schemas.microsoft.com/office/drawing/2014/main" id="{487A96B4-ECD5-4CCB-93FB-9D27ED6F2582}"/>
            </a:ext>
          </a:extLst>
        </xdr:cNvPr>
        <xdr:cNvSpPr txBox="1"/>
      </xdr:nvSpPr>
      <xdr:spPr>
        <a:xfrm>
          <a:off x="18183302" y="989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16708</xdr:rowOff>
    </xdr:from>
    <xdr:ext cx="469744" cy="259045"/>
    <xdr:sp macro="" textlink="">
      <xdr:nvSpPr>
        <xdr:cNvPr id="722" name="n_3mainValue【保健センター・保健所】&#10;一人当たり面積">
          <a:extLst>
            <a:ext uri="{FF2B5EF4-FFF2-40B4-BE49-F238E27FC236}">
              <a16:creationId xmlns:a16="http://schemas.microsoft.com/office/drawing/2014/main" id="{6A459294-84A8-4568-8A2A-5C6552FFF2A8}"/>
            </a:ext>
          </a:extLst>
        </xdr:cNvPr>
        <xdr:cNvSpPr txBox="1"/>
      </xdr:nvSpPr>
      <xdr:spPr>
        <a:xfrm>
          <a:off x="17383202" y="990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19974</xdr:rowOff>
    </xdr:from>
    <xdr:ext cx="469744" cy="259045"/>
    <xdr:sp macro="" textlink="">
      <xdr:nvSpPr>
        <xdr:cNvPr id="723" name="n_4mainValue【保健センター・保健所】&#10;一人当たり面積">
          <a:extLst>
            <a:ext uri="{FF2B5EF4-FFF2-40B4-BE49-F238E27FC236}">
              <a16:creationId xmlns:a16="http://schemas.microsoft.com/office/drawing/2014/main" id="{F9176FE3-3F50-46CA-83D6-9DEF986D276E}"/>
            </a:ext>
          </a:extLst>
        </xdr:cNvPr>
        <xdr:cNvSpPr txBox="1"/>
      </xdr:nvSpPr>
      <xdr:spPr>
        <a:xfrm>
          <a:off x="16592627"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DA7C519-9E49-4967-9FD0-9821391B0BF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1FB66117-2793-4809-A895-CCDA77CDACB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A278DEA6-8EF9-4CB7-8A00-9FE486E677F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D4BE379D-890A-4E6B-BACC-14FBEC53FBC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B8A9EB2-37DA-4A6E-83CA-B10D23A6861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E4608C80-9561-411E-9ECC-82B389805C7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AF4D0742-219C-459D-823C-2ED8397150C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AFBDB5D0-ADB9-458D-9613-AE90B3048EA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A15EF9D8-AB0E-4120-AD85-C4CD98F7CAB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58ED20B9-8B49-454D-A795-8B3F8238925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A1797640-29A7-4795-AC5A-761EB3826E26}"/>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F7F35D08-B61E-4E9A-AFD4-CB4D661F368B}"/>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E4FB39C9-AE2F-4843-A017-4734C449F1A9}"/>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3AF606D5-EC60-4350-8FED-F784CA4FED14}"/>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EBFCAAC2-CCA6-4DEA-AC64-7A5A6301E5EA}"/>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D378ECDB-4E9E-4448-AC61-EF023715A8C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A266C03F-3942-4FEF-8505-EF99D1975E86}"/>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DF73E8AF-9385-4296-9E23-1AA3669FFDF2}"/>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CDE82CAE-B1A9-4821-9DA3-B7EC50F5BA54}"/>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315963DF-DDF0-47B5-B972-6149BB741023}"/>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51F4F011-2C74-4BA2-AC7E-F79F56F75C01}"/>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C6254BF9-C9C7-4CDD-BC92-CE33834A480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41B0DAEF-64C1-446F-B033-FBAD37238558}"/>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B5D607AC-8C9A-48BC-A79F-85F9A56CA25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31947AE-4B44-485B-85E1-6588158ED08F}"/>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9A37F60E-4E1F-402F-A574-ED569563A60E}"/>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3D19091F-31AB-4EAC-8A75-99152F820BFB}"/>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15A6897D-8432-49FE-81FE-DFD7A99AC6FA}"/>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921313F8-E56C-46A5-9C8D-34B92C7AF9AC}"/>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1B3EEF8B-C499-4116-9C56-C3BCE8804CA3}"/>
            </a:ext>
          </a:extLst>
        </xdr:cNvPr>
        <xdr:cNvSpPr txBox="1"/>
      </xdr:nvSpPr>
      <xdr:spPr>
        <a:xfrm>
          <a:off x="14735175" y="13331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FC85343B-A327-46E0-816B-D441396F890F}"/>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99C26D74-4BE2-475F-92CB-1234B6A18CB0}"/>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CEE8A6F2-B254-4DC6-A1D6-3254E84FC89F}"/>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761FF884-CE8B-4BAD-9A18-1F603F459FFE}"/>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FB9C84CA-F7B4-44E8-A5FD-BD412E5CF20F}"/>
            </a:ext>
          </a:extLst>
        </xdr:cNvPr>
        <xdr:cNvSpPr/>
      </xdr:nvSpPr>
      <xdr:spPr>
        <a:xfrm>
          <a:off x="11487150" y="133134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18BAB1C-5DB0-4232-B167-DF16E0D0C568}"/>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00FD084-9F9D-4A10-98BA-02D9EE2731D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B059D4F-7DDE-48B5-B1E0-5D06FDD56B5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5FC5310-6400-4BD7-A696-D923A91D36B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C42DDA1-B107-47FC-BE43-4449AC5521B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44450</xdr:rowOff>
    </xdr:from>
    <xdr:to>
      <xdr:col>85</xdr:col>
      <xdr:colOff>177800</xdr:colOff>
      <xdr:row>81</xdr:row>
      <xdr:rowOff>146050</xdr:rowOff>
    </xdr:to>
    <xdr:sp macro="" textlink="">
      <xdr:nvSpPr>
        <xdr:cNvPr id="764" name="楕円 763">
          <a:extLst>
            <a:ext uri="{FF2B5EF4-FFF2-40B4-BE49-F238E27FC236}">
              <a16:creationId xmlns:a16="http://schemas.microsoft.com/office/drawing/2014/main" id="{F6D17E03-A030-4DF9-B601-75390B843288}"/>
            </a:ext>
          </a:extLst>
        </xdr:cNvPr>
        <xdr:cNvSpPr/>
      </xdr:nvSpPr>
      <xdr:spPr>
        <a:xfrm>
          <a:off x="14649450" y="13173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67327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3ABD7A21-D60C-4F3E-AA5B-50B272A9D52E}"/>
            </a:ext>
          </a:extLst>
        </xdr:cNvPr>
        <xdr:cNvSpPr txBox="1"/>
      </xdr:nvSpPr>
      <xdr:spPr>
        <a:xfrm>
          <a:off x="14735175" y="1302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27305</xdr:rowOff>
    </xdr:from>
    <xdr:to>
      <xdr:col>81</xdr:col>
      <xdr:colOff>101600</xdr:colOff>
      <xdr:row>81</xdr:row>
      <xdr:rowOff>128905</xdr:rowOff>
    </xdr:to>
    <xdr:sp macro="" textlink="">
      <xdr:nvSpPr>
        <xdr:cNvPr id="766" name="楕円 765">
          <a:extLst>
            <a:ext uri="{FF2B5EF4-FFF2-40B4-BE49-F238E27FC236}">
              <a16:creationId xmlns:a16="http://schemas.microsoft.com/office/drawing/2014/main" id="{22C3B109-F25C-4AEA-B239-978088BD887C}"/>
            </a:ext>
          </a:extLst>
        </xdr:cNvPr>
        <xdr:cNvSpPr/>
      </xdr:nvSpPr>
      <xdr:spPr>
        <a:xfrm>
          <a:off x="13887450" y="131559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78105</xdr:rowOff>
    </xdr:from>
    <xdr:to>
      <xdr:col>85</xdr:col>
      <xdr:colOff>127000</xdr:colOff>
      <xdr:row>81</xdr:row>
      <xdr:rowOff>95250</xdr:rowOff>
    </xdr:to>
    <xdr:cxnSp macro="">
      <xdr:nvCxnSpPr>
        <xdr:cNvPr id="767" name="直線コネクタ 766">
          <a:extLst>
            <a:ext uri="{FF2B5EF4-FFF2-40B4-BE49-F238E27FC236}">
              <a16:creationId xmlns:a16="http://schemas.microsoft.com/office/drawing/2014/main" id="{09B628BC-CED1-4B02-A2FB-6B01470D9CBA}"/>
            </a:ext>
          </a:extLst>
        </xdr:cNvPr>
        <xdr:cNvCxnSpPr/>
      </xdr:nvCxnSpPr>
      <xdr:spPr>
        <a:xfrm>
          <a:off x="13935075" y="13203555"/>
          <a:ext cx="762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156845</xdr:rowOff>
    </xdr:from>
    <xdr:to>
      <xdr:col>76</xdr:col>
      <xdr:colOff>165100</xdr:colOff>
      <xdr:row>81</xdr:row>
      <xdr:rowOff>86995</xdr:rowOff>
    </xdr:to>
    <xdr:sp macro="" textlink="">
      <xdr:nvSpPr>
        <xdr:cNvPr id="768" name="楕円 767">
          <a:extLst>
            <a:ext uri="{FF2B5EF4-FFF2-40B4-BE49-F238E27FC236}">
              <a16:creationId xmlns:a16="http://schemas.microsoft.com/office/drawing/2014/main" id="{7F8FDACB-CC7F-493B-8565-4C340710A883}"/>
            </a:ext>
          </a:extLst>
        </xdr:cNvPr>
        <xdr:cNvSpPr/>
      </xdr:nvSpPr>
      <xdr:spPr>
        <a:xfrm>
          <a:off x="13096875" y="131235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36195</xdr:rowOff>
    </xdr:from>
    <xdr:to>
      <xdr:col>81</xdr:col>
      <xdr:colOff>50800</xdr:colOff>
      <xdr:row>81</xdr:row>
      <xdr:rowOff>78105</xdr:rowOff>
    </xdr:to>
    <xdr:cxnSp macro="">
      <xdr:nvCxnSpPr>
        <xdr:cNvPr id="769" name="直線コネクタ 768">
          <a:extLst>
            <a:ext uri="{FF2B5EF4-FFF2-40B4-BE49-F238E27FC236}">
              <a16:creationId xmlns:a16="http://schemas.microsoft.com/office/drawing/2014/main" id="{8CE0B6C0-6ACC-4161-809C-6E7B0F980CB1}"/>
            </a:ext>
          </a:extLst>
        </xdr:cNvPr>
        <xdr:cNvCxnSpPr/>
      </xdr:nvCxnSpPr>
      <xdr:spPr>
        <a:xfrm>
          <a:off x="13144500" y="13161645"/>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128270</xdr:rowOff>
    </xdr:from>
    <xdr:to>
      <xdr:col>72</xdr:col>
      <xdr:colOff>38100</xdr:colOff>
      <xdr:row>81</xdr:row>
      <xdr:rowOff>58420</xdr:rowOff>
    </xdr:to>
    <xdr:sp macro="" textlink="">
      <xdr:nvSpPr>
        <xdr:cNvPr id="770" name="楕円 769">
          <a:extLst>
            <a:ext uri="{FF2B5EF4-FFF2-40B4-BE49-F238E27FC236}">
              <a16:creationId xmlns:a16="http://schemas.microsoft.com/office/drawing/2014/main" id="{BE330326-18B4-4105-BCC3-CC0D2F8E4D19}"/>
            </a:ext>
          </a:extLst>
        </xdr:cNvPr>
        <xdr:cNvSpPr/>
      </xdr:nvSpPr>
      <xdr:spPr>
        <a:xfrm>
          <a:off x="12296775" y="13088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7620</xdr:rowOff>
    </xdr:from>
    <xdr:to>
      <xdr:col>76</xdr:col>
      <xdr:colOff>114300</xdr:colOff>
      <xdr:row>81</xdr:row>
      <xdr:rowOff>36195</xdr:rowOff>
    </xdr:to>
    <xdr:cxnSp macro="">
      <xdr:nvCxnSpPr>
        <xdr:cNvPr id="771" name="直線コネクタ 770">
          <a:extLst>
            <a:ext uri="{FF2B5EF4-FFF2-40B4-BE49-F238E27FC236}">
              <a16:creationId xmlns:a16="http://schemas.microsoft.com/office/drawing/2014/main" id="{BCCCDD79-521F-44A4-9FE5-E2D54CAFC4E6}"/>
            </a:ext>
          </a:extLst>
        </xdr:cNvPr>
        <xdr:cNvCxnSpPr/>
      </xdr:nvCxnSpPr>
      <xdr:spPr>
        <a:xfrm>
          <a:off x="12344400" y="13136245"/>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55880</xdr:rowOff>
    </xdr:from>
    <xdr:to>
      <xdr:col>67</xdr:col>
      <xdr:colOff>101600</xdr:colOff>
      <xdr:row>80</xdr:row>
      <xdr:rowOff>157480</xdr:rowOff>
    </xdr:to>
    <xdr:sp macro="" textlink="">
      <xdr:nvSpPr>
        <xdr:cNvPr id="772" name="楕円 771">
          <a:extLst>
            <a:ext uri="{FF2B5EF4-FFF2-40B4-BE49-F238E27FC236}">
              <a16:creationId xmlns:a16="http://schemas.microsoft.com/office/drawing/2014/main" id="{615365C4-C112-4DE0-9922-50456BB93E47}"/>
            </a:ext>
          </a:extLst>
        </xdr:cNvPr>
        <xdr:cNvSpPr/>
      </xdr:nvSpPr>
      <xdr:spPr>
        <a:xfrm>
          <a:off x="11487150" y="130194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106680</xdr:rowOff>
    </xdr:from>
    <xdr:to>
      <xdr:col>71</xdr:col>
      <xdr:colOff>177800</xdr:colOff>
      <xdr:row>81</xdr:row>
      <xdr:rowOff>7620</xdr:rowOff>
    </xdr:to>
    <xdr:cxnSp macro="">
      <xdr:nvCxnSpPr>
        <xdr:cNvPr id="773" name="直線コネクタ 772">
          <a:extLst>
            <a:ext uri="{FF2B5EF4-FFF2-40B4-BE49-F238E27FC236}">
              <a16:creationId xmlns:a16="http://schemas.microsoft.com/office/drawing/2014/main" id="{D0576032-05C9-4EC8-A176-42488BC56CCD}"/>
            </a:ext>
          </a:extLst>
        </xdr:cNvPr>
        <xdr:cNvCxnSpPr/>
      </xdr:nvCxnSpPr>
      <xdr:spPr>
        <a:xfrm>
          <a:off x="11534775" y="13067030"/>
          <a:ext cx="809625"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4EB9988E-1F83-4DD8-B7A6-320F2C55D365}"/>
            </a:ext>
          </a:extLst>
        </xdr:cNvPr>
        <xdr:cNvSpPr txBox="1"/>
      </xdr:nvSpPr>
      <xdr:spPr>
        <a:xfrm>
          <a:off x="13745219"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27B2C1C0-4366-4C74-9B9B-BFAB4455A7CC}"/>
            </a:ext>
          </a:extLst>
        </xdr:cNvPr>
        <xdr:cNvSpPr txBox="1"/>
      </xdr:nvSpPr>
      <xdr:spPr>
        <a:xfrm>
          <a:off x="12964169" y="1342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C2FDE1C1-322F-4CE0-9306-D3E6B45D0D44}"/>
            </a:ext>
          </a:extLst>
        </xdr:cNvPr>
        <xdr:cNvSpPr txBox="1"/>
      </xdr:nvSpPr>
      <xdr:spPr>
        <a:xfrm>
          <a:off x="12164069"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A623BEDD-FDF3-4C39-A8F7-D2A89B1A3E31}"/>
            </a:ext>
          </a:extLst>
        </xdr:cNvPr>
        <xdr:cNvSpPr txBox="1"/>
      </xdr:nvSpPr>
      <xdr:spPr>
        <a:xfrm>
          <a:off x="11354444"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145432</xdr:rowOff>
    </xdr:from>
    <xdr:ext cx="405111" cy="259045"/>
    <xdr:sp macro="" textlink="">
      <xdr:nvSpPr>
        <xdr:cNvPr id="778" name="n_1mainValue【消防施設】&#10;有形固定資産減価償却率">
          <a:extLst>
            <a:ext uri="{FF2B5EF4-FFF2-40B4-BE49-F238E27FC236}">
              <a16:creationId xmlns:a16="http://schemas.microsoft.com/office/drawing/2014/main" id="{1F519D9A-707A-4B03-A095-8B45FC62F69A}"/>
            </a:ext>
          </a:extLst>
        </xdr:cNvPr>
        <xdr:cNvSpPr txBox="1"/>
      </xdr:nvSpPr>
      <xdr:spPr>
        <a:xfrm>
          <a:off x="13745219" y="1294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103522</xdr:rowOff>
    </xdr:from>
    <xdr:ext cx="405111" cy="259045"/>
    <xdr:sp macro="" textlink="">
      <xdr:nvSpPr>
        <xdr:cNvPr id="779" name="n_2mainValue【消防施設】&#10;有形固定資産減価償却率">
          <a:extLst>
            <a:ext uri="{FF2B5EF4-FFF2-40B4-BE49-F238E27FC236}">
              <a16:creationId xmlns:a16="http://schemas.microsoft.com/office/drawing/2014/main" id="{FB9F3C62-68B9-41FC-AF4C-8739433C8108}"/>
            </a:ext>
          </a:extLst>
        </xdr:cNvPr>
        <xdr:cNvSpPr txBox="1"/>
      </xdr:nvSpPr>
      <xdr:spPr>
        <a:xfrm>
          <a:off x="12964169" y="1290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74947</xdr:rowOff>
    </xdr:from>
    <xdr:ext cx="405111" cy="259045"/>
    <xdr:sp macro="" textlink="">
      <xdr:nvSpPr>
        <xdr:cNvPr id="780" name="n_3mainValue【消防施設】&#10;有形固定資産減価償却率">
          <a:extLst>
            <a:ext uri="{FF2B5EF4-FFF2-40B4-BE49-F238E27FC236}">
              <a16:creationId xmlns:a16="http://schemas.microsoft.com/office/drawing/2014/main" id="{3601E90F-34FE-4967-8313-92E4E6883385}"/>
            </a:ext>
          </a:extLst>
        </xdr:cNvPr>
        <xdr:cNvSpPr txBox="1"/>
      </xdr:nvSpPr>
      <xdr:spPr>
        <a:xfrm>
          <a:off x="12164069" y="1287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2557</xdr:rowOff>
    </xdr:from>
    <xdr:ext cx="405111" cy="259045"/>
    <xdr:sp macro="" textlink="">
      <xdr:nvSpPr>
        <xdr:cNvPr id="781" name="n_4mainValue【消防施設】&#10;有形固定資産減価償却率">
          <a:extLst>
            <a:ext uri="{FF2B5EF4-FFF2-40B4-BE49-F238E27FC236}">
              <a16:creationId xmlns:a16="http://schemas.microsoft.com/office/drawing/2014/main" id="{5F819C5D-2C23-4E69-AF2B-E9D58478A1AE}"/>
            </a:ext>
          </a:extLst>
        </xdr:cNvPr>
        <xdr:cNvSpPr txBox="1"/>
      </xdr:nvSpPr>
      <xdr:spPr>
        <a:xfrm>
          <a:off x="11354444" y="1280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1D1C698-40FD-4F1E-858C-E65C9995DE4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5C7B78E6-8B11-4F84-88F1-3E509F97E38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C5C449E3-A078-4643-88E6-DD9C14F1B3F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7C609CC3-6B77-43B8-BA2C-1157F6F225A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C3871AE2-D194-49B4-A186-723E63F200C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66AA0103-5B8B-4DDA-ADF7-F1ECFA2CB71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C78167B-E697-4305-BD56-61F31BEB1C5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3C9D682-2061-4D32-87F1-506BB6C5DC8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5F11A17C-38B0-4931-B9B3-292A075FB4C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387B0334-8B9D-4C30-90C9-EB83702B7FB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1FE5ADDE-05FA-4838-93D6-655FC3BA5CA5}"/>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DAB09ECF-DFAB-48E3-A8DD-AA561766AFE8}"/>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92DF0762-18B2-45A5-90CB-28FABF3DC380}"/>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F5EC3A35-F5AE-4D1C-AD78-5ED7FAF3523A}"/>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202AEDDE-3E58-4796-A17E-050CF8476547}"/>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C3F2A0D9-DF2A-4CCA-A2B9-415FD16ECD07}"/>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DA36B86A-FC47-42E3-AC5E-AB0736CDA8EF}"/>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D47CD5CC-592F-4C3D-8634-7BADB4DF3C43}"/>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64F0E8A8-3AE3-4148-9773-3B95800CC84D}"/>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32901551-929C-4288-9193-C2F89763EEBD}"/>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76073F5C-53EF-4267-8501-B40502444E09}"/>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C79420C0-3938-4A5E-93EA-3776C93A1E06}"/>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A5D6A6EC-A25F-4AE3-8FA4-EDD1A07F4A9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20BE1F85-94ED-4C3F-8611-06E88012432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BBB63C9F-6CEA-48E7-911C-7FA68D108CF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7D9B2A8E-956C-4BE0-9471-FF59202F3E88}"/>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9947317C-FA92-4DBB-A358-100EFF351ADA}"/>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BF02010B-E706-45AA-B0D1-46D41996257C}"/>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33D6F6E2-7D01-4707-8F7A-01F130DF0F1C}"/>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E6AF9529-D29A-4E40-BC66-662B75CBE268}"/>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287E65F9-D134-46C6-A90D-1266181F6A0F}"/>
            </a:ext>
          </a:extLst>
        </xdr:cNvPr>
        <xdr:cNvSpPr txBox="1"/>
      </xdr:nvSpPr>
      <xdr:spPr>
        <a:xfrm>
          <a:off x="19992975" y="13657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95FA03AC-7927-4818-801C-63C5134C6536}"/>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86A3E465-5B0E-498D-BD87-D67F9480D064}"/>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8A242D58-DAA3-4E7D-A3DF-8E4DAB587B8B}"/>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7D68C40E-043B-429B-B086-78A547D6D65A}"/>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08282E9C-40D5-4D60-B31C-A5269BD0B50C}"/>
            </a:ext>
          </a:extLst>
        </xdr:cNvPr>
        <xdr:cNvSpPr/>
      </xdr:nvSpPr>
      <xdr:spPr>
        <a:xfrm>
          <a:off x="16754475" y="138306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7D4C9A2-D1A0-4765-86D6-2F1B9B66ED0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44ABF78-14A2-4DD2-B61B-AF04B334D3C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7F10696-0B51-440E-AA32-6AB97D3B2E2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59CD09F5-A62A-4804-98C5-E7F7A569C6A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52955AD-8D74-4F76-A548-24EE196F832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46082</xdr:rowOff>
    </xdr:from>
    <xdr:to>
      <xdr:col>116</xdr:col>
      <xdr:colOff>114300</xdr:colOff>
      <xdr:row>85</xdr:row>
      <xdr:rowOff>147682</xdr:rowOff>
    </xdr:to>
    <xdr:sp macro="" textlink="">
      <xdr:nvSpPr>
        <xdr:cNvPr id="823" name="楕円 822">
          <a:extLst>
            <a:ext uri="{FF2B5EF4-FFF2-40B4-BE49-F238E27FC236}">
              <a16:creationId xmlns:a16="http://schemas.microsoft.com/office/drawing/2014/main" id="{78AC306B-6D57-4671-8899-81D08C98C91F}"/>
            </a:ext>
          </a:extLst>
        </xdr:cNvPr>
        <xdr:cNvSpPr/>
      </xdr:nvSpPr>
      <xdr:spPr>
        <a:xfrm>
          <a:off x="19897725" y="138224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24509</xdr:rowOff>
    </xdr:from>
    <xdr:ext cx="469744" cy="259045"/>
    <xdr:sp macro="" textlink="">
      <xdr:nvSpPr>
        <xdr:cNvPr id="824" name="【消防施設】&#10;一人当たり面積該当値テキスト">
          <a:extLst>
            <a:ext uri="{FF2B5EF4-FFF2-40B4-BE49-F238E27FC236}">
              <a16:creationId xmlns:a16="http://schemas.microsoft.com/office/drawing/2014/main" id="{73C467FC-CA08-46E6-8AE2-1DCFB8C918FE}"/>
            </a:ext>
          </a:extLst>
        </xdr:cNvPr>
        <xdr:cNvSpPr txBox="1"/>
      </xdr:nvSpPr>
      <xdr:spPr>
        <a:xfrm>
          <a:off x="19992975" y="1380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47716</xdr:rowOff>
    </xdr:from>
    <xdr:to>
      <xdr:col>112</xdr:col>
      <xdr:colOff>38100</xdr:colOff>
      <xdr:row>85</xdr:row>
      <xdr:rowOff>149316</xdr:rowOff>
    </xdr:to>
    <xdr:sp macro="" textlink="">
      <xdr:nvSpPr>
        <xdr:cNvPr id="825" name="楕円 824">
          <a:extLst>
            <a:ext uri="{FF2B5EF4-FFF2-40B4-BE49-F238E27FC236}">
              <a16:creationId xmlns:a16="http://schemas.microsoft.com/office/drawing/2014/main" id="{B1D4C612-639D-4FAA-ADC3-0DF941B570C5}"/>
            </a:ext>
          </a:extLst>
        </xdr:cNvPr>
        <xdr:cNvSpPr/>
      </xdr:nvSpPr>
      <xdr:spPr>
        <a:xfrm>
          <a:off x="19154775" y="138176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96882</xdr:rowOff>
    </xdr:from>
    <xdr:to>
      <xdr:col>116</xdr:col>
      <xdr:colOff>63500</xdr:colOff>
      <xdr:row>85</xdr:row>
      <xdr:rowOff>98516</xdr:rowOff>
    </xdr:to>
    <xdr:cxnSp macro="">
      <xdr:nvCxnSpPr>
        <xdr:cNvPr id="826" name="直線コネクタ 825">
          <a:extLst>
            <a:ext uri="{FF2B5EF4-FFF2-40B4-BE49-F238E27FC236}">
              <a16:creationId xmlns:a16="http://schemas.microsoft.com/office/drawing/2014/main" id="{EAE8CDAE-B1F6-456F-B1CD-7DD90A3865D0}"/>
            </a:ext>
          </a:extLst>
        </xdr:cNvPr>
        <xdr:cNvCxnSpPr/>
      </xdr:nvCxnSpPr>
      <xdr:spPr>
        <a:xfrm flipV="1">
          <a:off x="19202400" y="13870032"/>
          <a:ext cx="75247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27" name="楕円 826">
          <a:extLst>
            <a:ext uri="{FF2B5EF4-FFF2-40B4-BE49-F238E27FC236}">
              <a16:creationId xmlns:a16="http://schemas.microsoft.com/office/drawing/2014/main" id="{05D84EAD-2163-4C6F-8485-1E3CC8A3D410}"/>
            </a:ext>
          </a:extLst>
        </xdr:cNvPr>
        <xdr:cNvSpPr/>
      </xdr:nvSpPr>
      <xdr:spPr>
        <a:xfrm>
          <a:off x="18345150"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98516</xdr:rowOff>
    </xdr:to>
    <xdr:cxnSp macro="">
      <xdr:nvCxnSpPr>
        <xdr:cNvPr id="828" name="直線コネクタ 827">
          <a:extLst>
            <a:ext uri="{FF2B5EF4-FFF2-40B4-BE49-F238E27FC236}">
              <a16:creationId xmlns:a16="http://schemas.microsoft.com/office/drawing/2014/main" id="{333D1E32-56EE-4F05-BCE5-5D09CC410D5F}"/>
            </a:ext>
          </a:extLst>
        </xdr:cNvPr>
        <xdr:cNvCxnSpPr/>
      </xdr:nvCxnSpPr>
      <xdr:spPr>
        <a:xfrm>
          <a:off x="18392775" y="13868400"/>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36286</xdr:rowOff>
    </xdr:from>
    <xdr:to>
      <xdr:col>102</xdr:col>
      <xdr:colOff>165100</xdr:colOff>
      <xdr:row>85</xdr:row>
      <xdr:rowOff>137886</xdr:rowOff>
    </xdr:to>
    <xdr:sp macro="" textlink="">
      <xdr:nvSpPr>
        <xdr:cNvPr id="829" name="楕円 828">
          <a:extLst>
            <a:ext uri="{FF2B5EF4-FFF2-40B4-BE49-F238E27FC236}">
              <a16:creationId xmlns:a16="http://schemas.microsoft.com/office/drawing/2014/main" id="{05E81F7B-A34C-46A3-BDFB-AA2CA8638D34}"/>
            </a:ext>
          </a:extLst>
        </xdr:cNvPr>
        <xdr:cNvSpPr/>
      </xdr:nvSpPr>
      <xdr:spPr>
        <a:xfrm>
          <a:off x="17554575" y="138094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87086</xdr:rowOff>
    </xdr:from>
    <xdr:to>
      <xdr:col>107</xdr:col>
      <xdr:colOff>50800</xdr:colOff>
      <xdr:row>85</xdr:row>
      <xdr:rowOff>95250</xdr:rowOff>
    </xdr:to>
    <xdr:cxnSp macro="">
      <xdr:nvCxnSpPr>
        <xdr:cNvPr id="830" name="直線コネクタ 829">
          <a:extLst>
            <a:ext uri="{FF2B5EF4-FFF2-40B4-BE49-F238E27FC236}">
              <a16:creationId xmlns:a16="http://schemas.microsoft.com/office/drawing/2014/main" id="{51D4A4B3-984F-4F2C-B3CB-7AEDE25C191F}"/>
            </a:ext>
          </a:extLst>
        </xdr:cNvPr>
        <xdr:cNvCxnSpPr/>
      </xdr:nvCxnSpPr>
      <xdr:spPr>
        <a:xfrm>
          <a:off x="17602200" y="13857061"/>
          <a:ext cx="79057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39551</xdr:rowOff>
    </xdr:from>
    <xdr:to>
      <xdr:col>98</xdr:col>
      <xdr:colOff>38100</xdr:colOff>
      <xdr:row>85</xdr:row>
      <xdr:rowOff>141151</xdr:rowOff>
    </xdr:to>
    <xdr:sp macro="" textlink="">
      <xdr:nvSpPr>
        <xdr:cNvPr id="831" name="楕円 830">
          <a:extLst>
            <a:ext uri="{FF2B5EF4-FFF2-40B4-BE49-F238E27FC236}">
              <a16:creationId xmlns:a16="http://schemas.microsoft.com/office/drawing/2014/main" id="{921B08D8-6AA9-4287-ADD8-1E2268495995}"/>
            </a:ext>
          </a:extLst>
        </xdr:cNvPr>
        <xdr:cNvSpPr/>
      </xdr:nvSpPr>
      <xdr:spPr>
        <a:xfrm>
          <a:off x="16754475" y="138127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87086</xdr:rowOff>
    </xdr:from>
    <xdr:to>
      <xdr:col>102</xdr:col>
      <xdr:colOff>114300</xdr:colOff>
      <xdr:row>85</xdr:row>
      <xdr:rowOff>90351</xdr:rowOff>
    </xdr:to>
    <xdr:cxnSp macro="">
      <xdr:nvCxnSpPr>
        <xdr:cNvPr id="832" name="直線コネクタ 831">
          <a:extLst>
            <a:ext uri="{FF2B5EF4-FFF2-40B4-BE49-F238E27FC236}">
              <a16:creationId xmlns:a16="http://schemas.microsoft.com/office/drawing/2014/main" id="{A662CDF8-8255-4E3A-BA6D-22C8942F484B}"/>
            </a:ext>
          </a:extLst>
        </xdr:cNvPr>
        <xdr:cNvCxnSpPr/>
      </xdr:nvCxnSpPr>
      <xdr:spPr>
        <a:xfrm flipV="1">
          <a:off x="16802100" y="13857061"/>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E1DDE027-4BA7-49DC-8891-A99163B7AF34}"/>
            </a:ext>
          </a:extLst>
        </xdr:cNvPr>
        <xdr:cNvSpPr txBox="1"/>
      </xdr:nvSpPr>
      <xdr:spPr>
        <a:xfrm>
          <a:off x="18983402"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2A9A0389-3C84-4B8E-8562-857AB57254D6}"/>
            </a:ext>
          </a:extLst>
        </xdr:cNvPr>
        <xdr:cNvSpPr txBox="1"/>
      </xdr:nvSpPr>
      <xdr:spPr>
        <a:xfrm>
          <a:off x="181833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4991F595-DC35-4DDD-8DB9-8A555A14B2E2}"/>
            </a:ext>
          </a:extLst>
        </xdr:cNvPr>
        <xdr:cNvSpPr txBox="1"/>
      </xdr:nvSpPr>
      <xdr:spPr>
        <a:xfrm>
          <a:off x="173832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1A762F93-CEA6-49B9-8DD3-44BB33A716EF}"/>
            </a:ext>
          </a:extLst>
        </xdr:cNvPr>
        <xdr:cNvSpPr txBox="1"/>
      </xdr:nvSpPr>
      <xdr:spPr>
        <a:xfrm>
          <a:off x="16592627" y="1392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140443</xdr:rowOff>
    </xdr:from>
    <xdr:ext cx="469744" cy="259045"/>
    <xdr:sp macro="" textlink="">
      <xdr:nvSpPr>
        <xdr:cNvPr id="837" name="n_1mainValue【消防施設】&#10;一人当たり面積">
          <a:extLst>
            <a:ext uri="{FF2B5EF4-FFF2-40B4-BE49-F238E27FC236}">
              <a16:creationId xmlns:a16="http://schemas.microsoft.com/office/drawing/2014/main" id="{A661B671-08B3-4563-ABA9-0E198976DBA5}"/>
            </a:ext>
          </a:extLst>
        </xdr:cNvPr>
        <xdr:cNvSpPr txBox="1"/>
      </xdr:nvSpPr>
      <xdr:spPr>
        <a:xfrm>
          <a:off x="18983402" y="1391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38" name="n_2mainValue【消防施設】&#10;一人当たり面積">
          <a:extLst>
            <a:ext uri="{FF2B5EF4-FFF2-40B4-BE49-F238E27FC236}">
              <a16:creationId xmlns:a16="http://schemas.microsoft.com/office/drawing/2014/main" id="{398EEF9D-0766-4847-AA34-B011C1F3C6CB}"/>
            </a:ext>
          </a:extLst>
        </xdr:cNvPr>
        <xdr:cNvSpPr txBox="1"/>
      </xdr:nvSpPr>
      <xdr:spPr>
        <a:xfrm>
          <a:off x="18183302"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129013</xdr:rowOff>
    </xdr:from>
    <xdr:ext cx="469744" cy="259045"/>
    <xdr:sp macro="" textlink="">
      <xdr:nvSpPr>
        <xdr:cNvPr id="839" name="n_3mainValue【消防施設】&#10;一人当たり面積">
          <a:extLst>
            <a:ext uri="{FF2B5EF4-FFF2-40B4-BE49-F238E27FC236}">
              <a16:creationId xmlns:a16="http://schemas.microsoft.com/office/drawing/2014/main" id="{D5BA9340-51F9-467C-A324-ACB3E68109E8}"/>
            </a:ext>
          </a:extLst>
        </xdr:cNvPr>
        <xdr:cNvSpPr txBox="1"/>
      </xdr:nvSpPr>
      <xdr:spPr>
        <a:xfrm>
          <a:off x="17383202" y="138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157678</xdr:rowOff>
    </xdr:from>
    <xdr:ext cx="469744" cy="259045"/>
    <xdr:sp macro="" textlink="">
      <xdr:nvSpPr>
        <xdr:cNvPr id="840" name="n_4mainValue【消防施設】&#10;一人当たり面積">
          <a:extLst>
            <a:ext uri="{FF2B5EF4-FFF2-40B4-BE49-F238E27FC236}">
              <a16:creationId xmlns:a16="http://schemas.microsoft.com/office/drawing/2014/main" id="{23C37D3B-A45E-416C-925D-668D812A6B63}"/>
            </a:ext>
          </a:extLst>
        </xdr:cNvPr>
        <xdr:cNvSpPr txBox="1"/>
      </xdr:nvSpPr>
      <xdr:spPr>
        <a:xfrm>
          <a:off x="16592627" y="1361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5BA3A1BE-432C-473A-9B0F-EF2B954290A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9DA1C51E-9263-4695-A4F1-F26A6F8C6B0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FBA7726A-F1F0-4E93-A673-B91358692B6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3BA1E71A-E7CE-4EF0-B2AA-DF145E2F5309}"/>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95C56CC-23F0-4C34-9619-76BBDCE3F61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77BF3EF-EF7A-4256-B6BD-8B6C1AB5B7D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05F903A-53A4-4EB3-828C-A0738F084B9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50B7D339-FB2F-4FBB-AC45-39321A3D18E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6C7F0031-00EC-45CF-89ED-6C60404BFD4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5E1ED03-2D90-4231-B3B7-4764B01ECCA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9DADCD7A-43C6-4EBF-9733-239EE811F26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88A35368-3959-49BA-AFC0-14E2968CFE2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B0B0A4C2-5CAC-464A-9FD3-FDB501789AB2}"/>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4B5B5FC6-8B23-47AB-A134-E91ADFDE29F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F835545E-CCE9-494D-A7DF-4322518A1078}"/>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CCF99700-8FC8-45FB-8E3C-760BC633873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D00E2B9F-74FB-49A0-B6A0-C17E43F00C8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AA520BF8-FA9B-4745-895B-74AB01AF3A5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83061EA9-32AB-4F8F-B45E-11299A98B4D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2DB981DE-FB58-41D2-9F8C-6F77A238772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143E39F4-18B0-467E-A322-7E2655DBAF6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C6A05CA-A3BF-4DC8-8B04-266971602F8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B7776C30-BD8B-4FDC-93F0-ABD51F3A2D93}"/>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6C683B59-050B-4A50-AD93-446D0CBCF55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883F10F-0F89-479F-83A2-46B393FFF6A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719746D5-3264-4AB5-B874-A31097934CCC}"/>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E505D7B5-C090-460F-A6FE-2952EE953BDC}"/>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EA111372-EBA2-4E26-A49F-005200CCAE1B}"/>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3AB7597C-73CC-4F01-B4BE-D2EB7F7B2C0F}"/>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D76001C7-7EA9-43BB-89DB-B385A3698DFC}"/>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CB93E37D-46FF-4B26-9AF3-1F63F9FDB894}"/>
            </a:ext>
          </a:extLst>
        </xdr:cNvPr>
        <xdr:cNvSpPr txBox="1"/>
      </xdr:nvSpPr>
      <xdr:spPr>
        <a:xfrm>
          <a:off x="14735175" y="169611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52500357-8117-424F-89F4-26FD47F1E855}"/>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2962F8E1-1C47-4AD1-B283-8D3A1DFBA809}"/>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7352950C-EB0A-4A07-81E6-4B3794ED8643}"/>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0EFC63C7-E46B-4877-8279-875822A98A04}"/>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25A288C0-0ADC-41DB-8D67-D230D4C39B34}"/>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593BC80-7FB3-48FE-B24A-BDCF19627C7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5D20A0C-D6F6-42F8-B475-0EB7F61F7E6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0D54D3B-17B6-4D01-924B-3741218C18B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EA18A14-9F28-4A1F-8102-ADB907567DA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6523BC12-9110-4076-A48F-B37468012EB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72752</xdr:rowOff>
    </xdr:from>
    <xdr:to>
      <xdr:col>85</xdr:col>
      <xdr:colOff>177800</xdr:colOff>
      <xdr:row>103</xdr:row>
      <xdr:rowOff>2902</xdr:rowOff>
    </xdr:to>
    <xdr:sp macro="" textlink="">
      <xdr:nvSpPr>
        <xdr:cNvPr id="882" name="楕円 881">
          <a:extLst>
            <a:ext uri="{FF2B5EF4-FFF2-40B4-BE49-F238E27FC236}">
              <a16:creationId xmlns:a16="http://schemas.microsoft.com/office/drawing/2014/main" id="{3EE4CBC9-A5E3-472D-AE2B-15B5D84F47A7}"/>
            </a:ext>
          </a:extLst>
        </xdr:cNvPr>
        <xdr:cNvSpPr/>
      </xdr:nvSpPr>
      <xdr:spPr>
        <a:xfrm>
          <a:off x="14649450" y="167002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95629</xdr:rowOff>
    </xdr:from>
    <xdr:ext cx="405111" cy="259045"/>
    <xdr:sp macro="" textlink="">
      <xdr:nvSpPr>
        <xdr:cNvPr id="883" name="【庁舎】&#10;有形固定資産減価償却率該当値テキスト">
          <a:extLst>
            <a:ext uri="{FF2B5EF4-FFF2-40B4-BE49-F238E27FC236}">
              <a16:creationId xmlns:a16="http://schemas.microsoft.com/office/drawing/2014/main" id="{09957F2C-2FB2-4656-B61A-ADE8A143397E}"/>
            </a:ext>
          </a:extLst>
        </xdr:cNvPr>
        <xdr:cNvSpPr txBox="1"/>
      </xdr:nvSpPr>
      <xdr:spPr>
        <a:xfrm>
          <a:off x="14735175" y="1655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25400</xdr:rowOff>
    </xdr:from>
    <xdr:to>
      <xdr:col>81</xdr:col>
      <xdr:colOff>101600</xdr:colOff>
      <xdr:row>102</xdr:row>
      <xdr:rowOff>127000</xdr:rowOff>
    </xdr:to>
    <xdr:sp macro="" textlink="">
      <xdr:nvSpPr>
        <xdr:cNvPr id="884" name="楕円 883">
          <a:extLst>
            <a:ext uri="{FF2B5EF4-FFF2-40B4-BE49-F238E27FC236}">
              <a16:creationId xmlns:a16="http://schemas.microsoft.com/office/drawing/2014/main" id="{E3C0E3CF-F01C-4B1B-B650-C1DB69C82F7D}"/>
            </a:ext>
          </a:extLst>
        </xdr:cNvPr>
        <xdr:cNvSpPr/>
      </xdr:nvSpPr>
      <xdr:spPr>
        <a:xfrm>
          <a:off x="13887450" y="166592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123552</xdr:rowOff>
    </xdr:to>
    <xdr:cxnSp macro="">
      <xdr:nvCxnSpPr>
        <xdr:cNvPr id="885" name="直線コネクタ 884">
          <a:extLst>
            <a:ext uri="{FF2B5EF4-FFF2-40B4-BE49-F238E27FC236}">
              <a16:creationId xmlns:a16="http://schemas.microsoft.com/office/drawing/2014/main" id="{947C5583-78FF-4B1D-9FCF-B24B84DE869B}"/>
            </a:ext>
          </a:extLst>
        </xdr:cNvPr>
        <xdr:cNvCxnSpPr/>
      </xdr:nvCxnSpPr>
      <xdr:spPr>
        <a:xfrm>
          <a:off x="13935075" y="16706850"/>
          <a:ext cx="762000" cy="5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154395</xdr:rowOff>
    </xdr:from>
    <xdr:to>
      <xdr:col>76</xdr:col>
      <xdr:colOff>165100</xdr:colOff>
      <xdr:row>102</xdr:row>
      <xdr:rowOff>84545</xdr:rowOff>
    </xdr:to>
    <xdr:sp macro="" textlink="">
      <xdr:nvSpPr>
        <xdr:cNvPr id="886" name="楕円 885">
          <a:extLst>
            <a:ext uri="{FF2B5EF4-FFF2-40B4-BE49-F238E27FC236}">
              <a16:creationId xmlns:a16="http://schemas.microsoft.com/office/drawing/2014/main" id="{EE91EC05-A57E-411F-B26B-5C5381A2462A}"/>
            </a:ext>
          </a:extLst>
        </xdr:cNvPr>
        <xdr:cNvSpPr/>
      </xdr:nvSpPr>
      <xdr:spPr>
        <a:xfrm>
          <a:off x="13096875" y="166135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33745</xdr:rowOff>
    </xdr:from>
    <xdr:to>
      <xdr:col>81</xdr:col>
      <xdr:colOff>50800</xdr:colOff>
      <xdr:row>102</xdr:row>
      <xdr:rowOff>76200</xdr:rowOff>
    </xdr:to>
    <xdr:cxnSp macro="">
      <xdr:nvCxnSpPr>
        <xdr:cNvPr id="887" name="直線コネクタ 886">
          <a:extLst>
            <a:ext uri="{FF2B5EF4-FFF2-40B4-BE49-F238E27FC236}">
              <a16:creationId xmlns:a16="http://schemas.microsoft.com/office/drawing/2014/main" id="{83D07621-48A3-48DA-A7DC-5C6C31B40E84}"/>
            </a:ext>
          </a:extLst>
        </xdr:cNvPr>
        <xdr:cNvCxnSpPr/>
      </xdr:nvCxnSpPr>
      <xdr:spPr>
        <a:xfrm>
          <a:off x="13144500" y="16661220"/>
          <a:ext cx="79057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110308</xdr:rowOff>
    </xdr:from>
    <xdr:to>
      <xdr:col>72</xdr:col>
      <xdr:colOff>38100</xdr:colOff>
      <xdr:row>102</xdr:row>
      <xdr:rowOff>40458</xdr:rowOff>
    </xdr:to>
    <xdr:sp macro="" textlink="">
      <xdr:nvSpPr>
        <xdr:cNvPr id="888" name="楕円 887">
          <a:extLst>
            <a:ext uri="{FF2B5EF4-FFF2-40B4-BE49-F238E27FC236}">
              <a16:creationId xmlns:a16="http://schemas.microsoft.com/office/drawing/2014/main" id="{1F4B26AB-4065-400D-BD94-93EE1E22C1AE}"/>
            </a:ext>
          </a:extLst>
        </xdr:cNvPr>
        <xdr:cNvSpPr/>
      </xdr:nvSpPr>
      <xdr:spPr>
        <a:xfrm>
          <a:off x="12296775" y="165663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161108</xdr:rowOff>
    </xdr:from>
    <xdr:to>
      <xdr:col>76</xdr:col>
      <xdr:colOff>114300</xdr:colOff>
      <xdr:row>102</xdr:row>
      <xdr:rowOff>33745</xdr:rowOff>
    </xdr:to>
    <xdr:cxnSp macro="">
      <xdr:nvCxnSpPr>
        <xdr:cNvPr id="889" name="直線コネクタ 888">
          <a:extLst>
            <a:ext uri="{FF2B5EF4-FFF2-40B4-BE49-F238E27FC236}">
              <a16:creationId xmlns:a16="http://schemas.microsoft.com/office/drawing/2014/main" id="{971EDBB8-A7FB-46A9-8EBA-068C7A93A1BE}"/>
            </a:ext>
          </a:extLst>
        </xdr:cNvPr>
        <xdr:cNvCxnSpPr/>
      </xdr:nvCxnSpPr>
      <xdr:spPr>
        <a:xfrm>
          <a:off x="12344400" y="16623483"/>
          <a:ext cx="8001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64588</xdr:rowOff>
    </xdr:from>
    <xdr:to>
      <xdr:col>67</xdr:col>
      <xdr:colOff>101600</xdr:colOff>
      <xdr:row>101</xdr:row>
      <xdr:rowOff>166188</xdr:rowOff>
    </xdr:to>
    <xdr:sp macro="" textlink="">
      <xdr:nvSpPr>
        <xdr:cNvPr id="890" name="楕円 889">
          <a:extLst>
            <a:ext uri="{FF2B5EF4-FFF2-40B4-BE49-F238E27FC236}">
              <a16:creationId xmlns:a16="http://schemas.microsoft.com/office/drawing/2014/main" id="{3A8A3E98-E23E-4A51-82C0-ADA1091EC694}"/>
            </a:ext>
          </a:extLst>
        </xdr:cNvPr>
        <xdr:cNvSpPr/>
      </xdr:nvSpPr>
      <xdr:spPr>
        <a:xfrm>
          <a:off x="11487150" y="165269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115388</xdr:rowOff>
    </xdr:from>
    <xdr:to>
      <xdr:col>71</xdr:col>
      <xdr:colOff>177800</xdr:colOff>
      <xdr:row>101</xdr:row>
      <xdr:rowOff>161108</xdr:rowOff>
    </xdr:to>
    <xdr:cxnSp macro="">
      <xdr:nvCxnSpPr>
        <xdr:cNvPr id="891" name="直線コネクタ 890">
          <a:extLst>
            <a:ext uri="{FF2B5EF4-FFF2-40B4-BE49-F238E27FC236}">
              <a16:creationId xmlns:a16="http://schemas.microsoft.com/office/drawing/2014/main" id="{2DAC6075-B132-471F-B569-2BE9149F2ED7}"/>
            </a:ext>
          </a:extLst>
        </xdr:cNvPr>
        <xdr:cNvCxnSpPr/>
      </xdr:nvCxnSpPr>
      <xdr:spPr>
        <a:xfrm>
          <a:off x="11534775" y="16574588"/>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FE2A9AAF-36DD-45C8-A8FE-888CAC8267D3}"/>
            </a:ext>
          </a:extLst>
        </xdr:cNvPr>
        <xdr:cNvSpPr txBox="1"/>
      </xdr:nvSpPr>
      <xdr:spPr>
        <a:xfrm>
          <a:off x="13745219" y="1707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C194977C-B825-4D6E-9901-A7D28910DF70}"/>
            </a:ext>
          </a:extLst>
        </xdr:cNvPr>
        <xdr:cNvSpPr txBox="1"/>
      </xdr:nvSpPr>
      <xdr:spPr>
        <a:xfrm>
          <a:off x="12964169"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23BA9E34-522B-46E9-B334-22A5999D0FE2}"/>
            </a:ext>
          </a:extLst>
        </xdr:cNvPr>
        <xdr:cNvSpPr txBox="1"/>
      </xdr:nvSpPr>
      <xdr:spPr>
        <a:xfrm>
          <a:off x="12164069" y="17076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A78FE464-D23F-4385-99DF-CC0FF84C4C74}"/>
            </a:ext>
          </a:extLst>
        </xdr:cNvPr>
        <xdr:cNvSpPr txBox="1"/>
      </xdr:nvSpPr>
      <xdr:spPr>
        <a:xfrm>
          <a:off x="1135444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143527</xdr:rowOff>
    </xdr:from>
    <xdr:ext cx="405111" cy="259045"/>
    <xdr:sp macro="" textlink="">
      <xdr:nvSpPr>
        <xdr:cNvPr id="896" name="n_1mainValue【庁舎】&#10;有形固定資産減価償却率">
          <a:extLst>
            <a:ext uri="{FF2B5EF4-FFF2-40B4-BE49-F238E27FC236}">
              <a16:creationId xmlns:a16="http://schemas.microsoft.com/office/drawing/2014/main" id="{D984E308-8C72-4E80-9316-39B0A90405C5}"/>
            </a:ext>
          </a:extLst>
        </xdr:cNvPr>
        <xdr:cNvSpPr txBox="1"/>
      </xdr:nvSpPr>
      <xdr:spPr>
        <a:xfrm>
          <a:off x="13745219" y="1642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101072</xdr:rowOff>
    </xdr:from>
    <xdr:ext cx="405111" cy="259045"/>
    <xdr:sp macro="" textlink="">
      <xdr:nvSpPr>
        <xdr:cNvPr id="897" name="n_2mainValue【庁舎】&#10;有形固定資産減価償却率">
          <a:extLst>
            <a:ext uri="{FF2B5EF4-FFF2-40B4-BE49-F238E27FC236}">
              <a16:creationId xmlns:a16="http://schemas.microsoft.com/office/drawing/2014/main" id="{06243059-1D1E-43BA-85B5-1F0DABB114A5}"/>
            </a:ext>
          </a:extLst>
        </xdr:cNvPr>
        <xdr:cNvSpPr txBox="1"/>
      </xdr:nvSpPr>
      <xdr:spPr>
        <a:xfrm>
          <a:off x="12964169" y="1639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56985</xdr:rowOff>
    </xdr:from>
    <xdr:ext cx="405111" cy="259045"/>
    <xdr:sp macro="" textlink="">
      <xdr:nvSpPr>
        <xdr:cNvPr id="898" name="n_3mainValue【庁舎】&#10;有形固定資産減価償却率">
          <a:extLst>
            <a:ext uri="{FF2B5EF4-FFF2-40B4-BE49-F238E27FC236}">
              <a16:creationId xmlns:a16="http://schemas.microsoft.com/office/drawing/2014/main" id="{987FAC41-944E-4C4E-8504-AF0C9560C407}"/>
            </a:ext>
          </a:extLst>
        </xdr:cNvPr>
        <xdr:cNvSpPr txBox="1"/>
      </xdr:nvSpPr>
      <xdr:spPr>
        <a:xfrm>
          <a:off x="12164069" y="16344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11265</xdr:rowOff>
    </xdr:from>
    <xdr:ext cx="405111" cy="259045"/>
    <xdr:sp macro="" textlink="">
      <xdr:nvSpPr>
        <xdr:cNvPr id="899" name="n_4mainValue【庁舎】&#10;有形固定資産減価償却率">
          <a:extLst>
            <a:ext uri="{FF2B5EF4-FFF2-40B4-BE49-F238E27FC236}">
              <a16:creationId xmlns:a16="http://schemas.microsoft.com/office/drawing/2014/main" id="{22D0FAEE-6FD3-4F55-89C8-0D020B642D6B}"/>
            </a:ext>
          </a:extLst>
        </xdr:cNvPr>
        <xdr:cNvSpPr txBox="1"/>
      </xdr:nvSpPr>
      <xdr:spPr>
        <a:xfrm>
          <a:off x="11354444" y="1629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CCF030D-7C9A-4DD2-8E50-3835568656F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CED21CD6-491E-45D1-856A-3E8B944A8E5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F59E0C9D-8D91-43EE-B70A-811FF6C66EA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A071891E-39DF-4FCE-93F9-83D07682BC4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2171194F-4C0A-4B8D-8F65-68659430DAF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30CB8813-1B8F-44CB-BC54-FD8739BC3E7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17C67957-A366-46A2-8CDD-2A23EB30586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DE8DC9D8-65A6-494B-80B6-A1A248828EE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8B9D2428-7662-4039-B543-43D9F4C8CEE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4026D85-7C65-4CDA-9448-44E3FA68E1D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3B48EA63-3093-4E32-BA01-CD87968BA787}"/>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C0A470F8-A34E-4BE8-9D19-10936CC40CD7}"/>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A6954142-03CC-436E-8B60-5ABC43E54859}"/>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B295D3A1-E7EC-4CCC-9C28-04134556C681}"/>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B7A04B77-33AA-49ED-A022-25E683541D77}"/>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8F96FE24-9942-4CE1-AE40-A1903F865244}"/>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451DCB00-1100-4D6E-B31F-3D9A5A7B5066}"/>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4A590FB1-E331-4A6B-9C6C-69EE3A9EF2EC}"/>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22ACFB2A-6859-4288-8CA0-E6F99F8FD285}"/>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EF5B496B-238F-4061-93A1-D93FE93E87DE}"/>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3161C997-7365-40A3-BE5E-079D7FB5B20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2B7C1A30-B8BC-484C-990C-C46AF4857EF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B9057F8C-B316-47F8-9F38-F9455A0F751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2380E650-EEB6-48B8-9C9A-F3FD4852EDCE}"/>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3A7C884E-A889-4CEC-92B4-2C21F2DDBAA0}"/>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43329DC4-9813-45ED-BDE3-9DE8D2C24C91}"/>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739119D1-22F0-43AC-8B80-C9F73EE7EDBB}"/>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FD631E12-B417-4039-B460-8AFA47723AF9}"/>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72CA0124-8BC6-4CBE-9428-B208909F02E9}"/>
            </a:ext>
          </a:extLst>
        </xdr:cNvPr>
        <xdr:cNvSpPr txBox="1"/>
      </xdr:nvSpPr>
      <xdr:spPr>
        <a:xfrm>
          <a:off x="19992975" y="17097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BA112BB5-010D-48A0-B182-2670319D3FB3}"/>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36377CE9-038E-4320-AF86-27C36589E3FB}"/>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1267C488-3FFD-4E01-8C37-7A713DDD1006}"/>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4912698A-608C-4518-8AE4-6A6D9E57DC67}"/>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D69D4931-748B-43DB-ADA1-2B0F9CE02F2B}"/>
            </a:ext>
          </a:extLst>
        </xdr:cNvPr>
        <xdr:cNvSpPr/>
      </xdr:nvSpPr>
      <xdr:spPr>
        <a:xfrm>
          <a:off x="16754475" y="172904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0A5F77D-69BA-4310-8217-25C2C84DB91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DE1ECA4-C318-4F55-87B0-7B174454BFB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F0AD5013-A720-4A0C-91A9-424E3C5AE0F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8E69C81-6A00-4C53-B119-28E66E4ADFE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ACA9A59-F922-4F75-8845-4DEDDD0D701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111761</xdr:rowOff>
    </xdr:from>
    <xdr:to>
      <xdr:col>116</xdr:col>
      <xdr:colOff>114300</xdr:colOff>
      <xdr:row>107</xdr:row>
      <xdr:rowOff>41911</xdr:rowOff>
    </xdr:to>
    <xdr:sp macro="" textlink="">
      <xdr:nvSpPr>
        <xdr:cNvPr id="939" name="楕円 938">
          <a:extLst>
            <a:ext uri="{FF2B5EF4-FFF2-40B4-BE49-F238E27FC236}">
              <a16:creationId xmlns:a16="http://schemas.microsoft.com/office/drawing/2014/main" id="{B22F7416-3598-4AE3-8691-6CC673401483}"/>
            </a:ext>
          </a:extLst>
        </xdr:cNvPr>
        <xdr:cNvSpPr/>
      </xdr:nvSpPr>
      <xdr:spPr>
        <a:xfrm>
          <a:off x="19897725" y="174282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90188</xdr:rowOff>
    </xdr:from>
    <xdr:ext cx="469744" cy="259045"/>
    <xdr:sp macro="" textlink="">
      <xdr:nvSpPr>
        <xdr:cNvPr id="940" name="【庁舎】&#10;一人当たり面積該当値テキスト">
          <a:extLst>
            <a:ext uri="{FF2B5EF4-FFF2-40B4-BE49-F238E27FC236}">
              <a16:creationId xmlns:a16="http://schemas.microsoft.com/office/drawing/2014/main" id="{8B8158DD-4141-4BF5-B3AC-B1192EBA1115}"/>
            </a:ext>
          </a:extLst>
        </xdr:cNvPr>
        <xdr:cNvSpPr txBox="1"/>
      </xdr:nvSpPr>
      <xdr:spPr>
        <a:xfrm>
          <a:off x="19992975"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114300</xdr:rowOff>
    </xdr:from>
    <xdr:to>
      <xdr:col>112</xdr:col>
      <xdr:colOff>38100</xdr:colOff>
      <xdr:row>107</xdr:row>
      <xdr:rowOff>44450</xdr:rowOff>
    </xdr:to>
    <xdr:sp macro="" textlink="">
      <xdr:nvSpPr>
        <xdr:cNvPr id="941" name="楕円 940">
          <a:extLst>
            <a:ext uri="{FF2B5EF4-FFF2-40B4-BE49-F238E27FC236}">
              <a16:creationId xmlns:a16="http://schemas.microsoft.com/office/drawing/2014/main" id="{0C57655D-F571-42D7-A666-CD2037BC1F25}"/>
            </a:ext>
          </a:extLst>
        </xdr:cNvPr>
        <xdr:cNvSpPr/>
      </xdr:nvSpPr>
      <xdr:spPr>
        <a:xfrm>
          <a:off x="19154775" y="174307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162561</xdr:rowOff>
    </xdr:from>
    <xdr:to>
      <xdr:col>116</xdr:col>
      <xdr:colOff>63500</xdr:colOff>
      <xdr:row>106</xdr:row>
      <xdr:rowOff>165100</xdr:rowOff>
    </xdr:to>
    <xdr:cxnSp macro="">
      <xdr:nvCxnSpPr>
        <xdr:cNvPr id="942" name="直線コネクタ 941">
          <a:extLst>
            <a:ext uri="{FF2B5EF4-FFF2-40B4-BE49-F238E27FC236}">
              <a16:creationId xmlns:a16="http://schemas.microsoft.com/office/drawing/2014/main" id="{90A90F8D-4334-4ACA-9C00-823D4FF46D4D}"/>
            </a:ext>
          </a:extLst>
        </xdr:cNvPr>
        <xdr:cNvCxnSpPr/>
      </xdr:nvCxnSpPr>
      <xdr:spPr>
        <a:xfrm flipV="1">
          <a:off x="19202400" y="17475836"/>
          <a:ext cx="752475"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118111</xdr:rowOff>
    </xdr:from>
    <xdr:to>
      <xdr:col>107</xdr:col>
      <xdr:colOff>101600</xdr:colOff>
      <xdr:row>107</xdr:row>
      <xdr:rowOff>48261</xdr:rowOff>
    </xdr:to>
    <xdr:sp macro="" textlink="">
      <xdr:nvSpPr>
        <xdr:cNvPr id="943" name="楕円 942">
          <a:extLst>
            <a:ext uri="{FF2B5EF4-FFF2-40B4-BE49-F238E27FC236}">
              <a16:creationId xmlns:a16="http://schemas.microsoft.com/office/drawing/2014/main" id="{A2FF6E3D-9584-4B29-9A0D-66CAD5E80C1B}"/>
            </a:ext>
          </a:extLst>
        </xdr:cNvPr>
        <xdr:cNvSpPr/>
      </xdr:nvSpPr>
      <xdr:spPr>
        <a:xfrm>
          <a:off x="18345150" y="174377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165100</xdr:rowOff>
    </xdr:from>
    <xdr:to>
      <xdr:col>111</xdr:col>
      <xdr:colOff>177800</xdr:colOff>
      <xdr:row>106</xdr:row>
      <xdr:rowOff>168911</xdr:rowOff>
    </xdr:to>
    <xdr:cxnSp macro="">
      <xdr:nvCxnSpPr>
        <xdr:cNvPr id="944" name="直線コネクタ 943">
          <a:extLst>
            <a:ext uri="{FF2B5EF4-FFF2-40B4-BE49-F238E27FC236}">
              <a16:creationId xmlns:a16="http://schemas.microsoft.com/office/drawing/2014/main" id="{36322B54-40D2-4C93-ABE2-E963F1B2CF17}"/>
            </a:ext>
          </a:extLst>
        </xdr:cNvPr>
        <xdr:cNvCxnSpPr/>
      </xdr:nvCxnSpPr>
      <xdr:spPr>
        <a:xfrm flipV="1">
          <a:off x="18392775" y="17478375"/>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120650</xdr:rowOff>
    </xdr:from>
    <xdr:to>
      <xdr:col>102</xdr:col>
      <xdr:colOff>165100</xdr:colOff>
      <xdr:row>107</xdr:row>
      <xdr:rowOff>50800</xdr:rowOff>
    </xdr:to>
    <xdr:sp macro="" textlink="">
      <xdr:nvSpPr>
        <xdr:cNvPr id="945" name="楕円 944">
          <a:extLst>
            <a:ext uri="{FF2B5EF4-FFF2-40B4-BE49-F238E27FC236}">
              <a16:creationId xmlns:a16="http://schemas.microsoft.com/office/drawing/2014/main" id="{9B1A9F7B-8D22-432D-9391-D48AF8B4BA27}"/>
            </a:ext>
          </a:extLst>
        </xdr:cNvPr>
        <xdr:cNvSpPr/>
      </xdr:nvSpPr>
      <xdr:spPr>
        <a:xfrm>
          <a:off x="17554575" y="17440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168911</xdr:rowOff>
    </xdr:from>
    <xdr:to>
      <xdr:col>107</xdr:col>
      <xdr:colOff>50800</xdr:colOff>
      <xdr:row>107</xdr:row>
      <xdr:rowOff>0</xdr:rowOff>
    </xdr:to>
    <xdr:cxnSp macro="">
      <xdr:nvCxnSpPr>
        <xdr:cNvPr id="946" name="直線コネクタ 945">
          <a:extLst>
            <a:ext uri="{FF2B5EF4-FFF2-40B4-BE49-F238E27FC236}">
              <a16:creationId xmlns:a16="http://schemas.microsoft.com/office/drawing/2014/main" id="{29AB102E-AE71-47E0-8A1F-852C0CF67B82}"/>
            </a:ext>
          </a:extLst>
        </xdr:cNvPr>
        <xdr:cNvCxnSpPr/>
      </xdr:nvCxnSpPr>
      <xdr:spPr>
        <a:xfrm flipV="1">
          <a:off x="17602200" y="17485361"/>
          <a:ext cx="790575"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123189</xdr:rowOff>
    </xdr:from>
    <xdr:to>
      <xdr:col>98</xdr:col>
      <xdr:colOff>38100</xdr:colOff>
      <xdr:row>107</xdr:row>
      <xdr:rowOff>53339</xdr:rowOff>
    </xdr:to>
    <xdr:sp macro="" textlink="">
      <xdr:nvSpPr>
        <xdr:cNvPr id="947" name="楕円 946">
          <a:extLst>
            <a:ext uri="{FF2B5EF4-FFF2-40B4-BE49-F238E27FC236}">
              <a16:creationId xmlns:a16="http://schemas.microsoft.com/office/drawing/2014/main" id="{90692E56-002E-4624-B2BD-9CEFF7850782}"/>
            </a:ext>
          </a:extLst>
        </xdr:cNvPr>
        <xdr:cNvSpPr/>
      </xdr:nvSpPr>
      <xdr:spPr>
        <a:xfrm>
          <a:off x="16754475" y="174428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0</xdr:rowOff>
    </xdr:from>
    <xdr:to>
      <xdr:col>102</xdr:col>
      <xdr:colOff>114300</xdr:colOff>
      <xdr:row>107</xdr:row>
      <xdr:rowOff>2539</xdr:rowOff>
    </xdr:to>
    <xdr:cxnSp macro="">
      <xdr:nvCxnSpPr>
        <xdr:cNvPr id="948" name="直線コネクタ 947">
          <a:extLst>
            <a:ext uri="{FF2B5EF4-FFF2-40B4-BE49-F238E27FC236}">
              <a16:creationId xmlns:a16="http://schemas.microsoft.com/office/drawing/2014/main" id="{02D7BDD2-2193-4FEF-96C3-490C429475CD}"/>
            </a:ext>
          </a:extLst>
        </xdr:cNvPr>
        <xdr:cNvCxnSpPr/>
      </xdr:nvCxnSpPr>
      <xdr:spPr>
        <a:xfrm flipV="1">
          <a:off x="16802100" y="17487900"/>
          <a:ext cx="8001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C95B435B-8419-428B-BDA1-E6B4ED516797}"/>
            </a:ext>
          </a:extLst>
        </xdr:cNvPr>
        <xdr:cNvSpPr txBox="1"/>
      </xdr:nvSpPr>
      <xdr:spPr>
        <a:xfrm>
          <a:off x="189834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338D9CC6-3083-4DA8-B668-97C29776649B}"/>
            </a:ext>
          </a:extLst>
        </xdr:cNvPr>
        <xdr:cNvSpPr txBox="1"/>
      </xdr:nvSpPr>
      <xdr:spPr>
        <a:xfrm>
          <a:off x="181833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2D0C7696-63F3-43A6-A2A8-E91A7A140A92}"/>
            </a:ext>
          </a:extLst>
        </xdr:cNvPr>
        <xdr:cNvSpPr txBox="1"/>
      </xdr:nvSpPr>
      <xdr:spPr>
        <a:xfrm>
          <a:off x="17383202"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a:extLst>
            <a:ext uri="{FF2B5EF4-FFF2-40B4-BE49-F238E27FC236}">
              <a16:creationId xmlns:a16="http://schemas.microsoft.com/office/drawing/2014/main" id="{25925A6C-FD06-4C1D-AA10-E8B9D079472C}"/>
            </a:ext>
          </a:extLst>
        </xdr:cNvPr>
        <xdr:cNvSpPr txBox="1"/>
      </xdr:nvSpPr>
      <xdr:spPr>
        <a:xfrm>
          <a:off x="16592627" y="1706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35577</xdr:rowOff>
    </xdr:from>
    <xdr:ext cx="469744" cy="259045"/>
    <xdr:sp macro="" textlink="">
      <xdr:nvSpPr>
        <xdr:cNvPr id="953" name="n_1mainValue【庁舎】&#10;一人当たり面積">
          <a:extLst>
            <a:ext uri="{FF2B5EF4-FFF2-40B4-BE49-F238E27FC236}">
              <a16:creationId xmlns:a16="http://schemas.microsoft.com/office/drawing/2014/main" id="{42B02A00-5EBB-4086-AAD8-5065D7330C85}"/>
            </a:ext>
          </a:extLst>
        </xdr:cNvPr>
        <xdr:cNvSpPr txBox="1"/>
      </xdr:nvSpPr>
      <xdr:spPr>
        <a:xfrm>
          <a:off x="18983402" y="1752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39388</xdr:rowOff>
    </xdr:from>
    <xdr:ext cx="469744" cy="259045"/>
    <xdr:sp macro="" textlink="">
      <xdr:nvSpPr>
        <xdr:cNvPr id="954" name="n_2mainValue【庁舎】&#10;一人当たり面積">
          <a:extLst>
            <a:ext uri="{FF2B5EF4-FFF2-40B4-BE49-F238E27FC236}">
              <a16:creationId xmlns:a16="http://schemas.microsoft.com/office/drawing/2014/main" id="{D89CB83F-2831-427D-B5BD-2A1C474F462E}"/>
            </a:ext>
          </a:extLst>
        </xdr:cNvPr>
        <xdr:cNvSpPr txBox="1"/>
      </xdr:nvSpPr>
      <xdr:spPr>
        <a:xfrm>
          <a:off x="18183302" y="1752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41927</xdr:rowOff>
    </xdr:from>
    <xdr:ext cx="469744" cy="259045"/>
    <xdr:sp macro="" textlink="">
      <xdr:nvSpPr>
        <xdr:cNvPr id="955" name="n_3mainValue【庁舎】&#10;一人当たり面積">
          <a:extLst>
            <a:ext uri="{FF2B5EF4-FFF2-40B4-BE49-F238E27FC236}">
              <a16:creationId xmlns:a16="http://schemas.microsoft.com/office/drawing/2014/main" id="{FB889B1B-1095-4978-AE5B-A0139900882B}"/>
            </a:ext>
          </a:extLst>
        </xdr:cNvPr>
        <xdr:cNvSpPr txBox="1"/>
      </xdr:nvSpPr>
      <xdr:spPr>
        <a:xfrm>
          <a:off x="17383202" y="1753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44466</xdr:rowOff>
    </xdr:from>
    <xdr:ext cx="469744" cy="259045"/>
    <xdr:sp macro="" textlink="">
      <xdr:nvSpPr>
        <xdr:cNvPr id="956" name="n_4mainValue【庁舎】&#10;一人当たり面積">
          <a:extLst>
            <a:ext uri="{FF2B5EF4-FFF2-40B4-BE49-F238E27FC236}">
              <a16:creationId xmlns:a16="http://schemas.microsoft.com/office/drawing/2014/main" id="{79017991-802E-4EA2-831D-0C49D81AC473}"/>
            </a:ext>
          </a:extLst>
        </xdr:cNvPr>
        <xdr:cNvSpPr txBox="1"/>
      </xdr:nvSpPr>
      <xdr:spPr>
        <a:xfrm>
          <a:off x="16592627" y="1753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B37FD4AD-5410-456F-8327-1368FF19FDB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F2773DCE-8AD9-4376-A4FE-EBB2546CBDE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372F2EFF-FD04-471C-B1AF-D4930AD1C38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類似団体と比較して特に有形固定資産減価償却率が高くなっている施設はなく、体育館・プール以外の施設では、類似団体よりも特に低い数値となっている。</a:t>
          </a:r>
        </a:p>
        <a:p>
          <a:r>
            <a:rPr kumimoji="1" lang="ja-JP" altLang="en-US" sz="1300">
              <a:latin typeface="ＭＳ Ｐゴシック" panose="020B0600070205080204" pitchFamily="50" charset="-128"/>
              <a:ea typeface="ＭＳ Ｐゴシック" panose="020B0600070205080204" pitchFamily="50" charset="-128"/>
            </a:rPr>
            <a:t>福祉施設については、令和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年度に老人憩いの家等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施設について廃止や解体を実施し、新たに中山コミュニティセンターを建築したため数値が改善している。</a:t>
          </a:r>
        </a:p>
        <a:p>
          <a:r>
            <a:rPr kumimoji="1" lang="ja-JP" altLang="en-US" sz="1300">
              <a:latin typeface="ＭＳ Ｐゴシック" panose="020B0600070205080204" pitchFamily="50" charset="-128"/>
              <a:ea typeface="ＭＳ Ｐゴシック" panose="020B0600070205080204" pitchFamily="50" charset="-128"/>
            </a:rPr>
            <a:t>市民会館と図書館については、令和元年度に図書館・文化ホールの複合施設として新たに竣工したため数値が改善している。</a:t>
          </a:r>
        </a:p>
        <a:p>
          <a:r>
            <a:rPr kumimoji="1" lang="ja-JP" altLang="en-US" sz="1300">
              <a:latin typeface="ＭＳ Ｐゴシック" panose="020B0600070205080204" pitchFamily="50" charset="-128"/>
              <a:ea typeface="ＭＳ Ｐゴシック" panose="020B0600070205080204" pitchFamily="50" charset="-128"/>
            </a:rPr>
            <a:t>保健センター、消防施設については平成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年度に建替え済み。庁舎については、平成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年度に建替えを行っている。</a:t>
          </a:r>
        </a:p>
        <a:p>
          <a:r>
            <a:rPr kumimoji="1" lang="ja-JP" altLang="en-US" sz="1300">
              <a:latin typeface="ＭＳ Ｐゴシック" panose="020B0600070205080204" pitchFamily="50" charset="-128"/>
              <a:ea typeface="ＭＳ Ｐゴシック" panose="020B0600070205080204" pitchFamily="50" charset="-128"/>
            </a:rPr>
            <a:t>保健センターを除く一人当たり面積については、類似団体よりも低い数値となった。</a:t>
          </a:r>
        </a:p>
        <a:p>
          <a:r>
            <a:rPr kumimoji="1" lang="ja-JP" altLang="en-US" sz="1300">
              <a:latin typeface="ＭＳ Ｐゴシック" panose="020B0600070205080204" pitchFamily="50" charset="-128"/>
              <a:ea typeface="ＭＳ Ｐゴシック" panose="020B0600070205080204" pitchFamily="50" charset="-128"/>
            </a:rPr>
            <a:t>今後は施設の必要数について十分検討し、各施設とも維持管理経費の抑制に努めていく。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108_&#20234;&#20104;&#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108_&#20234;&#2010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49.4</v>
          </cell>
          <cell r="BX51">
            <v>31.1</v>
          </cell>
          <cell r="CF51">
            <v>12.2</v>
          </cell>
          <cell r="CN51">
            <v>15.9</v>
          </cell>
          <cell r="CV51">
            <v>23.6</v>
          </cell>
        </row>
        <row r="53">
          <cell r="BP53">
            <v>56</v>
          </cell>
          <cell r="BX53">
            <v>57.8</v>
          </cell>
          <cell r="CF53">
            <v>59.8</v>
          </cell>
          <cell r="CN53">
            <v>61.6</v>
          </cell>
          <cell r="CV53">
            <v>63.3</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49.4</v>
          </cell>
          <cell r="BX73">
            <v>31.1</v>
          </cell>
          <cell r="CF73">
            <v>12.2</v>
          </cell>
          <cell r="CN73">
            <v>15.9</v>
          </cell>
          <cell r="CV73">
            <v>23.6</v>
          </cell>
        </row>
        <row r="75">
          <cell r="BP75">
            <v>7.5</v>
          </cell>
          <cell r="BX75">
            <v>6.2</v>
          </cell>
          <cell r="CF75">
            <v>5.3</v>
          </cell>
          <cell r="CN75">
            <v>5.0999999999999996</v>
          </cell>
          <cell r="CV75">
            <v>5.6</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c r="B2" s="170" t="s">
        <v>77</v>
      </c>
      <c r="C2" s="170"/>
      <c r="D2" s="171"/>
    </row>
    <row r="3" spans="1:119" ht="18.75" customHeight="1" thickBot="1">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21181418</v>
      </c>
      <c r="BO4" s="371"/>
      <c r="BP4" s="371"/>
      <c r="BQ4" s="371"/>
      <c r="BR4" s="371"/>
      <c r="BS4" s="371"/>
      <c r="BT4" s="371"/>
      <c r="BU4" s="372"/>
      <c r="BV4" s="370">
        <v>19883781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10.5</v>
      </c>
      <c r="CU4" s="377"/>
      <c r="CV4" s="377"/>
      <c r="CW4" s="377"/>
      <c r="CX4" s="377"/>
      <c r="CY4" s="377"/>
      <c r="CZ4" s="377"/>
      <c r="DA4" s="378"/>
      <c r="DB4" s="376">
        <v>8.1999999999999993</v>
      </c>
      <c r="DC4" s="377"/>
      <c r="DD4" s="377"/>
      <c r="DE4" s="377"/>
      <c r="DF4" s="377"/>
      <c r="DG4" s="377"/>
      <c r="DH4" s="377"/>
      <c r="DI4" s="378"/>
    </row>
    <row r="5" spans="1:119" ht="18.75" customHeight="1">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19888551</v>
      </c>
      <c r="BO5" s="408"/>
      <c r="BP5" s="408"/>
      <c r="BQ5" s="408"/>
      <c r="BR5" s="408"/>
      <c r="BS5" s="408"/>
      <c r="BT5" s="408"/>
      <c r="BU5" s="409"/>
      <c r="BV5" s="407">
        <v>18778874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89.7</v>
      </c>
      <c r="CU5" s="405"/>
      <c r="CV5" s="405"/>
      <c r="CW5" s="405"/>
      <c r="CX5" s="405"/>
      <c r="CY5" s="405"/>
      <c r="CZ5" s="405"/>
      <c r="DA5" s="406"/>
      <c r="DB5" s="404">
        <v>89.4</v>
      </c>
      <c r="DC5" s="405"/>
      <c r="DD5" s="405"/>
      <c r="DE5" s="405"/>
      <c r="DF5" s="405"/>
      <c r="DG5" s="405"/>
      <c r="DH5" s="405"/>
      <c r="DI5" s="406"/>
    </row>
    <row r="6" spans="1:119" ht="18.75" customHeight="1">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1292867</v>
      </c>
      <c r="BO6" s="408"/>
      <c r="BP6" s="408"/>
      <c r="BQ6" s="408"/>
      <c r="BR6" s="408"/>
      <c r="BS6" s="408"/>
      <c r="BT6" s="408"/>
      <c r="BU6" s="409"/>
      <c r="BV6" s="407">
        <v>1104907</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90</v>
      </c>
      <c r="CU6" s="445"/>
      <c r="CV6" s="445"/>
      <c r="CW6" s="445"/>
      <c r="CX6" s="445"/>
      <c r="CY6" s="445"/>
      <c r="CZ6" s="445"/>
      <c r="DA6" s="446"/>
      <c r="DB6" s="444">
        <v>90</v>
      </c>
      <c r="DC6" s="445"/>
      <c r="DD6" s="445"/>
      <c r="DE6" s="445"/>
      <c r="DF6" s="445"/>
      <c r="DG6" s="445"/>
      <c r="DH6" s="445"/>
      <c r="DI6" s="446"/>
    </row>
    <row r="7" spans="1:119" ht="18.75" customHeight="1">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118775</v>
      </c>
      <c r="BO7" s="408"/>
      <c r="BP7" s="408"/>
      <c r="BQ7" s="408"/>
      <c r="BR7" s="408"/>
      <c r="BS7" s="408"/>
      <c r="BT7" s="408"/>
      <c r="BU7" s="409"/>
      <c r="BV7" s="407">
        <v>208082</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11185522</v>
      </c>
      <c r="CU7" s="408"/>
      <c r="CV7" s="408"/>
      <c r="CW7" s="408"/>
      <c r="CX7" s="408"/>
      <c r="CY7" s="408"/>
      <c r="CZ7" s="408"/>
      <c r="DA7" s="409"/>
      <c r="DB7" s="407">
        <v>10924535</v>
      </c>
      <c r="DC7" s="408"/>
      <c r="DD7" s="408"/>
      <c r="DE7" s="408"/>
      <c r="DF7" s="408"/>
      <c r="DG7" s="408"/>
      <c r="DH7" s="408"/>
      <c r="DI7" s="409"/>
    </row>
    <row r="8" spans="1:119" ht="18.75" customHeight="1" thickBot="1">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1174092</v>
      </c>
      <c r="BO8" s="408"/>
      <c r="BP8" s="408"/>
      <c r="BQ8" s="408"/>
      <c r="BR8" s="408"/>
      <c r="BS8" s="408"/>
      <c r="BT8" s="408"/>
      <c r="BU8" s="409"/>
      <c r="BV8" s="407">
        <v>896825</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0.41</v>
      </c>
      <c r="CU8" s="448"/>
      <c r="CV8" s="448"/>
      <c r="CW8" s="448"/>
      <c r="CX8" s="448"/>
      <c r="CY8" s="448"/>
      <c r="CZ8" s="448"/>
      <c r="DA8" s="449"/>
      <c r="DB8" s="447">
        <v>0.4</v>
      </c>
      <c r="DC8" s="448"/>
      <c r="DD8" s="448"/>
      <c r="DE8" s="448"/>
      <c r="DF8" s="448"/>
      <c r="DG8" s="448"/>
      <c r="DH8" s="448"/>
      <c r="DI8" s="449"/>
    </row>
    <row r="9" spans="1:119" ht="18.75" customHeight="1" thickBot="1">
      <c r="A9" s="169"/>
      <c r="B9" s="401" t="s">
        <v>106</v>
      </c>
      <c r="C9" s="402"/>
      <c r="D9" s="402"/>
      <c r="E9" s="402"/>
      <c r="F9" s="402"/>
      <c r="G9" s="402"/>
      <c r="H9" s="402"/>
      <c r="I9" s="402"/>
      <c r="J9" s="402"/>
      <c r="K9" s="450"/>
      <c r="L9" s="451" t="s">
        <v>107</v>
      </c>
      <c r="M9" s="452"/>
      <c r="N9" s="452"/>
      <c r="O9" s="452"/>
      <c r="P9" s="452"/>
      <c r="Q9" s="453"/>
      <c r="R9" s="454">
        <v>35133</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277267</v>
      </c>
      <c r="BO9" s="408"/>
      <c r="BP9" s="408"/>
      <c r="BQ9" s="408"/>
      <c r="BR9" s="408"/>
      <c r="BS9" s="408"/>
      <c r="BT9" s="408"/>
      <c r="BU9" s="409"/>
      <c r="BV9" s="407">
        <v>-67443</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12.6</v>
      </c>
      <c r="CU9" s="405"/>
      <c r="CV9" s="405"/>
      <c r="CW9" s="405"/>
      <c r="CX9" s="405"/>
      <c r="CY9" s="405"/>
      <c r="CZ9" s="405"/>
      <c r="DA9" s="406"/>
      <c r="DB9" s="404">
        <v>13.2</v>
      </c>
      <c r="DC9" s="405"/>
      <c r="DD9" s="405"/>
      <c r="DE9" s="405"/>
      <c r="DF9" s="405"/>
      <c r="DG9" s="405"/>
      <c r="DH9" s="405"/>
      <c r="DI9" s="406"/>
    </row>
    <row r="10" spans="1:119" ht="18.75" customHeight="1" thickBot="1">
      <c r="A10" s="169"/>
      <c r="B10" s="401"/>
      <c r="C10" s="402"/>
      <c r="D10" s="402"/>
      <c r="E10" s="402"/>
      <c r="F10" s="402"/>
      <c r="G10" s="402"/>
      <c r="H10" s="402"/>
      <c r="I10" s="402"/>
      <c r="J10" s="402"/>
      <c r="K10" s="450"/>
      <c r="L10" s="457" t="s">
        <v>112</v>
      </c>
      <c r="M10" s="437"/>
      <c r="N10" s="437"/>
      <c r="O10" s="437"/>
      <c r="P10" s="437"/>
      <c r="Q10" s="438"/>
      <c r="R10" s="458">
        <v>36827</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1406</v>
      </c>
      <c r="BO10" s="408"/>
      <c r="BP10" s="408"/>
      <c r="BQ10" s="408"/>
      <c r="BR10" s="408"/>
      <c r="BS10" s="408"/>
      <c r="BT10" s="408"/>
      <c r="BU10" s="409"/>
      <c r="BV10" s="407">
        <v>300</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c r="A12" s="169"/>
      <c r="B12" s="467" t="s">
        <v>123</v>
      </c>
      <c r="C12" s="468"/>
      <c r="D12" s="468"/>
      <c r="E12" s="468"/>
      <c r="F12" s="468"/>
      <c r="G12" s="468"/>
      <c r="H12" s="468"/>
      <c r="I12" s="468"/>
      <c r="J12" s="468"/>
      <c r="K12" s="469"/>
      <c r="L12" s="476" t="s">
        <v>124</v>
      </c>
      <c r="M12" s="477"/>
      <c r="N12" s="477"/>
      <c r="O12" s="477"/>
      <c r="P12" s="477"/>
      <c r="Q12" s="478"/>
      <c r="R12" s="479">
        <v>35173</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320000</v>
      </c>
      <c r="BO12" s="408"/>
      <c r="BP12" s="408"/>
      <c r="BQ12" s="408"/>
      <c r="BR12" s="408"/>
      <c r="BS12" s="408"/>
      <c r="BT12" s="408"/>
      <c r="BU12" s="409"/>
      <c r="BV12" s="407">
        <v>100000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c r="A13" s="169"/>
      <c r="B13" s="470"/>
      <c r="C13" s="471"/>
      <c r="D13" s="471"/>
      <c r="E13" s="471"/>
      <c r="F13" s="471"/>
      <c r="G13" s="471"/>
      <c r="H13" s="471"/>
      <c r="I13" s="471"/>
      <c r="J13" s="471"/>
      <c r="K13" s="472"/>
      <c r="L13" s="178"/>
      <c r="M13" s="498" t="s">
        <v>130</v>
      </c>
      <c r="N13" s="499"/>
      <c r="O13" s="499"/>
      <c r="P13" s="499"/>
      <c r="Q13" s="500"/>
      <c r="R13" s="491">
        <v>34884</v>
      </c>
      <c r="S13" s="492"/>
      <c r="T13" s="492"/>
      <c r="U13" s="492"/>
      <c r="V13" s="493"/>
      <c r="W13" s="423" t="s">
        <v>131</v>
      </c>
      <c r="X13" s="424"/>
      <c r="Y13" s="424"/>
      <c r="Z13" s="424"/>
      <c r="AA13" s="424"/>
      <c r="AB13" s="414"/>
      <c r="AC13" s="458">
        <v>2080</v>
      </c>
      <c r="AD13" s="459"/>
      <c r="AE13" s="459"/>
      <c r="AF13" s="459"/>
      <c r="AG13" s="501"/>
      <c r="AH13" s="458">
        <v>2641</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-41327</v>
      </c>
      <c r="BO13" s="408"/>
      <c r="BP13" s="408"/>
      <c r="BQ13" s="408"/>
      <c r="BR13" s="408"/>
      <c r="BS13" s="408"/>
      <c r="BT13" s="408"/>
      <c r="BU13" s="409"/>
      <c r="BV13" s="407">
        <v>-167143</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5.6</v>
      </c>
      <c r="CU13" s="405"/>
      <c r="CV13" s="405"/>
      <c r="CW13" s="405"/>
      <c r="CX13" s="405"/>
      <c r="CY13" s="405"/>
      <c r="CZ13" s="405"/>
      <c r="DA13" s="406"/>
      <c r="DB13" s="404">
        <v>5.0999999999999996</v>
      </c>
      <c r="DC13" s="405"/>
      <c r="DD13" s="405"/>
      <c r="DE13" s="405"/>
      <c r="DF13" s="405"/>
      <c r="DG13" s="405"/>
      <c r="DH13" s="405"/>
      <c r="DI13" s="406"/>
    </row>
    <row r="14" spans="1:119" ht="18.75" customHeight="1" thickBot="1">
      <c r="A14" s="169"/>
      <c r="B14" s="470"/>
      <c r="C14" s="471"/>
      <c r="D14" s="471"/>
      <c r="E14" s="471"/>
      <c r="F14" s="471"/>
      <c r="G14" s="471"/>
      <c r="H14" s="471"/>
      <c r="I14" s="471"/>
      <c r="J14" s="471"/>
      <c r="K14" s="472"/>
      <c r="L14" s="488" t="s">
        <v>135</v>
      </c>
      <c r="M14" s="489"/>
      <c r="N14" s="489"/>
      <c r="O14" s="489"/>
      <c r="P14" s="489"/>
      <c r="Q14" s="490"/>
      <c r="R14" s="491">
        <v>35518</v>
      </c>
      <c r="S14" s="492"/>
      <c r="T14" s="492"/>
      <c r="U14" s="492"/>
      <c r="V14" s="493"/>
      <c r="W14" s="397"/>
      <c r="X14" s="398"/>
      <c r="Y14" s="398"/>
      <c r="Z14" s="398"/>
      <c r="AA14" s="398"/>
      <c r="AB14" s="387"/>
      <c r="AC14" s="494">
        <v>12.2</v>
      </c>
      <c r="AD14" s="495"/>
      <c r="AE14" s="495"/>
      <c r="AF14" s="495"/>
      <c r="AG14" s="496"/>
      <c r="AH14" s="494">
        <v>14.8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23.6</v>
      </c>
      <c r="CU14" s="506"/>
      <c r="CV14" s="506"/>
      <c r="CW14" s="506"/>
      <c r="CX14" s="506"/>
      <c r="CY14" s="506"/>
      <c r="CZ14" s="506"/>
      <c r="DA14" s="507"/>
      <c r="DB14" s="505">
        <v>15.9</v>
      </c>
      <c r="DC14" s="506"/>
      <c r="DD14" s="506"/>
      <c r="DE14" s="506"/>
      <c r="DF14" s="506"/>
      <c r="DG14" s="506"/>
      <c r="DH14" s="506"/>
      <c r="DI14" s="507"/>
    </row>
    <row r="15" spans="1:119" ht="18.75" customHeight="1">
      <c r="A15" s="169"/>
      <c r="B15" s="470"/>
      <c r="C15" s="471"/>
      <c r="D15" s="471"/>
      <c r="E15" s="471"/>
      <c r="F15" s="471"/>
      <c r="G15" s="471"/>
      <c r="H15" s="471"/>
      <c r="I15" s="471"/>
      <c r="J15" s="471"/>
      <c r="K15" s="472"/>
      <c r="L15" s="178"/>
      <c r="M15" s="498" t="s">
        <v>130</v>
      </c>
      <c r="N15" s="499"/>
      <c r="O15" s="499"/>
      <c r="P15" s="499"/>
      <c r="Q15" s="500"/>
      <c r="R15" s="491">
        <v>35244</v>
      </c>
      <c r="S15" s="492"/>
      <c r="T15" s="492"/>
      <c r="U15" s="492"/>
      <c r="V15" s="493"/>
      <c r="W15" s="423" t="s">
        <v>137</v>
      </c>
      <c r="X15" s="424"/>
      <c r="Y15" s="424"/>
      <c r="Z15" s="424"/>
      <c r="AA15" s="424"/>
      <c r="AB15" s="414"/>
      <c r="AC15" s="458">
        <v>4374</v>
      </c>
      <c r="AD15" s="459"/>
      <c r="AE15" s="459"/>
      <c r="AF15" s="459"/>
      <c r="AG15" s="501"/>
      <c r="AH15" s="458">
        <v>4566</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4137000</v>
      </c>
      <c r="BO15" s="371"/>
      <c r="BP15" s="371"/>
      <c r="BQ15" s="371"/>
      <c r="BR15" s="371"/>
      <c r="BS15" s="371"/>
      <c r="BT15" s="371"/>
      <c r="BU15" s="372"/>
      <c r="BV15" s="370">
        <v>4067765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25.7</v>
      </c>
      <c r="AD16" s="495"/>
      <c r="AE16" s="495"/>
      <c r="AF16" s="495"/>
      <c r="AG16" s="496"/>
      <c r="AH16" s="494">
        <v>25.6</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10125468</v>
      </c>
      <c r="BO16" s="408"/>
      <c r="BP16" s="408"/>
      <c r="BQ16" s="408"/>
      <c r="BR16" s="408"/>
      <c r="BS16" s="408"/>
      <c r="BT16" s="408"/>
      <c r="BU16" s="409"/>
      <c r="BV16" s="407">
        <v>9839690</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69"/>
      <c r="B17" s="473"/>
      <c r="C17" s="474"/>
      <c r="D17" s="474"/>
      <c r="E17" s="474"/>
      <c r="F17" s="474"/>
      <c r="G17" s="474"/>
      <c r="H17" s="474"/>
      <c r="I17" s="474"/>
      <c r="J17" s="474"/>
      <c r="K17" s="475"/>
      <c r="L17" s="183"/>
      <c r="M17" s="518" t="s">
        <v>143</v>
      </c>
      <c r="N17" s="519"/>
      <c r="O17" s="519"/>
      <c r="P17" s="519"/>
      <c r="Q17" s="520"/>
      <c r="R17" s="513" t="s">
        <v>141</v>
      </c>
      <c r="S17" s="514"/>
      <c r="T17" s="514"/>
      <c r="U17" s="514"/>
      <c r="V17" s="515"/>
      <c r="W17" s="423" t="s">
        <v>144</v>
      </c>
      <c r="X17" s="424"/>
      <c r="Y17" s="424"/>
      <c r="Z17" s="424"/>
      <c r="AA17" s="424"/>
      <c r="AB17" s="414"/>
      <c r="AC17" s="458">
        <v>10578</v>
      </c>
      <c r="AD17" s="459"/>
      <c r="AE17" s="459"/>
      <c r="AF17" s="459"/>
      <c r="AG17" s="501"/>
      <c r="AH17" s="458">
        <v>10613</v>
      </c>
      <c r="AI17" s="459"/>
      <c r="AJ17" s="459"/>
      <c r="AK17" s="459"/>
      <c r="AL17" s="460"/>
      <c r="AM17" s="436"/>
      <c r="AN17" s="437"/>
      <c r="AO17" s="437"/>
      <c r="AP17" s="437"/>
      <c r="AQ17" s="437"/>
      <c r="AR17" s="437"/>
      <c r="AS17" s="437"/>
      <c r="AT17" s="438"/>
      <c r="AU17" s="439"/>
      <c r="AV17" s="440"/>
      <c r="AW17" s="440"/>
      <c r="AX17" s="440"/>
      <c r="AY17" s="441" t="s">
        <v>145</v>
      </c>
      <c r="AZ17" s="442"/>
      <c r="BA17" s="442"/>
      <c r="BB17" s="442"/>
      <c r="BC17" s="442"/>
      <c r="BD17" s="442"/>
      <c r="BE17" s="442"/>
      <c r="BF17" s="442"/>
      <c r="BG17" s="442"/>
      <c r="BH17" s="442"/>
      <c r="BI17" s="442"/>
      <c r="BJ17" s="442"/>
      <c r="BK17" s="442"/>
      <c r="BL17" s="442"/>
      <c r="BM17" s="443"/>
      <c r="BN17" s="407">
        <v>5168903</v>
      </c>
      <c r="BO17" s="408"/>
      <c r="BP17" s="408"/>
      <c r="BQ17" s="408"/>
      <c r="BR17" s="408"/>
      <c r="BS17" s="408"/>
      <c r="BT17" s="408"/>
      <c r="BU17" s="409"/>
      <c r="BV17" s="407">
        <v>5087934</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69"/>
      <c r="B18" s="529" t="s">
        <v>146</v>
      </c>
      <c r="C18" s="450"/>
      <c r="D18" s="450"/>
      <c r="E18" s="530"/>
      <c r="F18" s="530"/>
      <c r="G18" s="530"/>
      <c r="H18" s="530"/>
      <c r="I18" s="530"/>
      <c r="J18" s="530"/>
      <c r="K18" s="530"/>
      <c r="L18" s="531">
        <v>194.43</v>
      </c>
      <c r="M18" s="531"/>
      <c r="N18" s="531"/>
      <c r="O18" s="531"/>
      <c r="P18" s="531"/>
      <c r="Q18" s="531"/>
      <c r="R18" s="532"/>
      <c r="S18" s="532"/>
      <c r="T18" s="532"/>
      <c r="U18" s="532"/>
      <c r="V18" s="533"/>
      <c r="W18" s="425"/>
      <c r="X18" s="426"/>
      <c r="Y18" s="426"/>
      <c r="Z18" s="426"/>
      <c r="AA18" s="426"/>
      <c r="AB18" s="417"/>
      <c r="AC18" s="534">
        <v>62.1</v>
      </c>
      <c r="AD18" s="535"/>
      <c r="AE18" s="535"/>
      <c r="AF18" s="535"/>
      <c r="AG18" s="536"/>
      <c r="AH18" s="534">
        <v>59.6</v>
      </c>
      <c r="AI18" s="535"/>
      <c r="AJ18" s="535"/>
      <c r="AK18" s="535"/>
      <c r="AL18" s="537"/>
      <c r="AM18" s="436"/>
      <c r="AN18" s="437"/>
      <c r="AO18" s="437"/>
      <c r="AP18" s="437"/>
      <c r="AQ18" s="437"/>
      <c r="AR18" s="437"/>
      <c r="AS18" s="437"/>
      <c r="AT18" s="438"/>
      <c r="AU18" s="439"/>
      <c r="AV18" s="440"/>
      <c r="AW18" s="440"/>
      <c r="AX18" s="440"/>
      <c r="AY18" s="441" t="s">
        <v>147</v>
      </c>
      <c r="AZ18" s="442"/>
      <c r="BA18" s="442"/>
      <c r="BB18" s="442"/>
      <c r="BC18" s="442"/>
      <c r="BD18" s="442"/>
      <c r="BE18" s="442"/>
      <c r="BF18" s="442"/>
      <c r="BG18" s="442"/>
      <c r="BH18" s="442"/>
      <c r="BI18" s="442"/>
      <c r="BJ18" s="442"/>
      <c r="BK18" s="442"/>
      <c r="BL18" s="442"/>
      <c r="BM18" s="443"/>
      <c r="BN18" s="407">
        <v>10195120</v>
      </c>
      <c r="BO18" s="408"/>
      <c r="BP18" s="408"/>
      <c r="BQ18" s="408"/>
      <c r="BR18" s="408"/>
      <c r="BS18" s="408"/>
      <c r="BT18" s="408"/>
      <c r="BU18" s="409"/>
      <c r="BV18" s="407">
        <v>9858690</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69"/>
      <c r="B19" s="529" t="s">
        <v>148</v>
      </c>
      <c r="C19" s="450"/>
      <c r="D19" s="450"/>
      <c r="E19" s="530"/>
      <c r="F19" s="530"/>
      <c r="G19" s="530"/>
      <c r="H19" s="530"/>
      <c r="I19" s="530"/>
      <c r="J19" s="530"/>
      <c r="K19" s="530"/>
      <c r="L19" s="538">
        <v>181</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149</v>
      </c>
      <c r="AZ19" s="442"/>
      <c r="BA19" s="442"/>
      <c r="BB19" s="442"/>
      <c r="BC19" s="442"/>
      <c r="BD19" s="442"/>
      <c r="BE19" s="442"/>
      <c r="BF19" s="442"/>
      <c r="BG19" s="442"/>
      <c r="BH19" s="442"/>
      <c r="BI19" s="442"/>
      <c r="BJ19" s="442"/>
      <c r="BK19" s="442"/>
      <c r="BL19" s="442"/>
      <c r="BM19" s="443"/>
      <c r="BN19" s="407">
        <v>14508672</v>
      </c>
      <c r="BO19" s="408"/>
      <c r="BP19" s="408"/>
      <c r="BQ19" s="408"/>
      <c r="BR19" s="408"/>
      <c r="BS19" s="408"/>
      <c r="BT19" s="408"/>
      <c r="BU19" s="409"/>
      <c r="BV19" s="407">
        <v>13944816</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69"/>
      <c r="B20" s="529" t="s">
        <v>150</v>
      </c>
      <c r="C20" s="450"/>
      <c r="D20" s="450"/>
      <c r="E20" s="530"/>
      <c r="F20" s="530"/>
      <c r="G20" s="530"/>
      <c r="H20" s="530"/>
      <c r="I20" s="530"/>
      <c r="J20" s="530"/>
      <c r="K20" s="530"/>
      <c r="L20" s="538">
        <v>14161</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69"/>
      <c r="B21" s="547" t="s">
        <v>151</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69"/>
      <c r="B22" s="577" t="s">
        <v>152</v>
      </c>
      <c r="C22" s="551"/>
      <c r="D22" s="552"/>
      <c r="E22" s="419" t="s">
        <v>1</v>
      </c>
      <c r="F22" s="424"/>
      <c r="G22" s="424"/>
      <c r="H22" s="424"/>
      <c r="I22" s="424"/>
      <c r="J22" s="424"/>
      <c r="K22" s="414"/>
      <c r="L22" s="419" t="s">
        <v>153</v>
      </c>
      <c r="M22" s="424"/>
      <c r="N22" s="424"/>
      <c r="O22" s="424"/>
      <c r="P22" s="414"/>
      <c r="Q22" s="582" t="s">
        <v>154</v>
      </c>
      <c r="R22" s="583"/>
      <c r="S22" s="583"/>
      <c r="T22" s="583"/>
      <c r="U22" s="583"/>
      <c r="V22" s="584"/>
      <c r="W22" s="550" t="s">
        <v>155</v>
      </c>
      <c r="X22" s="551"/>
      <c r="Y22" s="552"/>
      <c r="Z22" s="419" t="s">
        <v>1</v>
      </c>
      <c r="AA22" s="424"/>
      <c r="AB22" s="424"/>
      <c r="AC22" s="424"/>
      <c r="AD22" s="424"/>
      <c r="AE22" s="424"/>
      <c r="AF22" s="424"/>
      <c r="AG22" s="414"/>
      <c r="AH22" s="588" t="s">
        <v>156</v>
      </c>
      <c r="AI22" s="424"/>
      <c r="AJ22" s="424"/>
      <c r="AK22" s="424"/>
      <c r="AL22" s="414"/>
      <c r="AM22" s="588" t="s">
        <v>157</v>
      </c>
      <c r="AN22" s="589"/>
      <c r="AO22" s="589"/>
      <c r="AP22" s="589"/>
      <c r="AQ22" s="589"/>
      <c r="AR22" s="590"/>
      <c r="AS22" s="582" t="s">
        <v>154</v>
      </c>
      <c r="AT22" s="583"/>
      <c r="AU22" s="583"/>
      <c r="AV22" s="583"/>
      <c r="AW22" s="583"/>
      <c r="AX22" s="594"/>
      <c r="AY22" s="367" t="s">
        <v>158</v>
      </c>
      <c r="AZ22" s="368"/>
      <c r="BA22" s="368"/>
      <c r="BB22" s="368"/>
      <c r="BC22" s="368"/>
      <c r="BD22" s="368"/>
      <c r="BE22" s="368"/>
      <c r="BF22" s="368"/>
      <c r="BG22" s="368"/>
      <c r="BH22" s="368"/>
      <c r="BI22" s="368"/>
      <c r="BJ22" s="368"/>
      <c r="BK22" s="368"/>
      <c r="BL22" s="368"/>
      <c r="BM22" s="369"/>
      <c r="BN22" s="370">
        <v>22068344</v>
      </c>
      <c r="BO22" s="371"/>
      <c r="BP22" s="371"/>
      <c r="BQ22" s="371"/>
      <c r="BR22" s="371"/>
      <c r="BS22" s="371"/>
      <c r="BT22" s="371"/>
      <c r="BU22" s="372"/>
      <c r="BV22" s="370">
        <v>22115409</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159</v>
      </c>
      <c r="AZ23" s="442"/>
      <c r="BA23" s="442"/>
      <c r="BB23" s="442"/>
      <c r="BC23" s="442"/>
      <c r="BD23" s="442"/>
      <c r="BE23" s="442"/>
      <c r="BF23" s="442"/>
      <c r="BG23" s="442"/>
      <c r="BH23" s="442"/>
      <c r="BI23" s="442"/>
      <c r="BJ23" s="442"/>
      <c r="BK23" s="442"/>
      <c r="BL23" s="442"/>
      <c r="BM23" s="443"/>
      <c r="BN23" s="407">
        <v>19345646</v>
      </c>
      <c r="BO23" s="408"/>
      <c r="BP23" s="408"/>
      <c r="BQ23" s="408"/>
      <c r="BR23" s="408"/>
      <c r="BS23" s="408"/>
      <c r="BT23" s="408"/>
      <c r="BU23" s="409"/>
      <c r="BV23" s="407">
        <v>19168115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69"/>
      <c r="B24" s="578"/>
      <c r="C24" s="554"/>
      <c r="D24" s="555"/>
      <c r="E24" s="457" t="s">
        <v>160</v>
      </c>
      <c r="F24" s="437"/>
      <c r="G24" s="437"/>
      <c r="H24" s="437"/>
      <c r="I24" s="437"/>
      <c r="J24" s="437"/>
      <c r="K24" s="438"/>
      <c r="L24" s="458">
        <v>1</v>
      </c>
      <c r="M24" s="459"/>
      <c r="N24" s="459"/>
      <c r="O24" s="459"/>
      <c r="P24" s="501"/>
      <c r="Q24" s="458">
        <v>8650</v>
      </c>
      <c r="R24" s="459"/>
      <c r="S24" s="459"/>
      <c r="T24" s="459"/>
      <c r="U24" s="459"/>
      <c r="V24" s="501"/>
      <c r="W24" s="553"/>
      <c r="X24" s="554"/>
      <c r="Y24" s="555"/>
      <c r="Z24" s="457" t="s">
        <v>161</v>
      </c>
      <c r="AA24" s="437"/>
      <c r="AB24" s="437"/>
      <c r="AC24" s="437"/>
      <c r="AD24" s="437"/>
      <c r="AE24" s="437"/>
      <c r="AF24" s="437"/>
      <c r="AG24" s="438"/>
      <c r="AH24" s="458">
        <v>302</v>
      </c>
      <c r="AI24" s="459"/>
      <c r="AJ24" s="459"/>
      <c r="AK24" s="459"/>
      <c r="AL24" s="501"/>
      <c r="AM24" s="458">
        <v>946166</v>
      </c>
      <c r="AN24" s="459"/>
      <c r="AO24" s="459"/>
      <c r="AP24" s="459"/>
      <c r="AQ24" s="459"/>
      <c r="AR24" s="501"/>
      <c r="AS24" s="458">
        <v>3133</v>
      </c>
      <c r="AT24" s="459"/>
      <c r="AU24" s="459"/>
      <c r="AV24" s="459"/>
      <c r="AW24" s="459"/>
      <c r="AX24" s="460"/>
      <c r="AY24" s="523" t="s">
        <v>162</v>
      </c>
      <c r="AZ24" s="524"/>
      <c r="BA24" s="524"/>
      <c r="BB24" s="524"/>
      <c r="BC24" s="524"/>
      <c r="BD24" s="524"/>
      <c r="BE24" s="524"/>
      <c r="BF24" s="524"/>
      <c r="BG24" s="524"/>
      <c r="BH24" s="524"/>
      <c r="BI24" s="524"/>
      <c r="BJ24" s="524"/>
      <c r="BK24" s="524"/>
      <c r="BL24" s="524"/>
      <c r="BM24" s="525"/>
      <c r="BN24" s="407">
        <v>16509281</v>
      </c>
      <c r="BO24" s="408"/>
      <c r="BP24" s="408"/>
      <c r="BQ24" s="408"/>
      <c r="BR24" s="408"/>
      <c r="BS24" s="408"/>
      <c r="BT24" s="408"/>
      <c r="BU24" s="409"/>
      <c r="BV24" s="407">
        <v>15966876</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69"/>
      <c r="B25" s="578"/>
      <c r="C25" s="554"/>
      <c r="D25" s="555"/>
      <c r="E25" s="457" t="s">
        <v>163</v>
      </c>
      <c r="F25" s="437"/>
      <c r="G25" s="437"/>
      <c r="H25" s="437"/>
      <c r="I25" s="437"/>
      <c r="J25" s="437"/>
      <c r="K25" s="438"/>
      <c r="L25" s="458">
        <v>1</v>
      </c>
      <c r="M25" s="459"/>
      <c r="N25" s="459"/>
      <c r="O25" s="459"/>
      <c r="P25" s="501"/>
      <c r="Q25" s="458">
        <v>6710</v>
      </c>
      <c r="R25" s="459"/>
      <c r="S25" s="459"/>
      <c r="T25" s="459"/>
      <c r="U25" s="459"/>
      <c r="V25" s="501"/>
      <c r="W25" s="553"/>
      <c r="X25" s="554"/>
      <c r="Y25" s="555"/>
      <c r="Z25" s="457" t="s">
        <v>164</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165</v>
      </c>
      <c r="AZ25" s="368"/>
      <c r="BA25" s="368"/>
      <c r="BB25" s="368"/>
      <c r="BC25" s="368"/>
      <c r="BD25" s="368"/>
      <c r="BE25" s="368"/>
      <c r="BF25" s="368"/>
      <c r="BG25" s="368"/>
      <c r="BH25" s="368"/>
      <c r="BI25" s="368"/>
      <c r="BJ25" s="368"/>
      <c r="BK25" s="368"/>
      <c r="BL25" s="368"/>
      <c r="BM25" s="369"/>
      <c r="BN25" s="370">
        <v>2333550</v>
      </c>
      <c r="BO25" s="371"/>
      <c r="BP25" s="371"/>
      <c r="BQ25" s="371"/>
      <c r="BR25" s="371"/>
      <c r="BS25" s="371"/>
      <c r="BT25" s="371"/>
      <c r="BU25" s="372"/>
      <c r="BV25" s="370">
        <v>2475372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69"/>
      <c r="B26" s="578"/>
      <c r="C26" s="554"/>
      <c r="D26" s="555"/>
      <c r="E26" s="457" t="s">
        <v>166</v>
      </c>
      <c r="F26" s="437"/>
      <c r="G26" s="437"/>
      <c r="H26" s="437"/>
      <c r="I26" s="437"/>
      <c r="J26" s="437"/>
      <c r="K26" s="438"/>
      <c r="L26" s="458">
        <v>1</v>
      </c>
      <c r="M26" s="459"/>
      <c r="N26" s="459"/>
      <c r="O26" s="459"/>
      <c r="P26" s="501"/>
      <c r="Q26" s="458">
        <v>5620</v>
      </c>
      <c r="R26" s="459"/>
      <c r="S26" s="459"/>
      <c r="T26" s="459"/>
      <c r="U26" s="459"/>
      <c r="V26" s="501"/>
      <c r="W26" s="553"/>
      <c r="X26" s="554"/>
      <c r="Y26" s="555"/>
      <c r="Z26" s="457" t="s">
        <v>167</v>
      </c>
      <c r="AA26" s="559"/>
      <c r="AB26" s="559"/>
      <c r="AC26" s="559"/>
      <c r="AD26" s="559"/>
      <c r="AE26" s="559"/>
      <c r="AF26" s="559"/>
      <c r="AG26" s="560"/>
      <c r="AH26" s="458">
        <v>6</v>
      </c>
      <c r="AI26" s="459"/>
      <c r="AJ26" s="459"/>
      <c r="AK26" s="459"/>
      <c r="AL26" s="501"/>
      <c r="AM26" s="458">
        <v>15738</v>
      </c>
      <c r="AN26" s="459"/>
      <c r="AO26" s="459"/>
      <c r="AP26" s="459"/>
      <c r="AQ26" s="459"/>
      <c r="AR26" s="501"/>
      <c r="AS26" s="458">
        <v>2623</v>
      </c>
      <c r="AT26" s="459"/>
      <c r="AU26" s="459"/>
      <c r="AV26" s="459"/>
      <c r="AW26" s="459"/>
      <c r="AX26" s="460"/>
      <c r="AY26" s="410" t="s">
        <v>168</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69"/>
      <c r="B27" s="578"/>
      <c r="C27" s="554"/>
      <c r="D27" s="555"/>
      <c r="E27" s="457" t="s">
        <v>169</v>
      </c>
      <c r="F27" s="437"/>
      <c r="G27" s="437"/>
      <c r="H27" s="437"/>
      <c r="I27" s="437"/>
      <c r="J27" s="437"/>
      <c r="K27" s="438"/>
      <c r="L27" s="458">
        <v>1</v>
      </c>
      <c r="M27" s="459"/>
      <c r="N27" s="459"/>
      <c r="O27" s="459"/>
      <c r="P27" s="501"/>
      <c r="Q27" s="458">
        <v>4090</v>
      </c>
      <c r="R27" s="459"/>
      <c r="S27" s="459"/>
      <c r="T27" s="459"/>
      <c r="U27" s="459"/>
      <c r="V27" s="501"/>
      <c r="W27" s="553"/>
      <c r="X27" s="554"/>
      <c r="Y27" s="555"/>
      <c r="Z27" s="457" t="s">
        <v>170</v>
      </c>
      <c r="AA27" s="437"/>
      <c r="AB27" s="437"/>
      <c r="AC27" s="437"/>
      <c r="AD27" s="437"/>
      <c r="AE27" s="437"/>
      <c r="AF27" s="437"/>
      <c r="AG27" s="438"/>
      <c r="AH27" s="458">
        <v>7</v>
      </c>
      <c r="AI27" s="459"/>
      <c r="AJ27" s="459"/>
      <c r="AK27" s="459"/>
      <c r="AL27" s="501"/>
      <c r="AM27" s="458">
        <v>23614</v>
      </c>
      <c r="AN27" s="459"/>
      <c r="AO27" s="459"/>
      <c r="AP27" s="459"/>
      <c r="AQ27" s="459"/>
      <c r="AR27" s="501"/>
      <c r="AS27" s="458">
        <v>3373</v>
      </c>
      <c r="AT27" s="459"/>
      <c r="AU27" s="459"/>
      <c r="AV27" s="459"/>
      <c r="AW27" s="459"/>
      <c r="AX27" s="460"/>
      <c r="AY27" s="502" t="s">
        <v>171</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69"/>
      <c r="B28" s="578"/>
      <c r="C28" s="554"/>
      <c r="D28" s="555"/>
      <c r="E28" s="457" t="s">
        <v>172</v>
      </c>
      <c r="F28" s="437"/>
      <c r="G28" s="437"/>
      <c r="H28" s="437"/>
      <c r="I28" s="437"/>
      <c r="J28" s="437"/>
      <c r="K28" s="438"/>
      <c r="L28" s="458">
        <v>1</v>
      </c>
      <c r="M28" s="459"/>
      <c r="N28" s="459"/>
      <c r="O28" s="459"/>
      <c r="P28" s="501"/>
      <c r="Q28" s="458">
        <v>3330</v>
      </c>
      <c r="R28" s="459"/>
      <c r="S28" s="459"/>
      <c r="T28" s="459"/>
      <c r="U28" s="459"/>
      <c r="V28" s="501"/>
      <c r="W28" s="553"/>
      <c r="X28" s="554"/>
      <c r="Y28" s="555"/>
      <c r="Z28" s="457" t="s">
        <v>173</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174</v>
      </c>
      <c r="AZ28" s="562"/>
      <c r="BA28" s="562"/>
      <c r="BB28" s="563"/>
      <c r="BC28" s="367" t="s">
        <v>46</v>
      </c>
      <c r="BD28" s="368"/>
      <c r="BE28" s="368"/>
      <c r="BF28" s="368"/>
      <c r="BG28" s="368"/>
      <c r="BH28" s="368"/>
      <c r="BI28" s="368"/>
      <c r="BJ28" s="368"/>
      <c r="BK28" s="368"/>
      <c r="BL28" s="368"/>
      <c r="BM28" s="369"/>
      <c r="BN28" s="370">
        <v>1816580</v>
      </c>
      <c r="BO28" s="371"/>
      <c r="BP28" s="371"/>
      <c r="BQ28" s="371"/>
      <c r="BR28" s="371"/>
      <c r="BS28" s="371"/>
      <c r="BT28" s="371"/>
      <c r="BU28" s="372"/>
      <c r="BV28" s="370">
        <v>2135174</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69"/>
      <c r="B29" s="578"/>
      <c r="C29" s="554"/>
      <c r="D29" s="555"/>
      <c r="E29" s="457" t="s">
        <v>175</v>
      </c>
      <c r="F29" s="437"/>
      <c r="G29" s="437"/>
      <c r="H29" s="437"/>
      <c r="I29" s="437"/>
      <c r="J29" s="437"/>
      <c r="K29" s="438"/>
      <c r="L29" s="458">
        <v>15</v>
      </c>
      <c r="M29" s="459"/>
      <c r="N29" s="459"/>
      <c r="O29" s="459"/>
      <c r="P29" s="501"/>
      <c r="Q29" s="458">
        <v>3050</v>
      </c>
      <c r="R29" s="459"/>
      <c r="S29" s="459"/>
      <c r="T29" s="459"/>
      <c r="U29" s="459"/>
      <c r="V29" s="501"/>
      <c r="W29" s="556"/>
      <c r="X29" s="557"/>
      <c r="Y29" s="558"/>
      <c r="Z29" s="457" t="s">
        <v>176</v>
      </c>
      <c r="AA29" s="437"/>
      <c r="AB29" s="437"/>
      <c r="AC29" s="437"/>
      <c r="AD29" s="437"/>
      <c r="AE29" s="437"/>
      <c r="AF29" s="437"/>
      <c r="AG29" s="438"/>
      <c r="AH29" s="458">
        <v>309</v>
      </c>
      <c r="AI29" s="459"/>
      <c r="AJ29" s="459"/>
      <c r="AK29" s="459"/>
      <c r="AL29" s="501"/>
      <c r="AM29" s="458">
        <v>969780</v>
      </c>
      <c r="AN29" s="459"/>
      <c r="AO29" s="459"/>
      <c r="AP29" s="459"/>
      <c r="AQ29" s="459"/>
      <c r="AR29" s="501"/>
      <c r="AS29" s="458">
        <v>3138</v>
      </c>
      <c r="AT29" s="459"/>
      <c r="AU29" s="459"/>
      <c r="AV29" s="459"/>
      <c r="AW29" s="459"/>
      <c r="AX29" s="460"/>
      <c r="AY29" s="564"/>
      <c r="AZ29" s="565"/>
      <c r="BA29" s="565"/>
      <c r="BB29" s="566"/>
      <c r="BC29" s="441" t="s">
        <v>177</v>
      </c>
      <c r="BD29" s="442"/>
      <c r="BE29" s="442"/>
      <c r="BF29" s="442"/>
      <c r="BG29" s="442"/>
      <c r="BH29" s="442"/>
      <c r="BI29" s="442"/>
      <c r="BJ29" s="442"/>
      <c r="BK29" s="442"/>
      <c r="BL29" s="442"/>
      <c r="BM29" s="443"/>
      <c r="BN29" s="407">
        <v>455966</v>
      </c>
      <c r="BO29" s="408"/>
      <c r="BP29" s="408"/>
      <c r="BQ29" s="408"/>
      <c r="BR29" s="408"/>
      <c r="BS29" s="408"/>
      <c r="BT29" s="408"/>
      <c r="BU29" s="409"/>
      <c r="BV29" s="407">
        <v>418026</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178</v>
      </c>
      <c r="X30" s="575"/>
      <c r="Y30" s="575"/>
      <c r="Z30" s="575"/>
      <c r="AA30" s="575"/>
      <c r="AB30" s="575"/>
      <c r="AC30" s="575"/>
      <c r="AD30" s="575"/>
      <c r="AE30" s="575"/>
      <c r="AF30" s="575"/>
      <c r="AG30" s="576"/>
      <c r="AH30" s="534">
        <v>95.1</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3921740</v>
      </c>
      <c r="BO30" s="527"/>
      <c r="BP30" s="527"/>
      <c r="BQ30" s="527"/>
      <c r="BR30" s="527"/>
      <c r="BS30" s="527"/>
      <c r="BT30" s="527"/>
      <c r="BU30" s="528"/>
      <c r="BV30" s="526">
        <v>3562330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570" t="s">
        <v>179</v>
      </c>
      <c r="D32" s="570"/>
      <c r="E32" s="570"/>
      <c r="F32" s="570"/>
      <c r="G32" s="570"/>
      <c r="H32" s="570"/>
      <c r="I32" s="570"/>
      <c r="J32" s="570"/>
      <c r="K32" s="570"/>
      <c r="L32" s="570"/>
      <c r="M32" s="570"/>
      <c r="N32" s="570"/>
      <c r="O32" s="570"/>
      <c r="P32" s="570"/>
      <c r="Q32" s="570"/>
      <c r="R32" s="570"/>
      <c r="S32" s="570"/>
      <c r="U32" s="411" t="s">
        <v>180</v>
      </c>
      <c r="V32" s="411"/>
      <c r="W32" s="411"/>
      <c r="X32" s="411"/>
      <c r="Y32" s="411"/>
      <c r="Z32" s="411"/>
      <c r="AA32" s="411"/>
      <c r="AB32" s="411"/>
      <c r="AC32" s="411"/>
      <c r="AD32" s="411"/>
      <c r="AE32" s="411"/>
      <c r="AF32" s="411"/>
      <c r="AG32" s="411"/>
      <c r="AH32" s="411"/>
      <c r="AI32" s="411"/>
      <c r="AJ32" s="411"/>
      <c r="AK32" s="411"/>
      <c r="AM32" s="411" t="s">
        <v>181</v>
      </c>
      <c r="AN32" s="411"/>
      <c r="AO32" s="411"/>
      <c r="AP32" s="411"/>
      <c r="AQ32" s="411"/>
      <c r="AR32" s="411"/>
      <c r="AS32" s="411"/>
      <c r="AT32" s="411"/>
      <c r="AU32" s="411"/>
      <c r="AV32" s="411"/>
      <c r="AW32" s="411"/>
      <c r="AX32" s="411"/>
      <c r="AY32" s="411"/>
      <c r="AZ32" s="411"/>
      <c r="BA32" s="411"/>
      <c r="BB32" s="411"/>
      <c r="BC32" s="411"/>
      <c r="BE32" s="411" t="s">
        <v>182</v>
      </c>
      <c r="BF32" s="411"/>
      <c r="BG32" s="411"/>
      <c r="BH32" s="411"/>
      <c r="BI32" s="411"/>
      <c r="BJ32" s="411"/>
      <c r="BK32" s="411"/>
      <c r="BL32" s="411"/>
      <c r="BM32" s="411"/>
      <c r="BN32" s="411"/>
      <c r="BO32" s="411"/>
      <c r="BP32" s="411"/>
      <c r="BQ32" s="411"/>
      <c r="BR32" s="411"/>
      <c r="BS32" s="411"/>
      <c r="BT32" s="411"/>
      <c r="BU32" s="411"/>
      <c r="BW32" s="411" t="s">
        <v>183</v>
      </c>
      <c r="BX32" s="411"/>
      <c r="BY32" s="411"/>
      <c r="BZ32" s="411"/>
      <c r="CA32" s="411"/>
      <c r="CB32" s="411"/>
      <c r="CC32" s="411"/>
      <c r="CD32" s="411"/>
      <c r="CE32" s="411"/>
      <c r="CF32" s="411"/>
      <c r="CG32" s="411"/>
      <c r="CH32" s="411"/>
      <c r="CI32" s="411"/>
      <c r="CJ32" s="411"/>
      <c r="CK32" s="411"/>
      <c r="CL32" s="411"/>
      <c r="CM32" s="411"/>
      <c r="CO32" s="411" t="s">
        <v>184</v>
      </c>
      <c r="CP32" s="411"/>
      <c r="CQ32" s="411"/>
      <c r="CR32" s="411"/>
      <c r="CS32" s="411"/>
      <c r="CT32" s="411"/>
      <c r="CU32" s="411"/>
      <c r="CV32" s="411"/>
      <c r="CW32" s="411"/>
      <c r="CX32" s="411"/>
      <c r="CY32" s="411"/>
      <c r="CZ32" s="411"/>
      <c r="DA32" s="411"/>
      <c r="DB32" s="411"/>
      <c r="DC32" s="411"/>
      <c r="DD32" s="411"/>
      <c r="DE32" s="411"/>
      <c r="DI32" s="192"/>
    </row>
    <row r="33" spans="1:113" ht="13.5" customHeight="1">
      <c r="A33" s="169"/>
      <c r="B33" s="193"/>
      <c r="C33" s="431" t="s">
        <v>185</v>
      </c>
      <c r="D33" s="431"/>
      <c r="E33" s="396" t="s">
        <v>186</v>
      </c>
      <c r="F33" s="396"/>
      <c r="G33" s="396"/>
      <c r="H33" s="396"/>
      <c r="I33" s="396"/>
      <c r="J33" s="396"/>
      <c r="K33" s="396"/>
      <c r="L33" s="396"/>
      <c r="M33" s="396"/>
      <c r="N33" s="396"/>
      <c r="O33" s="396"/>
      <c r="P33" s="396"/>
      <c r="Q33" s="396"/>
      <c r="R33" s="396"/>
      <c r="S33" s="396"/>
      <c r="T33" s="194"/>
      <c r="U33" s="431" t="s">
        <v>185</v>
      </c>
      <c r="V33" s="431"/>
      <c r="W33" s="396" t="s">
        <v>186</v>
      </c>
      <c r="X33" s="396"/>
      <c r="Y33" s="396"/>
      <c r="Z33" s="396"/>
      <c r="AA33" s="396"/>
      <c r="AB33" s="396"/>
      <c r="AC33" s="396"/>
      <c r="AD33" s="396"/>
      <c r="AE33" s="396"/>
      <c r="AF33" s="396"/>
      <c r="AG33" s="396"/>
      <c r="AH33" s="396"/>
      <c r="AI33" s="396"/>
      <c r="AJ33" s="396"/>
      <c r="AK33" s="396"/>
      <c r="AL33" s="194"/>
      <c r="AM33" s="431" t="s">
        <v>185</v>
      </c>
      <c r="AN33" s="431"/>
      <c r="AO33" s="396" t="s">
        <v>186</v>
      </c>
      <c r="AP33" s="396"/>
      <c r="AQ33" s="396"/>
      <c r="AR33" s="396"/>
      <c r="AS33" s="396"/>
      <c r="AT33" s="396"/>
      <c r="AU33" s="396"/>
      <c r="AV33" s="396"/>
      <c r="AW33" s="396"/>
      <c r="AX33" s="396"/>
      <c r="AY33" s="396"/>
      <c r="AZ33" s="396"/>
      <c r="BA33" s="396"/>
      <c r="BB33" s="396"/>
      <c r="BC33" s="396"/>
      <c r="BD33" s="195"/>
      <c r="BE33" s="396" t="s">
        <v>187</v>
      </c>
      <c r="BF33" s="396"/>
      <c r="BG33" s="396" t="s">
        <v>188</v>
      </c>
      <c r="BH33" s="396"/>
      <c r="BI33" s="396"/>
      <c r="BJ33" s="396"/>
      <c r="BK33" s="396"/>
      <c r="BL33" s="396"/>
      <c r="BM33" s="396"/>
      <c r="BN33" s="396"/>
      <c r="BO33" s="396"/>
      <c r="BP33" s="396"/>
      <c r="BQ33" s="396"/>
      <c r="BR33" s="396"/>
      <c r="BS33" s="396"/>
      <c r="BT33" s="396"/>
      <c r="BU33" s="396"/>
      <c r="BV33" s="195"/>
      <c r="BW33" s="431" t="s">
        <v>187</v>
      </c>
      <c r="BX33" s="431"/>
      <c r="BY33" s="396" t="s">
        <v>189</v>
      </c>
      <c r="BZ33" s="396"/>
      <c r="CA33" s="396"/>
      <c r="CB33" s="396"/>
      <c r="CC33" s="396"/>
      <c r="CD33" s="396"/>
      <c r="CE33" s="396"/>
      <c r="CF33" s="396"/>
      <c r="CG33" s="396"/>
      <c r="CH33" s="396"/>
      <c r="CI33" s="396"/>
      <c r="CJ33" s="396"/>
      <c r="CK33" s="396"/>
      <c r="CL33" s="396"/>
      <c r="CM33" s="396"/>
      <c r="CN33" s="194"/>
      <c r="CO33" s="431" t="s">
        <v>185</v>
      </c>
      <c r="CP33" s="431"/>
      <c r="CQ33" s="396" t="s">
        <v>190</v>
      </c>
      <c r="CR33" s="396"/>
      <c r="CS33" s="396"/>
      <c r="CT33" s="396"/>
      <c r="CU33" s="396"/>
      <c r="CV33" s="396"/>
      <c r="CW33" s="396"/>
      <c r="CX33" s="396"/>
      <c r="CY33" s="396"/>
      <c r="CZ33" s="396"/>
      <c r="DA33" s="396"/>
      <c r="DB33" s="396"/>
      <c r="DC33" s="396"/>
      <c r="DD33" s="396"/>
      <c r="DE33" s="396"/>
      <c r="DF33" s="194"/>
      <c r="DG33" s="596" t="s">
        <v>191</v>
      </c>
      <c r="DH33" s="596"/>
      <c r="DI33" s="196"/>
    </row>
    <row r="34" spans="1:113" ht="32.25" customHeight="1">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国民健康保険特別会計（事業勘定）</v>
      </c>
      <c r="X34" s="598"/>
      <c r="Y34" s="598"/>
      <c r="Z34" s="598"/>
      <c r="AA34" s="598"/>
      <c r="AB34" s="598"/>
      <c r="AC34" s="598"/>
      <c r="AD34" s="598"/>
      <c r="AE34" s="598"/>
      <c r="AF34" s="598"/>
      <c r="AG34" s="598"/>
      <c r="AH34" s="598"/>
      <c r="AI34" s="598"/>
      <c r="AJ34" s="598"/>
      <c r="AK34" s="598"/>
      <c r="AL34" s="169"/>
      <c r="AM34" s="597">
        <f>IF(AO34="","",MAX(C34:D43,U34:V43)+1)</f>
        <v>7</v>
      </c>
      <c r="AN34" s="597"/>
      <c r="AO34" s="598" t="str">
        <f>IF('各会計、関係団体の財政状況及び健全化判断比率'!B32="","",'各会計、関係団体の財政状況及び健全化判断比率'!B32)</f>
        <v>水道事業会計</v>
      </c>
      <c r="AP34" s="598"/>
      <c r="AQ34" s="598"/>
      <c r="AR34" s="598"/>
      <c r="AS34" s="598"/>
      <c r="AT34" s="598"/>
      <c r="AU34" s="598"/>
      <c r="AV34" s="598"/>
      <c r="AW34" s="598"/>
      <c r="AX34" s="598"/>
      <c r="AY34" s="598"/>
      <c r="AZ34" s="598"/>
      <c r="BA34" s="598"/>
      <c r="BB34" s="598"/>
      <c r="BC34" s="598"/>
      <c r="BD34" s="169"/>
      <c r="BE34" s="597">
        <f>IF(BG34="","",MAX(C34:D43,U34:V43,AM34:AN43)+1)</f>
        <v>9</v>
      </c>
      <c r="BF34" s="597"/>
      <c r="BG34" s="598" t="str">
        <f>IF('各会計、関係団体の財政状況及び健全化判断比率'!B34="","",'各会計、関係団体の財政状況及び健全化判断比率'!B34)</f>
        <v>浄化槽整備特別会計</v>
      </c>
      <c r="BH34" s="598"/>
      <c r="BI34" s="598"/>
      <c r="BJ34" s="598"/>
      <c r="BK34" s="598"/>
      <c r="BL34" s="598"/>
      <c r="BM34" s="598"/>
      <c r="BN34" s="598"/>
      <c r="BO34" s="598"/>
      <c r="BP34" s="598"/>
      <c r="BQ34" s="598"/>
      <c r="BR34" s="598"/>
      <c r="BS34" s="598"/>
      <c r="BT34" s="598"/>
      <c r="BU34" s="598"/>
      <c r="BV34" s="169"/>
      <c r="BW34" s="597">
        <f>IF(BY34="","",MAX(C34:D43,U34:V43,AM34:AN43,BE34:BF43)+1)</f>
        <v>12</v>
      </c>
      <c r="BX34" s="597"/>
      <c r="BY34" s="598" t="str">
        <f>IF('各会計、関係団体の財政状況及び健全化判断比率'!B68="","",'各会計、関係団体の財政状況及び健全化判断比率'!B68)</f>
        <v>松山養護老人ホーム事務組合（一般会計）</v>
      </c>
      <c r="BZ34" s="598"/>
      <c r="CA34" s="598"/>
      <c r="CB34" s="598"/>
      <c r="CC34" s="598"/>
      <c r="CD34" s="598"/>
      <c r="CE34" s="598"/>
      <c r="CF34" s="598"/>
      <c r="CG34" s="598"/>
      <c r="CH34" s="598"/>
      <c r="CI34" s="598"/>
      <c r="CJ34" s="598"/>
      <c r="CK34" s="598"/>
      <c r="CL34" s="598"/>
      <c r="CM34" s="598"/>
      <c r="CN34" s="169"/>
      <c r="CO34" s="597">
        <f>IF(CQ34="","",MAX(C34:D43,U34:V43,AM34:AN43,BE34:BF43,BW34:BX43)+1)</f>
        <v>22</v>
      </c>
      <c r="CP34" s="597"/>
      <c r="CQ34" s="598" t="str">
        <f>IF('各会計、関係団体の財政状況及び健全化判断比率'!BS7="","",'各会計、関係団体の財政状況及び健全化判断比率'!BS7)</f>
        <v>株式会社　プロシーズ</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c r="A35" s="169"/>
      <c r="B35" s="193"/>
      <c r="C35" s="597">
        <f>IF(E35="","",C34+1)</f>
        <v>2</v>
      </c>
      <c r="D35" s="597"/>
      <c r="E35" s="598" t="str">
        <f>IF('各会計、関係団体の財政状況及び健全化判断比率'!B8="","",'各会計、関係団体の財政状況及び健全化判断比率'!B8)</f>
        <v>飲料水供給施設特別会計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国民健康保険特別会計（診療施設勘定）</v>
      </c>
      <c r="X35" s="598"/>
      <c r="Y35" s="598"/>
      <c r="Z35" s="598"/>
      <c r="AA35" s="598"/>
      <c r="AB35" s="598"/>
      <c r="AC35" s="598"/>
      <c r="AD35" s="598"/>
      <c r="AE35" s="598"/>
      <c r="AF35" s="598"/>
      <c r="AG35" s="598"/>
      <c r="AH35" s="598"/>
      <c r="AI35" s="598"/>
      <c r="AJ35" s="598"/>
      <c r="AK35" s="598"/>
      <c r="AL35" s="169"/>
      <c r="AM35" s="597">
        <f t="shared" ref="AM35:AM43" si="0">IF(AO35="","",AM34+1)</f>
        <v>8</v>
      </c>
      <c r="AN35" s="597"/>
      <c r="AO35" s="598" t="str">
        <f>IF('各会計、関係団体の財政状況及び健全化判断比率'!B33="","",'各会計、関係団体の財政状況及び健全化判断比率'!B33)</f>
        <v>下水道事業会計</v>
      </c>
      <c r="AP35" s="598"/>
      <c r="AQ35" s="598"/>
      <c r="AR35" s="598"/>
      <c r="AS35" s="598"/>
      <c r="AT35" s="598"/>
      <c r="AU35" s="598"/>
      <c r="AV35" s="598"/>
      <c r="AW35" s="598"/>
      <c r="AX35" s="598"/>
      <c r="AY35" s="598"/>
      <c r="AZ35" s="598"/>
      <c r="BA35" s="598"/>
      <c r="BB35" s="598"/>
      <c r="BC35" s="598"/>
      <c r="BD35" s="169"/>
      <c r="BE35" s="597">
        <f t="shared" ref="BE35:BE43" si="1">IF(BG35="","",BE34+1)</f>
        <v>10</v>
      </c>
      <c r="BF35" s="597"/>
      <c r="BG35" s="598" t="str">
        <f>IF('各会計、関係団体の財政状況及び健全化判断比率'!B35="","",'各会計、関係団体の財政状況及び健全化判断比率'!B35)</f>
        <v>伊予港上屋特別会計</v>
      </c>
      <c r="BH35" s="598"/>
      <c r="BI35" s="598"/>
      <c r="BJ35" s="598"/>
      <c r="BK35" s="598"/>
      <c r="BL35" s="598"/>
      <c r="BM35" s="598"/>
      <c r="BN35" s="598"/>
      <c r="BO35" s="598"/>
      <c r="BP35" s="598"/>
      <c r="BQ35" s="598"/>
      <c r="BR35" s="598"/>
      <c r="BS35" s="598"/>
      <c r="BT35" s="598"/>
      <c r="BU35" s="598"/>
      <c r="BV35" s="169"/>
      <c r="BW35" s="597">
        <f t="shared" ref="BW35:BW43" si="2">IF(BY35="","",BW34+1)</f>
        <v>13</v>
      </c>
      <c r="BX35" s="597"/>
      <c r="BY35" s="598" t="str">
        <f>IF('各会計、関係団体の財政状況及び健全化判断比率'!B69="","",'各会計、関係団体の財政状況及び健全化判断比率'!B69)</f>
        <v>松山養護老人ホーム事務組合（診療所事業特別会計）</v>
      </c>
      <c r="BZ35" s="598"/>
      <c r="CA35" s="598"/>
      <c r="CB35" s="598"/>
      <c r="CC35" s="598"/>
      <c r="CD35" s="598"/>
      <c r="CE35" s="598"/>
      <c r="CF35" s="598"/>
      <c r="CG35" s="598"/>
      <c r="CH35" s="598"/>
      <c r="CI35" s="598"/>
      <c r="CJ35" s="598"/>
      <c r="CK35" s="598"/>
      <c r="CL35" s="598"/>
      <c r="CM35" s="598"/>
      <c r="CN35" s="169"/>
      <c r="CO35" s="597">
        <f t="shared" ref="CO35:CO43" si="3">IF(CQ35="","",CO34+1)</f>
        <v>23</v>
      </c>
      <c r="CP35" s="597"/>
      <c r="CQ35" s="598" t="str">
        <f>IF('各会計、関係団体の財政状況及び健全化判断比率'!BS8="","",'各会計、関係団体の財政状況及び健全化判断比率'!BS8)</f>
        <v>株式会社　まちづくり郡中</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f t="shared" si="1"/>
        <v>11</v>
      </c>
      <c r="BF36" s="597"/>
      <c r="BG36" s="598" t="str">
        <f>IF('各会計、関係団体の財政状況及び健全化判断比率'!B36="","",'各会計、関係団体の財政状況及び健全化判断比率'!B36)</f>
        <v>都市総合文化施設運営事業特別会計</v>
      </c>
      <c r="BH36" s="598"/>
      <c r="BI36" s="598"/>
      <c r="BJ36" s="598"/>
      <c r="BK36" s="598"/>
      <c r="BL36" s="598"/>
      <c r="BM36" s="598"/>
      <c r="BN36" s="598"/>
      <c r="BO36" s="598"/>
      <c r="BP36" s="598"/>
      <c r="BQ36" s="598"/>
      <c r="BR36" s="598"/>
      <c r="BS36" s="598"/>
      <c r="BT36" s="598"/>
      <c r="BU36" s="598"/>
      <c r="BV36" s="169"/>
      <c r="BW36" s="597">
        <f t="shared" si="2"/>
        <v>14</v>
      </c>
      <c r="BX36" s="597"/>
      <c r="BY36" s="598" t="str">
        <f>IF('各会計、関係団体の財政状況及び健全化判断比率'!B70="","",'各会計、関係団体の財政状況及び健全化判断比率'!B70)</f>
        <v>松山広域福祉施設事務組合（一般会計）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6</v>
      </c>
      <c r="V37" s="597"/>
      <c r="W37" s="598" t="str">
        <f>IF('各会計、関係団体の財政状況及び健全化判断比率'!B31="","",'各会計、関係団体の財政状況及び健全化判断比率'!B31)</f>
        <v>後期高齢者医療特別会計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15</v>
      </c>
      <c r="BX37" s="597"/>
      <c r="BY37" s="598" t="str">
        <f>IF('各会計、関係団体の財政状況及び健全化判断比率'!B71="","",'各会計、関係団体の財政状況及び健全化判断比率'!B71)</f>
        <v>松山広域福祉施設事務組合（公営企業会計）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16</v>
      </c>
      <c r="BX38" s="597"/>
      <c r="BY38" s="598" t="str">
        <f>IF('各会計、関係団体の財政状況及び健全化判断比率'!B72="","",'各会計、関係団体の財政状況及び健全化判断比率'!B72)</f>
        <v>愛媛県市町総合事務組合（退職手当事業分）</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17</v>
      </c>
      <c r="BX39" s="597"/>
      <c r="BY39" s="598" t="str">
        <f>IF('各会計、関係団体の財政状況及び健全化判断比率'!B73="","",'各会計、関係団体の財政状況及び健全化判断比率'!B73)</f>
        <v>愛媛県市町総合事務組合（消防補償事業分）</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18</v>
      </c>
      <c r="BX40" s="597"/>
      <c r="BY40" s="598" t="str">
        <f>IF('各会計、関係団体の財政状況及び健全化判断比率'!B74="","",'各会計、関係団体の財政状況及び健全化判断比率'!B74)</f>
        <v>愛媛県市町総合事務組合（交通災害事業分）</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19</v>
      </c>
      <c r="BX41" s="597"/>
      <c r="BY41" s="598" t="str">
        <f>IF('各会計、関係団体の財政状況及び健全化判断比率'!B75="","",'各会計、関係団体の財政状況及び健全化判断比率'!B75)</f>
        <v>愛媛県市町総合事務組合（自治会館事業分）</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20</v>
      </c>
      <c r="BX42" s="597"/>
      <c r="BY42" s="598" t="str">
        <f>IF('各会計、関係団体の財政状況及び健全化判断比率'!B76="","",'各会計、関係団体の財政状況及び健全化判断比率'!B76)</f>
        <v>愛媛県市町総合事務組合（議員公務災害事業分）</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21</v>
      </c>
      <c r="BX43" s="597"/>
      <c r="BY43" s="598" t="str">
        <f>IF('各会計、関係団体の財政状況及び健全化判断比率'!B77="","",'各会計、関係団体の財政状況及び健全化判断比率'!B77)</f>
        <v>愛媛県市町総合事務組合（共通経費分）</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192</v>
      </c>
      <c r="E46" s="600" t="s">
        <v>193</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194</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195</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196</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197</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198</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199</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200</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SojXQbCEzQxQXm6Ulx0eJSQr/pCjf6A1IEL5P9WE+CSPScxZPvXrrrwZEvJnX7DXIGiI450Enu39Pu5qw5j1w==" saltValue="RTSMBb/TckEdCEvpksjXq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201</v>
      </c>
      <c r="DI1" s="603"/>
      <c r="DJ1" s="603"/>
      <c r="DK1" s="603"/>
      <c r="DL1" s="603"/>
      <c r="DM1" s="603"/>
      <c r="DN1" s="604"/>
      <c r="DO1" s="202"/>
      <c r="DP1" s="602" t="s">
        <v>202</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05" t="s">
        <v>204</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205</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207</v>
      </c>
      <c r="S4" s="606"/>
      <c r="T4" s="606"/>
      <c r="U4" s="606"/>
      <c r="V4" s="606"/>
      <c r="W4" s="606"/>
      <c r="X4" s="606"/>
      <c r="Y4" s="607"/>
      <c r="Z4" s="605" t="s">
        <v>208</v>
      </c>
      <c r="AA4" s="606"/>
      <c r="AB4" s="606"/>
      <c r="AC4" s="607"/>
      <c r="AD4" s="605" t="s">
        <v>209</v>
      </c>
      <c r="AE4" s="606"/>
      <c r="AF4" s="606"/>
      <c r="AG4" s="606"/>
      <c r="AH4" s="606"/>
      <c r="AI4" s="606"/>
      <c r="AJ4" s="606"/>
      <c r="AK4" s="607"/>
      <c r="AL4" s="605" t="s">
        <v>208</v>
      </c>
      <c r="AM4" s="606"/>
      <c r="AN4" s="606"/>
      <c r="AO4" s="607"/>
      <c r="AP4" s="608" t="s">
        <v>210</v>
      </c>
      <c r="AQ4" s="608"/>
      <c r="AR4" s="608"/>
      <c r="AS4" s="608"/>
      <c r="AT4" s="608"/>
      <c r="AU4" s="608"/>
      <c r="AV4" s="608"/>
      <c r="AW4" s="608"/>
      <c r="AX4" s="608"/>
      <c r="AY4" s="608"/>
      <c r="AZ4" s="608"/>
      <c r="BA4" s="608"/>
      <c r="BB4" s="608"/>
      <c r="BC4" s="608"/>
      <c r="BD4" s="608"/>
      <c r="BE4" s="608"/>
      <c r="BF4" s="608"/>
      <c r="BG4" s="608" t="s">
        <v>211</v>
      </c>
      <c r="BH4" s="608"/>
      <c r="BI4" s="608"/>
      <c r="BJ4" s="608"/>
      <c r="BK4" s="608"/>
      <c r="BL4" s="608"/>
      <c r="BM4" s="608"/>
      <c r="BN4" s="608"/>
      <c r="BO4" s="608" t="s">
        <v>208</v>
      </c>
      <c r="BP4" s="608"/>
      <c r="BQ4" s="608"/>
      <c r="BR4" s="608"/>
      <c r="BS4" s="608" t="s">
        <v>212</v>
      </c>
      <c r="BT4" s="608"/>
      <c r="BU4" s="608"/>
      <c r="BV4" s="608"/>
      <c r="BW4" s="608"/>
      <c r="BX4" s="608"/>
      <c r="BY4" s="608"/>
      <c r="BZ4" s="608"/>
      <c r="CA4" s="608"/>
      <c r="CB4" s="608"/>
      <c r="CD4" s="605" t="s">
        <v>213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214</v>
      </c>
      <c r="C5" s="610"/>
      <c r="D5" s="610"/>
      <c r="E5" s="610"/>
      <c r="F5" s="610"/>
      <c r="G5" s="610"/>
      <c r="H5" s="610"/>
      <c r="I5" s="610"/>
      <c r="J5" s="610"/>
      <c r="K5" s="610"/>
      <c r="L5" s="610"/>
      <c r="M5" s="610"/>
      <c r="N5" s="610"/>
      <c r="O5" s="610"/>
      <c r="P5" s="610"/>
      <c r="Q5" s="611"/>
      <c r="R5" s="612">
        <v>3843215</v>
      </c>
      <c r="S5" s="613"/>
      <c r="T5" s="613"/>
      <c r="U5" s="613"/>
      <c r="V5" s="613"/>
      <c r="W5" s="613"/>
      <c r="X5" s="613"/>
      <c r="Y5" s="614"/>
      <c r="Z5" s="615">
        <v>18.100000000000001</v>
      </c>
      <c r="AA5" s="615"/>
      <c r="AB5" s="615"/>
      <c r="AC5" s="615"/>
      <c r="AD5" s="616">
        <v>3843215</v>
      </c>
      <c r="AE5" s="616"/>
      <c r="AF5" s="616"/>
      <c r="AG5" s="616"/>
      <c r="AH5" s="616"/>
      <c r="AI5" s="616"/>
      <c r="AJ5" s="616"/>
      <c r="AK5" s="616"/>
      <c r="AL5" s="617">
        <v>33.9</v>
      </c>
      <c r="AM5" s="618"/>
      <c r="AN5" s="618"/>
      <c r="AO5" s="619"/>
      <c r="AP5" s="609" t="s">
        <v>215</v>
      </c>
      <c r="AQ5" s="610"/>
      <c r="AR5" s="610"/>
      <c r="AS5" s="610"/>
      <c r="AT5" s="610"/>
      <c r="AU5" s="610"/>
      <c r="AV5" s="610"/>
      <c r="AW5" s="610"/>
      <c r="AX5" s="610"/>
      <c r="AY5" s="610"/>
      <c r="AZ5" s="610"/>
      <c r="BA5" s="610"/>
      <c r="BB5" s="610"/>
      <c r="BC5" s="610"/>
      <c r="BD5" s="610"/>
      <c r="BE5" s="610"/>
      <c r="BF5" s="611"/>
      <c r="BG5" s="623">
        <v>3843215</v>
      </c>
      <c r="BH5" s="624"/>
      <c r="BI5" s="624"/>
      <c r="BJ5" s="624"/>
      <c r="BK5" s="624"/>
      <c r="BL5" s="624"/>
      <c r="BM5" s="624"/>
      <c r="BN5" s="625"/>
      <c r="BO5" s="626">
        <v>100</v>
      </c>
      <c r="BP5" s="626"/>
      <c r="BQ5" s="626"/>
      <c r="BR5" s="626"/>
      <c r="BS5" s="627">
        <v>57507</v>
      </c>
      <c r="BT5" s="627"/>
      <c r="BU5" s="627"/>
      <c r="BV5" s="627"/>
      <c r="BW5" s="627"/>
      <c r="BX5" s="627"/>
      <c r="BY5" s="627"/>
      <c r="BZ5" s="627"/>
      <c r="CA5" s="627"/>
      <c r="CB5" s="631"/>
      <c r="CD5" s="605" t="s">
        <v>210</v>
      </c>
      <c r="CE5" s="606"/>
      <c r="CF5" s="606"/>
      <c r="CG5" s="606"/>
      <c r="CH5" s="606"/>
      <c r="CI5" s="606"/>
      <c r="CJ5" s="606"/>
      <c r="CK5" s="606"/>
      <c r="CL5" s="606"/>
      <c r="CM5" s="606"/>
      <c r="CN5" s="606"/>
      <c r="CO5" s="606"/>
      <c r="CP5" s="606"/>
      <c r="CQ5" s="607"/>
      <c r="CR5" s="605" t="s">
        <v>216</v>
      </c>
      <c r="CS5" s="606"/>
      <c r="CT5" s="606"/>
      <c r="CU5" s="606"/>
      <c r="CV5" s="606"/>
      <c r="CW5" s="606"/>
      <c r="CX5" s="606"/>
      <c r="CY5" s="607"/>
      <c r="CZ5" s="605" t="s">
        <v>208</v>
      </c>
      <c r="DA5" s="606"/>
      <c r="DB5" s="606"/>
      <c r="DC5" s="607"/>
      <c r="DD5" s="605" t="s">
        <v>217</v>
      </c>
      <c r="DE5" s="606"/>
      <c r="DF5" s="606"/>
      <c r="DG5" s="606"/>
      <c r="DH5" s="606"/>
      <c r="DI5" s="606"/>
      <c r="DJ5" s="606"/>
      <c r="DK5" s="606"/>
      <c r="DL5" s="606"/>
      <c r="DM5" s="606"/>
      <c r="DN5" s="606"/>
      <c r="DO5" s="606"/>
      <c r="DP5" s="607"/>
      <c r="DQ5" s="605" t="s">
        <v>218</v>
      </c>
      <c r="DR5" s="606"/>
      <c r="DS5" s="606"/>
      <c r="DT5" s="606"/>
      <c r="DU5" s="606"/>
      <c r="DV5" s="606"/>
      <c r="DW5" s="606"/>
      <c r="DX5" s="606"/>
      <c r="DY5" s="606"/>
      <c r="DZ5" s="606"/>
      <c r="EA5" s="606"/>
      <c r="EB5" s="606"/>
      <c r="EC5" s="607"/>
    </row>
    <row r="6" spans="2:143" ht="11.25" customHeight="1">
      <c r="B6" s="620" t="s">
        <v>219</v>
      </c>
      <c r="C6" s="621"/>
      <c r="D6" s="621"/>
      <c r="E6" s="621"/>
      <c r="F6" s="621"/>
      <c r="G6" s="621"/>
      <c r="H6" s="621"/>
      <c r="I6" s="621"/>
      <c r="J6" s="621"/>
      <c r="K6" s="621"/>
      <c r="L6" s="621"/>
      <c r="M6" s="621"/>
      <c r="N6" s="621"/>
      <c r="O6" s="621"/>
      <c r="P6" s="621"/>
      <c r="Q6" s="622"/>
      <c r="R6" s="623">
        <v>200143</v>
      </c>
      <c r="S6" s="624"/>
      <c r="T6" s="624"/>
      <c r="U6" s="624"/>
      <c r="V6" s="624"/>
      <c r="W6" s="624"/>
      <c r="X6" s="624"/>
      <c r="Y6" s="625"/>
      <c r="Z6" s="626">
        <v>0.9</v>
      </c>
      <c r="AA6" s="626"/>
      <c r="AB6" s="626"/>
      <c r="AC6" s="626"/>
      <c r="AD6" s="627">
        <v>200143</v>
      </c>
      <c r="AE6" s="627"/>
      <c r="AF6" s="627"/>
      <c r="AG6" s="627"/>
      <c r="AH6" s="627"/>
      <c r="AI6" s="627"/>
      <c r="AJ6" s="627"/>
      <c r="AK6" s="627"/>
      <c r="AL6" s="628">
        <v>1.8</v>
      </c>
      <c r="AM6" s="629"/>
      <c r="AN6" s="629"/>
      <c r="AO6" s="630"/>
      <c r="AP6" s="620" t="s">
        <v>220</v>
      </c>
      <c r="AQ6" s="621"/>
      <c r="AR6" s="621"/>
      <c r="AS6" s="621"/>
      <c r="AT6" s="621"/>
      <c r="AU6" s="621"/>
      <c r="AV6" s="621"/>
      <c r="AW6" s="621"/>
      <c r="AX6" s="621"/>
      <c r="AY6" s="621"/>
      <c r="AZ6" s="621"/>
      <c r="BA6" s="621"/>
      <c r="BB6" s="621"/>
      <c r="BC6" s="621"/>
      <c r="BD6" s="621"/>
      <c r="BE6" s="621"/>
      <c r="BF6" s="622"/>
      <c r="BG6" s="623">
        <v>3843215</v>
      </c>
      <c r="BH6" s="624"/>
      <c r="BI6" s="624"/>
      <c r="BJ6" s="624"/>
      <c r="BK6" s="624"/>
      <c r="BL6" s="624"/>
      <c r="BM6" s="624"/>
      <c r="BN6" s="625"/>
      <c r="BO6" s="626">
        <v>100</v>
      </c>
      <c r="BP6" s="626"/>
      <c r="BQ6" s="626"/>
      <c r="BR6" s="626"/>
      <c r="BS6" s="627">
        <v>57507</v>
      </c>
      <c r="BT6" s="627"/>
      <c r="BU6" s="627"/>
      <c r="BV6" s="627"/>
      <c r="BW6" s="627"/>
      <c r="BX6" s="627"/>
      <c r="BY6" s="627"/>
      <c r="BZ6" s="627"/>
      <c r="CA6" s="627"/>
      <c r="CB6" s="631"/>
      <c r="CD6" s="609" t="s">
        <v>221</v>
      </c>
      <c r="CE6" s="610"/>
      <c r="CF6" s="610"/>
      <c r="CG6" s="610"/>
      <c r="CH6" s="610"/>
      <c r="CI6" s="610"/>
      <c r="CJ6" s="610"/>
      <c r="CK6" s="610"/>
      <c r="CL6" s="610"/>
      <c r="CM6" s="610"/>
      <c r="CN6" s="610"/>
      <c r="CO6" s="610"/>
      <c r="CP6" s="610"/>
      <c r="CQ6" s="611"/>
      <c r="CR6" s="623">
        <v>145060</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144708</v>
      </c>
      <c r="DR6" s="624"/>
      <c r="DS6" s="624"/>
      <c r="DT6" s="624"/>
      <c r="DU6" s="624"/>
      <c r="DV6" s="624"/>
      <c r="DW6" s="624"/>
      <c r="DX6" s="624"/>
      <c r="DY6" s="624"/>
      <c r="DZ6" s="624"/>
      <c r="EA6" s="624"/>
      <c r="EB6" s="624"/>
      <c r="EC6" s="633"/>
    </row>
    <row r="7" spans="2:143" ht="11.25" customHeight="1">
      <c r="B7" s="620" t="s">
        <v>222</v>
      </c>
      <c r="C7" s="621"/>
      <c r="D7" s="621"/>
      <c r="E7" s="621"/>
      <c r="F7" s="621"/>
      <c r="G7" s="621"/>
      <c r="H7" s="621"/>
      <c r="I7" s="621"/>
      <c r="J7" s="621"/>
      <c r="K7" s="621"/>
      <c r="L7" s="621"/>
      <c r="M7" s="621"/>
      <c r="N7" s="621"/>
      <c r="O7" s="621"/>
      <c r="P7" s="621"/>
      <c r="Q7" s="622"/>
      <c r="R7" s="623">
        <v>3190</v>
      </c>
      <c r="S7" s="624"/>
      <c r="T7" s="624"/>
      <c r="U7" s="624"/>
      <c r="V7" s="624"/>
      <c r="W7" s="624"/>
      <c r="X7" s="624"/>
      <c r="Y7" s="625"/>
      <c r="Z7" s="626">
        <v>0</v>
      </c>
      <c r="AA7" s="626"/>
      <c r="AB7" s="626"/>
      <c r="AC7" s="626"/>
      <c r="AD7" s="627">
        <v>3190</v>
      </c>
      <c r="AE7" s="627"/>
      <c r="AF7" s="627"/>
      <c r="AG7" s="627"/>
      <c r="AH7" s="627"/>
      <c r="AI7" s="627"/>
      <c r="AJ7" s="627"/>
      <c r="AK7" s="627"/>
      <c r="AL7" s="628">
        <v>0</v>
      </c>
      <c r="AM7" s="629"/>
      <c r="AN7" s="629"/>
      <c r="AO7" s="630"/>
      <c r="AP7" s="620" t="s">
        <v>223</v>
      </c>
      <c r="AQ7" s="621"/>
      <c r="AR7" s="621"/>
      <c r="AS7" s="621"/>
      <c r="AT7" s="621"/>
      <c r="AU7" s="621"/>
      <c r="AV7" s="621"/>
      <c r="AW7" s="621"/>
      <c r="AX7" s="621"/>
      <c r="AY7" s="621"/>
      <c r="AZ7" s="621"/>
      <c r="BA7" s="621"/>
      <c r="BB7" s="621"/>
      <c r="BC7" s="621"/>
      <c r="BD7" s="621"/>
      <c r="BE7" s="621"/>
      <c r="BF7" s="622"/>
      <c r="BG7" s="623">
        <v>1530993</v>
      </c>
      <c r="BH7" s="624"/>
      <c r="BI7" s="624"/>
      <c r="BJ7" s="624"/>
      <c r="BK7" s="624"/>
      <c r="BL7" s="624"/>
      <c r="BM7" s="624"/>
      <c r="BN7" s="625"/>
      <c r="BO7" s="626">
        <v>39.799999999999997</v>
      </c>
      <c r="BP7" s="626"/>
      <c r="BQ7" s="626"/>
      <c r="BR7" s="626"/>
      <c r="BS7" s="627">
        <v>57507</v>
      </c>
      <c r="BT7" s="627"/>
      <c r="BU7" s="627"/>
      <c r="BV7" s="627"/>
      <c r="BW7" s="627"/>
      <c r="BX7" s="627"/>
      <c r="BY7" s="627"/>
      <c r="BZ7" s="627"/>
      <c r="CA7" s="627"/>
      <c r="CB7" s="631"/>
      <c r="CD7" s="620" t="s">
        <v>224</v>
      </c>
      <c r="CE7" s="621"/>
      <c r="CF7" s="621"/>
      <c r="CG7" s="621"/>
      <c r="CH7" s="621"/>
      <c r="CI7" s="621"/>
      <c r="CJ7" s="621"/>
      <c r="CK7" s="621"/>
      <c r="CL7" s="621"/>
      <c r="CM7" s="621"/>
      <c r="CN7" s="621"/>
      <c r="CO7" s="621"/>
      <c r="CP7" s="621"/>
      <c r="CQ7" s="622"/>
      <c r="CR7" s="623">
        <v>2786989</v>
      </c>
      <c r="CS7" s="624"/>
      <c r="CT7" s="624"/>
      <c r="CU7" s="624"/>
      <c r="CV7" s="624"/>
      <c r="CW7" s="624"/>
      <c r="CX7" s="624"/>
      <c r="CY7" s="625"/>
      <c r="CZ7" s="626">
        <v>14</v>
      </c>
      <c r="DA7" s="626"/>
      <c r="DB7" s="626"/>
      <c r="DC7" s="626"/>
      <c r="DD7" s="632">
        <v>24390</v>
      </c>
      <c r="DE7" s="624"/>
      <c r="DF7" s="624"/>
      <c r="DG7" s="624"/>
      <c r="DH7" s="624"/>
      <c r="DI7" s="624"/>
      <c r="DJ7" s="624"/>
      <c r="DK7" s="624"/>
      <c r="DL7" s="624"/>
      <c r="DM7" s="624"/>
      <c r="DN7" s="624"/>
      <c r="DO7" s="624"/>
      <c r="DP7" s="625"/>
      <c r="DQ7" s="632">
        <v>1962270</v>
      </c>
      <c r="DR7" s="624"/>
      <c r="DS7" s="624"/>
      <c r="DT7" s="624"/>
      <c r="DU7" s="624"/>
      <c r="DV7" s="624"/>
      <c r="DW7" s="624"/>
      <c r="DX7" s="624"/>
      <c r="DY7" s="624"/>
      <c r="DZ7" s="624"/>
      <c r="EA7" s="624"/>
      <c r="EB7" s="624"/>
      <c r="EC7" s="633"/>
    </row>
    <row r="8" spans="2:143" ht="11.25" customHeight="1">
      <c r="B8" s="620" t="s">
        <v>225</v>
      </c>
      <c r="C8" s="621"/>
      <c r="D8" s="621"/>
      <c r="E8" s="621"/>
      <c r="F8" s="621"/>
      <c r="G8" s="621"/>
      <c r="H8" s="621"/>
      <c r="I8" s="621"/>
      <c r="J8" s="621"/>
      <c r="K8" s="621"/>
      <c r="L8" s="621"/>
      <c r="M8" s="621"/>
      <c r="N8" s="621"/>
      <c r="O8" s="621"/>
      <c r="P8" s="621"/>
      <c r="Q8" s="622"/>
      <c r="R8" s="623">
        <v>30435</v>
      </c>
      <c r="S8" s="624"/>
      <c r="T8" s="624"/>
      <c r="U8" s="624"/>
      <c r="V8" s="624"/>
      <c r="W8" s="624"/>
      <c r="X8" s="624"/>
      <c r="Y8" s="625"/>
      <c r="Z8" s="626">
        <v>0.1</v>
      </c>
      <c r="AA8" s="626"/>
      <c r="AB8" s="626"/>
      <c r="AC8" s="626"/>
      <c r="AD8" s="627">
        <v>30435</v>
      </c>
      <c r="AE8" s="627"/>
      <c r="AF8" s="627"/>
      <c r="AG8" s="627"/>
      <c r="AH8" s="627"/>
      <c r="AI8" s="627"/>
      <c r="AJ8" s="627"/>
      <c r="AK8" s="627"/>
      <c r="AL8" s="628">
        <v>0.3</v>
      </c>
      <c r="AM8" s="629"/>
      <c r="AN8" s="629"/>
      <c r="AO8" s="630"/>
      <c r="AP8" s="620" t="s">
        <v>226</v>
      </c>
      <c r="AQ8" s="621"/>
      <c r="AR8" s="621"/>
      <c r="AS8" s="621"/>
      <c r="AT8" s="621"/>
      <c r="AU8" s="621"/>
      <c r="AV8" s="621"/>
      <c r="AW8" s="621"/>
      <c r="AX8" s="621"/>
      <c r="AY8" s="621"/>
      <c r="AZ8" s="621"/>
      <c r="BA8" s="621"/>
      <c r="BB8" s="621"/>
      <c r="BC8" s="621"/>
      <c r="BD8" s="621"/>
      <c r="BE8" s="621"/>
      <c r="BF8" s="622"/>
      <c r="BG8" s="623">
        <v>52077</v>
      </c>
      <c r="BH8" s="624"/>
      <c r="BI8" s="624"/>
      <c r="BJ8" s="624"/>
      <c r="BK8" s="624"/>
      <c r="BL8" s="624"/>
      <c r="BM8" s="624"/>
      <c r="BN8" s="625"/>
      <c r="BO8" s="626">
        <v>1.4</v>
      </c>
      <c r="BP8" s="626"/>
      <c r="BQ8" s="626"/>
      <c r="BR8" s="626"/>
      <c r="BS8" s="627" t="s">
        <v>122</v>
      </c>
      <c r="BT8" s="627"/>
      <c r="BU8" s="627"/>
      <c r="BV8" s="627"/>
      <c r="BW8" s="627"/>
      <c r="BX8" s="627"/>
      <c r="BY8" s="627"/>
      <c r="BZ8" s="627"/>
      <c r="CA8" s="627"/>
      <c r="CB8" s="631"/>
      <c r="CD8" s="620" t="s">
        <v>227</v>
      </c>
      <c r="CE8" s="621"/>
      <c r="CF8" s="621"/>
      <c r="CG8" s="621"/>
      <c r="CH8" s="621"/>
      <c r="CI8" s="621"/>
      <c r="CJ8" s="621"/>
      <c r="CK8" s="621"/>
      <c r="CL8" s="621"/>
      <c r="CM8" s="621"/>
      <c r="CN8" s="621"/>
      <c r="CO8" s="621"/>
      <c r="CP8" s="621"/>
      <c r="CQ8" s="622"/>
      <c r="CR8" s="623">
        <v>7685582</v>
      </c>
      <c r="CS8" s="624"/>
      <c r="CT8" s="624"/>
      <c r="CU8" s="624"/>
      <c r="CV8" s="624"/>
      <c r="CW8" s="624"/>
      <c r="CX8" s="624"/>
      <c r="CY8" s="625"/>
      <c r="CZ8" s="626">
        <v>38.6</v>
      </c>
      <c r="DA8" s="626"/>
      <c r="DB8" s="626"/>
      <c r="DC8" s="626"/>
      <c r="DD8" s="632">
        <v>49739</v>
      </c>
      <c r="DE8" s="624"/>
      <c r="DF8" s="624"/>
      <c r="DG8" s="624"/>
      <c r="DH8" s="624"/>
      <c r="DI8" s="624"/>
      <c r="DJ8" s="624"/>
      <c r="DK8" s="624"/>
      <c r="DL8" s="624"/>
      <c r="DM8" s="624"/>
      <c r="DN8" s="624"/>
      <c r="DO8" s="624"/>
      <c r="DP8" s="625"/>
      <c r="DQ8" s="632">
        <v>3968628</v>
      </c>
      <c r="DR8" s="624"/>
      <c r="DS8" s="624"/>
      <c r="DT8" s="624"/>
      <c r="DU8" s="624"/>
      <c r="DV8" s="624"/>
      <c r="DW8" s="624"/>
      <c r="DX8" s="624"/>
      <c r="DY8" s="624"/>
      <c r="DZ8" s="624"/>
      <c r="EA8" s="624"/>
      <c r="EB8" s="624"/>
      <c r="EC8" s="633"/>
    </row>
    <row r="9" spans="2:143" ht="11.25" customHeight="1">
      <c r="B9" s="620" t="s">
        <v>228</v>
      </c>
      <c r="C9" s="621"/>
      <c r="D9" s="621"/>
      <c r="E9" s="621"/>
      <c r="F9" s="621"/>
      <c r="G9" s="621"/>
      <c r="H9" s="621"/>
      <c r="I9" s="621"/>
      <c r="J9" s="621"/>
      <c r="K9" s="621"/>
      <c r="L9" s="621"/>
      <c r="M9" s="621"/>
      <c r="N9" s="621"/>
      <c r="O9" s="621"/>
      <c r="P9" s="621"/>
      <c r="Q9" s="622"/>
      <c r="R9" s="623">
        <v>45231</v>
      </c>
      <c r="S9" s="624"/>
      <c r="T9" s="624"/>
      <c r="U9" s="624"/>
      <c r="V9" s="624"/>
      <c r="W9" s="624"/>
      <c r="X9" s="624"/>
      <c r="Y9" s="625"/>
      <c r="Z9" s="626">
        <v>0.2</v>
      </c>
      <c r="AA9" s="626"/>
      <c r="AB9" s="626"/>
      <c r="AC9" s="626"/>
      <c r="AD9" s="627">
        <v>45231</v>
      </c>
      <c r="AE9" s="627"/>
      <c r="AF9" s="627"/>
      <c r="AG9" s="627"/>
      <c r="AH9" s="627"/>
      <c r="AI9" s="627"/>
      <c r="AJ9" s="627"/>
      <c r="AK9" s="627"/>
      <c r="AL9" s="628">
        <v>0.4</v>
      </c>
      <c r="AM9" s="629"/>
      <c r="AN9" s="629"/>
      <c r="AO9" s="630"/>
      <c r="AP9" s="620" t="s">
        <v>229</v>
      </c>
      <c r="AQ9" s="621"/>
      <c r="AR9" s="621"/>
      <c r="AS9" s="621"/>
      <c r="AT9" s="621"/>
      <c r="AU9" s="621"/>
      <c r="AV9" s="621"/>
      <c r="AW9" s="621"/>
      <c r="AX9" s="621"/>
      <c r="AY9" s="621"/>
      <c r="AZ9" s="621"/>
      <c r="BA9" s="621"/>
      <c r="BB9" s="621"/>
      <c r="BC9" s="621"/>
      <c r="BD9" s="621"/>
      <c r="BE9" s="621"/>
      <c r="BF9" s="622"/>
      <c r="BG9" s="623">
        <v>1235234</v>
      </c>
      <c r="BH9" s="624"/>
      <c r="BI9" s="624"/>
      <c r="BJ9" s="624"/>
      <c r="BK9" s="624"/>
      <c r="BL9" s="624"/>
      <c r="BM9" s="624"/>
      <c r="BN9" s="625"/>
      <c r="BO9" s="626">
        <v>32.1</v>
      </c>
      <c r="BP9" s="626"/>
      <c r="BQ9" s="626"/>
      <c r="BR9" s="626"/>
      <c r="BS9" s="627" t="s">
        <v>122</v>
      </c>
      <c r="BT9" s="627"/>
      <c r="BU9" s="627"/>
      <c r="BV9" s="627"/>
      <c r="BW9" s="627"/>
      <c r="BX9" s="627"/>
      <c r="BY9" s="627"/>
      <c r="BZ9" s="627"/>
      <c r="CA9" s="627"/>
      <c r="CB9" s="631"/>
      <c r="CD9" s="620" t="s">
        <v>230</v>
      </c>
      <c r="CE9" s="621"/>
      <c r="CF9" s="621"/>
      <c r="CG9" s="621"/>
      <c r="CH9" s="621"/>
      <c r="CI9" s="621"/>
      <c r="CJ9" s="621"/>
      <c r="CK9" s="621"/>
      <c r="CL9" s="621"/>
      <c r="CM9" s="621"/>
      <c r="CN9" s="621"/>
      <c r="CO9" s="621"/>
      <c r="CP9" s="621"/>
      <c r="CQ9" s="622"/>
      <c r="CR9" s="623">
        <v>1662380</v>
      </c>
      <c r="CS9" s="624"/>
      <c r="CT9" s="624"/>
      <c r="CU9" s="624"/>
      <c r="CV9" s="624"/>
      <c r="CW9" s="624"/>
      <c r="CX9" s="624"/>
      <c r="CY9" s="625"/>
      <c r="CZ9" s="626">
        <v>8.4</v>
      </c>
      <c r="DA9" s="626"/>
      <c r="DB9" s="626"/>
      <c r="DC9" s="626"/>
      <c r="DD9" s="632">
        <v>20364</v>
      </c>
      <c r="DE9" s="624"/>
      <c r="DF9" s="624"/>
      <c r="DG9" s="624"/>
      <c r="DH9" s="624"/>
      <c r="DI9" s="624"/>
      <c r="DJ9" s="624"/>
      <c r="DK9" s="624"/>
      <c r="DL9" s="624"/>
      <c r="DM9" s="624"/>
      <c r="DN9" s="624"/>
      <c r="DO9" s="624"/>
      <c r="DP9" s="625"/>
      <c r="DQ9" s="632">
        <v>1320789</v>
      </c>
      <c r="DR9" s="624"/>
      <c r="DS9" s="624"/>
      <c r="DT9" s="624"/>
      <c r="DU9" s="624"/>
      <c r="DV9" s="624"/>
      <c r="DW9" s="624"/>
      <c r="DX9" s="624"/>
      <c r="DY9" s="624"/>
      <c r="DZ9" s="624"/>
      <c r="EA9" s="624"/>
      <c r="EB9" s="624"/>
      <c r="EC9" s="633"/>
    </row>
    <row r="10" spans="2:143" ht="11.25" customHeight="1">
      <c r="B10" s="620" t="s">
        <v>231</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232</v>
      </c>
      <c r="AQ10" s="621"/>
      <c r="AR10" s="621"/>
      <c r="AS10" s="621"/>
      <c r="AT10" s="621"/>
      <c r="AU10" s="621"/>
      <c r="AV10" s="621"/>
      <c r="AW10" s="621"/>
      <c r="AX10" s="621"/>
      <c r="AY10" s="621"/>
      <c r="AZ10" s="621"/>
      <c r="BA10" s="621"/>
      <c r="BB10" s="621"/>
      <c r="BC10" s="621"/>
      <c r="BD10" s="621"/>
      <c r="BE10" s="621"/>
      <c r="BF10" s="622"/>
      <c r="BG10" s="623">
        <v>101743</v>
      </c>
      <c r="BH10" s="624"/>
      <c r="BI10" s="624"/>
      <c r="BJ10" s="624"/>
      <c r="BK10" s="624"/>
      <c r="BL10" s="624"/>
      <c r="BM10" s="624"/>
      <c r="BN10" s="625"/>
      <c r="BO10" s="626">
        <v>2.6</v>
      </c>
      <c r="BP10" s="626"/>
      <c r="BQ10" s="626"/>
      <c r="BR10" s="626"/>
      <c r="BS10" s="627">
        <v>16956</v>
      </c>
      <c r="BT10" s="627"/>
      <c r="BU10" s="627"/>
      <c r="BV10" s="627"/>
      <c r="BW10" s="627"/>
      <c r="BX10" s="627"/>
      <c r="BY10" s="627"/>
      <c r="BZ10" s="627"/>
      <c r="CA10" s="627"/>
      <c r="CB10" s="631"/>
      <c r="CD10" s="620" t="s">
        <v>233</v>
      </c>
      <c r="CE10" s="621"/>
      <c r="CF10" s="621"/>
      <c r="CG10" s="621"/>
      <c r="CH10" s="621"/>
      <c r="CI10" s="621"/>
      <c r="CJ10" s="621"/>
      <c r="CK10" s="621"/>
      <c r="CL10" s="621"/>
      <c r="CM10" s="621"/>
      <c r="CN10" s="621"/>
      <c r="CO10" s="621"/>
      <c r="CP10" s="621"/>
      <c r="CQ10" s="622"/>
      <c r="CR10" s="623">
        <v>5000</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c r="B11" s="620" t="s">
        <v>234</v>
      </c>
      <c r="C11" s="621"/>
      <c r="D11" s="621"/>
      <c r="E11" s="621"/>
      <c r="F11" s="621"/>
      <c r="G11" s="621"/>
      <c r="H11" s="621"/>
      <c r="I11" s="621"/>
      <c r="J11" s="621"/>
      <c r="K11" s="621"/>
      <c r="L11" s="621"/>
      <c r="M11" s="621"/>
      <c r="N11" s="621"/>
      <c r="O11" s="621"/>
      <c r="P11" s="621"/>
      <c r="Q11" s="622"/>
      <c r="R11" s="623">
        <v>915054</v>
      </c>
      <c r="S11" s="624"/>
      <c r="T11" s="624"/>
      <c r="U11" s="624"/>
      <c r="V11" s="624"/>
      <c r="W11" s="624"/>
      <c r="X11" s="624"/>
      <c r="Y11" s="625"/>
      <c r="Z11" s="628">
        <v>4.3</v>
      </c>
      <c r="AA11" s="629"/>
      <c r="AB11" s="629"/>
      <c r="AC11" s="635"/>
      <c r="AD11" s="632">
        <v>915054</v>
      </c>
      <c r="AE11" s="624"/>
      <c r="AF11" s="624"/>
      <c r="AG11" s="624"/>
      <c r="AH11" s="624"/>
      <c r="AI11" s="624"/>
      <c r="AJ11" s="624"/>
      <c r="AK11" s="625"/>
      <c r="AL11" s="628">
        <v>8.1</v>
      </c>
      <c r="AM11" s="629"/>
      <c r="AN11" s="629"/>
      <c r="AO11" s="630"/>
      <c r="AP11" s="620" t="s">
        <v>235</v>
      </c>
      <c r="AQ11" s="621"/>
      <c r="AR11" s="621"/>
      <c r="AS11" s="621"/>
      <c r="AT11" s="621"/>
      <c r="AU11" s="621"/>
      <c r="AV11" s="621"/>
      <c r="AW11" s="621"/>
      <c r="AX11" s="621"/>
      <c r="AY11" s="621"/>
      <c r="AZ11" s="621"/>
      <c r="BA11" s="621"/>
      <c r="BB11" s="621"/>
      <c r="BC11" s="621"/>
      <c r="BD11" s="621"/>
      <c r="BE11" s="621"/>
      <c r="BF11" s="622"/>
      <c r="BG11" s="623">
        <v>141939</v>
      </c>
      <c r="BH11" s="624"/>
      <c r="BI11" s="624"/>
      <c r="BJ11" s="624"/>
      <c r="BK11" s="624"/>
      <c r="BL11" s="624"/>
      <c r="BM11" s="624"/>
      <c r="BN11" s="625"/>
      <c r="BO11" s="626">
        <v>3.7</v>
      </c>
      <c r="BP11" s="626"/>
      <c r="BQ11" s="626"/>
      <c r="BR11" s="626"/>
      <c r="BS11" s="627">
        <v>40551</v>
      </c>
      <c r="BT11" s="627"/>
      <c r="BU11" s="627"/>
      <c r="BV11" s="627"/>
      <c r="BW11" s="627"/>
      <c r="BX11" s="627"/>
      <c r="BY11" s="627"/>
      <c r="BZ11" s="627"/>
      <c r="CA11" s="627"/>
      <c r="CB11" s="631"/>
      <c r="CD11" s="620" t="s">
        <v>236</v>
      </c>
      <c r="CE11" s="621"/>
      <c r="CF11" s="621"/>
      <c r="CG11" s="621"/>
      <c r="CH11" s="621"/>
      <c r="CI11" s="621"/>
      <c r="CJ11" s="621"/>
      <c r="CK11" s="621"/>
      <c r="CL11" s="621"/>
      <c r="CM11" s="621"/>
      <c r="CN11" s="621"/>
      <c r="CO11" s="621"/>
      <c r="CP11" s="621"/>
      <c r="CQ11" s="622"/>
      <c r="CR11" s="623">
        <v>866377</v>
      </c>
      <c r="CS11" s="624"/>
      <c r="CT11" s="624"/>
      <c r="CU11" s="624"/>
      <c r="CV11" s="624"/>
      <c r="CW11" s="624"/>
      <c r="CX11" s="624"/>
      <c r="CY11" s="625"/>
      <c r="CZ11" s="626">
        <v>4.4000000000000004</v>
      </c>
      <c r="DA11" s="626"/>
      <c r="DB11" s="626"/>
      <c r="DC11" s="626"/>
      <c r="DD11" s="632">
        <v>217167</v>
      </c>
      <c r="DE11" s="624"/>
      <c r="DF11" s="624"/>
      <c r="DG11" s="624"/>
      <c r="DH11" s="624"/>
      <c r="DI11" s="624"/>
      <c r="DJ11" s="624"/>
      <c r="DK11" s="624"/>
      <c r="DL11" s="624"/>
      <c r="DM11" s="624"/>
      <c r="DN11" s="624"/>
      <c r="DO11" s="624"/>
      <c r="DP11" s="625"/>
      <c r="DQ11" s="632">
        <v>465830</v>
      </c>
      <c r="DR11" s="624"/>
      <c r="DS11" s="624"/>
      <c r="DT11" s="624"/>
      <c r="DU11" s="624"/>
      <c r="DV11" s="624"/>
      <c r="DW11" s="624"/>
      <c r="DX11" s="624"/>
      <c r="DY11" s="624"/>
      <c r="DZ11" s="624"/>
      <c r="EA11" s="624"/>
      <c r="EB11" s="624"/>
      <c r="EC11" s="633"/>
    </row>
    <row r="12" spans="2:143" ht="11.25" customHeight="1">
      <c r="B12" s="620" t="s">
        <v>237</v>
      </c>
      <c r="C12" s="621"/>
      <c r="D12" s="621"/>
      <c r="E12" s="621"/>
      <c r="F12" s="621"/>
      <c r="G12" s="621"/>
      <c r="H12" s="621"/>
      <c r="I12" s="621"/>
      <c r="J12" s="621"/>
      <c r="K12" s="621"/>
      <c r="L12" s="621"/>
      <c r="M12" s="621"/>
      <c r="N12" s="621"/>
      <c r="O12" s="621"/>
      <c r="P12" s="621"/>
      <c r="Q12" s="622"/>
      <c r="R12" s="623">
        <v>9030</v>
      </c>
      <c r="S12" s="624"/>
      <c r="T12" s="624"/>
      <c r="U12" s="624"/>
      <c r="V12" s="624"/>
      <c r="W12" s="624"/>
      <c r="X12" s="624"/>
      <c r="Y12" s="625"/>
      <c r="Z12" s="626">
        <v>0</v>
      </c>
      <c r="AA12" s="626"/>
      <c r="AB12" s="626"/>
      <c r="AC12" s="626"/>
      <c r="AD12" s="627">
        <v>9030</v>
      </c>
      <c r="AE12" s="627"/>
      <c r="AF12" s="627"/>
      <c r="AG12" s="627"/>
      <c r="AH12" s="627"/>
      <c r="AI12" s="627"/>
      <c r="AJ12" s="627"/>
      <c r="AK12" s="627"/>
      <c r="AL12" s="628">
        <v>0.1</v>
      </c>
      <c r="AM12" s="629"/>
      <c r="AN12" s="629"/>
      <c r="AO12" s="630"/>
      <c r="AP12" s="620" t="s">
        <v>238</v>
      </c>
      <c r="AQ12" s="621"/>
      <c r="AR12" s="621"/>
      <c r="AS12" s="621"/>
      <c r="AT12" s="621"/>
      <c r="AU12" s="621"/>
      <c r="AV12" s="621"/>
      <c r="AW12" s="621"/>
      <c r="AX12" s="621"/>
      <c r="AY12" s="621"/>
      <c r="AZ12" s="621"/>
      <c r="BA12" s="621"/>
      <c r="BB12" s="621"/>
      <c r="BC12" s="621"/>
      <c r="BD12" s="621"/>
      <c r="BE12" s="621"/>
      <c r="BF12" s="622"/>
      <c r="BG12" s="623">
        <v>1942732</v>
      </c>
      <c r="BH12" s="624"/>
      <c r="BI12" s="624"/>
      <c r="BJ12" s="624"/>
      <c r="BK12" s="624"/>
      <c r="BL12" s="624"/>
      <c r="BM12" s="624"/>
      <c r="BN12" s="625"/>
      <c r="BO12" s="626">
        <v>50.5</v>
      </c>
      <c r="BP12" s="626"/>
      <c r="BQ12" s="626"/>
      <c r="BR12" s="626"/>
      <c r="BS12" s="627" t="s">
        <v>122</v>
      </c>
      <c r="BT12" s="627"/>
      <c r="BU12" s="627"/>
      <c r="BV12" s="627"/>
      <c r="BW12" s="627"/>
      <c r="BX12" s="627"/>
      <c r="BY12" s="627"/>
      <c r="BZ12" s="627"/>
      <c r="CA12" s="627"/>
      <c r="CB12" s="631"/>
      <c r="CD12" s="620" t="s">
        <v>239</v>
      </c>
      <c r="CE12" s="621"/>
      <c r="CF12" s="621"/>
      <c r="CG12" s="621"/>
      <c r="CH12" s="621"/>
      <c r="CI12" s="621"/>
      <c r="CJ12" s="621"/>
      <c r="CK12" s="621"/>
      <c r="CL12" s="621"/>
      <c r="CM12" s="621"/>
      <c r="CN12" s="621"/>
      <c r="CO12" s="621"/>
      <c r="CP12" s="621"/>
      <c r="CQ12" s="622"/>
      <c r="CR12" s="623">
        <v>511282</v>
      </c>
      <c r="CS12" s="624"/>
      <c r="CT12" s="624"/>
      <c r="CU12" s="624"/>
      <c r="CV12" s="624"/>
      <c r="CW12" s="624"/>
      <c r="CX12" s="624"/>
      <c r="CY12" s="625"/>
      <c r="CZ12" s="626">
        <v>2.6</v>
      </c>
      <c r="DA12" s="626"/>
      <c r="DB12" s="626"/>
      <c r="DC12" s="626"/>
      <c r="DD12" s="632">
        <v>135743</v>
      </c>
      <c r="DE12" s="624"/>
      <c r="DF12" s="624"/>
      <c r="DG12" s="624"/>
      <c r="DH12" s="624"/>
      <c r="DI12" s="624"/>
      <c r="DJ12" s="624"/>
      <c r="DK12" s="624"/>
      <c r="DL12" s="624"/>
      <c r="DM12" s="624"/>
      <c r="DN12" s="624"/>
      <c r="DO12" s="624"/>
      <c r="DP12" s="625"/>
      <c r="DQ12" s="632">
        <v>321932</v>
      </c>
      <c r="DR12" s="624"/>
      <c r="DS12" s="624"/>
      <c r="DT12" s="624"/>
      <c r="DU12" s="624"/>
      <c r="DV12" s="624"/>
      <c r="DW12" s="624"/>
      <c r="DX12" s="624"/>
      <c r="DY12" s="624"/>
      <c r="DZ12" s="624"/>
      <c r="EA12" s="624"/>
      <c r="EB12" s="624"/>
      <c r="EC12" s="633"/>
    </row>
    <row r="13" spans="2:143" ht="11.25" customHeight="1">
      <c r="B13" s="620" t="s">
        <v>240</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241</v>
      </c>
      <c r="AQ13" s="621"/>
      <c r="AR13" s="621"/>
      <c r="AS13" s="621"/>
      <c r="AT13" s="621"/>
      <c r="AU13" s="621"/>
      <c r="AV13" s="621"/>
      <c r="AW13" s="621"/>
      <c r="AX13" s="621"/>
      <c r="AY13" s="621"/>
      <c r="AZ13" s="621"/>
      <c r="BA13" s="621"/>
      <c r="BB13" s="621"/>
      <c r="BC13" s="621"/>
      <c r="BD13" s="621"/>
      <c r="BE13" s="621"/>
      <c r="BF13" s="622"/>
      <c r="BG13" s="623">
        <v>1937008</v>
      </c>
      <c r="BH13" s="624"/>
      <c r="BI13" s="624"/>
      <c r="BJ13" s="624"/>
      <c r="BK13" s="624"/>
      <c r="BL13" s="624"/>
      <c r="BM13" s="624"/>
      <c r="BN13" s="625"/>
      <c r="BO13" s="626">
        <v>50.4</v>
      </c>
      <c r="BP13" s="626"/>
      <c r="BQ13" s="626"/>
      <c r="BR13" s="626"/>
      <c r="BS13" s="627" t="s">
        <v>122</v>
      </c>
      <c r="BT13" s="627"/>
      <c r="BU13" s="627"/>
      <c r="BV13" s="627"/>
      <c r="BW13" s="627"/>
      <c r="BX13" s="627"/>
      <c r="BY13" s="627"/>
      <c r="BZ13" s="627"/>
      <c r="CA13" s="627"/>
      <c r="CB13" s="631"/>
      <c r="CD13" s="620" t="s">
        <v>242</v>
      </c>
      <c r="CE13" s="621"/>
      <c r="CF13" s="621"/>
      <c r="CG13" s="621"/>
      <c r="CH13" s="621"/>
      <c r="CI13" s="621"/>
      <c r="CJ13" s="621"/>
      <c r="CK13" s="621"/>
      <c r="CL13" s="621"/>
      <c r="CM13" s="621"/>
      <c r="CN13" s="621"/>
      <c r="CO13" s="621"/>
      <c r="CP13" s="621"/>
      <c r="CQ13" s="622"/>
      <c r="CR13" s="623">
        <v>1725950</v>
      </c>
      <c r="CS13" s="624"/>
      <c r="CT13" s="624"/>
      <c r="CU13" s="624"/>
      <c r="CV13" s="624"/>
      <c r="CW13" s="624"/>
      <c r="CX13" s="624"/>
      <c r="CY13" s="625"/>
      <c r="CZ13" s="626">
        <v>8.6999999999999993</v>
      </c>
      <c r="DA13" s="626"/>
      <c r="DB13" s="626"/>
      <c r="DC13" s="626"/>
      <c r="DD13" s="632">
        <v>711880</v>
      </c>
      <c r="DE13" s="624"/>
      <c r="DF13" s="624"/>
      <c r="DG13" s="624"/>
      <c r="DH13" s="624"/>
      <c r="DI13" s="624"/>
      <c r="DJ13" s="624"/>
      <c r="DK13" s="624"/>
      <c r="DL13" s="624"/>
      <c r="DM13" s="624"/>
      <c r="DN13" s="624"/>
      <c r="DO13" s="624"/>
      <c r="DP13" s="625"/>
      <c r="DQ13" s="632">
        <v>1081666</v>
      </c>
      <c r="DR13" s="624"/>
      <c r="DS13" s="624"/>
      <c r="DT13" s="624"/>
      <c r="DU13" s="624"/>
      <c r="DV13" s="624"/>
      <c r="DW13" s="624"/>
      <c r="DX13" s="624"/>
      <c r="DY13" s="624"/>
      <c r="DZ13" s="624"/>
      <c r="EA13" s="624"/>
      <c r="EB13" s="624"/>
      <c r="EC13" s="633"/>
    </row>
    <row r="14" spans="2:143" ht="11.25" customHeight="1">
      <c r="B14" s="620" t="s">
        <v>243</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244</v>
      </c>
      <c r="AQ14" s="621"/>
      <c r="AR14" s="621"/>
      <c r="AS14" s="621"/>
      <c r="AT14" s="621"/>
      <c r="AU14" s="621"/>
      <c r="AV14" s="621"/>
      <c r="AW14" s="621"/>
      <c r="AX14" s="621"/>
      <c r="AY14" s="621"/>
      <c r="AZ14" s="621"/>
      <c r="BA14" s="621"/>
      <c r="BB14" s="621"/>
      <c r="BC14" s="621"/>
      <c r="BD14" s="621"/>
      <c r="BE14" s="621"/>
      <c r="BF14" s="622"/>
      <c r="BG14" s="623">
        <v>157837</v>
      </c>
      <c r="BH14" s="624"/>
      <c r="BI14" s="624"/>
      <c r="BJ14" s="624"/>
      <c r="BK14" s="624"/>
      <c r="BL14" s="624"/>
      <c r="BM14" s="624"/>
      <c r="BN14" s="625"/>
      <c r="BO14" s="626">
        <v>4.0999999999999996</v>
      </c>
      <c r="BP14" s="626"/>
      <c r="BQ14" s="626"/>
      <c r="BR14" s="626"/>
      <c r="BS14" s="627" t="s">
        <v>122</v>
      </c>
      <c r="BT14" s="627"/>
      <c r="BU14" s="627"/>
      <c r="BV14" s="627"/>
      <c r="BW14" s="627"/>
      <c r="BX14" s="627"/>
      <c r="BY14" s="627"/>
      <c r="BZ14" s="627"/>
      <c r="CA14" s="627"/>
      <c r="CB14" s="631"/>
      <c r="CD14" s="620" t="s">
        <v>245</v>
      </c>
      <c r="CE14" s="621"/>
      <c r="CF14" s="621"/>
      <c r="CG14" s="621"/>
      <c r="CH14" s="621"/>
      <c r="CI14" s="621"/>
      <c r="CJ14" s="621"/>
      <c r="CK14" s="621"/>
      <c r="CL14" s="621"/>
      <c r="CM14" s="621"/>
      <c r="CN14" s="621"/>
      <c r="CO14" s="621"/>
      <c r="CP14" s="621"/>
      <c r="CQ14" s="622"/>
      <c r="CR14" s="623">
        <v>851756</v>
      </c>
      <c r="CS14" s="624"/>
      <c r="CT14" s="624"/>
      <c r="CU14" s="624"/>
      <c r="CV14" s="624"/>
      <c r="CW14" s="624"/>
      <c r="CX14" s="624"/>
      <c r="CY14" s="625"/>
      <c r="CZ14" s="626">
        <v>4.3</v>
      </c>
      <c r="DA14" s="626"/>
      <c r="DB14" s="626"/>
      <c r="DC14" s="626"/>
      <c r="DD14" s="632">
        <v>63414</v>
      </c>
      <c r="DE14" s="624"/>
      <c r="DF14" s="624"/>
      <c r="DG14" s="624"/>
      <c r="DH14" s="624"/>
      <c r="DI14" s="624"/>
      <c r="DJ14" s="624"/>
      <c r="DK14" s="624"/>
      <c r="DL14" s="624"/>
      <c r="DM14" s="624"/>
      <c r="DN14" s="624"/>
      <c r="DO14" s="624"/>
      <c r="DP14" s="625"/>
      <c r="DQ14" s="632">
        <v>791942</v>
      </c>
      <c r="DR14" s="624"/>
      <c r="DS14" s="624"/>
      <c r="DT14" s="624"/>
      <c r="DU14" s="624"/>
      <c r="DV14" s="624"/>
      <c r="DW14" s="624"/>
      <c r="DX14" s="624"/>
      <c r="DY14" s="624"/>
      <c r="DZ14" s="624"/>
      <c r="EA14" s="624"/>
      <c r="EB14" s="624"/>
      <c r="EC14" s="633"/>
    </row>
    <row r="15" spans="2:143" ht="11.25" customHeight="1">
      <c r="B15" s="620" t="s">
        <v>246</v>
      </c>
      <c r="C15" s="621"/>
      <c r="D15" s="621"/>
      <c r="E15" s="621"/>
      <c r="F15" s="621"/>
      <c r="G15" s="621"/>
      <c r="H15" s="621"/>
      <c r="I15" s="621"/>
      <c r="J15" s="621"/>
      <c r="K15" s="621"/>
      <c r="L15" s="621"/>
      <c r="M15" s="621"/>
      <c r="N15" s="621"/>
      <c r="O15" s="621"/>
      <c r="P15" s="621"/>
      <c r="Q15" s="622"/>
      <c r="R15" s="623">
        <v>20339</v>
      </c>
      <c r="S15" s="624"/>
      <c r="T15" s="624"/>
      <c r="U15" s="624"/>
      <c r="V15" s="624"/>
      <c r="W15" s="624"/>
      <c r="X15" s="624"/>
      <c r="Y15" s="625"/>
      <c r="Z15" s="626">
        <v>0.1</v>
      </c>
      <c r="AA15" s="626"/>
      <c r="AB15" s="626"/>
      <c r="AC15" s="626"/>
      <c r="AD15" s="627">
        <v>20339</v>
      </c>
      <c r="AE15" s="627"/>
      <c r="AF15" s="627"/>
      <c r="AG15" s="627"/>
      <c r="AH15" s="627"/>
      <c r="AI15" s="627"/>
      <c r="AJ15" s="627"/>
      <c r="AK15" s="627"/>
      <c r="AL15" s="628">
        <v>0.2</v>
      </c>
      <c r="AM15" s="629"/>
      <c r="AN15" s="629"/>
      <c r="AO15" s="630"/>
      <c r="AP15" s="620" t="s">
        <v>247</v>
      </c>
      <c r="AQ15" s="621"/>
      <c r="AR15" s="621"/>
      <c r="AS15" s="621"/>
      <c r="AT15" s="621"/>
      <c r="AU15" s="621"/>
      <c r="AV15" s="621"/>
      <c r="AW15" s="621"/>
      <c r="AX15" s="621"/>
      <c r="AY15" s="621"/>
      <c r="AZ15" s="621"/>
      <c r="BA15" s="621"/>
      <c r="BB15" s="621"/>
      <c r="BC15" s="621"/>
      <c r="BD15" s="621"/>
      <c r="BE15" s="621"/>
      <c r="BF15" s="622"/>
      <c r="BG15" s="623">
        <v>211653</v>
      </c>
      <c r="BH15" s="624"/>
      <c r="BI15" s="624"/>
      <c r="BJ15" s="624"/>
      <c r="BK15" s="624"/>
      <c r="BL15" s="624"/>
      <c r="BM15" s="624"/>
      <c r="BN15" s="625"/>
      <c r="BO15" s="626">
        <v>5.5</v>
      </c>
      <c r="BP15" s="626"/>
      <c r="BQ15" s="626"/>
      <c r="BR15" s="626"/>
      <c r="BS15" s="627" t="s">
        <v>122</v>
      </c>
      <c r="BT15" s="627"/>
      <c r="BU15" s="627"/>
      <c r="BV15" s="627"/>
      <c r="BW15" s="627"/>
      <c r="BX15" s="627"/>
      <c r="BY15" s="627"/>
      <c r="BZ15" s="627"/>
      <c r="CA15" s="627"/>
      <c r="CB15" s="631"/>
      <c r="CD15" s="620" t="s">
        <v>248</v>
      </c>
      <c r="CE15" s="621"/>
      <c r="CF15" s="621"/>
      <c r="CG15" s="621"/>
      <c r="CH15" s="621"/>
      <c r="CI15" s="621"/>
      <c r="CJ15" s="621"/>
      <c r="CK15" s="621"/>
      <c r="CL15" s="621"/>
      <c r="CM15" s="621"/>
      <c r="CN15" s="621"/>
      <c r="CO15" s="621"/>
      <c r="CP15" s="621"/>
      <c r="CQ15" s="622"/>
      <c r="CR15" s="623">
        <v>1642167</v>
      </c>
      <c r="CS15" s="624"/>
      <c r="CT15" s="624"/>
      <c r="CU15" s="624"/>
      <c r="CV15" s="624"/>
      <c r="CW15" s="624"/>
      <c r="CX15" s="624"/>
      <c r="CY15" s="625"/>
      <c r="CZ15" s="626">
        <v>8.3000000000000007</v>
      </c>
      <c r="DA15" s="626"/>
      <c r="DB15" s="626"/>
      <c r="DC15" s="626"/>
      <c r="DD15" s="632">
        <v>331001</v>
      </c>
      <c r="DE15" s="624"/>
      <c r="DF15" s="624"/>
      <c r="DG15" s="624"/>
      <c r="DH15" s="624"/>
      <c r="DI15" s="624"/>
      <c r="DJ15" s="624"/>
      <c r="DK15" s="624"/>
      <c r="DL15" s="624"/>
      <c r="DM15" s="624"/>
      <c r="DN15" s="624"/>
      <c r="DO15" s="624"/>
      <c r="DP15" s="625"/>
      <c r="DQ15" s="632">
        <v>1280777</v>
      </c>
      <c r="DR15" s="624"/>
      <c r="DS15" s="624"/>
      <c r="DT15" s="624"/>
      <c r="DU15" s="624"/>
      <c r="DV15" s="624"/>
      <c r="DW15" s="624"/>
      <c r="DX15" s="624"/>
      <c r="DY15" s="624"/>
      <c r="DZ15" s="624"/>
      <c r="EA15" s="624"/>
      <c r="EB15" s="624"/>
      <c r="EC15" s="633"/>
    </row>
    <row r="16" spans="2:143" ht="11.25" customHeight="1">
      <c r="B16" s="620" t="s">
        <v>249</v>
      </c>
      <c r="C16" s="621"/>
      <c r="D16" s="621"/>
      <c r="E16" s="621"/>
      <c r="F16" s="621"/>
      <c r="G16" s="621"/>
      <c r="H16" s="621"/>
      <c r="I16" s="621"/>
      <c r="J16" s="621"/>
      <c r="K16" s="621"/>
      <c r="L16" s="621"/>
      <c r="M16" s="621"/>
      <c r="N16" s="621"/>
      <c r="O16" s="621"/>
      <c r="P16" s="621"/>
      <c r="Q16" s="622"/>
      <c r="R16" s="623">
        <v>81749</v>
      </c>
      <c r="S16" s="624"/>
      <c r="T16" s="624"/>
      <c r="U16" s="624"/>
      <c r="V16" s="624"/>
      <c r="W16" s="624"/>
      <c r="X16" s="624"/>
      <c r="Y16" s="625"/>
      <c r="Z16" s="626">
        <v>0.4</v>
      </c>
      <c r="AA16" s="626"/>
      <c r="AB16" s="626"/>
      <c r="AC16" s="626"/>
      <c r="AD16" s="627">
        <v>81749</v>
      </c>
      <c r="AE16" s="627"/>
      <c r="AF16" s="627"/>
      <c r="AG16" s="627"/>
      <c r="AH16" s="627"/>
      <c r="AI16" s="627"/>
      <c r="AJ16" s="627"/>
      <c r="AK16" s="627"/>
      <c r="AL16" s="628">
        <v>0.7</v>
      </c>
      <c r="AM16" s="629"/>
      <c r="AN16" s="629"/>
      <c r="AO16" s="630"/>
      <c r="AP16" s="620" t="s">
        <v>250</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251</v>
      </c>
      <c r="CE16" s="621"/>
      <c r="CF16" s="621"/>
      <c r="CG16" s="621"/>
      <c r="CH16" s="621"/>
      <c r="CI16" s="621"/>
      <c r="CJ16" s="621"/>
      <c r="CK16" s="621"/>
      <c r="CL16" s="621"/>
      <c r="CM16" s="621"/>
      <c r="CN16" s="621"/>
      <c r="CO16" s="621"/>
      <c r="CP16" s="621"/>
      <c r="CQ16" s="622"/>
      <c r="CR16" s="623">
        <v>173159</v>
      </c>
      <c r="CS16" s="624"/>
      <c r="CT16" s="624"/>
      <c r="CU16" s="624"/>
      <c r="CV16" s="624"/>
      <c r="CW16" s="624"/>
      <c r="CX16" s="624"/>
      <c r="CY16" s="625"/>
      <c r="CZ16" s="626">
        <v>0.9</v>
      </c>
      <c r="DA16" s="626"/>
      <c r="DB16" s="626"/>
      <c r="DC16" s="626"/>
      <c r="DD16" s="632" t="s">
        <v>122</v>
      </c>
      <c r="DE16" s="624"/>
      <c r="DF16" s="624"/>
      <c r="DG16" s="624"/>
      <c r="DH16" s="624"/>
      <c r="DI16" s="624"/>
      <c r="DJ16" s="624"/>
      <c r="DK16" s="624"/>
      <c r="DL16" s="624"/>
      <c r="DM16" s="624"/>
      <c r="DN16" s="624"/>
      <c r="DO16" s="624"/>
      <c r="DP16" s="625"/>
      <c r="DQ16" s="632">
        <v>49449</v>
      </c>
      <c r="DR16" s="624"/>
      <c r="DS16" s="624"/>
      <c r="DT16" s="624"/>
      <c r="DU16" s="624"/>
      <c r="DV16" s="624"/>
      <c r="DW16" s="624"/>
      <c r="DX16" s="624"/>
      <c r="DY16" s="624"/>
      <c r="DZ16" s="624"/>
      <c r="EA16" s="624"/>
      <c r="EB16" s="624"/>
      <c r="EC16" s="633"/>
    </row>
    <row r="17" spans="2:133" ht="11.25" customHeight="1">
      <c r="B17" s="620" t="s">
        <v>252</v>
      </c>
      <c r="C17" s="621"/>
      <c r="D17" s="621"/>
      <c r="E17" s="621"/>
      <c r="F17" s="621"/>
      <c r="G17" s="621"/>
      <c r="H17" s="621"/>
      <c r="I17" s="621"/>
      <c r="J17" s="621"/>
      <c r="K17" s="621"/>
      <c r="L17" s="621"/>
      <c r="M17" s="621"/>
      <c r="N17" s="621"/>
      <c r="O17" s="621"/>
      <c r="P17" s="621"/>
      <c r="Q17" s="622"/>
      <c r="R17" s="623">
        <v>192992</v>
      </c>
      <c r="S17" s="624"/>
      <c r="T17" s="624"/>
      <c r="U17" s="624"/>
      <c r="V17" s="624"/>
      <c r="W17" s="624"/>
      <c r="X17" s="624"/>
      <c r="Y17" s="625"/>
      <c r="Z17" s="626">
        <v>0.9</v>
      </c>
      <c r="AA17" s="626"/>
      <c r="AB17" s="626"/>
      <c r="AC17" s="626"/>
      <c r="AD17" s="627">
        <v>192992</v>
      </c>
      <c r="AE17" s="627"/>
      <c r="AF17" s="627"/>
      <c r="AG17" s="627"/>
      <c r="AH17" s="627"/>
      <c r="AI17" s="627"/>
      <c r="AJ17" s="627"/>
      <c r="AK17" s="627"/>
      <c r="AL17" s="628">
        <v>1.7</v>
      </c>
      <c r="AM17" s="629"/>
      <c r="AN17" s="629"/>
      <c r="AO17" s="630"/>
      <c r="AP17" s="620" t="s">
        <v>253</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254</v>
      </c>
      <c r="CE17" s="621"/>
      <c r="CF17" s="621"/>
      <c r="CG17" s="621"/>
      <c r="CH17" s="621"/>
      <c r="CI17" s="621"/>
      <c r="CJ17" s="621"/>
      <c r="CK17" s="621"/>
      <c r="CL17" s="621"/>
      <c r="CM17" s="621"/>
      <c r="CN17" s="621"/>
      <c r="CO17" s="621"/>
      <c r="CP17" s="621"/>
      <c r="CQ17" s="622"/>
      <c r="CR17" s="623">
        <v>1832849</v>
      </c>
      <c r="CS17" s="624"/>
      <c r="CT17" s="624"/>
      <c r="CU17" s="624"/>
      <c r="CV17" s="624"/>
      <c r="CW17" s="624"/>
      <c r="CX17" s="624"/>
      <c r="CY17" s="625"/>
      <c r="CZ17" s="626">
        <v>9.1999999999999993</v>
      </c>
      <c r="DA17" s="626"/>
      <c r="DB17" s="626"/>
      <c r="DC17" s="626"/>
      <c r="DD17" s="632" t="s">
        <v>122</v>
      </c>
      <c r="DE17" s="624"/>
      <c r="DF17" s="624"/>
      <c r="DG17" s="624"/>
      <c r="DH17" s="624"/>
      <c r="DI17" s="624"/>
      <c r="DJ17" s="624"/>
      <c r="DK17" s="624"/>
      <c r="DL17" s="624"/>
      <c r="DM17" s="624"/>
      <c r="DN17" s="624"/>
      <c r="DO17" s="624"/>
      <c r="DP17" s="625"/>
      <c r="DQ17" s="632">
        <v>1827814</v>
      </c>
      <c r="DR17" s="624"/>
      <c r="DS17" s="624"/>
      <c r="DT17" s="624"/>
      <c r="DU17" s="624"/>
      <c r="DV17" s="624"/>
      <c r="DW17" s="624"/>
      <c r="DX17" s="624"/>
      <c r="DY17" s="624"/>
      <c r="DZ17" s="624"/>
      <c r="EA17" s="624"/>
      <c r="EB17" s="624"/>
      <c r="EC17" s="633"/>
    </row>
    <row r="18" spans="2:133" ht="11.25" customHeight="1">
      <c r="B18" s="620" t="s">
        <v>255</v>
      </c>
      <c r="C18" s="621"/>
      <c r="D18" s="621"/>
      <c r="E18" s="621"/>
      <c r="F18" s="621"/>
      <c r="G18" s="621"/>
      <c r="H18" s="621"/>
      <c r="I18" s="621"/>
      <c r="J18" s="621"/>
      <c r="K18" s="621"/>
      <c r="L18" s="621"/>
      <c r="M18" s="621"/>
      <c r="N18" s="621"/>
      <c r="O18" s="621"/>
      <c r="P18" s="621"/>
      <c r="Q18" s="622"/>
      <c r="R18" s="623">
        <v>45773</v>
      </c>
      <c r="S18" s="624"/>
      <c r="T18" s="624"/>
      <c r="U18" s="624"/>
      <c r="V18" s="624"/>
      <c r="W18" s="624"/>
      <c r="X18" s="624"/>
      <c r="Y18" s="625"/>
      <c r="Z18" s="626">
        <v>0.2</v>
      </c>
      <c r="AA18" s="626"/>
      <c r="AB18" s="626"/>
      <c r="AC18" s="626"/>
      <c r="AD18" s="627">
        <v>45773</v>
      </c>
      <c r="AE18" s="627"/>
      <c r="AF18" s="627"/>
      <c r="AG18" s="627"/>
      <c r="AH18" s="627"/>
      <c r="AI18" s="627"/>
      <c r="AJ18" s="627"/>
      <c r="AK18" s="627"/>
      <c r="AL18" s="628">
        <v>0.4</v>
      </c>
      <c r="AM18" s="629"/>
      <c r="AN18" s="629"/>
      <c r="AO18" s="630"/>
      <c r="AP18" s="620" t="s">
        <v>256</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257</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c r="B19" s="620" t="s">
        <v>258</v>
      </c>
      <c r="C19" s="621"/>
      <c r="D19" s="621"/>
      <c r="E19" s="621"/>
      <c r="F19" s="621"/>
      <c r="G19" s="621"/>
      <c r="H19" s="621"/>
      <c r="I19" s="621"/>
      <c r="J19" s="621"/>
      <c r="K19" s="621"/>
      <c r="L19" s="621"/>
      <c r="M19" s="621"/>
      <c r="N19" s="621"/>
      <c r="O19" s="621"/>
      <c r="P19" s="621"/>
      <c r="Q19" s="622"/>
      <c r="R19" s="623">
        <v>143351</v>
      </c>
      <c r="S19" s="624"/>
      <c r="T19" s="624"/>
      <c r="U19" s="624"/>
      <c r="V19" s="624"/>
      <c r="W19" s="624"/>
      <c r="X19" s="624"/>
      <c r="Y19" s="625"/>
      <c r="Z19" s="626">
        <v>0.7</v>
      </c>
      <c r="AA19" s="626"/>
      <c r="AB19" s="626"/>
      <c r="AC19" s="626"/>
      <c r="AD19" s="627">
        <v>143351</v>
      </c>
      <c r="AE19" s="627"/>
      <c r="AF19" s="627"/>
      <c r="AG19" s="627"/>
      <c r="AH19" s="627"/>
      <c r="AI19" s="627"/>
      <c r="AJ19" s="627"/>
      <c r="AK19" s="627"/>
      <c r="AL19" s="628">
        <v>1.3</v>
      </c>
      <c r="AM19" s="629"/>
      <c r="AN19" s="629"/>
      <c r="AO19" s="630"/>
      <c r="AP19" s="620" t="s">
        <v>259</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260</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c r="B20" s="636" t="s">
        <v>261</v>
      </c>
      <c r="C20" s="637"/>
      <c r="D20" s="637"/>
      <c r="E20" s="637"/>
      <c r="F20" s="637"/>
      <c r="G20" s="637"/>
      <c r="H20" s="637"/>
      <c r="I20" s="637"/>
      <c r="J20" s="637"/>
      <c r="K20" s="637"/>
      <c r="L20" s="637"/>
      <c r="M20" s="637"/>
      <c r="N20" s="637"/>
      <c r="O20" s="637"/>
      <c r="P20" s="637"/>
      <c r="Q20" s="638"/>
      <c r="R20" s="623">
        <v>3868</v>
      </c>
      <c r="S20" s="624"/>
      <c r="T20" s="624"/>
      <c r="U20" s="624"/>
      <c r="V20" s="624"/>
      <c r="W20" s="624"/>
      <c r="X20" s="624"/>
      <c r="Y20" s="625"/>
      <c r="Z20" s="626">
        <v>0</v>
      </c>
      <c r="AA20" s="626"/>
      <c r="AB20" s="626"/>
      <c r="AC20" s="626"/>
      <c r="AD20" s="627">
        <v>3868</v>
      </c>
      <c r="AE20" s="627"/>
      <c r="AF20" s="627"/>
      <c r="AG20" s="627"/>
      <c r="AH20" s="627"/>
      <c r="AI20" s="627"/>
      <c r="AJ20" s="627"/>
      <c r="AK20" s="627"/>
      <c r="AL20" s="628">
        <v>0</v>
      </c>
      <c r="AM20" s="629"/>
      <c r="AN20" s="629"/>
      <c r="AO20" s="630"/>
      <c r="AP20" s="620" t="s">
        <v>262</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263</v>
      </c>
      <c r="CE20" s="621"/>
      <c r="CF20" s="621"/>
      <c r="CG20" s="621"/>
      <c r="CH20" s="621"/>
      <c r="CI20" s="621"/>
      <c r="CJ20" s="621"/>
      <c r="CK20" s="621"/>
      <c r="CL20" s="621"/>
      <c r="CM20" s="621"/>
      <c r="CN20" s="621"/>
      <c r="CO20" s="621"/>
      <c r="CP20" s="621"/>
      <c r="CQ20" s="622"/>
      <c r="CR20" s="623">
        <v>19888551</v>
      </c>
      <c r="CS20" s="624"/>
      <c r="CT20" s="624"/>
      <c r="CU20" s="624"/>
      <c r="CV20" s="624"/>
      <c r="CW20" s="624"/>
      <c r="CX20" s="624"/>
      <c r="CY20" s="625"/>
      <c r="CZ20" s="626">
        <v>100</v>
      </c>
      <c r="DA20" s="626"/>
      <c r="DB20" s="626"/>
      <c r="DC20" s="626"/>
      <c r="DD20" s="632">
        <v>1553698</v>
      </c>
      <c r="DE20" s="624"/>
      <c r="DF20" s="624"/>
      <c r="DG20" s="624"/>
      <c r="DH20" s="624"/>
      <c r="DI20" s="624"/>
      <c r="DJ20" s="624"/>
      <c r="DK20" s="624"/>
      <c r="DL20" s="624"/>
      <c r="DM20" s="624"/>
      <c r="DN20" s="624"/>
      <c r="DO20" s="624"/>
      <c r="DP20" s="625"/>
      <c r="DQ20" s="632">
        <v>13215805</v>
      </c>
      <c r="DR20" s="624"/>
      <c r="DS20" s="624"/>
      <c r="DT20" s="624"/>
      <c r="DU20" s="624"/>
      <c r="DV20" s="624"/>
      <c r="DW20" s="624"/>
      <c r="DX20" s="624"/>
      <c r="DY20" s="624"/>
      <c r="DZ20" s="624"/>
      <c r="EA20" s="624"/>
      <c r="EB20" s="624"/>
      <c r="EC20" s="633"/>
    </row>
    <row r="21" spans="2:133" ht="11.25" customHeight="1">
      <c r="B21" s="620" t="s">
        <v>264</v>
      </c>
      <c r="C21" s="621"/>
      <c r="D21" s="621"/>
      <c r="E21" s="621"/>
      <c r="F21" s="621"/>
      <c r="G21" s="621"/>
      <c r="H21" s="621"/>
      <c r="I21" s="621"/>
      <c r="J21" s="621"/>
      <c r="K21" s="621"/>
      <c r="L21" s="621"/>
      <c r="M21" s="621"/>
      <c r="N21" s="621"/>
      <c r="O21" s="621"/>
      <c r="P21" s="621"/>
      <c r="Q21" s="622"/>
      <c r="R21" s="623">
        <v>6721179</v>
      </c>
      <c r="S21" s="624"/>
      <c r="T21" s="624"/>
      <c r="U21" s="624"/>
      <c r="V21" s="624"/>
      <c r="W21" s="624"/>
      <c r="X21" s="624"/>
      <c r="Y21" s="625"/>
      <c r="Z21" s="626">
        <v>31.7</v>
      </c>
      <c r="AA21" s="626"/>
      <c r="AB21" s="626"/>
      <c r="AC21" s="626"/>
      <c r="AD21" s="627">
        <v>5985680</v>
      </c>
      <c r="AE21" s="627"/>
      <c r="AF21" s="627"/>
      <c r="AG21" s="627"/>
      <c r="AH21" s="627"/>
      <c r="AI21" s="627"/>
      <c r="AJ21" s="627"/>
      <c r="AK21" s="627"/>
      <c r="AL21" s="628">
        <v>52.8</v>
      </c>
      <c r="AM21" s="629"/>
      <c r="AN21" s="629"/>
      <c r="AO21" s="630"/>
      <c r="AP21" s="620" t="s">
        <v>265</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c r="B22" s="620" t="s">
        <v>266</v>
      </c>
      <c r="C22" s="621"/>
      <c r="D22" s="621"/>
      <c r="E22" s="621"/>
      <c r="F22" s="621"/>
      <c r="G22" s="621"/>
      <c r="H22" s="621"/>
      <c r="I22" s="621"/>
      <c r="J22" s="621"/>
      <c r="K22" s="621"/>
      <c r="L22" s="621"/>
      <c r="M22" s="621"/>
      <c r="N22" s="621"/>
      <c r="O22" s="621"/>
      <c r="P22" s="621"/>
      <c r="Q22" s="622"/>
      <c r="R22" s="623">
        <v>5985680</v>
      </c>
      <c r="S22" s="624"/>
      <c r="T22" s="624"/>
      <c r="U22" s="624"/>
      <c r="V22" s="624"/>
      <c r="W22" s="624"/>
      <c r="X22" s="624"/>
      <c r="Y22" s="625"/>
      <c r="Z22" s="626">
        <v>28.3</v>
      </c>
      <c r="AA22" s="626"/>
      <c r="AB22" s="626"/>
      <c r="AC22" s="626"/>
      <c r="AD22" s="627">
        <v>5985680</v>
      </c>
      <c r="AE22" s="627"/>
      <c r="AF22" s="627"/>
      <c r="AG22" s="627"/>
      <c r="AH22" s="627"/>
      <c r="AI22" s="627"/>
      <c r="AJ22" s="627"/>
      <c r="AK22" s="627"/>
      <c r="AL22" s="628">
        <v>52.8</v>
      </c>
      <c r="AM22" s="629"/>
      <c r="AN22" s="629"/>
      <c r="AO22" s="630"/>
      <c r="AP22" s="620" t="s">
        <v>267</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268</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269</v>
      </c>
      <c r="C23" s="621"/>
      <c r="D23" s="621"/>
      <c r="E23" s="621"/>
      <c r="F23" s="621"/>
      <c r="G23" s="621"/>
      <c r="H23" s="621"/>
      <c r="I23" s="621"/>
      <c r="J23" s="621"/>
      <c r="K23" s="621"/>
      <c r="L23" s="621"/>
      <c r="M23" s="621"/>
      <c r="N23" s="621"/>
      <c r="O23" s="621"/>
      <c r="P23" s="621"/>
      <c r="Q23" s="622"/>
      <c r="R23" s="623">
        <v>735499</v>
      </c>
      <c r="S23" s="624"/>
      <c r="T23" s="624"/>
      <c r="U23" s="624"/>
      <c r="V23" s="624"/>
      <c r="W23" s="624"/>
      <c r="X23" s="624"/>
      <c r="Y23" s="625"/>
      <c r="Z23" s="626">
        <v>3.5</v>
      </c>
      <c r="AA23" s="626"/>
      <c r="AB23" s="626"/>
      <c r="AC23" s="626"/>
      <c r="AD23" s="627" t="s">
        <v>122</v>
      </c>
      <c r="AE23" s="627"/>
      <c r="AF23" s="627"/>
      <c r="AG23" s="627"/>
      <c r="AH23" s="627"/>
      <c r="AI23" s="627"/>
      <c r="AJ23" s="627"/>
      <c r="AK23" s="627"/>
      <c r="AL23" s="628" t="s">
        <v>122</v>
      </c>
      <c r="AM23" s="629"/>
      <c r="AN23" s="629"/>
      <c r="AO23" s="630"/>
      <c r="AP23" s="620" t="s">
        <v>270</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210</v>
      </c>
      <c r="CE23" s="606"/>
      <c r="CF23" s="606"/>
      <c r="CG23" s="606"/>
      <c r="CH23" s="606"/>
      <c r="CI23" s="606"/>
      <c r="CJ23" s="606"/>
      <c r="CK23" s="606"/>
      <c r="CL23" s="606"/>
      <c r="CM23" s="606"/>
      <c r="CN23" s="606"/>
      <c r="CO23" s="606"/>
      <c r="CP23" s="606"/>
      <c r="CQ23" s="607"/>
      <c r="CR23" s="605" t="s">
        <v>271</v>
      </c>
      <c r="CS23" s="606"/>
      <c r="CT23" s="606"/>
      <c r="CU23" s="606"/>
      <c r="CV23" s="606"/>
      <c r="CW23" s="606"/>
      <c r="CX23" s="606"/>
      <c r="CY23" s="607"/>
      <c r="CZ23" s="605" t="s">
        <v>272</v>
      </c>
      <c r="DA23" s="606"/>
      <c r="DB23" s="606"/>
      <c r="DC23" s="607"/>
      <c r="DD23" s="605" t="s">
        <v>273</v>
      </c>
      <c r="DE23" s="606"/>
      <c r="DF23" s="606"/>
      <c r="DG23" s="606"/>
      <c r="DH23" s="606"/>
      <c r="DI23" s="606"/>
      <c r="DJ23" s="606"/>
      <c r="DK23" s="607"/>
      <c r="DL23" s="650" t="s">
        <v>274</v>
      </c>
      <c r="DM23" s="651"/>
      <c r="DN23" s="651"/>
      <c r="DO23" s="651"/>
      <c r="DP23" s="651"/>
      <c r="DQ23" s="651"/>
      <c r="DR23" s="651"/>
      <c r="DS23" s="651"/>
      <c r="DT23" s="651"/>
      <c r="DU23" s="651"/>
      <c r="DV23" s="652"/>
      <c r="DW23" s="605" t="s">
        <v>275</v>
      </c>
      <c r="DX23" s="606"/>
      <c r="DY23" s="606"/>
      <c r="DZ23" s="606"/>
      <c r="EA23" s="606"/>
      <c r="EB23" s="606"/>
      <c r="EC23" s="607"/>
    </row>
    <row r="24" spans="2:133" ht="11.25" customHeight="1">
      <c r="B24" s="620" t="s">
        <v>276</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277</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278</v>
      </c>
      <c r="CE24" s="610"/>
      <c r="CF24" s="610"/>
      <c r="CG24" s="610"/>
      <c r="CH24" s="610"/>
      <c r="CI24" s="610"/>
      <c r="CJ24" s="610"/>
      <c r="CK24" s="610"/>
      <c r="CL24" s="610"/>
      <c r="CM24" s="610"/>
      <c r="CN24" s="610"/>
      <c r="CO24" s="610"/>
      <c r="CP24" s="610"/>
      <c r="CQ24" s="611"/>
      <c r="CR24" s="612">
        <v>9341259</v>
      </c>
      <c r="CS24" s="613"/>
      <c r="CT24" s="613"/>
      <c r="CU24" s="613"/>
      <c r="CV24" s="613"/>
      <c r="CW24" s="613"/>
      <c r="CX24" s="613"/>
      <c r="CY24" s="614"/>
      <c r="CZ24" s="617">
        <v>47</v>
      </c>
      <c r="DA24" s="618"/>
      <c r="DB24" s="618"/>
      <c r="DC24" s="634"/>
      <c r="DD24" s="658">
        <v>6273861</v>
      </c>
      <c r="DE24" s="613"/>
      <c r="DF24" s="613"/>
      <c r="DG24" s="613"/>
      <c r="DH24" s="613"/>
      <c r="DI24" s="613"/>
      <c r="DJ24" s="613"/>
      <c r="DK24" s="614"/>
      <c r="DL24" s="658">
        <v>5703958</v>
      </c>
      <c r="DM24" s="613"/>
      <c r="DN24" s="613"/>
      <c r="DO24" s="613"/>
      <c r="DP24" s="613"/>
      <c r="DQ24" s="613"/>
      <c r="DR24" s="613"/>
      <c r="DS24" s="613"/>
      <c r="DT24" s="613"/>
      <c r="DU24" s="613"/>
      <c r="DV24" s="614"/>
      <c r="DW24" s="617">
        <v>50.2</v>
      </c>
      <c r="DX24" s="618"/>
      <c r="DY24" s="618"/>
      <c r="DZ24" s="618"/>
      <c r="EA24" s="618"/>
      <c r="EB24" s="618"/>
      <c r="EC24" s="619"/>
    </row>
    <row r="25" spans="2:133" ht="11.25" customHeight="1">
      <c r="B25" s="620" t="s">
        <v>279</v>
      </c>
      <c r="C25" s="621"/>
      <c r="D25" s="621"/>
      <c r="E25" s="621"/>
      <c r="F25" s="621"/>
      <c r="G25" s="621"/>
      <c r="H25" s="621"/>
      <c r="I25" s="621"/>
      <c r="J25" s="621"/>
      <c r="K25" s="621"/>
      <c r="L25" s="621"/>
      <c r="M25" s="621"/>
      <c r="N25" s="621"/>
      <c r="O25" s="621"/>
      <c r="P25" s="621"/>
      <c r="Q25" s="622"/>
      <c r="R25" s="623">
        <v>12062557</v>
      </c>
      <c r="S25" s="624"/>
      <c r="T25" s="624"/>
      <c r="U25" s="624"/>
      <c r="V25" s="624"/>
      <c r="W25" s="624"/>
      <c r="X25" s="624"/>
      <c r="Y25" s="625"/>
      <c r="Z25" s="626">
        <v>56.9</v>
      </c>
      <c r="AA25" s="626"/>
      <c r="AB25" s="626"/>
      <c r="AC25" s="626"/>
      <c r="AD25" s="627">
        <v>11327058</v>
      </c>
      <c r="AE25" s="627"/>
      <c r="AF25" s="627"/>
      <c r="AG25" s="627"/>
      <c r="AH25" s="627"/>
      <c r="AI25" s="627"/>
      <c r="AJ25" s="627"/>
      <c r="AK25" s="627"/>
      <c r="AL25" s="628">
        <v>100</v>
      </c>
      <c r="AM25" s="629"/>
      <c r="AN25" s="629"/>
      <c r="AO25" s="630"/>
      <c r="AP25" s="620" t="s">
        <v>280</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281</v>
      </c>
      <c r="CE25" s="621"/>
      <c r="CF25" s="621"/>
      <c r="CG25" s="621"/>
      <c r="CH25" s="621"/>
      <c r="CI25" s="621"/>
      <c r="CJ25" s="621"/>
      <c r="CK25" s="621"/>
      <c r="CL25" s="621"/>
      <c r="CM25" s="621"/>
      <c r="CN25" s="621"/>
      <c r="CO25" s="621"/>
      <c r="CP25" s="621"/>
      <c r="CQ25" s="622"/>
      <c r="CR25" s="623">
        <v>3158076</v>
      </c>
      <c r="CS25" s="655"/>
      <c r="CT25" s="655"/>
      <c r="CU25" s="655"/>
      <c r="CV25" s="655"/>
      <c r="CW25" s="655"/>
      <c r="CX25" s="655"/>
      <c r="CY25" s="656"/>
      <c r="CZ25" s="628">
        <v>15.9</v>
      </c>
      <c r="DA25" s="653"/>
      <c r="DB25" s="653"/>
      <c r="DC25" s="657"/>
      <c r="DD25" s="632">
        <v>2908048</v>
      </c>
      <c r="DE25" s="655"/>
      <c r="DF25" s="655"/>
      <c r="DG25" s="655"/>
      <c r="DH25" s="655"/>
      <c r="DI25" s="655"/>
      <c r="DJ25" s="655"/>
      <c r="DK25" s="656"/>
      <c r="DL25" s="632">
        <v>2892370</v>
      </c>
      <c r="DM25" s="655"/>
      <c r="DN25" s="655"/>
      <c r="DO25" s="655"/>
      <c r="DP25" s="655"/>
      <c r="DQ25" s="655"/>
      <c r="DR25" s="655"/>
      <c r="DS25" s="655"/>
      <c r="DT25" s="655"/>
      <c r="DU25" s="655"/>
      <c r="DV25" s="656"/>
      <c r="DW25" s="628">
        <v>25.5</v>
      </c>
      <c r="DX25" s="653"/>
      <c r="DY25" s="653"/>
      <c r="DZ25" s="653"/>
      <c r="EA25" s="653"/>
      <c r="EB25" s="653"/>
      <c r="EC25" s="654"/>
    </row>
    <row r="26" spans="2:133" ht="11.25" customHeight="1">
      <c r="B26" s="620" t="s">
        <v>282</v>
      </c>
      <c r="C26" s="621"/>
      <c r="D26" s="621"/>
      <c r="E26" s="621"/>
      <c r="F26" s="621"/>
      <c r="G26" s="621"/>
      <c r="H26" s="621"/>
      <c r="I26" s="621"/>
      <c r="J26" s="621"/>
      <c r="K26" s="621"/>
      <c r="L26" s="621"/>
      <c r="M26" s="621"/>
      <c r="N26" s="621"/>
      <c r="O26" s="621"/>
      <c r="P26" s="621"/>
      <c r="Q26" s="622"/>
      <c r="R26" s="623">
        <v>3374</v>
      </c>
      <c r="S26" s="624"/>
      <c r="T26" s="624"/>
      <c r="U26" s="624"/>
      <c r="V26" s="624"/>
      <c r="W26" s="624"/>
      <c r="X26" s="624"/>
      <c r="Y26" s="625"/>
      <c r="Z26" s="626">
        <v>0</v>
      </c>
      <c r="AA26" s="626"/>
      <c r="AB26" s="626"/>
      <c r="AC26" s="626"/>
      <c r="AD26" s="627">
        <v>3374</v>
      </c>
      <c r="AE26" s="627"/>
      <c r="AF26" s="627"/>
      <c r="AG26" s="627"/>
      <c r="AH26" s="627"/>
      <c r="AI26" s="627"/>
      <c r="AJ26" s="627"/>
      <c r="AK26" s="627"/>
      <c r="AL26" s="628">
        <v>0</v>
      </c>
      <c r="AM26" s="629"/>
      <c r="AN26" s="629"/>
      <c r="AO26" s="630"/>
      <c r="AP26" s="620" t="s">
        <v>283</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284</v>
      </c>
      <c r="CE26" s="621"/>
      <c r="CF26" s="621"/>
      <c r="CG26" s="621"/>
      <c r="CH26" s="621"/>
      <c r="CI26" s="621"/>
      <c r="CJ26" s="621"/>
      <c r="CK26" s="621"/>
      <c r="CL26" s="621"/>
      <c r="CM26" s="621"/>
      <c r="CN26" s="621"/>
      <c r="CO26" s="621"/>
      <c r="CP26" s="621"/>
      <c r="CQ26" s="622"/>
      <c r="CR26" s="623">
        <v>1911611</v>
      </c>
      <c r="CS26" s="624"/>
      <c r="CT26" s="624"/>
      <c r="CU26" s="624"/>
      <c r="CV26" s="624"/>
      <c r="CW26" s="624"/>
      <c r="CX26" s="624"/>
      <c r="CY26" s="625"/>
      <c r="CZ26" s="628">
        <v>9.6</v>
      </c>
      <c r="DA26" s="653"/>
      <c r="DB26" s="653"/>
      <c r="DC26" s="657"/>
      <c r="DD26" s="632">
        <v>1774289</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c r="B27" s="620" t="s">
        <v>285</v>
      </c>
      <c r="C27" s="621"/>
      <c r="D27" s="621"/>
      <c r="E27" s="621"/>
      <c r="F27" s="621"/>
      <c r="G27" s="621"/>
      <c r="H27" s="621"/>
      <c r="I27" s="621"/>
      <c r="J27" s="621"/>
      <c r="K27" s="621"/>
      <c r="L27" s="621"/>
      <c r="M27" s="621"/>
      <c r="N27" s="621"/>
      <c r="O27" s="621"/>
      <c r="P27" s="621"/>
      <c r="Q27" s="622"/>
      <c r="R27" s="623">
        <v>38058</v>
      </c>
      <c r="S27" s="624"/>
      <c r="T27" s="624"/>
      <c r="U27" s="624"/>
      <c r="V27" s="624"/>
      <c r="W27" s="624"/>
      <c r="X27" s="624"/>
      <c r="Y27" s="625"/>
      <c r="Z27" s="626">
        <v>0.2</v>
      </c>
      <c r="AA27" s="626"/>
      <c r="AB27" s="626"/>
      <c r="AC27" s="626"/>
      <c r="AD27" s="627" t="s">
        <v>122</v>
      </c>
      <c r="AE27" s="627"/>
      <c r="AF27" s="627"/>
      <c r="AG27" s="627"/>
      <c r="AH27" s="627"/>
      <c r="AI27" s="627"/>
      <c r="AJ27" s="627"/>
      <c r="AK27" s="627"/>
      <c r="AL27" s="628" t="s">
        <v>122</v>
      </c>
      <c r="AM27" s="629"/>
      <c r="AN27" s="629"/>
      <c r="AO27" s="630"/>
      <c r="AP27" s="620" t="s">
        <v>286</v>
      </c>
      <c r="AQ27" s="621"/>
      <c r="AR27" s="621"/>
      <c r="AS27" s="621"/>
      <c r="AT27" s="621"/>
      <c r="AU27" s="621"/>
      <c r="AV27" s="621"/>
      <c r="AW27" s="621"/>
      <c r="AX27" s="621"/>
      <c r="AY27" s="621"/>
      <c r="AZ27" s="621"/>
      <c r="BA27" s="621"/>
      <c r="BB27" s="621"/>
      <c r="BC27" s="621"/>
      <c r="BD27" s="621"/>
      <c r="BE27" s="621"/>
      <c r="BF27" s="622"/>
      <c r="BG27" s="623">
        <v>3843215</v>
      </c>
      <c r="BH27" s="624"/>
      <c r="BI27" s="624"/>
      <c r="BJ27" s="624"/>
      <c r="BK27" s="624"/>
      <c r="BL27" s="624"/>
      <c r="BM27" s="624"/>
      <c r="BN27" s="625"/>
      <c r="BO27" s="626">
        <v>100</v>
      </c>
      <c r="BP27" s="626"/>
      <c r="BQ27" s="626"/>
      <c r="BR27" s="626"/>
      <c r="BS27" s="627">
        <v>57507</v>
      </c>
      <c r="BT27" s="627"/>
      <c r="BU27" s="627"/>
      <c r="BV27" s="627"/>
      <c r="BW27" s="627"/>
      <c r="BX27" s="627"/>
      <c r="BY27" s="627"/>
      <c r="BZ27" s="627"/>
      <c r="CA27" s="627"/>
      <c r="CB27" s="631"/>
      <c r="CD27" s="620" t="s">
        <v>287</v>
      </c>
      <c r="CE27" s="621"/>
      <c r="CF27" s="621"/>
      <c r="CG27" s="621"/>
      <c r="CH27" s="621"/>
      <c r="CI27" s="621"/>
      <c r="CJ27" s="621"/>
      <c r="CK27" s="621"/>
      <c r="CL27" s="621"/>
      <c r="CM27" s="621"/>
      <c r="CN27" s="621"/>
      <c r="CO27" s="621"/>
      <c r="CP27" s="621"/>
      <c r="CQ27" s="622"/>
      <c r="CR27" s="623">
        <v>4350334</v>
      </c>
      <c r="CS27" s="655"/>
      <c r="CT27" s="655"/>
      <c r="CU27" s="655"/>
      <c r="CV27" s="655"/>
      <c r="CW27" s="655"/>
      <c r="CX27" s="655"/>
      <c r="CY27" s="656"/>
      <c r="CZ27" s="628">
        <v>21.9</v>
      </c>
      <c r="DA27" s="653"/>
      <c r="DB27" s="653"/>
      <c r="DC27" s="657"/>
      <c r="DD27" s="632">
        <v>1537999</v>
      </c>
      <c r="DE27" s="655"/>
      <c r="DF27" s="655"/>
      <c r="DG27" s="655"/>
      <c r="DH27" s="655"/>
      <c r="DI27" s="655"/>
      <c r="DJ27" s="655"/>
      <c r="DK27" s="656"/>
      <c r="DL27" s="632">
        <v>983774</v>
      </c>
      <c r="DM27" s="655"/>
      <c r="DN27" s="655"/>
      <c r="DO27" s="655"/>
      <c r="DP27" s="655"/>
      <c r="DQ27" s="655"/>
      <c r="DR27" s="655"/>
      <c r="DS27" s="655"/>
      <c r="DT27" s="655"/>
      <c r="DU27" s="655"/>
      <c r="DV27" s="656"/>
      <c r="DW27" s="628">
        <v>8.6999999999999993</v>
      </c>
      <c r="DX27" s="653"/>
      <c r="DY27" s="653"/>
      <c r="DZ27" s="653"/>
      <c r="EA27" s="653"/>
      <c r="EB27" s="653"/>
      <c r="EC27" s="654"/>
    </row>
    <row r="28" spans="2:133" ht="11.25" customHeight="1">
      <c r="B28" s="620" t="s">
        <v>288</v>
      </c>
      <c r="C28" s="621"/>
      <c r="D28" s="621"/>
      <c r="E28" s="621"/>
      <c r="F28" s="621"/>
      <c r="G28" s="621"/>
      <c r="H28" s="621"/>
      <c r="I28" s="621"/>
      <c r="J28" s="621"/>
      <c r="K28" s="621"/>
      <c r="L28" s="621"/>
      <c r="M28" s="621"/>
      <c r="N28" s="621"/>
      <c r="O28" s="621"/>
      <c r="P28" s="621"/>
      <c r="Q28" s="622"/>
      <c r="R28" s="623">
        <v>142460</v>
      </c>
      <c r="S28" s="624"/>
      <c r="T28" s="624"/>
      <c r="U28" s="624"/>
      <c r="V28" s="624"/>
      <c r="W28" s="624"/>
      <c r="X28" s="624"/>
      <c r="Y28" s="625"/>
      <c r="Z28" s="626">
        <v>0.7</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289</v>
      </c>
      <c r="CE28" s="621"/>
      <c r="CF28" s="621"/>
      <c r="CG28" s="621"/>
      <c r="CH28" s="621"/>
      <c r="CI28" s="621"/>
      <c r="CJ28" s="621"/>
      <c r="CK28" s="621"/>
      <c r="CL28" s="621"/>
      <c r="CM28" s="621"/>
      <c r="CN28" s="621"/>
      <c r="CO28" s="621"/>
      <c r="CP28" s="621"/>
      <c r="CQ28" s="622"/>
      <c r="CR28" s="623">
        <v>1832849</v>
      </c>
      <c r="CS28" s="624"/>
      <c r="CT28" s="624"/>
      <c r="CU28" s="624"/>
      <c r="CV28" s="624"/>
      <c r="CW28" s="624"/>
      <c r="CX28" s="624"/>
      <c r="CY28" s="625"/>
      <c r="CZ28" s="628">
        <v>9.1999999999999993</v>
      </c>
      <c r="DA28" s="653"/>
      <c r="DB28" s="653"/>
      <c r="DC28" s="657"/>
      <c r="DD28" s="632">
        <v>1827814</v>
      </c>
      <c r="DE28" s="624"/>
      <c r="DF28" s="624"/>
      <c r="DG28" s="624"/>
      <c r="DH28" s="624"/>
      <c r="DI28" s="624"/>
      <c r="DJ28" s="624"/>
      <c r="DK28" s="625"/>
      <c r="DL28" s="632">
        <v>1827814</v>
      </c>
      <c r="DM28" s="624"/>
      <c r="DN28" s="624"/>
      <c r="DO28" s="624"/>
      <c r="DP28" s="624"/>
      <c r="DQ28" s="624"/>
      <c r="DR28" s="624"/>
      <c r="DS28" s="624"/>
      <c r="DT28" s="624"/>
      <c r="DU28" s="624"/>
      <c r="DV28" s="625"/>
      <c r="DW28" s="628">
        <v>16.100000000000001</v>
      </c>
      <c r="DX28" s="653"/>
      <c r="DY28" s="653"/>
      <c r="DZ28" s="653"/>
      <c r="EA28" s="653"/>
      <c r="EB28" s="653"/>
      <c r="EC28" s="654"/>
    </row>
    <row r="29" spans="2:133" ht="11.25" customHeight="1">
      <c r="B29" s="620" t="s">
        <v>290</v>
      </c>
      <c r="C29" s="621"/>
      <c r="D29" s="621"/>
      <c r="E29" s="621"/>
      <c r="F29" s="621"/>
      <c r="G29" s="621"/>
      <c r="H29" s="621"/>
      <c r="I29" s="621"/>
      <c r="J29" s="621"/>
      <c r="K29" s="621"/>
      <c r="L29" s="621"/>
      <c r="M29" s="621"/>
      <c r="N29" s="621"/>
      <c r="O29" s="621"/>
      <c r="P29" s="621"/>
      <c r="Q29" s="622"/>
      <c r="R29" s="623">
        <v>59899</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291</v>
      </c>
      <c r="CE29" s="660"/>
      <c r="CF29" s="620" t="s">
        <v>66</v>
      </c>
      <c r="CG29" s="621"/>
      <c r="CH29" s="621"/>
      <c r="CI29" s="621"/>
      <c r="CJ29" s="621"/>
      <c r="CK29" s="621"/>
      <c r="CL29" s="621"/>
      <c r="CM29" s="621"/>
      <c r="CN29" s="621"/>
      <c r="CO29" s="621"/>
      <c r="CP29" s="621"/>
      <c r="CQ29" s="622"/>
      <c r="CR29" s="623">
        <v>1832574</v>
      </c>
      <c r="CS29" s="655"/>
      <c r="CT29" s="655"/>
      <c r="CU29" s="655"/>
      <c r="CV29" s="655"/>
      <c r="CW29" s="655"/>
      <c r="CX29" s="655"/>
      <c r="CY29" s="656"/>
      <c r="CZ29" s="628">
        <v>9.1999999999999993</v>
      </c>
      <c r="DA29" s="653"/>
      <c r="DB29" s="653"/>
      <c r="DC29" s="657"/>
      <c r="DD29" s="632">
        <v>1827539</v>
      </c>
      <c r="DE29" s="655"/>
      <c r="DF29" s="655"/>
      <c r="DG29" s="655"/>
      <c r="DH29" s="655"/>
      <c r="DI29" s="655"/>
      <c r="DJ29" s="655"/>
      <c r="DK29" s="656"/>
      <c r="DL29" s="632">
        <v>1827539</v>
      </c>
      <c r="DM29" s="655"/>
      <c r="DN29" s="655"/>
      <c r="DO29" s="655"/>
      <c r="DP29" s="655"/>
      <c r="DQ29" s="655"/>
      <c r="DR29" s="655"/>
      <c r="DS29" s="655"/>
      <c r="DT29" s="655"/>
      <c r="DU29" s="655"/>
      <c r="DV29" s="656"/>
      <c r="DW29" s="628">
        <v>16.100000000000001</v>
      </c>
      <c r="DX29" s="653"/>
      <c r="DY29" s="653"/>
      <c r="DZ29" s="653"/>
      <c r="EA29" s="653"/>
      <c r="EB29" s="653"/>
      <c r="EC29" s="654"/>
    </row>
    <row r="30" spans="2:133" ht="11.25" customHeight="1">
      <c r="B30" s="620" t="s">
        <v>292</v>
      </c>
      <c r="C30" s="621"/>
      <c r="D30" s="621"/>
      <c r="E30" s="621"/>
      <c r="F30" s="621"/>
      <c r="G30" s="621"/>
      <c r="H30" s="621"/>
      <c r="I30" s="621"/>
      <c r="J30" s="621"/>
      <c r="K30" s="621"/>
      <c r="L30" s="621"/>
      <c r="M30" s="621"/>
      <c r="N30" s="621"/>
      <c r="O30" s="621"/>
      <c r="P30" s="621"/>
      <c r="Q30" s="622"/>
      <c r="R30" s="623">
        <v>3467210</v>
      </c>
      <c r="S30" s="624"/>
      <c r="T30" s="624"/>
      <c r="U30" s="624"/>
      <c r="V30" s="624"/>
      <c r="W30" s="624"/>
      <c r="X30" s="624"/>
      <c r="Y30" s="625"/>
      <c r="Z30" s="626">
        <v>16.399999999999999</v>
      </c>
      <c r="AA30" s="626"/>
      <c r="AB30" s="626"/>
      <c r="AC30" s="626"/>
      <c r="AD30" s="627" t="s">
        <v>122</v>
      </c>
      <c r="AE30" s="627"/>
      <c r="AF30" s="627"/>
      <c r="AG30" s="627"/>
      <c r="AH30" s="627"/>
      <c r="AI30" s="627"/>
      <c r="AJ30" s="627"/>
      <c r="AK30" s="627"/>
      <c r="AL30" s="628" t="s">
        <v>122</v>
      </c>
      <c r="AM30" s="629"/>
      <c r="AN30" s="629"/>
      <c r="AO30" s="630"/>
      <c r="AP30" s="605" t="s">
        <v>210</v>
      </c>
      <c r="AQ30" s="606"/>
      <c r="AR30" s="606"/>
      <c r="AS30" s="606"/>
      <c r="AT30" s="606"/>
      <c r="AU30" s="606"/>
      <c r="AV30" s="606"/>
      <c r="AW30" s="606"/>
      <c r="AX30" s="606"/>
      <c r="AY30" s="606"/>
      <c r="AZ30" s="606"/>
      <c r="BA30" s="606"/>
      <c r="BB30" s="606"/>
      <c r="BC30" s="606"/>
      <c r="BD30" s="606"/>
      <c r="BE30" s="606"/>
      <c r="BF30" s="607"/>
      <c r="BG30" s="605" t="s">
        <v>293</v>
      </c>
      <c r="BH30" s="665"/>
      <c r="BI30" s="665"/>
      <c r="BJ30" s="665"/>
      <c r="BK30" s="665"/>
      <c r="BL30" s="665"/>
      <c r="BM30" s="665"/>
      <c r="BN30" s="665"/>
      <c r="BO30" s="665"/>
      <c r="BP30" s="665"/>
      <c r="BQ30" s="666"/>
      <c r="BR30" s="605" t="s">
        <v>294</v>
      </c>
      <c r="BS30" s="665"/>
      <c r="BT30" s="665"/>
      <c r="BU30" s="665"/>
      <c r="BV30" s="665"/>
      <c r="BW30" s="665"/>
      <c r="BX30" s="665"/>
      <c r="BY30" s="665"/>
      <c r="BZ30" s="665"/>
      <c r="CA30" s="665"/>
      <c r="CB30" s="666"/>
      <c r="CD30" s="661"/>
      <c r="CE30" s="662"/>
      <c r="CF30" s="620" t="s">
        <v>295</v>
      </c>
      <c r="CG30" s="621"/>
      <c r="CH30" s="621"/>
      <c r="CI30" s="621"/>
      <c r="CJ30" s="621"/>
      <c r="CK30" s="621"/>
      <c r="CL30" s="621"/>
      <c r="CM30" s="621"/>
      <c r="CN30" s="621"/>
      <c r="CO30" s="621"/>
      <c r="CP30" s="621"/>
      <c r="CQ30" s="622"/>
      <c r="CR30" s="623">
        <v>1716565</v>
      </c>
      <c r="CS30" s="624"/>
      <c r="CT30" s="624"/>
      <c r="CU30" s="624"/>
      <c r="CV30" s="624"/>
      <c r="CW30" s="624"/>
      <c r="CX30" s="624"/>
      <c r="CY30" s="625"/>
      <c r="CZ30" s="628">
        <v>8.6</v>
      </c>
      <c r="DA30" s="653"/>
      <c r="DB30" s="653"/>
      <c r="DC30" s="657"/>
      <c r="DD30" s="632">
        <v>1711530</v>
      </c>
      <c r="DE30" s="624"/>
      <c r="DF30" s="624"/>
      <c r="DG30" s="624"/>
      <c r="DH30" s="624"/>
      <c r="DI30" s="624"/>
      <c r="DJ30" s="624"/>
      <c r="DK30" s="625"/>
      <c r="DL30" s="632">
        <v>1711530</v>
      </c>
      <c r="DM30" s="624"/>
      <c r="DN30" s="624"/>
      <c r="DO30" s="624"/>
      <c r="DP30" s="624"/>
      <c r="DQ30" s="624"/>
      <c r="DR30" s="624"/>
      <c r="DS30" s="624"/>
      <c r="DT30" s="624"/>
      <c r="DU30" s="624"/>
      <c r="DV30" s="625"/>
      <c r="DW30" s="628">
        <v>15.1</v>
      </c>
      <c r="DX30" s="653"/>
      <c r="DY30" s="653"/>
      <c r="DZ30" s="653"/>
      <c r="EA30" s="653"/>
      <c r="EB30" s="653"/>
      <c r="EC30" s="654"/>
    </row>
    <row r="31" spans="2:133" ht="11.25" customHeight="1">
      <c r="B31" s="636" t="s">
        <v>296</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297</v>
      </c>
      <c r="AQ31" s="670"/>
      <c r="AR31" s="670"/>
      <c r="AS31" s="670"/>
      <c r="AT31" s="675" t="s">
        <v>298</v>
      </c>
      <c r="AU31" s="206"/>
      <c r="AV31" s="206"/>
      <c r="AW31" s="206"/>
      <c r="AX31" s="609" t="s">
        <v>176</v>
      </c>
      <c r="AY31" s="610"/>
      <c r="AZ31" s="610"/>
      <c r="BA31" s="610"/>
      <c r="BB31" s="610"/>
      <c r="BC31" s="610"/>
      <c r="BD31" s="610"/>
      <c r="BE31" s="610"/>
      <c r="BF31" s="611"/>
      <c r="BG31" s="679">
        <v>99.3</v>
      </c>
      <c r="BH31" s="667"/>
      <c r="BI31" s="667"/>
      <c r="BJ31" s="667"/>
      <c r="BK31" s="667"/>
      <c r="BL31" s="667"/>
      <c r="BM31" s="618">
        <v>98.2</v>
      </c>
      <c r="BN31" s="667"/>
      <c r="BO31" s="667"/>
      <c r="BP31" s="667"/>
      <c r="BQ31" s="668"/>
      <c r="BR31" s="679">
        <v>99.3</v>
      </c>
      <c r="BS31" s="667"/>
      <c r="BT31" s="667"/>
      <c r="BU31" s="667"/>
      <c r="BV31" s="667"/>
      <c r="BW31" s="667"/>
      <c r="BX31" s="618">
        <v>98.4</v>
      </c>
      <c r="BY31" s="667"/>
      <c r="BZ31" s="667"/>
      <c r="CA31" s="667"/>
      <c r="CB31" s="668"/>
      <c r="CD31" s="661"/>
      <c r="CE31" s="662"/>
      <c r="CF31" s="620" t="s">
        <v>299</v>
      </c>
      <c r="CG31" s="621"/>
      <c r="CH31" s="621"/>
      <c r="CI31" s="621"/>
      <c r="CJ31" s="621"/>
      <c r="CK31" s="621"/>
      <c r="CL31" s="621"/>
      <c r="CM31" s="621"/>
      <c r="CN31" s="621"/>
      <c r="CO31" s="621"/>
      <c r="CP31" s="621"/>
      <c r="CQ31" s="622"/>
      <c r="CR31" s="623">
        <v>116009</v>
      </c>
      <c r="CS31" s="655"/>
      <c r="CT31" s="655"/>
      <c r="CU31" s="655"/>
      <c r="CV31" s="655"/>
      <c r="CW31" s="655"/>
      <c r="CX31" s="655"/>
      <c r="CY31" s="656"/>
      <c r="CZ31" s="628">
        <v>0.6</v>
      </c>
      <c r="DA31" s="653"/>
      <c r="DB31" s="653"/>
      <c r="DC31" s="657"/>
      <c r="DD31" s="632">
        <v>116009</v>
      </c>
      <c r="DE31" s="655"/>
      <c r="DF31" s="655"/>
      <c r="DG31" s="655"/>
      <c r="DH31" s="655"/>
      <c r="DI31" s="655"/>
      <c r="DJ31" s="655"/>
      <c r="DK31" s="656"/>
      <c r="DL31" s="632">
        <v>116009</v>
      </c>
      <c r="DM31" s="655"/>
      <c r="DN31" s="655"/>
      <c r="DO31" s="655"/>
      <c r="DP31" s="655"/>
      <c r="DQ31" s="655"/>
      <c r="DR31" s="655"/>
      <c r="DS31" s="655"/>
      <c r="DT31" s="655"/>
      <c r="DU31" s="655"/>
      <c r="DV31" s="656"/>
      <c r="DW31" s="628">
        <v>1</v>
      </c>
      <c r="DX31" s="653"/>
      <c r="DY31" s="653"/>
      <c r="DZ31" s="653"/>
      <c r="EA31" s="653"/>
      <c r="EB31" s="653"/>
      <c r="EC31" s="654"/>
    </row>
    <row r="32" spans="2:133" ht="11.25" customHeight="1">
      <c r="B32" s="620" t="s">
        <v>300</v>
      </c>
      <c r="C32" s="621"/>
      <c r="D32" s="621"/>
      <c r="E32" s="621"/>
      <c r="F32" s="621"/>
      <c r="G32" s="621"/>
      <c r="H32" s="621"/>
      <c r="I32" s="621"/>
      <c r="J32" s="621"/>
      <c r="K32" s="621"/>
      <c r="L32" s="621"/>
      <c r="M32" s="621"/>
      <c r="N32" s="621"/>
      <c r="O32" s="621"/>
      <c r="P32" s="621"/>
      <c r="Q32" s="622"/>
      <c r="R32" s="623">
        <v>1621863</v>
      </c>
      <c r="S32" s="624"/>
      <c r="T32" s="624"/>
      <c r="U32" s="624"/>
      <c r="V32" s="624"/>
      <c r="W32" s="624"/>
      <c r="X32" s="624"/>
      <c r="Y32" s="625"/>
      <c r="Z32" s="626">
        <v>7.7</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301</v>
      </c>
      <c r="AX32" s="620" t="s">
        <v>302</v>
      </c>
      <c r="AY32" s="621"/>
      <c r="AZ32" s="621"/>
      <c r="BA32" s="621"/>
      <c r="BB32" s="621"/>
      <c r="BC32" s="621"/>
      <c r="BD32" s="621"/>
      <c r="BE32" s="621"/>
      <c r="BF32" s="622"/>
      <c r="BG32" s="680">
        <v>99.3</v>
      </c>
      <c r="BH32" s="655"/>
      <c r="BI32" s="655"/>
      <c r="BJ32" s="655"/>
      <c r="BK32" s="655"/>
      <c r="BL32" s="655"/>
      <c r="BM32" s="629">
        <v>98.6</v>
      </c>
      <c r="BN32" s="655"/>
      <c r="BO32" s="655"/>
      <c r="BP32" s="655"/>
      <c r="BQ32" s="678"/>
      <c r="BR32" s="680">
        <v>99.3</v>
      </c>
      <c r="BS32" s="655"/>
      <c r="BT32" s="655"/>
      <c r="BU32" s="655"/>
      <c r="BV32" s="655"/>
      <c r="BW32" s="655"/>
      <c r="BX32" s="629">
        <v>98.8</v>
      </c>
      <c r="BY32" s="655"/>
      <c r="BZ32" s="655"/>
      <c r="CA32" s="655"/>
      <c r="CB32" s="678"/>
      <c r="CD32" s="663"/>
      <c r="CE32" s="664"/>
      <c r="CF32" s="620" t="s">
        <v>303</v>
      </c>
      <c r="CG32" s="621"/>
      <c r="CH32" s="621"/>
      <c r="CI32" s="621"/>
      <c r="CJ32" s="621"/>
      <c r="CK32" s="621"/>
      <c r="CL32" s="621"/>
      <c r="CM32" s="621"/>
      <c r="CN32" s="621"/>
      <c r="CO32" s="621"/>
      <c r="CP32" s="621"/>
      <c r="CQ32" s="622"/>
      <c r="CR32" s="623">
        <v>275</v>
      </c>
      <c r="CS32" s="624"/>
      <c r="CT32" s="624"/>
      <c r="CU32" s="624"/>
      <c r="CV32" s="624"/>
      <c r="CW32" s="624"/>
      <c r="CX32" s="624"/>
      <c r="CY32" s="625"/>
      <c r="CZ32" s="628">
        <v>0</v>
      </c>
      <c r="DA32" s="653"/>
      <c r="DB32" s="653"/>
      <c r="DC32" s="657"/>
      <c r="DD32" s="632">
        <v>275</v>
      </c>
      <c r="DE32" s="624"/>
      <c r="DF32" s="624"/>
      <c r="DG32" s="624"/>
      <c r="DH32" s="624"/>
      <c r="DI32" s="624"/>
      <c r="DJ32" s="624"/>
      <c r="DK32" s="625"/>
      <c r="DL32" s="632">
        <v>275</v>
      </c>
      <c r="DM32" s="624"/>
      <c r="DN32" s="624"/>
      <c r="DO32" s="624"/>
      <c r="DP32" s="624"/>
      <c r="DQ32" s="624"/>
      <c r="DR32" s="624"/>
      <c r="DS32" s="624"/>
      <c r="DT32" s="624"/>
      <c r="DU32" s="624"/>
      <c r="DV32" s="625"/>
      <c r="DW32" s="628">
        <v>0</v>
      </c>
      <c r="DX32" s="653"/>
      <c r="DY32" s="653"/>
      <c r="DZ32" s="653"/>
      <c r="EA32" s="653"/>
      <c r="EB32" s="653"/>
      <c r="EC32" s="654"/>
    </row>
    <row r="33" spans="2:133" ht="11.25" customHeight="1">
      <c r="B33" s="620" t="s">
        <v>304</v>
      </c>
      <c r="C33" s="621"/>
      <c r="D33" s="621"/>
      <c r="E33" s="621"/>
      <c r="F33" s="621"/>
      <c r="G33" s="621"/>
      <c r="H33" s="621"/>
      <c r="I33" s="621"/>
      <c r="J33" s="621"/>
      <c r="K33" s="621"/>
      <c r="L33" s="621"/>
      <c r="M33" s="621"/>
      <c r="N33" s="621"/>
      <c r="O33" s="621"/>
      <c r="P33" s="621"/>
      <c r="Q33" s="622"/>
      <c r="R33" s="623">
        <v>39725</v>
      </c>
      <c r="S33" s="624"/>
      <c r="T33" s="624"/>
      <c r="U33" s="624"/>
      <c r="V33" s="624"/>
      <c r="W33" s="624"/>
      <c r="X33" s="624"/>
      <c r="Y33" s="625"/>
      <c r="Z33" s="626">
        <v>0.2</v>
      </c>
      <c r="AA33" s="626"/>
      <c r="AB33" s="626"/>
      <c r="AC33" s="626"/>
      <c r="AD33" s="627" t="s">
        <v>122</v>
      </c>
      <c r="AE33" s="627"/>
      <c r="AF33" s="627"/>
      <c r="AG33" s="627"/>
      <c r="AH33" s="627"/>
      <c r="AI33" s="627"/>
      <c r="AJ33" s="627"/>
      <c r="AK33" s="627"/>
      <c r="AL33" s="628" t="s">
        <v>122</v>
      </c>
      <c r="AM33" s="629"/>
      <c r="AN33" s="629"/>
      <c r="AO33" s="630"/>
      <c r="AP33" s="673"/>
      <c r="AQ33" s="674"/>
      <c r="AR33" s="674"/>
      <c r="AS33" s="674"/>
      <c r="AT33" s="677"/>
      <c r="AU33" s="207"/>
      <c r="AV33" s="207"/>
      <c r="AW33" s="207"/>
      <c r="AX33" s="644" t="s">
        <v>305</v>
      </c>
      <c r="AY33" s="645"/>
      <c r="AZ33" s="645"/>
      <c r="BA33" s="645"/>
      <c r="BB33" s="645"/>
      <c r="BC33" s="645"/>
      <c r="BD33" s="645"/>
      <c r="BE33" s="645"/>
      <c r="BF33" s="646"/>
      <c r="BG33" s="681">
        <v>99.2</v>
      </c>
      <c r="BH33" s="682"/>
      <c r="BI33" s="682"/>
      <c r="BJ33" s="682"/>
      <c r="BK33" s="682"/>
      <c r="BL33" s="682"/>
      <c r="BM33" s="683">
        <v>97.8</v>
      </c>
      <c r="BN33" s="682"/>
      <c r="BO33" s="682"/>
      <c r="BP33" s="682"/>
      <c r="BQ33" s="684"/>
      <c r="BR33" s="681">
        <v>99.3</v>
      </c>
      <c r="BS33" s="682"/>
      <c r="BT33" s="682"/>
      <c r="BU33" s="682"/>
      <c r="BV33" s="682"/>
      <c r="BW33" s="682"/>
      <c r="BX33" s="683">
        <v>98</v>
      </c>
      <c r="BY33" s="682"/>
      <c r="BZ33" s="682"/>
      <c r="CA33" s="682"/>
      <c r="CB33" s="684"/>
      <c r="CD33" s="620" t="s">
        <v>306</v>
      </c>
      <c r="CE33" s="621"/>
      <c r="CF33" s="621"/>
      <c r="CG33" s="621"/>
      <c r="CH33" s="621"/>
      <c r="CI33" s="621"/>
      <c r="CJ33" s="621"/>
      <c r="CK33" s="621"/>
      <c r="CL33" s="621"/>
      <c r="CM33" s="621"/>
      <c r="CN33" s="621"/>
      <c r="CO33" s="621"/>
      <c r="CP33" s="621"/>
      <c r="CQ33" s="622"/>
      <c r="CR33" s="623">
        <v>8820435</v>
      </c>
      <c r="CS33" s="655"/>
      <c r="CT33" s="655"/>
      <c r="CU33" s="655"/>
      <c r="CV33" s="655"/>
      <c r="CW33" s="655"/>
      <c r="CX33" s="655"/>
      <c r="CY33" s="656"/>
      <c r="CZ33" s="628">
        <v>44.3</v>
      </c>
      <c r="DA33" s="653"/>
      <c r="DB33" s="653"/>
      <c r="DC33" s="657"/>
      <c r="DD33" s="632">
        <v>6592739</v>
      </c>
      <c r="DE33" s="655"/>
      <c r="DF33" s="655"/>
      <c r="DG33" s="655"/>
      <c r="DH33" s="655"/>
      <c r="DI33" s="655"/>
      <c r="DJ33" s="655"/>
      <c r="DK33" s="656"/>
      <c r="DL33" s="632">
        <v>4491162</v>
      </c>
      <c r="DM33" s="655"/>
      <c r="DN33" s="655"/>
      <c r="DO33" s="655"/>
      <c r="DP33" s="655"/>
      <c r="DQ33" s="655"/>
      <c r="DR33" s="655"/>
      <c r="DS33" s="655"/>
      <c r="DT33" s="655"/>
      <c r="DU33" s="655"/>
      <c r="DV33" s="656"/>
      <c r="DW33" s="628">
        <v>39.5</v>
      </c>
      <c r="DX33" s="653"/>
      <c r="DY33" s="653"/>
      <c r="DZ33" s="653"/>
      <c r="EA33" s="653"/>
      <c r="EB33" s="653"/>
      <c r="EC33" s="654"/>
    </row>
    <row r="34" spans="2:133" ht="11.25" customHeight="1">
      <c r="B34" s="620" t="s">
        <v>307</v>
      </c>
      <c r="C34" s="621"/>
      <c r="D34" s="621"/>
      <c r="E34" s="621"/>
      <c r="F34" s="621"/>
      <c r="G34" s="621"/>
      <c r="H34" s="621"/>
      <c r="I34" s="621"/>
      <c r="J34" s="621"/>
      <c r="K34" s="621"/>
      <c r="L34" s="621"/>
      <c r="M34" s="621"/>
      <c r="N34" s="621"/>
      <c r="O34" s="621"/>
      <c r="P34" s="621"/>
      <c r="Q34" s="622"/>
      <c r="R34" s="623">
        <v>281254</v>
      </c>
      <c r="S34" s="624"/>
      <c r="T34" s="624"/>
      <c r="U34" s="624"/>
      <c r="V34" s="624"/>
      <c r="W34" s="624"/>
      <c r="X34" s="624"/>
      <c r="Y34" s="625"/>
      <c r="Z34" s="626">
        <v>1.3</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308</v>
      </c>
      <c r="CE34" s="621"/>
      <c r="CF34" s="621"/>
      <c r="CG34" s="621"/>
      <c r="CH34" s="621"/>
      <c r="CI34" s="621"/>
      <c r="CJ34" s="621"/>
      <c r="CK34" s="621"/>
      <c r="CL34" s="621"/>
      <c r="CM34" s="621"/>
      <c r="CN34" s="621"/>
      <c r="CO34" s="621"/>
      <c r="CP34" s="621"/>
      <c r="CQ34" s="622"/>
      <c r="CR34" s="623">
        <v>2959926</v>
      </c>
      <c r="CS34" s="624"/>
      <c r="CT34" s="624"/>
      <c r="CU34" s="624"/>
      <c r="CV34" s="624"/>
      <c r="CW34" s="624"/>
      <c r="CX34" s="624"/>
      <c r="CY34" s="625"/>
      <c r="CZ34" s="628">
        <v>14.9</v>
      </c>
      <c r="DA34" s="653"/>
      <c r="DB34" s="653"/>
      <c r="DC34" s="657"/>
      <c r="DD34" s="632">
        <v>2238969</v>
      </c>
      <c r="DE34" s="624"/>
      <c r="DF34" s="624"/>
      <c r="DG34" s="624"/>
      <c r="DH34" s="624"/>
      <c r="DI34" s="624"/>
      <c r="DJ34" s="624"/>
      <c r="DK34" s="625"/>
      <c r="DL34" s="632">
        <v>1731740</v>
      </c>
      <c r="DM34" s="624"/>
      <c r="DN34" s="624"/>
      <c r="DO34" s="624"/>
      <c r="DP34" s="624"/>
      <c r="DQ34" s="624"/>
      <c r="DR34" s="624"/>
      <c r="DS34" s="624"/>
      <c r="DT34" s="624"/>
      <c r="DU34" s="624"/>
      <c r="DV34" s="625"/>
      <c r="DW34" s="628">
        <v>15.2</v>
      </c>
      <c r="DX34" s="653"/>
      <c r="DY34" s="653"/>
      <c r="DZ34" s="653"/>
      <c r="EA34" s="653"/>
      <c r="EB34" s="653"/>
      <c r="EC34" s="654"/>
    </row>
    <row r="35" spans="2:133" ht="11.25" customHeight="1">
      <c r="B35" s="620" t="s">
        <v>309</v>
      </c>
      <c r="C35" s="621"/>
      <c r="D35" s="621"/>
      <c r="E35" s="621"/>
      <c r="F35" s="621"/>
      <c r="G35" s="621"/>
      <c r="H35" s="621"/>
      <c r="I35" s="621"/>
      <c r="J35" s="621"/>
      <c r="K35" s="621"/>
      <c r="L35" s="621"/>
      <c r="M35" s="621"/>
      <c r="N35" s="621"/>
      <c r="O35" s="621"/>
      <c r="P35" s="621"/>
      <c r="Q35" s="622"/>
      <c r="R35" s="623">
        <v>473846</v>
      </c>
      <c r="S35" s="624"/>
      <c r="T35" s="624"/>
      <c r="U35" s="624"/>
      <c r="V35" s="624"/>
      <c r="W35" s="624"/>
      <c r="X35" s="624"/>
      <c r="Y35" s="625"/>
      <c r="Z35" s="626">
        <v>2.2000000000000002</v>
      </c>
      <c r="AA35" s="626"/>
      <c r="AB35" s="626"/>
      <c r="AC35" s="626"/>
      <c r="AD35" s="627" t="s">
        <v>122</v>
      </c>
      <c r="AE35" s="627"/>
      <c r="AF35" s="627"/>
      <c r="AG35" s="627"/>
      <c r="AH35" s="627"/>
      <c r="AI35" s="627"/>
      <c r="AJ35" s="627"/>
      <c r="AK35" s="627"/>
      <c r="AL35" s="628" t="s">
        <v>122</v>
      </c>
      <c r="AM35" s="629"/>
      <c r="AN35" s="629"/>
      <c r="AO35" s="630"/>
      <c r="AP35" s="210"/>
      <c r="AQ35" s="605" t="s">
        <v>310</v>
      </c>
      <c r="AR35" s="606"/>
      <c r="AS35" s="606"/>
      <c r="AT35" s="606"/>
      <c r="AU35" s="606"/>
      <c r="AV35" s="606"/>
      <c r="AW35" s="606"/>
      <c r="AX35" s="606"/>
      <c r="AY35" s="606"/>
      <c r="AZ35" s="606"/>
      <c r="BA35" s="606"/>
      <c r="BB35" s="606"/>
      <c r="BC35" s="606"/>
      <c r="BD35" s="606"/>
      <c r="BE35" s="606"/>
      <c r="BF35" s="607"/>
      <c r="BG35" s="605" t="s">
        <v>311</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312</v>
      </c>
      <c r="CE35" s="621"/>
      <c r="CF35" s="621"/>
      <c r="CG35" s="621"/>
      <c r="CH35" s="621"/>
      <c r="CI35" s="621"/>
      <c r="CJ35" s="621"/>
      <c r="CK35" s="621"/>
      <c r="CL35" s="621"/>
      <c r="CM35" s="621"/>
      <c r="CN35" s="621"/>
      <c r="CO35" s="621"/>
      <c r="CP35" s="621"/>
      <c r="CQ35" s="622"/>
      <c r="CR35" s="623">
        <v>92791</v>
      </c>
      <c r="CS35" s="655"/>
      <c r="CT35" s="655"/>
      <c r="CU35" s="655"/>
      <c r="CV35" s="655"/>
      <c r="CW35" s="655"/>
      <c r="CX35" s="655"/>
      <c r="CY35" s="656"/>
      <c r="CZ35" s="628">
        <v>0.5</v>
      </c>
      <c r="DA35" s="653"/>
      <c r="DB35" s="653"/>
      <c r="DC35" s="657"/>
      <c r="DD35" s="632">
        <v>54144</v>
      </c>
      <c r="DE35" s="655"/>
      <c r="DF35" s="655"/>
      <c r="DG35" s="655"/>
      <c r="DH35" s="655"/>
      <c r="DI35" s="655"/>
      <c r="DJ35" s="655"/>
      <c r="DK35" s="656"/>
      <c r="DL35" s="632">
        <v>52846</v>
      </c>
      <c r="DM35" s="655"/>
      <c r="DN35" s="655"/>
      <c r="DO35" s="655"/>
      <c r="DP35" s="655"/>
      <c r="DQ35" s="655"/>
      <c r="DR35" s="655"/>
      <c r="DS35" s="655"/>
      <c r="DT35" s="655"/>
      <c r="DU35" s="655"/>
      <c r="DV35" s="656"/>
      <c r="DW35" s="628">
        <v>0.5</v>
      </c>
      <c r="DX35" s="653"/>
      <c r="DY35" s="653"/>
      <c r="DZ35" s="653"/>
      <c r="EA35" s="653"/>
      <c r="EB35" s="653"/>
      <c r="EC35" s="654"/>
    </row>
    <row r="36" spans="2:133" ht="11.25" customHeight="1">
      <c r="B36" s="620" t="s">
        <v>313</v>
      </c>
      <c r="C36" s="621"/>
      <c r="D36" s="621"/>
      <c r="E36" s="621"/>
      <c r="F36" s="621"/>
      <c r="G36" s="621"/>
      <c r="H36" s="621"/>
      <c r="I36" s="621"/>
      <c r="J36" s="621"/>
      <c r="K36" s="621"/>
      <c r="L36" s="621"/>
      <c r="M36" s="621"/>
      <c r="N36" s="621"/>
      <c r="O36" s="621"/>
      <c r="P36" s="621"/>
      <c r="Q36" s="622"/>
      <c r="R36" s="623">
        <v>1104907</v>
      </c>
      <c r="S36" s="624"/>
      <c r="T36" s="624"/>
      <c r="U36" s="624"/>
      <c r="V36" s="624"/>
      <c r="W36" s="624"/>
      <c r="X36" s="624"/>
      <c r="Y36" s="625"/>
      <c r="Z36" s="626">
        <v>5.2</v>
      </c>
      <c r="AA36" s="626"/>
      <c r="AB36" s="626"/>
      <c r="AC36" s="626"/>
      <c r="AD36" s="627" t="s">
        <v>122</v>
      </c>
      <c r="AE36" s="627"/>
      <c r="AF36" s="627"/>
      <c r="AG36" s="627"/>
      <c r="AH36" s="627"/>
      <c r="AI36" s="627"/>
      <c r="AJ36" s="627"/>
      <c r="AK36" s="627"/>
      <c r="AL36" s="628" t="s">
        <v>122</v>
      </c>
      <c r="AM36" s="629"/>
      <c r="AN36" s="629"/>
      <c r="AO36" s="630"/>
      <c r="AP36" s="210"/>
      <c r="AQ36" s="689" t="s">
        <v>314</v>
      </c>
      <c r="AR36" s="690"/>
      <c r="AS36" s="690"/>
      <c r="AT36" s="690"/>
      <c r="AU36" s="690"/>
      <c r="AV36" s="690"/>
      <c r="AW36" s="690"/>
      <c r="AX36" s="690"/>
      <c r="AY36" s="691"/>
      <c r="AZ36" s="612">
        <v>2127683</v>
      </c>
      <c r="BA36" s="613"/>
      <c r="BB36" s="613"/>
      <c r="BC36" s="613"/>
      <c r="BD36" s="613"/>
      <c r="BE36" s="613"/>
      <c r="BF36" s="685"/>
      <c r="BG36" s="609" t="s">
        <v>315</v>
      </c>
      <c r="BH36" s="610"/>
      <c r="BI36" s="610"/>
      <c r="BJ36" s="610"/>
      <c r="BK36" s="610"/>
      <c r="BL36" s="610"/>
      <c r="BM36" s="610"/>
      <c r="BN36" s="610"/>
      <c r="BO36" s="610"/>
      <c r="BP36" s="610"/>
      <c r="BQ36" s="610"/>
      <c r="BR36" s="610"/>
      <c r="BS36" s="610"/>
      <c r="BT36" s="610"/>
      <c r="BU36" s="611"/>
      <c r="BV36" s="612">
        <v>43082</v>
      </c>
      <c r="BW36" s="613"/>
      <c r="BX36" s="613"/>
      <c r="BY36" s="613"/>
      <c r="BZ36" s="613"/>
      <c r="CA36" s="613"/>
      <c r="CB36" s="685"/>
      <c r="CD36" s="620" t="s">
        <v>316</v>
      </c>
      <c r="CE36" s="621"/>
      <c r="CF36" s="621"/>
      <c r="CG36" s="621"/>
      <c r="CH36" s="621"/>
      <c r="CI36" s="621"/>
      <c r="CJ36" s="621"/>
      <c r="CK36" s="621"/>
      <c r="CL36" s="621"/>
      <c r="CM36" s="621"/>
      <c r="CN36" s="621"/>
      <c r="CO36" s="621"/>
      <c r="CP36" s="621"/>
      <c r="CQ36" s="622"/>
      <c r="CR36" s="623">
        <v>3542217</v>
      </c>
      <c r="CS36" s="624"/>
      <c r="CT36" s="624"/>
      <c r="CU36" s="624"/>
      <c r="CV36" s="624"/>
      <c r="CW36" s="624"/>
      <c r="CX36" s="624"/>
      <c r="CY36" s="625"/>
      <c r="CZ36" s="628">
        <v>17.8</v>
      </c>
      <c r="DA36" s="653"/>
      <c r="DB36" s="653"/>
      <c r="DC36" s="657"/>
      <c r="DD36" s="632">
        <v>2807311</v>
      </c>
      <c r="DE36" s="624"/>
      <c r="DF36" s="624"/>
      <c r="DG36" s="624"/>
      <c r="DH36" s="624"/>
      <c r="DI36" s="624"/>
      <c r="DJ36" s="624"/>
      <c r="DK36" s="625"/>
      <c r="DL36" s="632">
        <v>1671097</v>
      </c>
      <c r="DM36" s="624"/>
      <c r="DN36" s="624"/>
      <c r="DO36" s="624"/>
      <c r="DP36" s="624"/>
      <c r="DQ36" s="624"/>
      <c r="DR36" s="624"/>
      <c r="DS36" s="624"/>
      <c r="DT36" s="624"/>
      <c r="DU36" s="624"/>
      <c r="DV36" s="625"/>
      <c r="DW36" s="628">
        <v>14.7</v>
      </c>
      <c r="DX36" s="653"/>
      <c r="DY36" s="653"/>
      <c r="DZ36" s="653"/>
      <c r="EA36" s="653"/>
      <c r="EB36" s="653"/>
      <c r="EC36" s="654"/>
    </row>
    <row r="37" spans="2:133" ht="11.25" customHeight="1">
      <c r="B37" s="620" t="s">
        <v>317</v>
      </c>
      <c r="C37" s="621"/>
      <c r="D37" s="621"/>
      <c r="E37" s="621"/>
      <c r="F37" s="621"/>
      <c r="G37" s="621"/>
      <c r="H37" s="621"/>
      <c r="I37" s="621"/>
      <c r="J37" s="621"/>
      <c r="K37" s="621"/>
      <c r="L37" s="621"/>
      <c r="M37" s="621"/>
      <c r="N37" s="621"/>
      <c r="O37" s="621"/>
      <c r="P37" s="621"/>
      <c r="Q37" s="622"/>
      <c r="R37" s="623">
        <v>216765</v>
      </c>
      <c r="S37" s="624"/>
      <c r="T37" s="624"/>
      <c r="U37" s="624"/>
      <c r="V37" s="624"/>
      <c r="W37" s="624"/>
      <c r="X37" s="624"/>
      <c r="Y37" s="625"/>
      <c r="Z37" s="626">
        <v>1</v>
      </c>
      <c r="AA37" s="626"/>
      <c r="AB37" s="626"/>
      <c r="AC37" s="626"/>
      <c r="AD37" s="627">
        <v>1156</v>
      </c>
      <c r="AE37" s="627"/>
      <c r="AF37" s="627"/>
      <c r="AG37" s="627"/>
      <c r="AH37" s="627"/>
      <c r="AI37" s="627"/>
      <c r="AJ37" s="627"/>
      <c r="AK37" s="627"/>
      <c r="AL37" s="628">
        <v>0</v>
      </c>
      <c r="AM37" s="629"/>
      <c r="AN37" s="629"/>
      <c r="AO37" s="630"/>
      <c r="AQ37" s="686" t="s">
        <v>318</v>
      </c>
      <c r="AR37" s="687"/>
      <c r="AS37" s="687"/>
      <c r="AT37" s="687"/>
      <c r="AU37" s="687"/>
      <c r="AV37" s="687"/>
      <c r="AW37" s="687"/>
      <c r="AX37" s="687"/>
      <c r="AY37" s="688"/>
      <c r="AZ37" s="623">
        <v>695641</v>
      </c>
      <c r="BA37" s="624"/>
      <c r="BB37" s="624"/>
      <c r="BC37" s="624"/>
      <c r="BD37" s="655"/>
      <c r="BE37" s="655"/>
      <c r="BF37" s="678"/>
      <c r="BG37" s="620" t="s">
        <v>319</v>
      </c>
      <c r="BH37" s="621"/>
      <c r="BI37" s="621"/>
      <c r="BJ37" s="621"/>
      <c r="BK37" s="621"/>
      <c r="BL37" s="621"/>
      <c r="BM37" s="621"/>
      <c r="BN37" s="621"/>
      <c r="BO37" s="621"/>
      <c r="BP37" s="621"/>
      <c r="BQ37" s="621"/>
      <c r="BR37" s="621"/>
      <c r="BS37" s="621"/>
      <c r="BT37" s="621"/>
      <c r="BU37" s="622"/>
      <c r="BV37" s="623">
        <v>43082</v>
      </c>
      <c r="BW37" s="624"/>
      <c r="BX37" s="624"/>
      <c r="BY37" s="624"/>
      <c r="BZ37" s="624"/>
      <c r="CA37" s="624"/>
      <c r="CB37" s="633"/>
      <c r="CD37" s="620" t="s">
        <v>320</v>
      </c>
      <c r="CE37" s="621"/>
      <c r="CF37" s="621"/>
      <c r="CG37" s="621"/>
      <c r="CH37" s="621"/>
      <c r="CI37" s="621"/>
      <c r="CJ37" s="621"/>
      <c r="CK37" s="621"/>
      <c r="CL37" s="621"/>
      <c r="CM37" s="621"/>
      <c r="CN37" s="621"/>
      <c r="CO37" s="621"/>
      <c r="CP37" s="621"/>
      <c r="CQ37" s="622"/>
      <c r="CR37" s="623">
        <v>1248046</v>
      </c>
      <c r="CS37" s="655"/>
      <c r="CT37" s="655"/>
      <c r="CU37" s="655"/>
      <c r="CV37" s="655"/>
      <c r="CW37" s="655"/>
      <c r="CX37" s="655"/>
      <c r="CY37" s="656"/>
      <c r="CZ37" s="628">
        <v>6.3</v>
      </c>
      <c r="DA37" s="653"/>
      <c r="DB37" s="653"/>
      <c r="DC37" s="657"/>
      <c r="DD37" s="632">
        <v>1120279</v>
      </c>
      <c r="DE37" s="655"/>
      <c r="DF37" s="655"/>
      <c r="DG37" s="655"/>
      <c r="DH37" s="655"/>
      <c r="DI37" s="655"/>
      <c r="DJ37" s="655"/>
      <c r="DK37" s="656"/>
      <c r="DL37" s="632">
        <v>1120084</v>
      </c>
      <c r="DM37" s="655"/>
      <c r="DN37" s="655"/>
      <c r="DO37" s="655"/>
      <c r="DP37" s="655"/>
      <c r="DQ37" s="655"/>
      <c r="DR37" s="655"/>
      <c r="DS37" s="655"/>
      <c r="DT37" s="655"/>
      <c r="DU37" s="655"/>
      <c r="DV37" s="656"/>
      <c r="DW37" s="628">
        <v>9.9</v>
      </c>
      <c r="DX37" s="653"/>
      <c r="DY37" s="653"/>
      <c r="DZ37" s="653"/>
      <c r="EA37" s="653"/>
      <c r="EB37" s="653"/>
      <c r="EC37" s="654"/>
    </row>
    <row r="38" spans="2:133" ht="11.25" customHeight="1">
      <c r="B38" s="620" t="s">
        <v>321</v>
      </c>
      <c r="C38" s="621"/>
      <c r="D38" s="621"/>
      <c r="E38" s="621"/>
      <c r="F38" s="621"/>
      <c r="G38" s="621"/>
      <c r="H38" s="621"/>
      <c r="I38" s="621"/>
      <c r="J38" s="621"/>
      <c r="K38" s="621"/>
      <c r="L38" s="621"/>
      <c r="M38" s="621"/>
      <c r="N38" s="621"/>
      <c r="O38" s="621"/>
      <c r="P38" s="621"/>
      <c r="Q38" s="622"/>
      <c r="R38" s="623">
        <v>1669500</v>
      </c>
      <c r="S38" s="624"/>
      <c r="T38" s="624"/>
      <c r="U38" s="624"/>
      <c r="V38" s="624"/>
      <c r="W38" s="624"/>
      <c r="X38" s="624"/>
      <c r="Y38" s="625"/>
      <c r="Z38" s="626">
        <v>7.9</v>
      </c>
      <c r="AA38" s="626"/>
      <c r="AB38" s="626"/>
      <c r="AC38" s="626"/>
      <c r="AD38" s="627" t="s">
        <v>122</v>
      </c>
      <c r="AE38" s="627"/>
      <c r="AF38" s="627"/>
      <c r="AG38" s="627"/>
      <c r="AH38" s="627"/>
      <c r="AI38" s="627"/>
      <c r="AJ38" s="627"/>
      <c r="AK38" s="627"/>
      <c r="AL38" s="628" t="s">
        <v>122</v>
      </c>
      <c r="AM38" s="629"/>
      <c r="AN38" s="629"/>
      <c r="AO38" s="630"/>
      <c r="AQ38" s="686" t="s">
        <v>322</v>
      </c>
      <c r="AR38" s="687"/>
      <c r="AS38" s="687"/>
      <c r="AT38" s="687"/>
      <c r="AU38" s="687"/>
      <c r="AV38" s="687"/>
      <c r="AW38" s="687"/>
      <c r="AX38" s="687"/>
      <c r="AY38" s="688"/>
      <c r="AZ38" s="623">
        <v>174505</v>
      </c>
      <c r="BA38" s="624"/>
      <c r="BB38" s="624"/>
      <c r="BC38" s="624"/>
      <c r="BD38" s="655"/>
      <c r="BE38" s="655"/>
      <c r="BF38" s="678"/>
      <c r="BG38" s="620" t="s">
        <v>323</v>
      </c>
      <c r="BH38" s="621"/>
      <c r="BI38" s="621"/>
      <c r="BJ38" s="621"/>
      <c r="BK38" s="621"/>
      <c r="BL38" s="621"/>
      <c r="BM38" s="621"/>
      <c r="BN38" s="621"/>
      <c r="BO38" s="621"/>
      <c r="BP38" s="621"/>
      <c r="BQ38" s="621"/>
      <c r="BR38" s="621"/>
      <c r="BS38" s="621"/>
      <c r="BT38" s="621"/>
      <c r="BU38" s="622"/>
      <c r="BV38" s="623">
        <v>4768</v>
      </c>
      <c r="BW38" s="624"/>
      <c r="BX38" s="624"/>
      <c r="BY38" s="624"/>
      <c r="BZ38" s="624"/>
      <c r="CA38" s="624"/>
      <c r="CB38" s="633"/>
      <c r="CD38" s="620" t="s">
        <v>324</v>
      </c>
      <c r="CE38" s="621"/>
      <c r="CF38" s="621"/>
      <c r="CG38" s="621"/>
      <c r="CH38" s="621"/>
      <c r="CI38" s="621"/>
      <c r="CJ38" s="621"/>
      <c r="CK38" s="621"/>
      <c r="CL38" s="621"/>
      <c r="CM38" s="621"/>
      <c r="CN38" s="621"/>
      <c r="CO38" s="621"/>
      <c r="CP38" s="621"/>
      <c r="CQ38" s="622"/>
      <c r="CR38" s="623">
        <v>1269414</v>
      </c>
      <c r="CS38" s="624"/>
      <c r="CT38" s="624"/>
      <c r="CU38" s="624"/>
      <c r="CV38" s="624"/>
      <c r="CW38" s="624"/>
      <c r="CX38" s="624"/>
      <c r="CY38" s="625"/>
      <c r="CZ38" s="628">
        <v>6.4</v>
      </c>
      <c r="DA38" s="653"/>
      <c r="DB38" s="653"/>
      <c r="DC38" s="657"/>
      <c r="DD38" s="632">
        <v>1035479</v>
      </c>
      <c r="DE38" s="624"/>
      <c r="DF38" s="624"/>
      <c r="DG38" s="624"/>
      <c r="DH38" s="624"/>
      <c r="DI38" s="624"/>
      <c r="DJ38" s="624"/>
      <c r="DK38" s="625"/>
      <c r="DL38" s="632">
        <v>1035479</v>
      </c>
      <c r="DM38" s="624"/>
      <c r="DN38" s="624"/>
      <c r="DO38" s="624"/>
      <c r="DP38" s="624"/>
      <c r="DQ38" s="624"/>
      <c r="DR38" s="624"/>
      <c r="DS38" s="624"/>
      <c r="DT38" s="624"/>
      <c r="DU38" s="624"/>
      <c r="DV38" s="625"/>
      <c r="DW38" s="628">
        <v>9.1</v>
      </c>
      <c r="DX38" s="653"/>
      <c r="DY38" s="653"/>
      <c r="DZ38" s="653"/>
      <c r="EA38" s="653"/>
      <c r="EB38" s="653"/>
      <c r="EC38" s="654"/>
    </row>
    <row r="39" spans="2:133" ht="11.25" customHeight="1">
      <c r="B39" s="620" t="s">
        <v>325</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326</v>
      </c>
      <c r="AR39" s="687"/>
      <c r="AS39" s="687"/>
      <c r="AT39" s="687"/>
      <c r="AU39" s="687"/>
      <c r="AV39" s="687"/>
      <c r="AW39" s="687"/>
      <c r="AX39" s="687"/>
      <c r="AY39" s="688"/>
      <c r="AZ39" s="623">
        <v>14132</v>
      </c>
      <c r="BA39" s="624"/>
      <c r="BB39" s="624"/>
      <c r="BC39" s="624"/>
      <c r="BD39" s="655"/>
      <c r="BE39" s="655"/>
      <c r="BF39" s="678"/>
      <c r="BG39" s="620" t="s">
        <v>327</v>
      </c>
      <c r="BH39" s="621"/>
      <c r="BI39" s="621"/>
      <c r="BJ39" s="621"/>
      <c r="BK39" s="621"/>
      <c r="BL39" s="621"/>
      <c r="BM39" s="621"/>
      <c r="BN39" s="621"/>
      <c r="BO39" s="621"/>
      <c r="BP39" s="621"/>
      <c r="BQ39" s="621"/>
      <c r="BR39" s="621"/>
      <c r="BS39" s="621"/>
      <c r="BT39" s="621"/>
      <c r="BU39" s="622"/>
      <c r="BV39" s="623">
        <v>7149</v>
      </c>
      <c r="BW39" s="624"/>
      <c r="BX39" s="624"/>
      <c r="BY39" s="624"/>
      <c r="BZ39" s="624"/>
      <c r="CA39" s="624"/>
      <c r="CB39" s="633"/>
      <c r="CD39" s="620" t="s">
        <v>328</v>
      </c>
      <c r="CE39" s="621"/>
      <c r="CF39" s="621"/>
      <c r="CG39" s="621"/>
      <c r="CH39" s="621"/>
      <c r="CI39" s="621"/>
      <c r="CJ39" s="621"/>
      <c r="CK39" s="621"/>
      <c r="CL39" s="621"/>
      <c r="CM39" s="621"/>
      <c r="CN39" s="621"/>
      <c r="CO39" s="621"/>
      <c r="CP39" s="621"/>
      <c r="CQ39" s="622"/>
      <c r="CR39" s="623">
        <v>547754</v>
      </c>
      <c r="CS39" s="655"/>
      <c r="CT39" s="655"/>
      <c r="CU39" s="655"/>
      <c r="CV39" s="655"/>
      <c r="CW39" s="655"/>
      <c r="CX39" s="655"/>
      <c r="CY39" s="656"/>
      <c r="CZ39" s="628">
        <v>2.8</v>
      </c>
      <c r="DA39" s="653"/>
      <c r="DB39" s="653"/>
      <c r="DC39" s="657"/>
      <c r="DD39" s="632">
        <v>137803</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c r="B40" s="620" t="s">
        <v>329</v>
      </c>
      <c r="C40" s="621"/>
      <c r="D40" s="621"/>
      <c r="E40" s="621"/>
      <c r="F40" s="621"/>
      <c r="G40" s="621"/>
      <c r="H40" s="621"/>
      <c r="I40" s="621"/>
      <c r="J40" s="621"/>
      <c r="K40" s="621"/>
      <c r="L40" s="621"/>
      <c r="M40" s="621"/>
      <c r="N40" s="621"/>
      <c r="O40" s="621"/>
      <c r="P40" s="621"/>
      <c r="Q40" s="622"/>
      <c r="R40" s="623">
        <v>30900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330</v>
      </c>
      <c r="AR40" s="687"/>
      <c r="AS40" s="687"/>
      <c r="AT40" s="687"/>
      <c r="AU40" s="687"/>
      <c r="AV40" s="687"/>
      <c r="AW40" s="687"/>
      <c r="AX40" s="687"/>
      <c r="AY40" s="688"/>
      <c r="AZ40" s="623" t="s">
        <v>122</v>
      </c>
      <c r="BA40" s="624"/>
      <c r="BB40" s="624"/>
      <c r="BC40" s="624"/>
      <c r="BD40" s="655"/>
      <c r="BE40" s="655"/>
      <c r="BF40" s="678"/>
      <c r="BG40" s="671" t="s">
        <v>331</v>
      </c>
      <c r="BH40" s="672"/>
      <c r="BI40" s="672"/>
      <c r="BJ40" s="672"/>
      <c r="BK40" s="672"/>
      <c r="BL40" s="211"/>
      <c r="BM40" s="621" t="s">
        <v>332</v>
      </c>
      <c r="BN40" s="621"/>
      <c r="BO40" s="621"/>
      <c r="BP40" s="621"/>
      <c r="BQ40" s="621"/>
      <c r="BR40" s="621"/>
      <c r="BS40" s="621"/>
      <c r="BT40" s="621"/>
      <c r="BU40" s="622"/>
      <c r="BV40" s="623">
        <v>99</v>
      </c>
      <c r="BW40" s="624"/>
      <c r="BX40" s="624"/>
      <c r="BY40" s="624"/>
      <c r="BZ40" s="624"/>
      <c r="CA40" s="624"/>
      <c r="CB40" s="633"/>
      <c r="CD40" s="620" t="s">
        <v>333</v>
      </c>
      <c r="CE40" s="621"/>
      <c r="CF40" s="621"/>
      <c r="CG40" s="621"/>
      <c r="CH40" s="621"/>
      <c r="CI40" s="621"/>
      <c r="CJ40" s="621"/>
      <c r="CK40" s="621"/>
      <c r="CL40" s="621"/>
      <c r="CM40" s="621"/>
      <c r="CN40" s="621"/>
      <c r="CO40" s="621"/>
      <c r="CP40" s="621"/>
      <c r="CQ40" s="622"/>
      <c r="CR40" s="623">
        <v>408333</v>
      </c>
      <c r="CS40" s="624"/>
      <c r="CT40" s="624"/>
      <c r="CU40" s="624"/>
      <c r="CV40" s="624"/>
      <c r="CW40" s="624"/>
      <c r="CX40" s="624"/>
      <c r="CY40" s="625"/>
      <c r="CZ40" s="628">
        <v>2.1</v>
      </c>
      <c r="DA40" s="653"/>
      <c r="DB40" s="653"/>
      <c r="DC40" s="657"/>
      <c r="DD40" s="632">
        <v>319033</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c r="B41" s="644" t="s">
        <v>334</v>
      </c>
      <c r="C41" s="645"/>
      <c r="D41" s="645"/>
      <c r="E41" s="645"/>
      <c r="F41" s="645"/>
      <c r="G41" s="645"/>
      <c r="H41" s="645"/>
      <c r="I41" s="645"/>
      <c r="J41" s="645"/>
      <c r="K41" s="645"/>
      <c r="L41" s="645"/>
      <c r="M41" s="645"/>
      <c r="N41" s="645"/>
      <c r="O41" s="645"/>
      <c r="P41" s="645"/>
      <c r="Q41" s="646"/>
      <c r="R41" s="695">
        <v>21181418</v>
      </c>
      <c r="S41" s="696"/>
      <c r="T41" s="696"/>
      <c r="U41" s="696"/>
      <c r="V41" s="696"/>
      <c r="W41" s="696"/>
      <c r="X41" s="696"/>
      <c r="Y41" s="700"/>
      <c r="Z41" s="701">
        <v>100</v>
      </c>
      <c r="AA41" s="701"/>
      <c r="AB41" s="701"/>
      <c r="AC41" s="701"/>
      <c r="AD41" s="702">
        <v>11331588</v>
      </c>
      <c r="AE41" s="702"/>
      <c r="AF41" s="702"/>
      <c r="AG41" s="702"/>
      <c r="AH41" s="702"/>
      <c r="AI41" s="702"/>
      <c r="AJ41" s="702"/>
      <c r="AK41" s="702"/>
      <c r="AL41" s="703">
        <v>100</v>
      </c>
      <c r="AM41" s="683"/>
      <c r="AN41" s="683"/>
      <c r="AO41" s="704"/>
      <c r="AQ41" s="686" t="s">
        <v>335</v>
      </c>
      <c r="AR41" s="687"/>
      <c r="AS41" s="687"/>
      <c r="AT41" s="687"/>
      <c r="AU41" s="687"/>
      <c r="AV41" s="687"/>
      <c r="AW41" s="687"/>
      <c r="AX41" s="687"/>
      <c r="AY41" s="688"/>
      <c r="AZ41" s="623">
        <v>384358</v>
      </c>
      <c r="BA41" s="624"/>
      <c r="BB41" s="624"/>
      <c r="BC41" s="624"/>
      <c r="BD41" s="655"/>
      <c r="BE41" s="655"/>
      <c r="BF41" s="678"/>
      <c r="BG41" s="671"/>
      <c r="BH41" s="672"/>
      <c r="BI41" s="672"/>
      <c r="BJ41" s="672"/>
      <c r="BK41" s="672"/>
      <c r="BL41" s="211"/>
      <c r="BM41" s="621" t="s">
        <v>336</v>
      </c>
      <c r="BN41" s="621"/>
      <c r="BO41" s="621"/>
      <c r="BP41" s="621"/>
      <c r="BQ41" s="621"/>
      <c r="BR41" s="621"/>
      <c r="BS41" s="621"/>
      <c r="BT41" s="621"/>
      <c r="BU41" s="622"/>
      <c r="BV41" s="623">
        <v>1</v>
      </c>
      <c r="BW41" s="624"/>
      <c r="BX41" s="624"/>
      <c r="BY41" s="624"/>
      <c r="BZ41" s="624"/>
      <c r="CA41" s="624"/>
      <c r="CB41" s="633"/>
      <c r="CD41" s="620" t="s">
        <v>337</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338</v>
      </c>
      <c r="AR42" s="693"/>
      <c r="AS42" s="693"/>
      <c r="AT42" s="693"/>
      <c r="AU42" s="693"/>
      <c r="AV42" s="693"/>
      <c r="AW42" s="693"/>
      <c r="AX42" s="693"/>
      <c r="AY42" s="694"/>
      <c r="AZ42" s="695">
        <v>859047</v>
      </c>
      <c r="BA42" s="696"/>
      <c r="BB42" s="696"/>
      <c r="BC42" s="696"/>
      <c r="BD42" s="682"/>
      <c r="BE42" s="682"/>
      <c r="BF42" s="684"/>
      <c r="BG42" s="673"/>
      <c r="BH42" s="674"/>
      <c r="BI42" s="674"/>
      <c r="BJ42" s="674"/>
      <c r="BK42" s="674"/>
      <c r="BL42" s="212"/>
      <c r="BM42" s="645" t="s">
        <v>339</v>
      </c>
      <c r="BN42" s="645"/>
      <c r="BO42" s="645"/>
      <c r="BP42" s="645"/>
      <c r="BQ42" s="645"/>
      <c r="BR42" s="645"/>
      <c r="BS42" s="645"/>
      <c r="BT42" s="645"/>
      <c r="BU42" s="646"/>
      <c r="BV42" s="695">
        <v>416</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1726857</v>
      </c>
      <c r="CS42" s="655"/>
      <c r="CT42" s="655"/>
      <c r="CU42" s="655"/>
      <c r="CV42" s="655"/>
      <c r="CW42" s="655"/>
      <c r="CX42" s="655"/>
      <c r="CY42" s="656"/>
      <c r="CZ42" s="628">
        <v>8.6999999999999993</v>
      </c>
      <c r="DA42" s="653"/>
      <c r="DB42" s="653"/>
      <c r="DC42" s="657"/>
      <c r="DD42" s="632">
        <v>349205</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02" t="s">
        <v>341</v>
      </c>
      <c r="CD43" s="620" t="s">
        <v>342</v>
      </c>
      <c r="CE43" s="621"/>
      <c r="CF43" s="621"/>
      <c r="CG43" s="621"/>
      <c r="CH43" s="621"/>
      <c r="CI43" s="621"/>
      <c r="CJ43" s="621"/>
      <c r="CK43" s="621"/>
      <c r="CL43" s="621"/>
      <c r="CM43" s="621"/>
      <c r="CN43" s="621"/>
      <c r="CO43" s="621"/>
      <c r="CP43" s="621"/>
      <c r="CQ43" s="622"/>
      <c r="CR43" s="623">
        <v>62969</v>
      </c>
      <c r="CS43" s="655"/>
      <c r="CT43" s="655"/>
      <c r="CU43" s="655"/>
      <c r="CV43" s="655"/>
      <c r="CW43" s="655"/>
      <c r="CX43" s="655"/>
      <c r="CY43" s="656"/>
      <c r="CZ43" s="628">
        <v>0.3</v>
      </c>
      <c r="DA43" s="653"/>
      <c r="DB43" s="653"/>
      <c r="DC43" s="657"/>
      <c r="DD43" s="632">
        <v>62969</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291</v>
      </c>
      <c r="CE44" s="660"/>
      <c r="CF44" s="620" t="s">
        <v>344</v>
      </c>
      <c r="CG44" s="621"/>
      <c r="CH44" s="621"/>
      <c r="CI44" s="621"/>
      <c r="CJ44" s="621"/>
      <c r="CK44" s="621"/>
      <c r="CL44" s="621"/>
      <c r="CM44" s="621"/>
      <c r="CN44" s="621"/>
      <c r="CO44" s="621"/>
      <c r="CP44" s="621"/>
      <c r="CQ44" s="622"/>
      <c r="CR44" s="623">
        <v>1553698</v>
      </c>
      <c r="CS44" s="624"/>
      <c r="CT44" s="624"/>
      <c r="CU44" s="624"/>
      <c r="CV44" s="624"/>
      <c r="CW44" s="624"/>
      <c r="CX44" s="624"/>
      <c r="CY44" s="625"/>
      <c r="CZ44" s="628">
        <v>7.8</v>
      </c>
      <c r="DA44" s="629"/>
      <c r="DB44" s="629"/>
      <c r="DC44" s="635"/>
      <c r="DD44" s="632">
        <v>299756</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346</v>
      </c>
      <c r="CG45" s="621"/>
      <c r="CH45" s="621"/>
      <c r="CI45" s="621"/>
      <c r="CJ45" s="621"/>
      <c r="CK45" s="621"/>
      <c r="CL45" s="621"/>
      <c r="CM45" s="621"/>
      <c r="CN45" s="621"/>
      <c r="CO45" s="621"/>
      <c r="CP45" s="621"/>
      <c r="CQ45" s="622"/>
      <c r="CR45" s="623">
        <v>770421</v>
      </c>
      <c r="CS45" s="655"/>
      <c r="CT45" s="655"/>
      <c r="CU45" s="655"/>
      <c r="CV45" s="655"/>
      <c r="CW45" s="655"/>
      <c r="CX45" s="655"/>
      <c r="CY45" s="656"/>
      <c r="CZ45" s="628">
        <v>3.9</v>
      </c>
      <c r="DA45" s="653"/>
      <c r="DB45" s="653"/>
      <c r="DC45" s="657"/>
      <c r="DD45" s="632">
        <v>48870</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13"/>
      <c r="CD46" s="661"/>
      <c r="CE46" s="662"/>
      <c r="CF46" s="620" t="s">
        <v>347</v>
      </c>
      <c r="CG46" s="621"/>
      <c r="CH46" s="621"/>
      <c r="CI46" s="621"/>
      <c r="CJ46" s="621"/>
      <c r="CK46" s="621"/>
      <c r="CL46" s="621"/>
      <c r="CM46" s="621"/>
      <c r="CN46" s="621"/>
      <c r="CO46" s="621"/>
      <c r="CP46" s="621"/>
      <c r="CQ46" s="622"/>
      <c r="CR46" s="623">
        <v>632948</v>
      </c>
      <c r="CS46" s="624"/>
      <c r="CT46" s="624"/>
      <c r="CU46" s="624"/>
      <c r="CV46" s="624"/>
      <c r="CW46" s="624"/>
      <c r="CX46" s="624"/>
      <c r="CY46" s="625"/>
      <c r="CZ46" s="628">
        <v>3.2</v>
      </c>
      <c r="DA46" s="629"/>
      <c r="DB46" s="629"/>
      <c r="DC46" s="635"/>
      <c r="DD46" s="632">
        <v>221745</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13"/>
      <c r="CD47" s="661"/>
      <c r="CE47" s="662"/>
      <c r="CF47" s="620" t="s">
        <v>348</v>
      </c>
      <c r="CG47" s="621"/>
      <c r="CH47" s="621"/>
      <c r="CI47" s="621"/>
      <c r="CJ47" s="621"/>
      <c r="CK47" s="621"/>
      <c r="CL47" s="621"/>
      <c r="CM47" s="621"/>
      <c r="CN47" s="621"/>
      <c r="CO47" s="621"/>
      <c r="CP47" s="621"/>
      <c r="CQ47" s="622"/>
      <c r="CR47" s="623">
        <v>173159</v>
      </c>
      <c r="CS47" s="655"/>
      <c r="CT47" s="655"/>
      <c r="CU47" s="655"/>
      <c r="CV47" s="655"/>
      <c r="CW47" s="655"/>
      <c r="CX47" s="655"/>
      <c r="CY47" s="656"/>
      <c r="CZ47" s="628">
        <v>0.9</v>
      </c>
      <c r="DA47" s="653"/>
      <c r="DB47" s="653"/>
      <c r="DC47" s="657"/>
      <c r="DD47" s="632">
        <v>49449</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1">
      <c r="B48" s="213"/>
      <c r="CD48" s="663"/>
      <c r="CE48" s="664"/>
      <c r="CF48" s="620" t="s">
        <v>349</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13"/>
      <c r="CD49" s="644" t="s">
        <v>350</v>
      </c>
      <c r="CE49" s="645"/>
      <c r="CF49" s="645"/>
      <c r="CG49" s="645"/>
      <c r="CH49" s="645"/>
      <c r="CI49" s="645"/>
      <c r="CJ49" s="645"/>
      <c r="CK49" s="645"/>
      <c r="CL49" s="645"/>
      <c r="CM49" s="645"/>
      <c r="CN49" s="645"/>
      <c r="CO49" s="645"/>
      <c r="CP49" s="645"/>
      <c r="CQ49" s="646"/>
      <c r="CR49" s="695">
        <v>19888551</v>
      </c>
      <c r="CS49" s="682"/>
      <c r="CT49" s="682"/>
      <c r="CU49" s="682"/>
      <c r="CV49" s="682"/>
      <c r="CW49" s="682"/>
      <c r="CX49" s="682"/>
      <c r="CY49" s="711"/>
      <c r="CZ49" s="703">
        <v>100</v>
      </c>
      <c r="DA49" s="712"/>
      <c r="DB49" s="712"/>
      <c r="DC49" s="713"/>
      <c r="DD49" s="714">
        <v>13215805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f5eTMQfqaaTwp2YUrDW8Rgx/q1NyOPVOo/rk2bPaBesWU4amfDZWqBuhlRkPanUuKh5udq+pZx+URUaHX/ZGYw==" saltValue="wOmihxcfpjsEI2zYdxzl6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21" t="s">
        <v>351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352</v>
      </c>
      <c r="DK2" s="723"/>
      <c r="DL2" s="723"/>
      <c r="DM2" s="723"/>
      <c r="DN2" s="723"/>
      <c r="DO2" s="724"/>
      <c r="DP2" s="216"/>
      <c r="DQ2" s="722" t="s">
        <v>353</v>
      </c>
      <c r="DR2" s="723"/>
      <c r="DS2" s="723"/>
      <c r="DT2" s="723"/>
      <c r="DU2" s="723"/>
      <c r="DV2" s="723"/>
      <c r="DW2" s="723"/>
      <c r="DX2" s="723"/>
      <c r="DY2" s="723"/>
      <c r="DZ2" s="724"/>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25" t="s">
        <v>354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c r="A5" s="727" t="s">
        <v>356</v>
      </c>
      <c r="B5" s="728"/>
      <c r="C5" s="728"/>
      <c r="D5" s="728"/>
      <c r="E5" s="728"/>
      <c r="F5" s="728"/>
      <c r="G5" s="728"/>
      <c r="H5" s="728"/>
      <c r="I5" s="728"/>
      <c r="J5" s="728"/>
      <c r="K5" s="728"/>
      <c r="L5" s="728"/>
      <c r="M5" s="728"/>
      <c r="N5" s="728"/>
      <c r="O5" s="728"/>
      <c r="P5" s="729"/>
      <c r="Q5" s="733" t="s">
        <v>357</v>
      </c>
      <c r="R5" s="734"/>
      <c r="S5" s="734"/>
      <c r="T5" s="734"/>
      <c r="U5" s="735"/>
      <c r="V5" s="733" t="s">
        <v>358</v>
      </c>
      <c r="W5" s="734"/>
      <c r="X5" s="734"/>
      <c r="Y5" s="734"/>
      <c r="Z5" s="735"/>
      <c r="AA5" s="733" t="s">
        <v>359</v>
      </c>
      <c r="AB5" s="734"/>
      <c r="AC5" s="734"/>
      <c r="AD5" s="734"/>
      <c r="AE5" s="734"/>
      <c r="AF5" s="739" t="s">
        <v>360</v>
      </c>
      <c r="AG5" s="734"/>
      <c r="AH5" s="734"/>
      <c r="AI5" s="734"/>
      <c r="AJ5" s="740"/>
      <c r="AK5" s="734" t="s">
        <v>361</v>
      </c>
      <c r="AL5" s="734"/>
      <c r="AM5" s="734"/>
      <c r="AN5" s="734"/>
      <c r="AO5" s="735"/>
      <c r="AP5" s="733" t="s">
        <v>362</v>
      </c>
      <c r="AQ5" s="734"/>
      <c r="AR5" s="734"/>
      <c r="AS5" s="734"/>
      <c r="AT5" s="735"/>
      <c r="AU5" s="733" t="s">
        <v>363</v>
      </c>
      <c r="AV5" s="734"/>
      <c r="AW5" s="734"/>
      <c r="AX5" s="734"/>
      <c r="AY5" s="740"/>
      <c r="AZ5" s="220"/>
      <c r="BA5" s="220"/>
      <c r="BB5" s="220"/>
      <c r="BC5" s="220"/>
      <c r="BD5" s="220"/>
      <c r="BE5" s="221"/>
      <c r="BF5" s="221"/>
      <c r="BG5" s="221"/>
      <c r="BH5" s="221"/>
      <c r="BI5" s="221"/>
      <c r="BJ5" s="221"/>
      <c r="BK5" s="221"/>
      <c r="BL5" s="221"/>
      <c r="BM5" s="221"/>
      <c r="BN5" s="221"/>
      <c r="BO5" s="221"/>
      <c r="BP5" s="221"/>
      <c r="BQ5" s="727" t="s">
        <v>364</v>
      </c>
      <c r="BR5" s="728"/>
      <c r="BS5" s="728"/>
      <c r="BT5" s="728"/>
      <c r="BU5" s="728"/>
      <c r="BV5" s="728"/>
      <c r="BW5" s="728"/>
      <c r="BX5" s="728"/>
      <c r="BY5" s="728"/>
      <c r="BZ5" s="728"/>
      <c r="CA5" s="728"/>
      <c r="CB5" s="728"/>
      <c r="CC5" s="728"/>
      <c r="CD5" s="728"/>
      <c r="CE5" s="728"/>
      <c r="CF5" s="728"/>
      <c r="CG5" s="729"/>
      <c r="CH5" s="733" t="s">
        <v>365</v>
      </c>
      <c r="CI5" s="734"/>
      <c r="CJ5" s="734"/>
      <c r="CK5" s="734"/>
      <c r="CL5" s="735"/>
      <c r="CM5" s="733" t="s">
        <v>366</v>
      </c>
      <c r="CN5" s="734"/>
      <c r="CO5" s="734"/>
      <c r="CP5" s="734"/>
      <c r="CQ5" s="735"/>
      <c r="CR5" s="733" t="s">
        <v>367</v>
      </c>
      <c r="CS5" s="734"/>
      <c r="CT5" s="734"/>
      <c r="CU5" s="734"/>
      <c r="CV5" s="735"/>
      <c r="CW5" s="733" t="s">
        <v>368</v>
      </c>
      <c r="CX5" s="734"/>
      <c r="CY5" s="734"/>
      <c r="CZ5" s="734"/>
      <c r="DA5" s="735"/>
      <c r="DB5" s="733" t="s">
        <v>369</v>
      </c>
      <c r="DC5" s="734"/>
      <c r="DD5" s="734"/>
      <c r="DE5" s="734"/>
      <c r="DF5" s="735"/>
      <c r="DG5" s="763" t="s">
        <v>370</v>
      </c>
      <c r="DH5" s="764"/>
      <c r="DI5" s="764"/>
      <c r="DJ5" s="764"/>
      <c r="DK5" s="765"/>
      <c r="DL5" s="763" t="s">
        <v>371</v>
      </c>
      <c r="DM5" s="764"/>
      <c r="DN5" s="764"/>
      <c r="DO5" s="764"/>
      <c r="DP5" s="765"/>
      <c r="DQ5" s="733" t="s">
        <v>372</v>
      </c>
      <c r="DR5" s="734"/>
      <c r="DS5" s="734"/>
      <c r="DT5" s="734"/>
      <c r="DU5" s="735"/>
      <c r="DV5" s="733" t="s">
        <v>363</v>
      </c>
      <c r="DW5" s="734"/>
      <c r="DX5" s="734"/>
      <c r="DY5" s="734"/>
      <c r="DZ5" s="740"/>
      <c r="EA5" s="222"/>
    </row>
    <row r="6" spans="1:131" s="223"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c r="A7" s="224">
        <v>1</v>
      </c>
      <c r="B7" s="749" t="s">
        <v>373</v>
      </c>
      <c r="C7" s="750"/>
      <c r="D7" s="750"/>
      <c r="E7" s="750"/>
      <c r="F7" s="750"/>
      <c r="G7" s="750"/>
      <c r="H7" s="750"/>
      <c r="I7" s="750"/>
      <c r="J7" s="750"/>
      <c r="K7" s="750"/>
      <c r="L7" s="750"/>
      <c r="M7" s="750"/>
      <c r="N7" s="750"/>
      <c r="O7" s="750"/>
      <c r="P7" s="751"/>
      <c r="Q7" s="752">
        <v>21180</v>
      </c>
      <c r="R7" s="753"/>
      <c r="S7" s="753"/>
      <c r="T7" s="753"/>
      <c r="U7" s="753"/>
      <c r="V7" s="753">
        <v>19887</v>
      </c>
      <c r="W7" s="753"/>
      <c r="X7" s="753"/>
      <c r="Y7" s="753"/>
      <c r="Z7" s="753"/>
      <c r="AA7" s="753">
        <v>1293</v>
      </c>
      <c r="AB7" s="753"/>
      <c r="AC7" s="753"/>
      <c r="AD7" s="753"/>
      <c r="AE7" s="754"/>
      <c r="AF7" s="755">
        <v>1174</v>
      </c>
      <c r="AG7" s="756"/>
      <c r="AH7" s="756"/>
      <c r="AI7" s="756"/>
      <c r="AJ7" s="757"/>
      <c r="AK7" s="758" t="s">
        <v>552</v>
      </c>
      <c r="AL7" s="759"/>
      <c r="AM7" s="759"/>
      <c r="AN7" s="759"/>
      <c r="AO7" s="759"/>
      <c r="AP7" s="759">
        <v>22067</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553</v>
      </c>
      <c r="BT7" s="747"/>
      <c r="BU7" s="747"/>
      <c r="BV7" s="747"/>
      <c r="BW7" s="747"/>
      <c r="BX7" s="747"/>
      <c r="BY7" s="747"/>
      <c r="BZ7" s="747"/>
      <c r="CA7" s="747"/>
      <c r="CB7" s="747"/>
      <c r="CC7" s="747"/>
      <c r="CD7" s="747"/>
      <c r="CE7" s="747"/>
      <c r="CF7" s="747"/>
      <c r="CG7" s="762"/>
      <c r="CH7" s="743">
        <v>12</v>
      </c>
      <c r="CI7" s="744"/>
      <c r="CJ7" s="744"/>
      <c r="CK7" s="744"/>
      <c r="CL7" s="745"/>
      <c r="CM7" s="743">
        <v>382</v>
      </c>
      <c r="CN7" s="744"/>
      <c r="CO7" s="744"/>
      <c r="CP7" s="744"/>
      <c r="CQ7" s="745"/>
      <c r="CR7" s="743">
        <v>123</v>
      </c>
      <c r="CS7" s="744"/>
      <c r="CT7" s="744"/>
      <c r="CU7" s="744"/>
      <c r="CV7" s="745"/>
      <c r="CW7" s="743" t="s">
        <v>555</v>
      </c>
      <c r="CX7" s="744"/>
      <c r="CY7" s="744"/>
      <c r="CZ7" s="744"/>
      <c r="DA7" s="745"/>
      <c r="DB7" s="743" t="s">
        <v>555</v>
      </c>
      <c r="DC7" s="744"/>
      <c r="DD7" s="744"/>
      <c r="DE7" s="744"/>
      <c r="DF7" s="745"/>
      <c r="DG7" s="743" t="s">
        <v>555</v>
      </c>
      <c r="DH7" s="744"/>
      <c r="DI7" s="744"/>
      <c r="DJ7" s="744"/>
      <c r="DK7" s="745"/>
      <c r="DL7" s="743" t="s">
        <v>555</v>
      </c>
      <c r="DM7" s="744"/>
      <c r="DN7" s="744"/>
      <c r="DO7" s="744"/>
      <c r="DP7" s="745"/>
      <c r="DQ7" s="743" t="s">
        <v>555</v>
      </c>
      <c r="DR7" s="744"/>
      <c r="DS7" s="744"/>
      <c r="DT7" s="744"/>
      <c r="DU7" s="745"/>
      <c r="DV7" s="746"/>
      <c r="DW7" s="747"/>
      <c r="DX7" s="747"/>
      <c r="DY7" s="747"/>
      <c r="DZ7" s="748"/>
      <c r="EA7" s="222"/>
    </row>
    <row r="8" spans="1:131" s="223" customFormat="1" ht="26.25" customHeight="1">
      <c r="A8" s="226">
        <v>2</v>
      </c>
      <c r="B8" s="780" t="s">
        <v>374</v>
      </c>
      <c r="C8" s="781"/>
      <c r="D8" s="781"/>
      <c r="E8" s="781"/>
      <c r="F8" s="781"/>
      <c r="G8" s="781"/>
      <c r="H8" s="781"/>
      <c r="I8" s="781"/>
      <c r="J8" s="781"/>
      <c r="K8" s="781"/>
      <c r="L8" s="781"/>
      <c r="M8" s="781"/>
      <c r="N8" s="781"/>
      <c r="O8" s="781"/>
      <c r="P8" s="782"/>
      <c r="Q8" s="783">
        <v>4</v>
      </c>
      <c r="R8" s="784"/>
      <c r="S8" s="784"/>
      <c r="T8" s="784"/>
      <c r="U8" s="784"/>
      <c r="V8" s="784">
        <v>4</v>
      </c>
      <c r="W8" s="784"/>
      <c r="X8" s="784"/>
      <c r="Y8" s="784"/>
      <c r="Z8" s="784"/>
      <c r="AA8" s="784" t="s">
        <v>582</v>
      </c>
      <c r="AB8" s="784"/>
      <c r="AC8" s="784"/>
      <c r="AD8" s="784"/>
      <c r="AE8" s="785"/>
      <c r="AF8" s="786" t="s">
        <v>122</v>
      </c>
      <c r="AG8" s="787"/>
      <c r="AH8" s="787"/>
      <c r="AI8" s="787"/>
      <c r="AJ8" s="788"/>
      <c r="AK8" s="769">
        <v>2</v>
      </c>
      <c r="AL8" s="770"/>
      <c r="AM8" s="770"/>
      <c r="AN8" s="770"/>
      <c r="AO8" s="770"/>
      <c r="AP8" s="770">
        <v>1</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554</v>
      </c>
      <c r="BT8" s="774"/>
      <c r="BU8" s="774"/>
      <c r="BV8" s="774"/>
      <c r="BW8" s="774"/>
      <c r="BX8" s="774"/>
      <c r="BY8" s="774"/>
      <c r="BZ8" s="774"/>
      <c r="CA8" s="774"/>
      <c r="CB8" s="774"/>
      <c r="CC8" s="774"/>
      <c r="CD8" s="774"/>
      <c r="CE8" s="774"/>
      <c r="CF8" s="774"/>
      <c r="CG8" s="775"/>
      <c r="CH8" s="776">
        <v>1</v>
      </c>
      <c r="CI8" s="777"/>
      <c r="CJ8" s="777"/>
      <c r="CK8" s="777"/>
      <c r="CL8" s="778"/>
      <c r="CM8" s="776">
        <v>81</v>
      </c>
      <c r="CN8" s="777"/>
      <c r="CO8" s="777"/>
      <c r="CP8" s="777"/>
      <c r="CQ8" s="778"/>
      <c r="CR8" s="776">
        <v>20</v>
      </c>
      <c r="CS8" s="777"/>
      <c r="CT8" s="777"/>
      <c r="CU8" s="777"/>
      <c r="CV8" s="778"/>
      <c r="CW8" s="776" t="s">
        <v>555</v>
      </c>
      <c r="CX8" s="777"/>
      <c r="CY8" s="777"/>
      <c r="CZ8" s="777"/>
      <c r="DA8" s="778"/>
      <c r="DB8" s="776" t="s">
        <v>555</v>
      </c>
      <c r="DC8" s="777"/>
      <c r="DD8" s="777"/>
      <c r="DE8" s="777"/>
      <c r="DF8" s="778"/>
      <c r="DG8" s="776" t="s">
        <v>555</v>
      </c>
      <c r="DH8" s="777"/>
      <c r="DI8" s="777"/>
      <c r="DJ8" s="777"/>
      <c r="DK8" s="778"/>
      <c r="DL8" s="776" t="s">
        <v>555</v>
      </c>
      <c r="DM8" s="777"/>
      <c r="DN8" s="777"/>
      <c r="DO8" s="777"/>
      <c r="DP8" s="778"/>
      <c r="DQ8" s="776" t="s">
        <v>555</v>
      </c>
      <c r="DR8" s="777"/>
      <c r="DS8" s="777"/>
      <c r="DT8" s="777"/>
      <c r="DU8" s="778"/>
      <c r="DV8" s="773"/>
      <c r="DW8" s="774"/>
      <c r="DX8" s="774"/>
      <c r="DY8" s="774"/>
      <c r="DZ8" s="779"/>
      <c r="EA8" s="222"/>
    </row>
    <row r="9" spans="1:131" s="223" customFormat="1" ht="26.25" customHeight="1">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c r="A23" s="228" t="s">
        <v>376</v>
      </c>
      <c r="B23" s="789" t="s">
        <v>377</v>
      </c>
      <c r="C23" s="790"/>
      <c r="D23" s="790"/>
      <c r="E23" s="790"/>
      <c r="F23" s="790"/>
      <c r="G23" s="790"/>
      <c r="H23" s="790"/>
      <c r="I23" s="790"/>
      <c r="J23" s="790"/>
      <c r="K23" s="790"/>
      <c r="L23" s="790"/>
      <c r="M23" s="790"/>
      <c r="N23" s="790"/>
      <c r="O23" s="790"/>
      <c r="P23" s="791"/>
      <c r="Q23" s="792">
        <v>21181</v>
      </c>
      <c r="R23" s="793"/>
      <c r="S23" s="793"/>
      <c r="T23" s="793"/>
      <c r="U23" s="793"/>
      <c r="V23" s="793">
        <v>19889</v>
      </c>
      <c r="W23" s="793"/>
      <c r="X23" s="793"/>
      <c r="Y23" s="793"/>
      <c r="Z23" s="793"/>
      <c r="AA23" s="793">
        <v>1293</v>
      </c>
      <c r="AB23" s="793"/>
      <c r="AC23" s="793"/>
      <c r="AD23" s="793"/>
      <c r="AE23" s="794"/>
      <c r="AF23" s="795">
        <v>1174</v>
      </c>
      <c r="AG23" s="793"/>
      <c r="AH23" s="793"/>
      <c r="AI23" s="793"/>
      <c r="AJ23" s="796"/>
      <c r="AK23" s="797"/>
      <c r="AL23" s="798"/>
      <c r="AM23" s="798"/>
      <c r="AN23" s="798"/>
      <c r="AO23" s="798"/>
      <c r="AP23" s="793">
        <v>22068</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c r="A26" s="727" t="s">
        <v>356</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363</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c r="A28" s="230">
        <v>1</v>
      </c>
      <c r="B28" s="749" t="s">
        <v>388</v>
      </c>
      <c r="C28" s="750"/>
      <c r="D28" s="750"/>
      <c r="E28" s="750"/>
      <c r="F28" s="750"/>
      <c r="G28" s="750"/>
      <c r="H28" s="750"/>
      <c r="I28" s="750"/>
      <c r="J28" s="750"/>
      <c r="K28" s="750"/>
      <c r="L28" s="750"/>
      <c r="M28" s="750"/>
      <c r="N28" s="750"/>
      <c r="O28" s="750"/>
      <c r="P28" s="751"/>
      <c r="Q28" s="822">
        <v>4152</v>
      </c>
      <c r="R28" s="823"/>
      <c r="S28" s="823"/>
      <c r="T28" s="823"/>
      <c r="U28" s="823"/>
      <c r="V28" s="823">
        <v>4109</v>
      </c>
      <c r="W28" s="823"/>
      <c r="X28" s="823"/>
      <c r="Y28" s="823"/>
      <c r="Z28" s="823"/>
      <c r="AA28" s="823">
        <v>43</v>
      </c>
      <c r="AB28" s="823"/>
      <c r="AC28" s="823"/>
      <c r="AD28" s="823"/>
      <c r="AE28" s="824"/>
      <c r="AF28" s="825">
        <v>43</v>
      </c>
      <c r="AG28" s="823"/>
      <c r="AH28" s="823"/>
      <c r="AI28" s="823"/>
      <c r="AJ28" s="826"/>
      <c r="AK28" s="827">
        <v>384</v>
      </c>
      <c r="AL28" s="828"/>
      <c r="AM28" s="828"/>
      <c r="AN28" s="828"/>
      <c r="AO28" s="828"/>
      <c r="AP28" s="828" t="s">
        <v>552</v>
      </c>
      <c r="AQ28" s="828"/>
      <c r="AR28" s="828"/>
      <c r="AS28" s="828"/>
      <c r="AT28" s="828"/>
      <c r="AU28" s="828" t="s">
        <v>552</v>
      </c>
      <c r="AV28" s="828"/>
      <c r="AW28" s="828"/>
      <c r="AX28" s="828"/>
      <c r="AY28" s="828"/>
      <c r="AZ28" s="829" t="s">
        <v>552</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c r="A29" s="230">
        <v>2</v>
      </c>
      <c r="B29" s="780" t="s">
        <v>389</v>
      </c>
      <c r="C29" s="781"/>
      <c r="D29" s="781"/>
      <c r="E29" s="781"/>
      <c r="F29" s="781"/>
      <c r="G29" s="781"/>
      <c r="H29" s="781"/>
      <c r="I29" s="781"/>
      <c r="J29" s="781"/>
      <c r="K29" s="781"/>
      <c r="L29" s="781"/>
      <c r="M29" s="781"/>
      <c r="N29" s="781"/>
      <c r="O29" s="781"/>
      <c r="P29" s="782"/>
      <c r="Q29" s="783">
        <v>60</v>
      </c>
      <c r="R29" s="784"/>
      <c r="S29" s="784"/>
      <c r="T29" s="784"/>
      <c r="U29" s="784"/>
      <c r="V29" s="784">
        <v>51</v>
      </c>
      <c r="W29" s="784"/>
      <c r="X29" s="784"/>
      <c r="Y29" s="784"/>
      <c r="Z29" s="784"/>
      <c r="AA29" s="784">
        <v>9</v>
      </c>
      <c r="AB29" s="784"/>
      <c r="AC29" s="784"/>
      <c r="AD29" s="784"/>
      <c r="AE29" s="785"/>
      <c r="AF29" s="786">
        <v>9</v>
      </c>
      <c r="AG29" s="787"/>
      <c r="AH29" s="787"/>
      <c r="AI29" s="787"/>
      <c r="AJ29" s="788"/>
      <c r="AK29" s="834" t="s">
        <v>552</v>
      </c>
      <c r="AL29" s="830"/>
      <c r="AM29" s="830"/>
      <c r="AN29" s="830"/>
      <c r="AO29" s="830"/>
      <c r="AP29" s="830" t="s">
        <v>552</v>
      </c>
      <c r="AQ29" s="830"/>
      <c r="AR29" s="830"/>
      <c r="AS29" s="830"/>
      <c r="AT29" s="830"/>
      <c r="AU29" s="830" t="s">
        <v>552</v>
      </c>
      <c r="AV29" s="830"/>
      <c r="AW29" s="830"/>
      <c r="AX29" s="830"/>
      <c r="AY29" s="830"/>
      <c r="AZ29" s="831" t="s">
        <v>552</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c r="A30" s="230">
        <v>3</v>
      </c>
      <c r="B30" s="780" t="s">
        <v>390</v>
      </c>
      <c r="C30" s="781"/>
      <c r="D30" s="781"/>
      <c r="E30" s="781"/>
      <c r="F30" s="781"/>
      <c r="G30" s="781"/>
      <c r="H30" s="781"/>
      <c r="I30" s="781"/>
      <c r="J30" s="781"/>
      <c r="K30" s="781"/>
      <c r="L30" s="781"/>
      <c r="M30" s="781"/>
      <c r="N30" s="781"/>
      <c r="O30" s="781"/>
      <c r="P30" s="782"/>
      <c r="Q30" s="783">
        <v>4646</v>
      </c>
      <c r="R30" s="784"/>
      <c r="S30" s="784"/>
      <c r="T30" s="784"/>
      <c r="U30" s="784"/>
      <c r="V30" s="784">
        <v>4533</v>
      </c>
      <c r="W30" s="784"/>
      <c r="X30" s="784"/>
      <c r="Y30" s="784"/>
      <c r="Z30" s="784"/>
      <c r="AA30" s="784">
        <v>112</v>
      </c>
      <c r="AB30" s="784"/>
      <c r="AC30" s="784"/>
      <c r="AD30" s="784"/>
      <c r="AE30" s="785"/>
      <c r="AF30" s="786">
        <v>112</v>
      </c>
      <c r="AG30" s="787"/>
      <c r="AH30" s="787"/>
      <c r="AI30" s="787"/>
      <c r="AJ30" s="788"/>
      <c r="AK30" s="834">
        <v>666</v>
      </c>
      <c r="AL30" s="830"/>
      <c r="AM30" s="830"/>
      <c r="AN30" s="830"/>
      <c r="AO30" s="830"/>
      <c r="AP30" s="830" t="s">
        <v>552</v>
      </c>
      <c r="AQ30" s="830"/>
      <c r="AR30" s="830"/>
      <c r="AS30" s="830"/>
      <c r="AT30" s="830"/>
      <c r="AU30" s="830" t="s">
        <v>552</v>
      </c>
      <c r="AV30" s="830"/>
      <c r="AW30" s="830"/>
      <c r="AX30" s="830"/>
      <c r="AY30" s="830"/>
      <c r="AZ30" s="831" t="s">
        <v>552</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c r="A31" s="230">
        <v>4</v>
      </c>
      <c r="B31" s="780" t="s">
        <v>391</v>
      </c>
      <c r="C31" s="781"/>
      <c r="D31" s="781"/>
      <c r="E31" s="781"/>
      <c r="F31" s="781"/>
      <c r="G31" s="781"/>
      <c r="H31" s="781"/>
      <c r="I31" s="781"/>
      <c r="J31" s="781"/>
      <c r="K31" s="781"/>
      <c r="L31" s="781"/>
      <c r="M31" s="781"/>
      <c r="N31" s="781"/>
      <c r="O31" s="781"/>
      <c r="P31" s="782"/>
      <c r="Q31" s="783">
        <v>674</v>
      </c>
      <c r="R31" s="784"/>
      <c r="S31" s="784"/>
      <c r="T31" s="784"/>
      <c r="U31" s="784"/>
      <c r="V31" s="784">
        <v>646</v>
      </c>
      <c r="W31" s="784"/>
      <c r="X31" s="784"/>
      <c r="Y31" s="784"/>
      <c r="Z31" s="784"/>
      <c r="AA31" s="784">
        <v>28</v>
      </c>
      <c r="AB31" s="784"/>
      <c r="AC31" s="784"/>
      <c r="AD31" s="784"/>
      <c r="AE31" s="785"/>
      <c r="AF31" s="786">
        <v>28</v>
      </c>
      <c r="AG31" s="787"/>
      <c r="AH31" s="787"/>
      <c r="AI31" s="787"/>
      <c r="AJ31" s="788"/>
      <c r="AK31" s="834">
        <v>193</v>
      </c>
      <c r="AL31" s="830"/>
      <c r="AM31" s="830"/>
      <c r="AN31" s="830"/>
      <c r="AO31" s="830"/>
      <c r="AP31" s="830" t="s">
        <v>552</v>
      </c>
      <c r="AQ31" s="830"/>
      <c r="AR31" s="830"/>
      <c r="AS31" s="830"/>
      <c r="AT31" s="830"/>
      <c r="AU31" s="830" t="s">
        <v>552</v>
      </c>
      <c r="AV31" s="830"/>
      <c r="AW31" s="830"/>
      <c r="AX31" s="830"/>
      <c r="AY31" s="830"/>
      <c r="AZ31" s="831" t="s">
        <v>552</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c r="A32" s="230">
        <v>5</v>
      </c>
      <c r="B32" s="780" t="s">
        <v>392</v>
      </c>
      <c r="C32" s="781"/>
      <c r="D32" s="781"/>
      <c r="E32" s="781"/>
      <c r="F32" s="781"/>
      <c r="G32" s="781"/>
      <c r="H32" s="781"/>
      <c r="I32" s="781"/>
      <c r="J32" s="781"/>
      <c r="K32" s="781"/>
      <c r="L32" s="781"/>
      <c r="M32" s="781"/>
      <c r="N32" s="781"/>
      <c r="O32" s="781"/>
      <c r="P32" s="782"/>
      <c r="Q32" s="783">
        <v>798</v>
      </c>
      <c r="R32" s="784"/>
      <c r="S32" s="784"/>
      <c r="T32" s="784"/>
      <c r="U32" s="784"/>
      <c r="V32" s="784">
        <v>721</v>
      </c>
      <c r="W32" s="784"/>
      <c r="X32" s="784"/>
      <c r="Y32" s="784"/>
      <c r="Z32" s="784"/>
      <c r="AA32" s="784">
        <v>77</v>
      </c>
      <c r="AB32" s="784"/>
      <c r="AC32" s="784"/>
      <c r="AD32" s="784"/>
      <c r="AE32" s="785"/>
      <c r="AF32" s="786">
        <v>857</v>
      </c>
      <c r="AG32" s="787"/>
      <c r="AH32" s="787"/>
      <c r="AI32" s="787"/>
      <c r="AJ32" s="788"/>
      <c r="AK32" s="834">
        <v>175</v>
      </c>
      <c r="AL32" s="830"/>
      <c r="AM32" s="830"/>
      <c r="AN32" s="830"/>
      <c r="AO32" s="830"/>
      <c r="AP32" s="830">
        <v>2817</v>
      </c>
      <c r="AQ32" s="830"/>
      <c r="AR32" s="830"/>
      <c r="AS32" s="830"/>
      <c r="AT32" s="830"/>
      <c r="AU32" s="830">
        <v>417</v>
      </c>
      <c r="AV32" s="830"/>
      <c r="AW32" s="830"/>
      <c r="AX32" s="830"/>
      <c r="AY32" s="830"/>
      <c r="AZ32" s="831" t="s">
        <v>552</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c r="A33" s="230">
        <v>6</v>
      </c>
      <c r="B33" s="780" t="s">
        <v>394</v>
      </c>
      <c r="C33" s="781"/>
      <c r="D33" s="781"/>
      <c r="E33" s="781"/>
      <c r="F33" s="781"/>
      <c r="G33" s="781"/>
      <c r="H33" s="781"/>
      <c r="I33" s="781"/>
      <c r="J33" s="781"/>
      <c r="K33" s="781"/>
      <c r="L33" s="781"/>
      <c r="M33" s="781"/>
      <c r="N33" s="781"/>
      <c r="O33" s="781"/>
      <c r="P33" s="782"/>
      <c r="Q33" s="783">
        <v>975</v>
      </c>
      <c r="R33" s="784"/>
      <c r="S33" s="784"/>
      <c r="T33" s="784"/>
      <c r="U33" s="784"/>
      <c r="V33" s="784">
        <v>916</v>
      </c>
      <c r="W33" s="784"/>
      <c r="X33" s="784"/>
      <c r="Y33" s="784"/>
      <c r="Z33" s="784"/>
      <c r="AA33" s="784">
        <v>59</v>
      </c>
      <c r="AB33" s="784"/>
      <c r="AC33" s="784"/>
      <c r="AD33" s="784"/>
      <c r="AE33" s="785"/>
      <c r="AF33" s="786">
        <v>384</v>
      </c>
      <c r="AG33" s="787"/>
      <c r="AH33" s="787"/>
      <c r="AI33" s="787"/>
      <c r="AJ33" s="788"/>
      <c r="AK33" s="834">
        <v>684</v>
      </c>
      <c r="AL33" s="830"/>
      <c r="AM33" s="830"/>
      <c r="AN33" s="830"/>
      <c r="AO33" s="830"/>
      <c r="AP33" s="830">
        <v>3339</v>
      </c>
      <c r="AQ33" s="830"/>
      <c r="AR33" s="830"/>
      <c r="AS33" s="830"/>
      <c r="AT33" s="830"/>
      <c r="AU33" s="830">
        <v>1643</v>
      </c>
      <c r="AV33" s="830"/>
      <c r="AW33" s="830"/>
      <c r="AX33" s="830"/>
      <c r="AY33" s="830"/>
      <c r="AZ33" s="831" t="s">
        <v>552</v>
      </c>
      <c r="BA33" s="831"/>
      <c r="BB33" s="831"/>
      <c r="BC33" s="831"/>
      <c r="BD33" s="831"/>
      <c r="BE33" s="832" t="s">
        <v>393</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c r="A34" s="230">
        <v>7</v>
      </c>
      <c r="B34" s="780" t="s">
        <v>395</v>
      </c>
      <c r="C34" s="781"/>
      <c r="D34" s="781"/>
      <c r="E34" s="781"/>
      <c r="F34" s="781"/>
      <c r="G34" s="781"/>
      <c r="H34" s="781"/>
      <c r="I34" s="781"/>
      <c r="J34" s="781"/>
      <c r="K34" s="781"/>
      <c r="L34" s="781"/>
      <c r="M34" s="781"/>
      <c r="N34" s="781"/>
      <c r="O34" s="781"/>
      <c r="P34" s="782"/>
      <c r="Q34" s="783">
        <v>14</v>
      </c>
      <c r="R34" s="784"/>
      <c r="S34" s="784"/>
      <c r="T34" s="784"/>
      <c r="U34" s="784"/>
      <c r="V34" s="784">
        <v>14</v>
      </c>
      <c r="W34" s="784"/>
      <c r="X34" s="784"/>
      <c r="Y34" s="784"/>
      <c r="Z34" s="784"/>
      <c r="AA34" s="784" t="s">
        <v>582</v>
      </c>
      <c r="AB34" s="784"/>
      <c r="AC34" s="784"/>
      <c r="AD34" s="784"/>
      <c r="AE34" s="785"/>
      <c r="AF34" s="786" t="s">
        <v>122</v>
      </c>
      <c r="AG34" s="787"/>
      <c r="AH34" s="787"/>
      <c r="AI34" s="787"/>
      <c r="AJ34" s="788"/>
      <c r="AK34" s="834">
        <v>12</v>
      </c>
      <c r="AL34" s="830"/>
      <c r="AM34" s="830"/>
      <c r="AN34" s="830"/>
      <c r="AO34" s="830"/>
      <c r="AP34" s="830">
        <v>47</v>
      </c>
      <c r="AQ34" s="830"/>
      <c r="AR34" s="830"/>
      <c r="AS34" s="830"/>
      <c r="AT34" s="830"/>
      <c r="AU34" s="830">
        <v>47</v>
      </c>
      <c r="AV34" s="830"/>
      <c r="AW34" s="830"/>
      <c r="AX34" s="830"/>
      <c r="AY34" s="830"/>
      <c r="AZ34" s="831" t="s">
        <v>552</v>
      </c>
      <c r="BA34" s="831"/>
      <c r="BB34" s="831"/>
      <c r="BC34" s="831"/>
      <c r="BD34" s="831"/>
      <c r="BE34" s="832" t="s">
        <v>396</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c r="A35" s="230">
        <v>8</v>
      </c>
      <c r="B35" s="780" t="s">
        <v>397</v>
      </c>
      <c r="C35" s="781"/>
      <c r="D35" s="781"/>
      <c r="E35" s="781"/>
      <c r="F35" s="781"/>
      <c r="G35" s="781"/>
      <c r="H35" s="781"/>
      <c r="I35" s="781"/>
      <c r="J35" s="781"/>
      <c r="K35" s="781"/>
      <c r="L35" s="781"/>
      <c r="M35" s="781"/>
      <c r="N35" s="781"/>
      <c r="O35" s="781"/>
      <c r="P35" s="782"/>
      <c r="Q35" s="783">
        <v>18</v>
      </c>
      <c r="R35" s="784"/>
      <c r="S35" s="784"/>
      <c r="T35" s="784"/>
      <c r="U35" s="784"/>
      <c r="V35" s="784">
        <v>16</v>
      </c>
      <c r="W35" s="784"/>
      <c r="X35" s="784"/>
      <c r="Y35" s="784"/>
      <c r="Z35" s="784"/>
      <c r="AA35" s="784">
        <v>2</v>
      </c>
      <c r="AB35" s="784"/>
      <c r="AC35" s="784"/>
      <c r="AD35" s="784"/>
      <c r="AE35" s="785"/>
      <c r="AF35" s="786">
        <v>2</v>
      </c>
      <c r="AG35" s="787"/>
      <c r="AH35" s="787"/>
      <c r="AI35" s="787"/>
      <c r="AJ35" s="788"/>
      <c r="AK35" s="834" t="s">
        <v>552</v>
      </c>
      <c r="AL35" s="830"/>
      <c r="AM35" s="830"/>
      <c r="AN35" s="830"/>
      <c r="AO35" s="830"/>
      <c r="AP35" s="830" t="s">
        <v>552</v>
      </c>
      <c r="AQ35" s="830"/>
      <c r="AR35" s="830"/>
      <c r="AS35" s="830"/>
      <c r="AT35" s="830"/>
      <c r="AU35" s="830" t="s">
        <v>552</v>
      </c>
      <c r="AV35" s="830"/>
      <c r="AW35" s="830"/>
      <c r="AX35" s="830"/>
      <c r="AY35" s="830"/>
      <c r="AZ35" s="831" t="s">
        <v>552</v>
      </c>
      <c r="BA35" s="831"/>
      <c r="BB35" s="831"/>
      <c r="BC35" s="831"/>
      <c r="BD35" s="831"/>
      <c r="BE35" s="832" t="s">
        <v>396</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c r="A36" s="230">
        <v>9</v>
      </c>
      <c r="B36" s="780" t="s">
        <v>398</v>
      </c>
      <c r="C36" s="781"/>
      <c r="D36" s="781"/>
      <c r="E36" s="781"/>
      <c r="F36" s="781"/>
      <c r="G36" s="781"/>
      <c r="H36" s="781"/>
      <c r="I36" s="781"/>
      <c r="J36" s="781"/>
      <c r="K36" s="781"/>
      <c r="L36" s="781"/>
      <c r="M36" s="781"/>
      <c r="N36" s="781"/>
      <c r="O36" s="781"/>
      <c r="P36" s="782"/>
      <c r="Q36" s="783">
        <v>34</v>
      </c>
      <c r="R36" s="784"/>
      <c r="S36" s="784"/>
      <c r="T36" s="784"/>
      <c r="U36" s="784"/>
      <c r="V36" s="784">
        <v>34</v>
      </c>
      <c r="W36" s="784"/>
      <c r="X36" s="784"/>
      <c r="Y36" s="784"/>
      <c r="Z36" s="784"/>
      <c r="AA36" s="784">
        <v>0</v>
      </c>
      <c r="AB36" s="784"/>
      <c r="AC36" s="784"/>
      <c r="AD36" s="784"/>
      <c r="AE36" s="785"/>
      <c r="AF36" s="786">
        <v>0</v>
      </c>
      <c r="AG36" s="787"/>
      <c r="AH36" s="787"/>
      <c r="AI36" s="787"/>
      <c r="AJ36" s="788"/>
      <c r="AK36" s="834">
        <v>14</v>
      </c>
      <c r="AL36" s="830"/>
      <c r="AM36" s="830"/>
      <c r="AN36" s="830"/>
      <c r="AO36" s="830"/>
      <c r="AP36" s="830" t="s">
        <v>552</v>
      </c>
      <c r="AQ36" s="830"/>
      <c r="AR36" s="830"/>
      <c r="AS36" s="830"/>
      <c r="AT36" s="830"/>
      <c r="AU36" s="830" t="s">
        <v>552</v>
      </c>
      <c r="AV36" s="830"/>
      <c r="AW36" s="830"/>
      <c r="AX36" s="830"/>
      <c r="AY36" s="830"/>
      <c r="AZ36" s="831" t="s">
        <v>552</v>
      </c>
      <c r="BA36" s="831"/>
      <c r="BB36" s="831"/>
      <c r="BC36" s="831"/>
      <c r="BD36" s="831"/>
      <c r="BE36" s="832" t="s">
        <v>396</v>
      </c>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399</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c r="A63" s="228" t="s">
        <v>376</v>
      </c>
      <c r="B63" s="789" t="s">
        <v>400</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1435</v>
      </c>
      <c r="AG63" s="844"/>
      <c r="AH63" s="844"/>
      <c r="AI63" s="844"/>
      <c r="AJ63" s="845"/>
      <c r="AK63" s="846"/>
      <c r="AL63" s="841"/>
      <c r="AM63" s="841"/>
      <c r="AN63" s="841"/>
      <c r="AO63" s="841"/>
      <c r="AP63" s="844">
        <v>6203</v>
      </c>
      <c r="AQ63" s="844"/>
      <c r="AR63" s="844"/>
      <c r="AS63" s="844"/>
      <c r="AT63" s="844"/>
      <c r="AU63" s="844">
        <v>2107</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c r="A66" s="727" t="s">
        <v>402</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403</v>
      </c>
      <c r="AV66" s="734"/>
      <c r="AW66" s="734"/>
      <c r="AX66" s="734"/>
      <c r="AY66" s="735"/>
      <c r="AZ66" s="733" t="s">
        <v>363</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c r="A68" s="224">
        <v>1</v>
      </c>
      <c r="B68" s="869" t="s">
        <v>561</v>
      </c>
      <c r="C68" s="870"/>
      <c r="D68" s="870"/>
      <c r="E68" s="870"/>
      <c r="F68" s="870"/>
      <c r="G68" s="870"/>
      <c r="H68" s="870"/>
      <c r="I68" s="870"/>
      <c r="J68" s="870"/>
      <c r="K68" s="870"/>
      <c r="L68" s="870"/>
      <c r="M68" s="870"/>
      <c r="N68" s="870"/>
      <c r="O68" s="870"/>
      <c r="P68" s="871"/>
      <c r="Q68" s="872">
        <v>462</v>
      </c>
      <c r="R68" s="866"/>
      <c r="S68" s="866"/>
      <c r="T68" s="866"/>
      <c r="U68" s="866"/>
      <c r="V68" s="866">
        <v>394</v>
      </c>
      <c r="W68" s="866"/>
      <c r="X68" s="866"/>
      <c r="Y68" s="866"/>
      <c r="Z68" s="866"/>
      <c r="AA68" s="866">
        <v>68</v>
      </c>
      <c r="AB68" s="866"/>
      <c r="AC68" s="866"/>
      <c r="AD68" s="866"/>
      <c r="AE68" s="866"/>
      <c r="AF68" s="866">
        <v>68</v>
      </c>
      <c r="AG68" s="866"/>
      <c r="AH68" s="866"/>
      <c r="AI68" s="866"/>
      <c r="AJ68" s="866"/>
      <c r="AK68" s="866" t="s">
        <v>580</v>
      </c>
      <c r="AL68" s="866"/>
      <c r="AM68" s="866"/>
      <c r="AN68" s="866"/>
      <c r="AO68" s="866"/>
      <c r="AP68" s="866" t="s">
        <v>580</v>
      </c>
      <c r="AQ68" s="866"/>
      <c r="AR68" s="866"/>
      <c r="AS68" s="866"/>
      <c r="AT68" s="866"/>
      <c r="AU68" s="866" t="s">
        <v>580</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c r="A69" s="226">
        <v>2</v>
      </c>
      <c r="B69" s="873" t="s">
        <v>562</v>
      </c>
      <c r="C69" s="874"/>
      <c r="D69" s="874"/>
      <c r="E69" s="874"/>
      <c r="F69" s="874"/>
      <c r="G69" s="874"/>
      <c r="H69" s="874"/>
      <c r="I69" s="874"/>
      <c r="J69" s="874"/>
      <c r="K69" s="874"/>
      <c r="L69" s="874"/>
      <c r="M69" s="874"/>
      <c r="N69" s="874"/>
      <c r="O69" s="874"/>
      <c r="P69" s="875"/>
      <c r="Q69" s="876">
        <v>37</v>
      </c>
      <c r="R69" s="830"/>
      <c r="S69" s="830"/>
      <c r="T69" s="830"/>
      <c r="U69" s="830"/>
      <c r="V69" s="830">
        <v>25</v>
      </c>
      <c r="W69" s="830"/>
      <c r="X69" s="830"/>
      <c r="Y69" s="830"/>
      <c r="Z69" s="830"/>
      <c r="AA69" s="830">
        <v>12</v>
      </c>
      <c r="AB69" s="830"/>
      <c r="AC69" s="830"/>
      <c r="AD69" s="830"/>
      <c r="AE69" s="830"/>
      <c r="AF69" s="830">
        <v>12</v>
      </c>
      <c r="AG69" s="830"/>
      <c r="AH69" s="830"/>
      <c r="AI69" s="830"/>
      <c r="AJ69" s="830"/>
      <c r="AK69" s="830" t="s">
        <v>580</v>
      </c>
      <c r="AL69" s="830"/>
      <c r="AM69" s="830"/>
      <c r="AN69" s="830"/>
      <c r="AO69" s="830"/>
      <c r="AP69" s="830" t="s">
        <v>580</v>
      </c>
      <c r="AQ69" s="830"/>
      <c r="AR69" s="830"/>
      <c r="AS69" s="830"/>
      <c r="AT69" s="830"/>
      <c r="AU69" s="830" t="s">
        <v>580</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c r="A70" s="226">
        <v>3</v>
      </c>
      <c r="B70" s="873" t="s">
        <v>563</v>
      </c>
      <c r="C70" s="874"/>
      <c r="D70" s="874"/>
      <c r="E70" s="874"/>
      <c r="F70" s="874"/>
      <c r="G70" s="874"/>
      <c r="H70" s="874"/>
      <c r="I70" s="874"/>
      <c r="J70" s="874"/>
      <c r="K70" s="874"/>
      <c r="L70" s="874"/>
      <c r="M70" s="874"/>
      <c r="N70" s="874"/>
      <c r="O70" s="874"/>
      <c r="P70" s="875"/>
      <c r="Q70" s="876">
        <v>445</v>
      </c>
      <c r="R70" s="830"/>
      <c r="S70" s="830"/>
      <c r="T70" s="830"/>
      <c r="U70" s="830"/>
      <c r="V70" s="830">
        <v>319</v>
      </c>
      <c r="W70" s="830"/>
      <c r="X70" s="830"/>
      <c r="Y70" s="830"/>
      <c r="Z70" s="830"/>
      <c r="AA70" s="830">
        <v>126</v>
      </c>
      <c r="AB70" s="830"/>
      <c r="AC70" s="830"/>
      <c r="AD70" s="830"/>
      <c r="AE70" s="830"/>
      <c r="AF70" s="830">
        <v>126</v>
      </c>
      <c r="AG70" s="830"/>
      <c r="AH70" s="830"/>
      <c r="AI70" s="830"/>
      <c r="AJ70" s="830"/>
      <c r="AK70" s="830">
        <v>46</v>
      </c>
      <c r="AL70" s="830"/>
      <c r="AM70" s="830"/>
      <c r="AN70" s="830"/>
      <c r="AO70" s="830"/>
      <c r="AP70" s="830">
        <v>0</v>
      </c>
      <c r="AQ70" s="830"/>
      <c r="AR70" s="830"/>
      <c r="AS70" s="830"/>
      <c r="AT70" s="830"/>
      <c r="AU70" s="830" t="s">
        <v>580</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c r="A71" s="226">
        <v>4</v>
      </c>
      <c r="B71" s="873" t="s">
        <v>564</v>
      </c>
      <c r="C71" s="874"/>
      <c r="D71" s="874"/>
      <c r="E71" s="874"/>
      <c r="F71" s="874"/>
      <c r="G71" s="874"/>
      <c r="H71" s="874"/>
      <c r="I71" s="874"/>
      <c r="J71" s="874"/>
      <c r="K71" s="874"/>
      <c r="L71" s="874"/>
      <c r="M71" s="874"/>
      <c r="N71" s="874"/>
      <c r="O71" s="874"/>
      <c r="P71" s="875"/>
      <c r="Q71" s="876">
        <v>650</v>
      </c>
      <c r="R71" s="830"/>
      <c r="S71" s="830"/>
      <c r="T71" s="830"/>
      <c r="U71" s="830"/>
      <c r="V71" s="830">
        <v>625</v>
      </c>
      <c r="W71" s="830"/>
      <c r="X71" s="830"/>
      <c r="Y71" s="830"/>
      <c r="Z71" s="830"/>
      <c r="AA71" s="830">
        <v>25</v>
      </c>
      <c r="AB71" s="830"/>
      <c r="AC71" s="830"/>
      <c r="AD71" s="830"/>
      <c r="AE71" s="830"/>
      <c r="AF71" s="830">
        <v>25</v>
      </c>
      <c r="AG71" s="830"/>
      <c r="AH71" s="830"/>
      <c r="AI71" s="830"/>
      <c r="AJ71" s="830"/>
      <c r="AK71" s="830">
        <v>4</v>
      </c>
      <c r="AL71" s="830"/>
      <c r="AM71" s="830"/>
      <c r="AN71" s="830"/>
      <c r="AO71" s="830"/>
      <c r="AP71" s="830">
        <v>0</v>
      </c>
      <c r="AQ71" s="830"/>
      <c r="AR71" s="830"/>
      <c r="AS71" s="830"/>
      <c r="AT71" s="830"/>
      <c r="AU71" s="830" t="s">
        <v>580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c r="A72" s="226">
        <v>5</v>
      </c>
      <c r="B72" s="873" t="s">
        <v>565</v>
      </c>
      <c r="C72" s="874"/>
      <c r="D72" s="874"/>
      <c r="E72" s="874"/>
      <c r="F72" s="874"/>
      <c r="G72" s="874"/>
      <c r="H72" s="874"/>
      <c r="I72" s="874"/>
      <c r="J72" s="874"/>
      <c r="K72" s="874"/>
      <c r="L72" s="874"/>
      <c r="M72" s="874"/>
      <c r="N72" s="874"/>
      <c r="O72" s="874"/>
      <c r="P72" s="875"/>
      <c r="Q72" s="876">
        <v>9471</v>
      </c>
      <c r="R72" s="830"/>
      <c r="S72" s="830"/>
      <c r="T72" s="830"/>
      <c r="U72" s="830"/>
      <c r="V72" s="830">
        <v>8936</v>
      </c>
      <c r="W72" s="830"/>
      <c r="X72" s="830"/>
      <c r="Y72" s="830"/>
      <c r="Z72" s="830"/>
      <c r="AA72" s="830">
        <v>535</v>
      </c>
      <c r="AB72" s="830"/>
      <c r="AC72" s="830"/>
      <c r="AD72" s="830"/>
      <c r="AE72" s="830"/>
      <c r="AF72" s="830">
        <v>535</v>
      </c>
      <c r="AG72" s="830"/>
      <c r="AH72" s="830"/>
      <c r="AI72" s="830"/>
      <c r="AJ72" s="830"/>
      <c r="AK72" s="830" t="s">
        <v>580</v>
      </c>
      <c r="AL72" s="830"/>
      <c r="AM72" s="830"/>
      <c r="AN72" s="830"/>
      <c r="AO72" s="830"/>
      <c r="AP72" s="830" t="s">
        <v>580</v>
      </c>
      <c r="AQ72" s="830"/>
      <c r="AR72" s="830"/>
      <c r="AS72" s="830"/>
      <c r="AT72" s="830"/>
      <c r="AU72" s="830" t="s">
        <v>580</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c r="A73" s="226">
        <v>6</v>
      </c>
      <c r="B73" s="873" t="s">
        <v>566</v>
      </c>
      <c r="C73" s="874"/>
      <c r="D73" s="874"/>
      <c r="E73" s="874"/>
      <c r="F73" s="874"/>
      <c r="G73" s="874"/>
      <c r="H73" s="874"/>
      <c r="I73" s="874"/>
      <c r="J73" s="874"/>
      <c r="K73" s="874"/>
      <c r="L73" s="874"/>
      <c r="M73" s="874"/>
      <c r="N73" s="874"/>
      <c r="O73" s="874"/>
      <c r="P73" s="875"/>
      <c r="Q73" s="876">
        <v>547</v>
      </c>
      <c r="R73" s="830"/>
      <c r="S73" s="830"/>
      <c r="T73" s="830"/>
      <c r="U73" s="830"/>
      <c r="V73" s="830">
        <v>545</v>
      </c>
      <c r="W73" s="830"/>
      <c r="X73" s="830"/>
      <c r="Y73" s="830"/>
      <c r="Z73" s="830"/>
      <c r="AA73" s="830">
        <v>2</v>
      </c>
      <c r="AB73" s="830"/>
      <c r="AC73" s="830"/>
      <c r="AD73" s="830"/>
      <c r="AE73" s="830"/>
      <c r="AF73" s="830">
        <v>2</v>
      </c>
      <c r="AG73" s="830"/>
      <c r="AH73" s="830"/>
      <c r="AI73" s="830"/>
      <c r="AJ73" s="830"/>
      <c r="AK73" s="830" t="s">
        <v>580</v>
      </c>
      <c r="AL73" s="830"/>
      <c r="AM73" s="830"/>
      <c r="AN73" s="830"/>
      <c r="AO73" s="830"/>
      <c r="AP73" s="830" t="s">
        <v>580</v>
      </c>
      <c r="AQ73" s="830"/>
      <c r="AR73" s="830"/>
      <c r="AS73" s="830"/>
      <c r="AT73" s="830"/>
      <c r="AU73" s="830" t="s">
        <v>580</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c r="A74" s="226">
        <v>7</v>
      </c>
      <c r="B74" s="873" t="s">
        <v>567</v>
      </c>
      <c r="C74" s="874"/>
      <c r="D74" s="874"/>
      <c r="E74" s="874"/>
      <c r="F74" s="874"/>
      <c r="G74" s="874"/>
      <c r="H74" s="874"/>
      <c r="I74" s="874"/>
      <c r="J74" s="874"/>
      <c r="K74" s="874"/>
      <c r="L74" s="874"/>
      <c r="M74" s="874"/>
      <c r="N74" s="874"/>
      <c r="O74" s="874"/>
      <c r="P74" s="875"/>
      <c r="Q74" s="876">
        <v>20</v>
      </c>
      <c r="R74" s="830"/>
      <c r="S74" s="830"/>
      <c r="T74" s="830"/>
      <c r="U74" s="830"/>
      <c r="V74" s="830">
        <v>17</v>
      </c>
      <c r="W74" s="830"/>
      <c r="X74" s="830"/>
      <c r="Y74" s="830"/>
      <c r="Z74" s="830"/>
      <c r="AA74" s="830">
        <v>3</v>
      </c>
      <c r="AB74" s="830"/>
      <c r="AC74" s="830"/>
      <c r="AD74" s="830"/>
      <c r="AE74" s="830"/>
      <c r="AF74" s="830">
        <v>3</v>
      </c>
      <c r="AG74" s="830"/>
      <c r="AH74" s="830"/>
      <c r="AI74" s="830"/>
      <c r="AJ74" s="830"/>
      <c r="AK74" s="830" t="s">
        <v>580</v>
      </c>
      <c r="AL74" s="830"/>
      <c r="AM74" s="830"/>
      <c r="AN74" s="830"/>
      <c r="AO74" s="830"/>
      <c r="AP74" s="830" t="s">
        <v>580</v>
      </c>
      <c r="AQ74" s="830"/>
      <c r="AR74" s="830"/>
      <c r="AS74" s="830"/>
      <c r="AT74" s="830"/>
      <c r="AU74" s="830" t="s">
        <v>580</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c r="A75" s="226">
        <v>8</v>
      </c>
      <c r="B75" s="873" t="s">
        <v>568</v>
      </c>
      <c r="C75" s="874"/>
      <c r="D75" s="874"/>
      <c r="E75" s="874"/>
      <c r="F75" s="874"/>
      <c r="G75" s="874"/>
      <c r="H75" s="874"/>
      <c r="I75" s="874"/>
      <c r="J75" s="874"/>
      <c r="K75" s="874"/>
      <c r="L75" s="874"/>
      <c r="M75" s="874"/>
      <c r="N75" s="874"/>
      <c r="O75" s="874"/>
      <c r="P75" s="875"/>
      <c r="Q75" s="877">
        <v>33</v>
      </c>
      <c r="R75" s="878"/>
      <c r="S75" s="878"/>
      <c r="T75" s="878"/>
      <c r="U75" s="834"/>
      <c r="V75" s="879">
        <v>33</v>
      </c>
      <c r="W75" s="878"/>
      <c r="X75" s="878"/>
      <c r="Y75" s="878"/>
      <c r="Z75" s="834"/>
      <c r="AA75" s="879">
        <v>0</v>
      </c>
      <c r="AB75" s="878"/>
      <c r="AC75" s="878"/>
      <c r="AD75" s="878"/>
      <c r="AE75" s="834"/>
      <c r="AF75" s="879">
        <v>0</v>
      </c>
      <c r="AG75" s="878"/>
      <c r="AH75" s="878"/>
      <c r="AI75" s="878"/>
      <c r="AJ75" s="834"/>
      <c r="AK75" s="879">
        <v>5</v>
      </c>
      <c r="AL75" s="878"/>
      <c r="AM75" s="878"/>
      <c r="AN75" s="878"/>
      <c r="AO75" s="834"/>
      <c r="AP75" s="879" t="s">
        <v>580</v>
      </c>
      <c r="AQ75" s="878"/>
      <c r="AR75" s="878"/>
      <c r="AS75" s="878"/>
      <c r="AT75" s="834"/>
      <c r="AU75" s="879" t="s">
        <v>580</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c r="A76" s="226">
        <v>9</v>
      </c>
      <c r="B76" s="873" t="s">
        <v>569</v>
      </c>
      <c r="C76" s="874"/>
      <c r="D76" s="874"/>
      <c r="E76" s="874"/>
      <c r="F76" s="874"/>
      <c r="G76" s="874"/>
      <c r="H76" s="874"/>
      <c r="I76" s="874"/>
      <c r="J76" s="874"/>
      <c r="K76" s="874"/>
      <c r="L76" s="874"/>
      <c r="M76" s="874"/>
      <c r="N76" s="874"/>
      <c r="O76" s="874"/>
      <c r="P76" s="875"/>
      <c r="Q76" s="877">
        <v>1</v>
      </c>
      <c r="R76" s="878"/>
      <c r="S76" s="878"/>
      <c r="T76" s="878"/>
      <c r="U76" s="834"/>
      <c r="V76" s="879">
        <v>0</v>
      </c>
      <c r="W76" s="878"/>
      <c r="X76" s="878"/>
      <c r="Y76" s="878"/>
      <c r="Z76" s="834"/>
      <c r="AA76" s="879">
        <v>0</v>
      </c>
      <c r="AB76" s="878"/>
      <c r="AC76" s="878"/>
      <c r="AD76" s="878"/>
      <c r="AE76" s="834"/>
      <c r="AF76" s="879">
        <v>0</v>
      </c>
      <c r="AG76" s="878"/>
      <c r="AH76" s="878"/>
      <c r="AI76" s="878"/>
      <c r="AJ76" s="834"/>
      <c r="AK76" s="879" t="s">
        <v>580</v>
      </c>
      <c r="AL76" s="878"/>
      <c r="AM76" s="878"/>
      <c r="AN76" s="878"/>
      <c r="AO76" s="834"/>
      <c r="AP76" s="879" t="s">
        <v>580</v>
      </c>
      <c r="AQ76" s="878"/>
      <c r="AR76" s="878"/>
      <c r="AS76" s="878"/>
      <c r="AT76" s="834"/>
      <c r="AU76" s="879" t="s">
        <v>580</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c r="A77" s="226">
        <v>10</v>
      </c>
      <c r="B77" s="873" t="s">
        <v>570</v>
      </c>
      <c r="C77" s="874"/>
      <c r="D77" s="874"/>
      <c r="E77" s="874"/>
      <c r="F77" s="874"/>
      <c r="G77" s="874"/>
      <c r="H77" s="874"/>
      <c r="I77" s="874"/>
      <c r="J77" s="874"/>
      <c r="K77" s="874"/>
      <c r="L77" s="874"/>
      <c r="M77" s="874"/>
      <c r="N77" s="874"/>
      <c r="O77" s="874"/>
      <c r="P77" s="875"/>
      <c r="Q77" s="877">
        <v>100</v>
      </c>
      <c r="R77" s="878"/>
      <c r="S77" s="878"/>
      <c r="T77" s="878"/>
      <c r="U77" s="834"/>
      <c r="V77" s="879">
        <v>100</v>
      </c>
      <c r="W77" s="878"/>
      <c r="X77" s="878"/>
      <c r="Y77" s="878"/>
      <c r="Z77" s="834"/>
      <c r="AA77" s="879">
        <v>0</v>
      </c>
      <c r="AB77" s="878"/>
      <c r="AC77" s="878"/>
      <c r="AD77" s="878"/>
      <c r="AE77" s="834"/>
      <c r="AF77" s="879">
        <v>0</v>
      </c>
      <c r="AG77" s="878"/>
      <c r="AH77" s="878"/>
      <c r="AI77" s="878"/>
      <c r="AJ77" s="834"/>
      <c r="AK77" s="879">
        <v>56</v>
      </c>
      <c r="AL77" s="878"/>
      <c r="AM77" s="878"/>
      <c r="AN77" s="878"/>
      <c r="AO77" s="834"/>
      <c r="AP77" s="879" t="s">
        <v>580</v>
      </c>
      <c r="AQ77" s="878"/>
      <c r="AR77" s="878"/>
      <c r="AS77" s="878"/>
      <c r="AT77" s="834"/>
      <c r="AU77" s="879" t="s">
        <v>580</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c r="A78" s="226">
        <v>11</v>
      </c>
      <c r="B78" s="873" t="s">
        <v>571</v>
      </c>
      <c r="C78" s="874"/>
      <c r="D78" s="874"/>
      <c r="E78" s="874"/>
      <c r="F78" s="874"/>
      <c r="G78" s="874"/>
      <c r="H78" s="874"/>
      <c r="I78" s="874"/>
      <c r="J78" s="874"/>
      <c r="K78" s="874"/>
      <c r="L78" s="874"/>
      <c r="M78" s="874"/>
      <c r="N78" s="874"/>
      <c r="O78" s="874"/>
      <c r="P78" s="875"/>
      <c r="Q78" s="876">
        <v>222</v>
      </c>
      <c r="R78" s="830"/>
      <c r="S78" s="830"/>
      <c r="T78" s="830"/>
      <c r="U78" s="830"/>
      <c r="V78" s="830">
        <v>216</v>
      </c>
      <c r="W78" s="830"/>
      <c r="X78" s="830"/>
      <c r="Y78" s="830"/>
      <c r="Z78" s="830"/>
      <c r="AA78" s="830">
        <v>6</v>
      </c>
      <c r="AB78" s="830"/>
      <c r="AC78" s="830"/>
      <c r="AD78" s="830"/>
      <c r="AE78" s="830"/>
      <c r="AF78" s="830">
        <v>6</v>
      </c>
      <c r="AG78" s="830"/>
      <c r="AH78" s="830"/>
      <c r="AI78" s="830"/>
      <c r="AJ78" s="830"/>
      <c r="AK78" s="830" t="s">
        <v>580</v>
      </c>
      <c r="AL78" s="830"/>
      <c r="AM78" s="830"/>
      <c r="AN78" s="830"/>
      <c r="AO78" s="830"/>
      <c r="AP78" s="830">
        <v>207</v>
      </c>
      <c r="AQ78" s="830"/>
      <c r="AR78" s="830"/>
      <c r="AS78" s="830"/>
      <c r="AT78" s="830"/>
      <c r="AU78" s="830">
        <v>54</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c r="A79" s="226">
        <v>12</v>
      </c>
      <c r="B79" s="873" t="s">
        <v>572</v>
      </c>
      <c r="C79" s="874"/>
      <c r="D79" s="874"/>
      <c r="E79" s="874"/>
      <c r="F79" s="874"/>
      <c r="G79" s="874"/>
      <c r="H79" s="874"/>
      <c r="I79" s="874"/>
      <c r="J79" s="874"/>
      <c r="K79" s="874"/>
      <c r="L79" s="874"/>
      <c r="M79" s="874"/>
      <c r="N79" s="874"/>
      <c r="O79" s="874"/>
      <c r="P79" s="875"/>
      <c r="Q79" s="876">
        <v>291</v>
      </c>
      <c r="R79" s="830"/>
      <c r="S79" s="830"/>
      <c r="T79" s="830"/>
      <c r="U79" s="830"/>
      <c r="V79" s="830">
        <v>275</v>
      </c>
      <c r="W79" s="830"/>
      <c r="X79" s="830"/>
      <c r="Y79" s="830"/>
      <c r="Z79" s="830"/>
      <c r="AA79" s="830">
        <v>16</v>
      </c>
      <c r="AB79" s="830"/>
      <c r="AC79" s="830"/>
      <c r="AD79" s="830"/>
      <c r="AE79" s="830"/>
      <c r="AF79" s="830">
        <v>16</v>
      </c>
      <c r="AG79" s="830"/>
      <c r="AH79" s="830"/>
      <c r="AI79" s="830"/>
      <c r="AJ79" s="830"/>
      <c r="AK79" s="830" t="s">
        <v>580</v>
      </c>
      <c r="AL79" s="830"/>
      <c r="AM79" s="830"/>
      <c r="AN79" s="830"/>
      <c r="AO79" s="830"/>
      <c r="AP79" s="830" t="s">
        <v>580</v>
      </c>
      <c r="AQ79" s="830"/>
      <c r="AR79" s="830"/>
      <c r="AS79" s="830"/>
      <c r="AT79" s="830"/>
      <c r="AU79" s="830" t="s">
        <v>581</v>
      </c>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c r="A80" s="226">
        <v>13</v>
      </c>
      <c r="B80" s="873" t="s">
        <v>573</v>
      </c>
      <c r="C80" s="874"/>
      <c r="D80" s="874"/>
      <c r="E80" s="874"/>
      <c r="F80" s="874"/>
      <c r="G80" s="874"/>
      <c r="H80" s="874"/>
      <c r="I80" s="874"/>
      <c r="J80" s="874"/>
      <c r="K80" s="874"/>
      <c r="L80" s="874"/>
      <c r="M80" s="874"/>
      <c r="N80" s="874"/>
      <c r="O80" s="874"/>
      <c r="P80" s="875"/>
      <c r="Q80" s="876">
        <v>234</v>
      </c>
      <c r="R80" s="830"/>
      <c r="S80" s="830"/>
      <c r="T80" s="830"/>
      <c r="U80" s="830"/>
      <c r="V80" s="830">
        <v>193</v>
      </c>
      <c r="W80" s="830"/>
      <c r="X80" s="830"/>
      <c r="Y80" s="830"/>
      <c r="Z80" s="830"/>
      <c r="AA80" s="830">
        <v>41</v>
      </c>
      <c r="AB80" s="830"/>
      <c r="AC80" s="830"/>
      <c r="AD80" s="830"/>
      <c r="AE80" s="830"/>
      <c r="AF80" s="830">
        <v>41</v>
      </c>
      <c r="AG80" s="830"/>
      <c r="AH80" s="830"/>
      <c r="AI80" s="830"/>
      <c r="AJ80" s="830"/>
      <c r="AK80" s="830" t="s">
        <v>580</v>
      </c>
      <c r="AL80" s="830"/>
      <c r="AM80" s="830"/>
      <c r="AN80" s="830"/>
      <c r="AO80" s="830"/>
      <c r="AP80" s="830">
        <v>39</v>
      </c>
      <c r="AQ80" s="830"/>
      <c r="AR80" s="830"/>
      <c r="AS80" s="830"/>
      <c r="AT80" s="830"/>
      <c r="AU80" s="830">
        <v>4</v>
      </c>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c r="A81" s="226">
        <v>14</v>
      </c>
      <c r="B81" s="873" t="s">
        <v>574</v>
      </c>
      <c r="C81" s="874"/>
      <c r="D81" s="874"/>
      <c r="E81" s="874"/>
      <c r="F81" s="874"/>
      <c r="G81" s="874"/>
      <c r="H81" s="874"/>
      <c r="I81" s="874"/>
      <c r="J81" s="874"/>
      <c r="K81" s="874"/>
      <c r="L81" s="874"/>
      <c r="M81" s="874"/>
      <c r="N81" s="874"/>
      <c r="O81" s="874"/>
      <c r="P81" s="875"/>
      <c r="Q81" s="876">
        <v>503</v>
      </c>
      <c r="R81" s="830"/>
      <c r="S81" s="830"/>
      <c r="T81" s="830"/>
      <c r="U81" s="830"/>
      <c r="V81" s="830">
        <v>463</v>
      </c>
      <c r="W81" s="830"/>
      <c r="X81" s="830"/>
      <c r="Y81" s="830"/>
      <c r="Z81" s="830"/>
      <c r="AA81" s="830">
        <v>40</v>
      </c>
      <c r="AB81" s="830"/>
      <c r="AC81" s="830"/>
      <c r="AD81" s="830"/>
      <c r="AE81" s="830"/>
      <c r="AF81" s="830">
        <v>40</v>
      </c>
      <c r="AG81" s="830"/>
      <c r="AH81" s="830"/>
      <c r="AI81" s="830"/>
      <c r="AJ81" s="830"/>
      <c r="AK81" s="830" t="s">
        <v>580</v>
      </c>
      <c r="AL81" s="830"/>
      <c r="AM81" s="830"/>
      <c r="AN81" s="830"/>
      <c r="AO81" s="830"/>
      <c r="AP81" s="830">
        <v>220</v>
      </c>
      <c r="AQ81" s="830"/>
      <c r="AR81" s="830"/>
      <c r="AS81" s="830"/>
      <c r="AT81" s="830"/>
      <c r="AU81" s="830">
        <v>152</v>
      </c>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c r="A82" s="226">
        <v>15</v>
      </c>
      <c r="B82" s="873" t="s">
        <v>575</v>
      </c>
      <c r="C82" s="874"/>
      <c r="D82" s="874"/>
      <c r="E82" s="874"/>
      <c r="F82" s="874"/>
      <c r="G82" s="874"/>
      <c r="H82" s="874"/>
      <c r="I82" s="874"/>
      <c r="J82" s="874"/>
      <c r="K82" s="874"/>
      <c r="L82" s="874"/>
      <c r="M82" s="874"/>
      <c r="N82" s="874"/>
      <c r="O82" s="874"/>
      <c r="P82" s="875"/>
      <c r="Q82" s="876">
        <v>2480</v>
      </c>
      <c r="R82" s="830"/>
      <c r="S82" s="830"/>
      <c r="T82" s="830"/>
      <c r="U82" s="830"/>
      <c r="V82" s="830">
        <v>2397</v>
      </c>
      <c r="W82" s="830"/>
      <c r="X82" s="830"/>
      <c r="Y82" s="830"/>
      <c r="Z82" s="830"/>
      <c r="AA82" s="830">
        <v>83</v>
      </c>
      <c r="AB82" s="830"/>
      <c r="AC82" s="830"/>
      <c r="AD82" s="830"/>
      <c r="AE82" s="830"/>
      <c r="AF82" s="830">
        <v>55</v>
      </c>
      <c r="AG82" s="830"/>
      <c r="AH82" s="830"/>
      <c r="AI82" s="830"/>
      <c r="AJ82" s="830"/>
      <c r="AK82" s="830" t="s">
        <v>580</v>
      </c>
      <c r="AL82" s="830"/>
      <c r="AM82" s="830"/>
      <c r="AN82" s="830"/>
      <c r="AO82" s="830"/>
      <c r="AP82" s="830">
        <v>749</v>
      </c>
      <c r="AQ82" s="830"/>
      <c r="AR82" s="830"/>
      <c r="AS82" s="830"/>
      <c r="AT82" s="830"/>
      <c r="AU82" s="830">
        <v>686</v>
      </c>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c r="A83" s="226">
        <v>16</v>
      </c>
      <c r="B83" s="873" t="s">
        <v>576</v>
      </c>
      <c r="C83" s="874"/>
      <c r="D83" s="874"/>
      <c r="E83" s="874"/>
      <c r="F83" s="874"/>
      <c r="G83" s="874"/>
      <c r="H83" s="874"/>
      <c r="I83" s="874"/>
      <c r="J83" s="874"/>
      <c r="K83" s="874"/>
      <c r="L83" s="874"/>
      <c r="M83" s="874"/>
      <c r="N83" s="874"/>
      <c r="O83" s="874"/>
      <c r="P83" s="875"/>
      <c r="Q83" s="876">
        <v>7</v>
      </c>
      <c r="R83" s="830"/>
      <c r="S83" s="830"/>
      <c r="T83" s="830"/>
      <c r="U83" s="830"/>
      <c r="V83" s="830">
        <v>5</v>
      </c>
      <c r="W83" s="830"/>
      <c r="X83" s="830"/>
      <c r="Y83" s="830"/>
      <c r="Z83" s="830"/>
      <c r="AA83" s="830">
        <v>3</v>
      </c>
      <c r="AB83" s="830"/>
      <c r="AC83" s="830"/>
      <c r="AD83" s="830"/>
      <c r="AE83" s="830"/>
      <c r="AF83" s="830">
        <v>3</v>
      </c>
      <c r="AG83" s="830"/>
      <c r="AH83" s="830"/>
      <c r="AI83" s="830"/>
      <c r="AJ83" s="830"/>
      <c r="AK83" s="830" t="s">
        <v>580</v>
      </c>
      <c r="AL83" s="830"/>
      <c r="AM83" s="830"/>
      <c r="AN83" s="830"/>
      <c r="AO83" s="830"/>
      <c r="AP83" s="830" t="s">
        <v>580</v>
      </c>
      <c r="AQ83" s="830"/>
      <c r="AR83" s="830"/>
      <c r="AS83" s="830"/>
      <c r="AT83" s="830"/>
      <c r="AU83" s="830" t="s">
        <v>580</v>
      </c>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c r="A84" s="226">
        <v>17</v>
      </c>
      <c r="B84" s="873" t="s">
        <v>577</v>
      </c>
      <c r="C84" s="874"/>
      <c r="D84" s="874"/>
      <c r="E84" s="874"/>
      <c r="F84" s="874"/>
      <c r="G84" s="874"/>
      <c r="H84" s="874"/>
      <c r="I84" s="874"/>
      <c r="J84" s="874"/>
      <c r="K84" s="874"/>
      <c r="L84" s="874"/>
      <c r="M84" s="874"/>
      <c r="N84" s="874"/>
      <c r="O84" s="874"/>
      <c r="P84" s="875"/>
      <c r="Q84" s="876">
        <v>146</v>
      </c>
      <c r="R84" s="830"/>
      <c r="S84" s="830"/>
      <c r="T84" s="830"/>
      <c r="U84" s="830"/>
      <c r="V84" s="830">
        <v>105</v>
      </c>
      <c r="W84" s="830"/>
      <c r="X84" s="830"/>
      <c r="Y84" s="830"/>
      <c r="Z84" s="830"/>
      <c r="AA84" s="830">
        <v>41</v>
      </c>
      <c r="AB84" s="830"/>
      <c r="AC84" s="830"/>
      <c r="AD84" s="830"/>
      <c r="AE84" s="830"/>
      <c r="AF84" s="830">
        <v>41</v>
      </c>
      <c r="AG84" s="830"/>
      <c r="AH84" s="830"/>
      <c r="AI84" s="830"/>
      <c r="AJ84" s="830"/>
      <c r="AK84" s="830" t="s">
        <v>580</v>
      </c>
      <c r="AL84" s="830"/>
      <c r="AM84" s="830"/>
      <c r="AN84" s="830"/>
      <c r="AO84" s="830"/>
      <c r="AP84" s="830" t="s">
        <v>580</v>
      </c>
      <c r="AQ84" s="830"/>
      <c r="AR84" s="830"/>
      <c r="AS84" s="830"/>
      <c r="AT84" s="830"/>
      <c r="AU84" s="830" t="s">
        <v>580</v>
      </c>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c r="A85" s="226">
        <v>18</v>
      </c>
      <c r="B85" s="873" t="s">
        <v>578</v>
      </c>
      <c r="C85" s="874"/>
      <c r="D85" s="874"/>
      <c r="E85" s="874"/>
      <c r="F85" s="874"/>
      <c r="G85" s="874"/>
      <c r="H85" s="874"/>
      <c r="I85" s="874"/>
      <c r="J85" s="874"/>
      <c r="K85" s="874"/>
      <c r="L85" s="874"/>
      <c r="M85" s="874"/>
      <c r="N85" s="874"/>
      <c r="O85" s="874"/>
      <c r="P85" s="875"/>
      <c r="Q85" s="876">
        <v>75</v>
      </c>
      <c r="R85" s="830"/>
      <c r="S85" s="830"/>
      <c r="T85" s="830"/>
      <c r="U85" s="830"/>
      <c r="V85" s="830">
        <v>59</v>
      </c>
      <c r="W85" s="830"/>
      <c r="X85" s="830"/>
      <c r="Y85" s="830"/>
      <c r="Z85" s="830"/>
      <c r="AA85" s="830">
        <v>15</v>
      </c>
      <c r="AB85" s="830"/>
      <c r="AC85" s="830"/>
      <c r="AD85" s="830"/>
      <c r="AE85" s="830"/>
      <c r="AF85" s="830">
        <v>15</v>
      </c>
      <c r="AG85" s="830"/>
      <c r="AH85" s="830"/>
      <c r="AI85" s="830"/>
      <c r="AJ85" s="830"/>
      <c r="AK85" s="830" t="s">
        <v>580</v>
      </c>
      <c r="AL85" s="830"/>
      <c r="AM85" s="830"/>
      <c r="AN85" s="830"/>
      <c r="AO85" s="830"/>
      <c r="AP85" s="830" t="s">
        <v>580</v>
      </c>
      <c r="AQ85" s="830"/>
      <c r="AR85" s="830"/>
      <c r="AS85" s="830"/>
      <c r="AT85" s="830"/>
      <c r="AU85" s="830" t="s">
        <v>580</v>
      </c>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c r="A86" s="226">
        <v>19</v>
      </c>
      <c r="B86" s="873" t="s">
        <v>579</v>
      </c>
      <c r="C86" s="874"/>
      <c r="D86" s="874"/>
      <c r="E86" s="874"/>
      <c r="F86" s="874"/>
      <c r="G86" s="874"/>
      <c r="H86" s="874"/>
      <c r="I86" s="874"/>
      <c r="J86" s="874"/>
      <c r="K86" s="874"/>
      <c r="L86" s="874"/>
      <c r="M86" s="874"/>
      <c r="N86" s="874"/>
      <c r="O86" s="874"/>
      <c r="P86" s="875"/>
      <c r="Q86" s="876">
        <v>234605</v>
      </c>
      <c r="R86" s="830"/>
      <c r="S86" s="830"/>
      <c r="T86" s="830"/>
      <c r="U86" s="830"/>
      <c r="V86" s="830">
        <v>227058</v>
      </c>
      <c r="W86" s="830"/>
      <c r="X86" s="830"/>
      <c r="Y86" s="830"/>
      <c r="Z86" s="830"/>
      <c r="AA86" s="830">
        <v>7546</v>
      </c>
      <c r="AB86" s="830"/>
      <c r="AC86" s="830"/>
      <c r="AD86" s="830"/>
      <c r="AE86" s="830"/>
      <c r="AF86" s="830">
        <v>7546</v>
      </c>
      <c r="AG86" s="830"/>
      <c r="AH86" s="830"/>
      <c r="AI86" s="830"/>
      <c r="AJ86" s="830"/>
      <c r="AK86" s="830" t="s">
        <v>580</v>
      </c>
      <c r="AL86" s="830"/>
      <c r="AM86" s="830"/>
      <c r="AN86" s="830"/>
      <c r="AO86" s="830"/>
      <c r="AP86" s="830" t="s">
        <v>580</v>
      </c>
      <c r="AQ86" s="830"/>
      <c r="AR86" s="830"/>
      <c r="AS86" s="830"/>
      <c r="AT86" s="830"/>
      <c r="AU86" s="830" t="s">
        <v>580</v>
      </c>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c r="A88" s="228" t="s">
        <v>376</v>
      </c>
      <c r="B88" s="789" t="s">
        <v>404</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8534</v>
      </c>
      <c r="AG88" s="844"/>
      <c r="AH88" s="844"/>
      <c r="AI88" s="844"/>
      <c r="AJ88" s="844"/>
      <c r="AK88" s="841"/>
      <c r="AL88" s="841"/>
      <c r="AM88" s="841"/>
      <c r="AN88" s="841"/>
      <c r="AO88" s="841"/>
      <c r="AP88" s="844">
        <v>1215</v>
      </c>
      <c r="AQ88" s="844"/>
      <c r="AR88" s="844"/>
      <c r="AS88" s="844"/>
      <c r="AT88" s="844"/>
      <c r="AU88" s="844">
        <v>896</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405</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143</v>
      </c>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406</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407</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17" t="s">
        <v>410</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411</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c r="A109" s="912" t="s">
        <v>412</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413</v>
      </c>
      <c r="AB109" s="893"/>
      <c r="AC109" s="893"/>
      <c r="AD109" s="893"/>
      <c r="AE109" s="894"/>
      <c r="AF109" s="892" t="s">
        <v>414</v>
      </c>
      <c r="AG109" s="893"/>
      <c r="AH109" s="893"/>
      <c r="AI109" s="893"/>
      <c r="AJ109" s="894"/>
      <c r="AK109" s="892" t="s">
        <v>293</v>
      </c>
      <c r="AL109" s="893"/>
      <c r="AM109" s="893"/>
      <c r="AN109" s="893"/>
      <c r="AO109" s="894"/>
      <c r="AP109" s="892" t="s">
        <v>415</v>
      </c>
      <c r="AQ109" s="893"/>
      <c r="AR109" s="893"/>
      <c r="AS109" s="893"/>
      <c r="AT109" s="895"/>
      <c r="AU109" s="912" t="s">
        <v>412</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413</v>
      </c>
      <c r="BR109" s="893"/>
      <c r="BS109" s="893"/>
      <c r="BT109" s="893"/>
      <c r="BU109" s="894"/>
      <c r="BV109" s="892" t="s">
        <v>414</v>
      </c>
      <c r="BW109" s="893"/>
      <c r="BX109" s="893"/>
      <c r="BY109" s="893"/>
      <c r="BZ109" s="894"/>
      <c r="CA109" s="892" t="s">
        <v>293</v>
      </c>
      <c r="CB109" s="893"/>
      <c r="CC109" s="893"/>
      <c r="CD109" s="893"/>
      <c r="CE109" s="894"/>
      <c r="CF109" s="913" t="s">
        <v>415</v>
      </c>
      <c r="CG109" s="913"/>
      <c r="CH109" s="913"/>
      <c r="CI109" s="913"/>
      <c r="CJ109" s="913"/>
      <c r="CK109" s="892" t="s">
        <v>416</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413</v>
      </c>
      <c r="DH109" s="893"/>
      <c r="DI109" s="893"/>
      <c r="DJ109" s="893"/>
      <c r="DK109" s="894"/>
      <c r="DL109" s="892" t="s">
        <v>414</v>
      </c>
      <c r="DM109" s="893"/>
      <c r="DN109" s="893"/>
      <c r="DO109" s="893"/>
      <c r="DP109" s="894"/>
      <c r="DQ109" s="892" t="s">
        <v>293</v>
      </c>
      <c r="DR109" s="893"/>
      <c r="DS109" s="893"/>
      <c r="DT109" s="893"/>
      <c r="DU109" s="894"/>
      <c r="DV109" s="892" t="s">
        <v>415</v>
      </c>
      <c r="DW109" s="893"/>
      <c r="DX109" s="893"/>
      <c r="DY109" s="893"/>
      <c r="DZ109" s="895"/>
    </row>
    <row r="110" spans="1:131" s="218" customFormat="1" ht="26.25" customHeight="1">
      <c r="A110" s="896" t="s">
        <v>417</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1829167</v>
      </c>
      <c r="AB110" s="900"/>
      <c r="AC110" s="900"/>
      <c r="AD110" s="900"/>
      <c r="AE110" s="901"/>
      <c r="AF110" s="902">
        <v>1851890</v>
      </c>
      <c r="AG110" s="900"/>
      <c r="AH110" s="900"/>
      <c r="AI110" s="900"/>
      <c r="AJ110" s="901"/>
      <c r="AK110" s="902">
        <v>1832574</v>
      </c>
      <c r="AL110" s="900"/>
      <c r="AM110" s="900"/>
      <c r="AN110" s="900"/>
      <c r="AO110" s="901"/>
      <c r="AP110" s="903">
        <v>19.399999999999999</v>
      </c>
      <c r="AQ110" s="904"/>
      <c r="AR110" s="904"/>
      <c r="AS110" s="904"/>
      <c r="AT110" s="905"/>
      <c r="AU110" s="906" t="s">
        <v>69</v>
      </c>
      <c r="AV110" s="907"/>
      <c r="AW110" s="907"/>
      <c r="AX110" s="907"/>
      <c r="AY110" s="907"/>
      <c r="AZ110" s="929" t="s">
        <v>418</v>
      </c>
      <c r="BA110" s="897"/>
      <c r="BB110" s="897"/>
      <c r="BC110" s="897"/>
      <c r="BD110" s="897"/>
      <c r="BE110" s="897"/>
      <c r="BF110" s="897"/>
      <c r="BG110" s="897"/>
      <c r="BH110" s="897"/>
      <c r="BI110" s="897"/>
      <c r="BJ110" s="897"/>
      <c r="BK110" s="897"/>
      <c r="BL110" s="897"/>
      <c r="BM110" s="897"/>
      <c r="BN110" s="897"/>
      <c r="BO110" s="897"/>
      <c r="BP110" s="898"/>
      <c r="BQ110" s="930">
        <v>22500087</v>
      </c>
      <c r="BR110" s="931"/>
      <c r="BS110" s="931"/>
      <c r="BT110" s="931"/>
      <c r="BU110" s="931"/>
      <c r="BV110" s="931">
        <v>22115409</v>
      </c>
      <c r="BW110" s="931"/>
      <c r="BX110" s="931"/>
      <c r="BY110" s="931"/>
      <c r="BZ110" s="931"/>
      <c r="CA110" s="931">
        <v>22068344</v>
      </c>
      <c r="CB110" s="931"/>
      <c r="CC110" s="931"/>
      <c r="CD110" s="931"/>
      <c r="CE110" s="931"/>
      <c r="CF110" s="944">
        <v>233.8</v>
      </c>
      <c r="CG110" s="945"/>
      <c r="CH110" s="945"/>
      <c r="CI110" s="945"/>
      <c r="CJ110" s="945"/>
      <c r="CK110" s="946" t="s">
        <v>419</v>
      </c>
      <c r="CL110" s="947"/>
      <c r="CM110" s="929" t="s">
        <v>420</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c r="A111" s="934" t="s">
        <v>421</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422</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423</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c r="A112" s="952" t="s">
        <v>424</v>
      </c>
      <c r="B112" s="953"/>
      <c r="C112" s="923" t="s">
        <v>425</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426</v>
      </c>
      <c r="BA112" s="923"/>
      <c r="BB112" s="923"/>
      <c r="BC112" s="923"/>
      <c r="BD112" s="923"/>
      <c r="BE112" s="923"/>
      <c r="BF112" s="923"/>
      <c r="BG112" s="923"/>
      <c r="BH112" s="923"/>
      <c r="BI112" s="923"/>
      <c r="BJ112" s="923"/>
      <c r="BK112" s="923"/>
      <c r="BL112" s="923"/>
      <c r="BM112" s="923"/>
      <c r="BN112" s="923"/>
      <c r="BO112" s="923"/>
      <c r="BP112" s="924"/>
      <c r="BQ112" s="925">
        <v>2429275</v>
      </c>
      <c r="BR112" s="926"/>
      <c r="BS112" s="926"/>
      <c r="BT112" s="926"/>
      <c r="BU112" s="926"/>
      <c r="BV112" s="926">
        <v>2179777</v>
      </c>
      <c r="BW112" s="926"/>
      <c r="BX112" s="926"/>
      <c r="BY112" s="926"/>
      <c r="BZ112" s="926"/>
      <c r="CA112" s="926">
        <v>2106478</v>
      </c>
      <c r="CB112" s="926"/>
      <c r="CC112" s="926"/>
      <c r="CD112" s="926"/>
      <c r="CE112" s="926"/>
      <c r="CF112" s="920">
        <v>22.3</v>
      </c>
      <c r="CG112" s="921"/>
      <c r="CH112" s="921"/>
      <c r="CI112" s="921"/>
      <c r="CJ112" s="921"/>
      <c r="CK112" s="948"/>
      <c r="CL112" s="949"/>
      <c r="CM112" s="922" t="s">
        <v>427</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c r="A113" s="954"/>
      <c r="B113" s="955"/>
      <c r="C113" s="923" t="s">
        <v>428</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385944</v>
      </c>
      <c r="AB113" s="938"/>
      <c r="AC113" s="938"/>
      <c r="AD113" s="938"/>
      <c r="AE113" s="939"/>
      <c r="AF113" s="940">
        <v>351029</v>
      </c>
      <c r="AG113" s="938"/>
      <c r="AH113" s="938"/>
      <c r="AI113" s="938"/>
      <c r="AJ113" s="939"/>
      <c r="AK113" s="940">
        <v>393299</v>
      </c>
      <c r="AL113" s="938"/>
      <c r="AM113" s="938"/>
      <c r="AN113" s="938"/>
      <c r="AO113" s="939"/>
      <c r="AP113" s="941">
        <v>4.2</v>
      </c>
      <c r="AQ113" s="942"/>
      <c r="AR113" s="942"/>
      <c r="AS113" s="942"/>
      <c r="AT113" s="943"/>
      <c r="AU113" s="908"/>
      <c r="AV113" s="909"/>
      <c r="AW113" s="909"/>
      <c r="AX113" s="909"/>
      <c r="AY113" s="909"/>
      <c r="AZ113" s="922" t="s">
        <v>429</v>
      </c>
      <c r="BA113" s="923"/>
      <c r="BB113" s="923"/>
      <c r="BC113" s="923"/>
      <c r="BD113" s="923"/>
      <c r="BE113" s="923"/>
      <c r="BF113" s="923"/>
      <c r="BG113" s="923"/>
      <c r="BH113" s="923"/>
      <c r="BI113" s="923"/>
      <c r="BJ113" s="923"/>
      <c r="BK113" s="923"/>
      <c r="BL113" s="923"/>
      <c r="BM113" s="923"/>
      <c r="BN113" s="923"/>
      <c r="BO113" s="923"/>
      <c r="BP113" s="924"/>
      <c r="BQ113" s="925">
        <v>473136</v>
      </c>
      <c r="BR113" s="926"/>
      <c r="BS113" s="926"/>
      <c r="BT113" s="926"/>
      <c r="BU113" s="926"/>
      <c r="BV113" s="926">
        <v>597896</v>
      </c>
      <c r="BW113" s="926"/>
      <c r="BX113" s="926"/>
      <c r="BY113" s="926"/>
      <c r="BZ113" s="926"/>
      <c r="CA113" s="926">
        <v>896871</v>
      </c>
      <c r="CB113" s="926"/>
      <c r="CC113" s="926"/>
      <c r="CD113" s="926"/>
      <c r="CE113" s="926"/>
      <c r="CF113" s="920">
        <v>9.5</v>
      </c>
      <c r="CG113" s="921"/>
      <c r="CH113" s="921"/>
      <c r="CI113" s="921"/>
      <c r="CJ113" s="921"/>
      <c r="CK113" s="948"/>
      <c r="CL113" s="949"/>
      <c r="CM113" s="922" t="s">
        <v>430</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c r="A114" s="954"/>
      <c r="B114" s="955"/>
      <c r="C114" s="923" t="s">
        <v>431</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105022</v>
      </c>
      <c r="AB114" s="959"/>
      <c r="AC114" s="959"/>
      <c r="AD114" s="959"/>
      <c r="AE114" s="960"/>
      <c r="AF114" s="961">
        <v>73256</v>
      </c>
      <c r="AG114" s="959"/>
      <c r="AH114" s="959"/>
      <c r="AI114" s="959"/>
      <c r="AJ114" s="960"/>
      <c r="AK114" s="961">
        <v>72402</v>
      </c>
      <c r="AL114" s="959"/>
      <c r="AM114" s="959"/>
      <c r="AN114" s="959"/>
      <c r="AO114" s="960"/>
      <c r="AP114" s="962">
        <v>0.8</v>
      </c>
      <c r="AQ114" s="963"/>
      <c r="AR114" s="963"/>
      <c r="AS114" s="963"/>
      <c r="AT114" s="964"/>
      <c r="AU114" s="908"/>
      <c r="AV114" s="909"/>
      <c r="AW114" s="909"/>
      <c r="AX114" s="909"/>
      <c r="AY114" s="909"/>
      <c r="AZ114" s="922" t="s">
        <v>432</v>
      </c>
      <c r="BA114" s="923"/>
      <c r="BB114" s="923"/>
      <c r="BC114" s="923"/>
      <c r="BD114" s="923"/>
      <c r="BE114" s="923"/>
      <c r="BF114" s="923"/>
      <c r="BG114" s="923"/>
      <c r="BH114" s="923"/>
      <c r="BI114" s="923"/>
      <c r="BJ114" s="923"/>
      <c r="BK114" s="923"/>
      <c r="BL114" s="923"/>
      <c r="BM114" s="923"/>
      <c r="BN114" s="923"/>
      <c r="BO114" s="923"/>
      <c r="BP114" s="924"/>
      <c r="BQ114" s="925">
        <v>1561322</v>
      </c>
      <c r="BR114" s="926"/>
      <c r="BS114" s="926"/>
      <c r="BT114" s="926"/>
      <c r="BU114" s="926"/>
      <c r="BV114" s="926">
        <v>1573608</v>
      </c>
      <c r="BW114" s="926"/>
      <c r="BX114" s="926"/>
      <c r="BY114" s="926"/>
      <c r="BZ114" s="926"/>
      <c r="CA114" s="926">
        <v>1517202</v>
      </c>
      <c r="CB114" s="926"/>
      <c r="CC114" s="926"/>
      <c r="CD114" s="926"/>
      <c r="CE114" s="926"/>
      <c r="CF114" s="920">
        <v>16.100000000000001</v>
      </c>
      <c r="CG114" s="921"/>
      <c r="CH114" s="921"/>
      <c r="CI114" s="921"/>
      <c r="CJ114" s="921"/>
      <c r="CK114" s="948"/>
      <c r="CL114" s="949"/>
      <c r="CM114" s="922" t="s">
        <v>433</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c r="A115" s="954"/>
      <c r="B115" s="955"/>
      <c r="C115" s="923" t="s">
        <v>434</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4891</v>
      </c>
      <c r="AB115" s="938"/>
      <c r="AC115" s="938"/>
      <c r="AD115" s="938"/>
      <c r="AE115" s="939"/>
      <c r="AF115" s="940">
        <v>7836</v>
      </c>
      <c r="AG115" s="938"/>
      <c r="AH115" s="938"/>
      <c r="AI115" s="938"/>
      <c r="AJ115" s="939"/>
      <c r="AK115" s="940">
        <v>11455</v>
      </c>
      <c r="AL115" s="938"/>
      <c r="AM115" s="938"/>
      <c r="AN115" s="938"/>
      <c r="AO115" s="939"/>
      <c r="AP115" s="941">
        <v>0.1</v>
      </c>
      <c r="AQ115" s="942"/>
      <c r="AR115" s="942"/>
      <c r="AS115" s="942"/>
      <c r="AT115" s="943"/>
      <c r="AU115" s="908"/>
      <c r="AV115" s="909"/>
      <c r="AW115" s="909"/>
      <c r="AX115" s="909"/>
      <c r="AY115" s="909"/>
      <c r="AZ115" s="922" t="s">
        <v>435</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436</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c r="A116" s="956"/>
      <c r="B116" s="957"/>
      <c r="C116" s="965" t="s">
        <v>437</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438</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439</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c r="A117" s="912" t="s">
        <v>176</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440</v>
      </c>
      <c r="Z117" s="894"/>
      <c r="AA117" s="978">
        <v>2325024</v>
      </c>
      <c r="AB117" s="979"/>
      <c r="AC117" s="979"/>
      <c r="AD117" s="979"/>
      <c r="AE117" s="980"/>
      <c r="AF117" s="981">
        <v>2284011</v>
      </c>
      <c r="AG117" s="979"/>
      <c r="AH117" s="979"/>
      <c r="AI117" s="979"/>
      <c r="AJ117" s="980"/>
      <c r="AK117" s="981">
        <v>2309730</v>
      </c>
      <c r="AL117" s="979"/>
      <c r="AM117" s="979"/>
      <c r="AN117" s="979"/>
      <c r="AO117" s="980"/>
      <c r="AP117" s="982"/>
      <c r="AQ117" s="983"/>
      <c r="AR117" s="983"/>
      <c r="AS117" s="983"/>
      <c r="AT117" s="984"/>
      <c r="AU117" s="908"/>
      <c r="AV117" s="909"/>
      <c r="AW117" s="909"/>
      <c r="AX117" s="909"/>
      <c r="AY117" s="909"/>
      <c r="AZ117" s="974" t="s">
        <v>441</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442</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c r="A118" s="912" t="s">
        <v>416</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413</v>
      </c>
      <c r="AB118" s="893"/>
      <c r="AC118" s="893"/>
      <c r="AD118" s="893"/>
      <c r="AE118" s="894"/>
      <c r="AF118" s="892" t="s">
        <v>414</v>
      </c>
      <c r="AG118" s="893"/>
      <c r="AH118" s="893"/>
      <c r="AI118" s="893"/>
      <c r="AJ118" s="894"/>
      <c r="AK118" s="892" t="s">
        <v>293</v>
      </c>
      <c r="AL118" s="893"/>
      <c r="AM118" s="893"/>
      <c r="AN118" s="893"/>
      <c r="AO118" s="894"/>
      <c r="AP118" s="970" t="s">
        <v>415</v>
      </c>
      <c r="AQ118" s="971"/>
      <c r="AR118" s="971"/>
      <c r="AS118" s="971"/>
      <c r="AT118" s="972"/>
      <c r="AU118" s="908"/>
      <c r="AV118" s="909"/>
      <c r="AW118" s="909"/>
      <c r="AX118" s="909"/>
      <c r="AY118" s="909"/>
      <c r="AZ118" s="973" t="s">
        <v>443</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444</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c r="A119" s="1056" t="s">
        <v>419</v>
      </c>
      <c r="B119" s="947"/>
      <c r="C119" s="929" t="s">
        <v>420</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176</v>
      </c>
      <c r="BA119" s="239"/>
      <c r="BB119" s="239"/>
      <c r="BC119" s="239"/>
      <c r="BD119" s="239"/>
      <c r="BE119" s="239"/>
      <c r="BF119" s="239"/>
      <c r="BG119" s="239"/>
      <c r="BH119" s="239"/>
      <c r="BI119" s="239"/>
      <c r="BJ119" s="239"/>
      <c r="BK119" s="239"/>
      <c r="BL119" s="239"/>
      <c r="BM119" s="239"/>
      <c r="BN119" s="239"/>
      <c r="BO119" s="977" t="s">
        <v>445</v>
      </c>
      <c r="BP119" s="1005"/>
      <c r="BQ119" s="999">
        <v>26963820</v>
      </c>
      <c r="BR119" s="1000"/>
      <c r="BS119" s="1000"/>
      <c r="BT119" s="1000"/>
      <c r="BU119" s="1000"/>
      <c r="BV119" s="1000">
        <v>26466690</v>
      </c>
      <c r="BW119" s="1000"/>
      <c r="BX119" s="1000"/>
      <c r="BY119" s="1000"/>
      <c r="BZ119" s="1000"/>
      <c r="CA119" s="1000">
        <v>26588895</v>
      </c>
      <c r="CB119" s="1000"/>
      <c r="CC119" s="1000"/>
      <c r="CD119" s="1000"/>
      <c r="CE119" s="1000"/>
      <c r="CF119" s="1001"/>
      <c r="CG119" s="1002"/>
      <c r="CH119" s="1002"/>
      <c r="CI119" s="1002"/>
      <c r="CJ119" s="1003"/>
      <c r="CK119" s="950"/>
      <c r="CL119" s="951"/>
      <c r="CM119" s="973" t="s">
        <v>446</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c r="A120" s="1057"/>
      <c r="B120" s="949"/>
      <c r="C120" s="922" t="s">
        <v>423</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447</v>
      </c>
      <c r="AV120" s="992"/>
      <c r="AW120" s="992"/>
      <c r="AX120" s="992"/>
      <c r="AY120" s="993"/>
      <c r="AZ120" s="929" t="s">
        <v>448</v>
      </c>
      <c r="BA120" s="897"/>
      <c r="BB120" s="897"/>
      <c r="BC120" s="897"/>
      <c r="BD120" s="897"/>
      <c r="BE120" s="897"/>
      <c r="BF120" s="897"/>
      <c r="BG120" s="897"/>
      <c r="BH120" s="897"/>
      <c r="BI120" s="897"/>
      <c r="BJ120" s="897"/>
      <c r="BK120" s="897"/>
      <c r="BL120" s="897"/>
      <c r="BM120" s="897"/>
      <c r="BN120" s="897"/>
      <c r="BO120" s="897"/>
      <c r="BP120" s="898"/>
      <c r="BQ120" s="930">
        <v>5652264</v>
      </c>
      <c r="BR120" s="931"/>
      <c r="BS120" s="931"/>
      <c r="BT120" s="931"/>
      <c r="BU120" s="931"/>
      <c r="BV120" s="931">
        <v>5557991</v>
      </c>
      <c r="BW120" s="931"/>
      <c r="BX120" s="931"/>
      <c r="BY120" s="931"/>
      <c r="BZ120" s="931"/>
      <c r="CA120" s="931">
        <v>5350365</v>
      </c>
      <c r="CB120" s="931"/>
      <c r="CC120" s="931"/>
      <c r="CD120" s="931"/>
      <c r="CE120" s="931"/>
      <c r="CF120" s="944">
        <v>56.7</v>
      </c>
      <c r="CG120" s="945"/>
      <c r="CH120" s="945"/>
      <c r="CI120" s="945"/>
      <c r="CJ120" s="945"/>
      <c r="CK120" s="1006" t="s">
        <v>449</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v>1679248</v>
      </c>
      <c r="DH120" s="931"/>
      <c r="DI120" s="931"/>
      <c r="DJ120" s="931"/>
      <c r="DK120" s="931"/>
      <c r="DL120" s="931">
        <v>1489510</v>
      </c>
      <c r="DM120" s="931"/>
      <c r="DN120" s="931"/>
      <c r="DO120" s="931"/>
      <c r="DP120" s="931"/>
      <c r="DQ120" s="931">
        <v>1642781</v>
      </c>
      <c r="DR120" s="931"/>
      <c r="DS120" s="931"/>
      <c r="DT120" s="931"/>
      <c r="DU120" s="931"/>
      <c r="DV120" s="932">
        <v>17.399999999999999</v>
      </c>
      <c r="DW120" s="932"/>
      <c r="DX120" s="932"/>
      <c r="DY120" s="932"/>
      <c r="DZ120" s="933"/>
    </row>
    <row r="121" spans="1:130" s="218" customFormat="1" ht="26.25" customHeight="1">
      <c r="A121" s="1057"/>
      <c r="B121" s="949"/>
      <c r="C121" s="974" t="s">
        <v>450</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451</v>
      </c>
      <c r="BA121" s="923"/>
      <c r="BB121" s="923"/>
      <c r="BC121" s="923"/>
      <c r="BD121" s="923"/>
      <c r="BE121" s="923"/>
      <c r="BF121" s="923"/>
      <c r="BG121" s="923"/>
      <c r="BH121" s="923"/>
      <c r="BI121" s="923"/>
      <c r="BJ121" s="923"/>
      <c r="BK121" s="923"/>
      <c r="BL121" s="923"/>
      <c r="BM121" s="923"/>
      <c r="BN121" s="923"/>
      <c r="BO121" s="923"/>
      <c r="BP121" s="924"/>
      <c r="BQ121" s="925">
        <v>56304</v>
      </c>
      <c r="BR121" s="926"/>
      <c r="BS121" s="926"/>
      <c r="BT121" s="926"/>
      <c r="BU121" s="926"/>
      <c r="BV121" s="926">
        <v>55170</v>
      </c>
      <c r="BW121" s="926"/>
      <c r="BX121" s="926"/>
      <c r="BY121" s="926"/>
      <c r="BZ121" s="926"/>
      <c r="CA121" s="926">
        <v>42990</v>
      </c>
      <c r="CB121" s="926"/>
      <c r="CC121" s="926"/>
      <c r="CD121" s="926"/>
      <c r="CE121" s="926"/>
      <c r="CF121" s="920">
        <v>0.5</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413557</v>
      </c>
      <c r="DH121" s="926"/>
      <c r="DI121" s="926"/>
      <c r="DJ121" s="926"/>
      <c r="DK121" s="926"/>
      <c r="DL121" s="926">
        <v>393160</v>
      </c>
      <c r="DM121" s="926"/>
      <c r="DN121" s="926"/>
      <c r="DO121" s="926"/>
      <c r="DP121" s="926"/>
      <c r="DQ121" s="926">
        <v>416935</v>
      </c>
      <c r="DR121" s="926"/>
      <c r="DS121" s="926"/>
      <c r="DT121" s="926"/>
      <c r="DU121" s="926"/>
      <c r="DV121" s="927">
        <v>4.4000000000000004</v>
      </c>
      <c r="DW121" s="927"/>
      <c r="DX121" s="927"/>
      <c r="DY121" s="927"/>
      <c r="DZ121" s="928"/>
    </row>
    <row r="122" spans="1:130" s="218" customFormat="1" ht="26.25" customHeight="1">
      <c r="A122" s="1057"/>
      <c r="B122" s="949"/>
      <c r="C122" s="922" t="s">
        <v>433</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452</v>
      </c>
      <c r="BA122" s="965"/>
      <c r="BB122" s="965"/>
      <c r="BC122" s="965"/>
      <c r="BD122" s="965"/>
      <c r="BE122" s="965"/>
      <c r="BF122" s="965"/>
      <c r="BG122" s="965"/>
      <c r="BH122" s="965"/>
      <c r="BI122" s="965"/>
      <c r="BJ122" s="965"/>
      <c r="BK122" s="965"/>
      <c r="BL122" s="965"/>
      <c r="BM122" s="965"/>
      <c r="BN122" s="965"/>
      <c r="BO122" s="965"/>
      <c r="BP122" s="966"/>
      <c r="BQ122" s="999">
        <v>20149565</v>
      </c>
      <c r="BR122" s="1000"/>
      <c r="BS122" s="1000"/>
      <c r="BT122" s="1000"/>
      <c r="BU122" s="1000"/>
      <c r="BV122" s="1000">
        <v>19391594</v>
      </c>
      <c r="BW122" s="1000"/>
      <c r="BX122" s="1000"/>
      <c r="BY122" s="1000"/>
      <c r="BZ122" s="1000"/>
      <c r="CA122" s="1000">
        <v>18966037</v>
      </c>
      <c r="CB122" s="1000"/>
      <c r="CC122" s="1000"/>
      <c r="CD122" s="1000"/>
      <c r="CE122" s="1000"/>
      <c r="CF122" s="1017">
        <v>200.9</v>
      </c>
      <c r="CG122" s="1018"/>
      <c r="CH122" s="1018"/>
      <c r="CI122" s="1018"/>
      <c r="CJ122" s="1018"/>
      <c r="CK122" s="1009"/>
      <c r="CL122" s="1010"/>
      <c r="CM122" s="1010"/>
      <c r="CN122" s="1010"/>
      <c r="CO122" s="1011"/>
      <c r="CP122" s="1019" t="s">
        <v>395</v>
      </c>
      <c r="CQ122" s="1020"/>
      <c r="CR122" s="1020"/>
      <c r="CS122" s="1020"/>
      <c r="CT122" s="1020"/>
      <c r="CU122" s="1020"/>
      <c r="CV122" s="1020"/>
      <c r="CW122" s="1020"/>
      <c r="CX122" s="1020"/>
      <c r="CY122" s="1020"/>
      <c r="CZ122" s="1020"/>
      <c r="DA122" s="1020"/>
      <c r="DB122" s="1020"/>
      <c r="DC122" s="1020"/>
      <c r="DD122" s="1020"/>
      <c r="DE122" s="1020"/>
      <c r="DF122" s="1021"/>
      <c r="DG122" s="925">
        <v>55592</v>
      </c>
      <c r="DH122" s="926"/>
      <c r="DI122" s="926"/>
      <c r="DJ122" s="926"/>
      <c r="DK122" s="926"/>
      <c r="DL122" s="926">
        <v>51206</v>
      </c>
      <c r="DM122" s="926"/>
      <c r="DN122" s="926"/>
      <c r="DO122" s="926"/>
      <c r="DP122" s="926"/>
      <c r="DQ122" s="926">
        <v>46762</v>
      </c>
      <c r="DR122" s="926"/>
      <c r="DS122" s="926"/>
      <c r="DT122" s="926"/>
      <c r="DU122" s="926"/>
      <c r="DV122" s="927">
        <v>0.5</v>
      </c>
      <c r="DW122" s="927"/>
      <c r="DX122" s="927"/>
      <c r="DY122" s="927"/>
      <c r="DZ122" s="928"/>
    </row>
    <row r="123" spans="1:130" s="218" customFormat="1" ht="26.25" customHeight="1">
      <c r="A123" s="1057"/>
      <c r="B123" s="949"/>
      <c r="C123" s="922" t="s">
        <v>439</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176</v>
      </c>
      <c r="BA123" s="239"/>
      <c r="BB123" s="239"/>
      <c r="BC123" s="239"/>
      <c r="BD123" s="239"/>
      <c r="BE123" s="239"/>
      <c r="BF123" s="239"/>
      <c r="BG123" s="239"/>
      <c r="BH123" s="239"/>
      <c r="BI123" s="239"/>
      <c r="BJ123" s="239"/>
      <c r="BK123" s="239"/>
      <c r="BL123" s="239"/>
      <c r="BM123" s="239"/>
      <c r="BN123" s="239"/>
      <c r="BO123" s="977" t="s">
        <v>453</v>
      </c>
      <c r="BP123" s="1005"/>
      <c r="BQ123" s="1063">
        <v>25858133</v>
      </c>
      <c r="BR123" s="1064"/>
      <c r="BS123" s="1064"/>
      <c r="BT123" s="1064"/>
      <c r="BU123" s="1064"/>
      <c r="BV123" s="1064">
        <v>25004755</v>
      </c>
      <c r="BW123" s="1064"/>
      <c r="BX123" s="1064"/>
      <c r="BY123" s="1064"/>
      <c r="BZ123" s="1064"/>
      <c r="CA123" s="1064">
        <v>24359392</v>
      </c>
      <c r="CB123" s="1064"/>
      <c r="CC123" s="1064"/>
      <c r="CD123" s="1064"/>
      <c r="CE123" s="1064"/>
      <c r="CF123" s="1001"/>
      <c r="CG123" s="1002"/>
      <c r="CH123" s="1002"/>
      <c r="CI123" s="1002"/>
      <c r="CJ123" s="1003"/>
      <c r="CK123" s="1009"/>
      <c r="CL123" s="1010"/>
      <c r="CM123" s="1010"/>
      <c r="CN123" s="1010"/>
      <c r="CO123" s="1011"/>
      <c r="CP123" s="1019" t="s">
        <v>397</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c r="A124" s="1057"/>
      <c r="B124" s="949"/>
      <c r="C124" s="922" t="s">
        <v>442</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454</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12.2</v>
      </c>
      <c r="BR124" s="1027"/>
      <c r="BS124" s="1027"/>
      <c r="BT124" s="1027"/>
      <c r="BU124" s="1027"/>
      <c r="BV124" s="1027">
        <v>15.9</v>
      </c>
      <c r="BW124" s="1027"/>
      <c r="BX124" s="1027"/>
      <c r="BY124" s="1027"/>
      <c r="BZ124" s="1027"/>
      <c r="CA124" s="1027">
        <v>23.6</v>
      </c>
      <c r="CB124" s="1027"/>
      <c r="CC124" s="1027"/>
      <c r="CD124" s="1027"/>
      <c r="CE124" s="1027"/>
      <c r="CF124" s="1028"/>
      <c r="CG124" s="1029"/>
      <c r="CH124" s="1029"/>
      <c r="CI124" s="1029"/>
      <c r="CJ124" s="1030"/>
      <c r="CK124" s="1012"/>
      <c r="CL124" s="1012"/>
      <c r="CM124" s="1012"/>
      <c r="CN124" s="1012"/>
      <c r="CO124" s="1013"/>
      <c r="CP124" s="1019" t="s">
        <v>455</v>
      </c>
      <c r="CQ124" s="1020"/>
      <c r="CR124" s="1020"/>
      <c r="CS124" s="1020"/>
      <c r="CT124" s="1020"/>
      <c r="CU124" s="1020"/>
      <c r="CV124" s="1020"/>
      <c r="CW124" s="1020"/>
      <c r="CX124" s="1020"/>
      <c r="CY124" s="1020"/>
      <c r="CZ124" s="1020"/>
      <c r="DA124" s="1020"/>
      <c r="DB124" s="1020"/>
      <c r="DC124" s="1020"/>
      <c r="DD124" s="1020"/>
      <c r="DE124" s="1020"/>
      <c r="DF124" s="1021"/>
      <c r="DG124" s="1004">
        <v>280878</v>
      </c>
      <c r="DH124" s="986"/>
      <c r="DI124" s="986"/>
      <c r="DJ124" s="986"/>
      <c r="DK124" s="987"/>
      <c r="DL124" s="985">
        <v>245901</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c r="A125" s="1057"/>
      <c r="B125" s="949"/>
      <c r="C125" s="922" t="s">
        <v>444</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456</v>
      </c>
      <c r="CL125" s="1007"/>
      <c r="CM125" s="1007"/>
      <c r="CN125" s="1007"/>
      <c r="CO125" s="1008"/>
      <c r="CP125" s="929" t="s">
        <v>457</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c r="A126" s="1057"/>
      <c r="B126" s="949"/>
      <c r="C126" s="922" t="s">
        <v>446</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458</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c r="A127" s="1058"/>
      <c r="B127" s="951"/>
      <c r="C127" s="973" t="s">
        <v>459</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4891</v>
      </c>
      <c r="AB127" s="959"/>
      <c r="AC127" s="959"/>
      <c r="AD127" s="959"/>
      <c r="AE127" s="960"/>
      <c r="AF127" s="961">
        <v>7836</v>
      </c>
      <c r="AG127" s="959"/>
      <c r="AH127" s="959"/>
      <c r="AI127" s="959"/>
      <c r="AJ127" s="960"/>
      <c r="AK127" s="961">
        <v>11455</v>
      </c>
      <c r="AL127" s="959"/>
      <c r="AM127" s="959"/>
      <c r="AN127" s="959"/>
      <c r="AO127" s="960"/>
      <c r="AP127" s="962">
        <v>0.1</v>
      </c>
      <c r="AQ127" s="963"/>
      <c r="AR127" s="963"/>
      <c r="AS127" s="963"/>
      <c r="AT127" s="964"/>
      <c r="AU127" s="220"/>
      <c r="AV127" s="220"/>
      <c r="AW127" s="220"/>
      <c r="AX127" s="1031" t="s">
        <v>460</v>
      </c>
      <c r="AY127" s="1032"/>
      <c r="AZ127" s="1032"/>
      <c r="BA127" s="1032"/>
      <c r="BB127" s="1032"/>
      <c r="BC127" s="1032"/>
      <c r="BD127" s="1032"/>
      <c r="BE127" s="1033"/>
      <c r="BF127" s="1034" t="s">
        <v>461</v>
      </c>
      <c r="BG127" s="1032"/>
      <c r="BH127" s="1032"/>
      <c r="BI127" s="1032"/>
      <c r="BJ127" s="1032"/>
      <c r="BK127" s="1032"/>
      <c r="BL127" s="1033"/>
      <c r="BM127" s="1034" t="s">
        <v>462</v>
      </c>
      <c r="BN127" s="1032"/>
      <c r="BO127" s="1032"/>
      <c r="BP127" s="1032"/>
      <c r="BQ127" s="1032"/>
      <c r="BR127" s="1032"/>
      <c r="BS127" s="1033"/>
      <c r="BT127" s="1034" t="s">
        <v>463</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464</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c r="A128" s="1041" t="s">
        <v>465</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466</v>
      </c>
      <c r="X128" s="1043"/>
      <c r="Y128" s="1043"/>
      <c r="Z128" s="1044"/>
      <c r="AA128" s="1045">
        <v>11311</v>
      </c>
      <c r="AB128" s="1046"/>
      <c r="AC128" s="1046"/>
      <c r="AD128" s="1046"/>
      <c r="AE128" s="1047"/>
      <c r="AF128" s="1048">
        <v>14732</v>
      </c>
      <c r="AG128" s="1046"/>
      <c r="AH128" s="1046"/>
      <c r="AI128" s="1046"/>
      <c r="AJ128" s="1047"/>
      <c r="AK128" s="1048">
        <v>5035</v>
      </c>
      <c r="AL128" s="1046"/>
      <c r="AM128" s="1046"/>
      <c r="AN128" s="1046"/>
      <c r="AO128" s="1047"/>
      <c r="AP128" s="1049"/>
      <c r="AQ128" s="1050"/>
      <c r="AR128" s="1050"/>
      <c r="AS128" s="1050"/>
      <c r="AT128" s="1051"/>
      <c r="AU128" s="220"/>
      <c r="AV128" s="220"/>
      <c r="AW128" s="220"/>
      <c r="AX128" s="896" t="s">
        <v>467</v>
      </c>
      <c r="AY128" s="897"/>
      <c r="AZ128" s="897"/>
      <c r="BA128" s="897"/>
      <c r="BB128" s="897"/>
      <c r="BC128" s="897"/>
      <c r="BD128" s="897"/>
      <c r="BE128" s="898"/>
      <c r="BF128" s="1052" t="s">
        <v>122</v>
      </c>
      <c r="BG128" s="1053"/>
      <c r="BH128" s="1053"/>
      <c r="BI128" s="1053"/>
      <c r="BJ128" s="1053"/>
      <c r="BK128" s="1053"/>
      <c r="BL128" s="1054"/>
      <c r="BM128" s="1052">
        <v>13.16</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468</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469</v>
      </c>
      <c r="X129" s="1071"/>
      <c r="Y129" s="1071"/>
      <c r="Z129" s="1072"/>
      <c r="AA129" s="958">
        <v>10852420</v>
      </c>
      <c r="AB129" s="959"/>
      <c r="AC129" s="959"/>
      <c r="AD129" s="959"/>
      <c r="AE129" s="960"/>
      <c r="AF129" s="961">
        <v>10924535</v>
      </c>
      <c r="AG129" s="959"/>
      <c r="AH129" s="959"/>
      <c r="AI129" s="959"/>
      <c r="AJ129" s="960"/>
      <c r="AK129" s="961">
        <v>11185522</v>
      </c>
      <c r="AL129" s="959"/>
      <c r="AM129" s="959"/>
      <c r="AN129" s="959"/>
      <c r="AO129" s="960"/>
      <c r="AP129" s="1073"/>
      <c r="AQ129" s="1074"/>
      <c r="AR129" s="1074"/>
      <c r="AS129" s="1074"/>
      <c r="AT129" s="1075"/>
      <c r="AU129" s="221"/>
      <c r="AV129" s="221"/>
      <c r="AW129" s="221"/>
      <c r="AX129" s="1065" t="s">
        <v>470</v>
      </c>
      <c r="AY129" s="923"/>
      <c r="AZ129" s="923"/>
      <c r="BA129" s="923"/>
      <c r="BB129" s="923"/>
      <c r="BC129" s="923"/>
      <c r="BD129" s="923"/>
      <c r="BE129" s="924"/>
      <c r="BF129" s="1066" t="s">
        <v>122</v>
      </c>
      <c r="BG129" s="1067"/>
      <c r="BH129" s="1067"/>
      <c r="BI129" s="1067"/>
      <c r="BJ129" s="1067"/>
      <c r="BK129" s="1067"/>
      <c r="BL129" s="1068"/>
      <c r="BM129" s="1066">
        <v>18.16</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34" t="s">
        <v>471</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472</v>
      </c>
      <c r="X130" s="1071"/>
      <c r="Y130" s="1071"/>
      <c r="Z130" s="1072"/>
      <c r="AA130" s="958">
        <v>1802287</v>
      </c>
      <c r="AB130" s="959"/>
      <c r="AC130" s="959"/>
      <c r="AD130" s="959"/>
      <c r="AE130" s="960"/>
      <c r="AF130" s="961">
        <v>1776991</v>
      </c>
      <c r="AG130" s="959"/>
      <c r="AH130" s="959"/>
      <c r="AI130" s="959"/>
      <c r="AJ130" s="960"/>
      <c r="AK130" s="961">
        <v>1747249</v>
      </c>
      <c r="AL130" s="959"/>
      <c r="AM130" s="959"/>
      <c r="AN130" s="959"/>
      <c r="AO130" s="960"/>
      <c r="AP130" s="1073"/>
      <c r="AQ130" s="1074"/>
      <c r="AR130" s="1074"/>
      <c r="AS130" s="1074"/>
      <c r="AT130" s="1075"/>
      <c r="AU130" s="221"/>
      <c r="AV130" s="221"/>
      <c r="AW130" s="221"/>
      <c r="AX130" s="1065" t="s">
        <v>473</v>
      </c>
      <c r="AY130" s="923"/>
      <c r="AZ130" s="923"/>
      <c r="BA130" s="923"/>
      <c r="BB130" s="923"/>
      <c r="BC130" s="923"/>
      <c r="BD130" s="923"/>
      <c r="BE130" s="924"/>
      <c r="BF130" s="1101">
        <v>5.6</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474</v>
      </c>
      <c r="X131" s="1108"/>
      <c r="Y131" s="1108"/>
      <c r="Z131" s="1109"/>
      <c r="AA131" s="1004">
        <v>9050133</v>
      </c>
      <c r="AB131" s="986"/>
      <c r="AC131" s="986"/>
      <c r="AD131" s="986"/>
      <c r="AE131" s="987"/>
      <c r="AF131" s="985">
        <v>9147544</v>
      </c>
      <c r="AG131" s="986"/>
      <c r="AH131" s="986"/>
      <c r="AI131" s="986"/>
      <c r="AJ131" s="987"/>
      <c r="AK131" s="985">
        <v>9438273</v>
      </c>
      <c r="AL131" s="986"/>
      <c r="AM131" s="986"/>
      <c r="AN131" s="986"/>
      <c r="AO131" s="987"/>
      <c r="AP131" s="1110"/>
      <c r="AQ131" s="1111"/>
      <c r="AR131" s="1111"/>
      <c r="AS131" s="1111"/>
      <c r="AT131" s="1112"/>
      <c r="AU131" s="221"/>
      <c r="AV131" s="221"/>
      <c r="AW131" s="221"/>
      <c r="AX131" s="1083" t="s">
        <v>475</v>
      </c>
      <c r="AY131" s="726"/>
      <c r="AZ131" s="726"/>
      <c r="BA131" s="726"/>
      <c r="BB131" s="726"/>
      <c r="BC131" s="726"/>
      <c r="BD131" s="726"/>
      <c r="BE131" s="1036"/>
      <c r="BF131" s="1084">
        <v>23.6</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090" t="s">
        <v>476</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477</v>
      </c>
      <c r="W132" s="1094"/>
      <c r="X132" s="1094"/>
      <c r="Y132" s="1094"/>
      <c r="Z132" s="1095"/>
      <c r="AA132" s="1096">
        <v>5.6510329739999996</v>
      </c>
      <c r="AB132" s="1097"/>
      <c r="AC132" s="1097"/>
      <c r="AD132" s="1097"/>
      <c r="AE132" s="1098"/>
      <c r="AF132" s="1099">
        <v>5.3816412360000001</v>
      </c>
      <c r="AG132" s="1097"/>
      <c r="AH132" s="1097"/>
      <c r="AI132" s="1097"/>
      <c r="AJ132" s="1098"/>
      <c r="AK132" s="1099">
        <v>5.9062288199999999</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478</v>
      </c>
      <c r="W133" s="1077"/>
      <c r="X133" s="1077"/>
      <c r="Y133" s="1077"/>
      <c r="Z133" s="1078"/>
      <c r="AA133" s="1079">
        <v>5.3</v>
      </c>
      <c r="AB133" s="1080"/>
      <c r="AC133" s="1080"/>
      <c r="AD133" s="1080"/>
      <c r="AE133" s="1081"/>
      <c r="AF133" s="1079">
        <v>5.0999999999999996</v>
      </c>
      <c r="AG133" s="1080"/>
      <c r="AH133" s="1080"/>
      <c r="AI133" s="1080"/>
      <c r="AJ133" s="1081"/>
      <c r="AK133" s="1079">
        <v>5.6</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P1fSzZ6te7voU46J5b5EZk3OAvK3dAo6XGfK0Agf69QMWoSmjmsnLuTYCVXCmS/LcggDUoulQWEZwvuDwYjzhg==" saltValue="BRXvx5V7frUvgDGvflxI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479</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TqVegDDuaHpoMWQhVh/+9ZZ2llszfLQbU279Lm/R2FqfkUuRDZUsPuJQgl8u/SJGcH4Zd0us6nv4gxYJB7WQYQ==" saltValue="7sAd6EP+JFE+7aRTW/OdCQ=="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sG/uIAH2RMavq9YNjgpXoAQgVb7grWn5NLRYALd2yWtKKYnpvpDLphdarZzSKsNyCWWZf2sAUr39U3W1FVXbLw==" saltValue="iJeywHOF6dsfbORB2FKb9w=="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482</v>
      </c>
      <c r="AP7" s="260"/>
      <c r="AQ7" s="261" t="s">
        <v>483</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484</v>
      </c>
      <c r="AQ8" s="267" t="s">
        <v>485</v>
      </c>
      <c r="AR8" s="268" t="s">
        <v>486</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487</v>
      </c>
      <c r="AL9" s="1117"/>
      <c r="AM9" s="1117"/>
      <c r="AN9" s="1118"/>
      <c r="AO9" s="269">
        <v>3158076</v>
      </c>
      <c r="AP9" s="269">
        <v>89787</v>
      </c>
      <c r="AQ9" s="270">
        <v>117270</v>
      </c>
      <c r="AR9" s="271">
        <v>-23.4</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488</v>
      </c>
      <c r="AL10" s="1117"/>
      <c r="AM10" s="1117"/>
      <c r="AN10" s="1118"/>
      <c r="AO10" s="272">
        <v>666747</v>
      </c>
      <c r="AP10" s="272">
        <v>18956</v>
      </c>
      <c r="AQ10" s="273">
        <v>10490</v>
      </c>
      <c r="AR10" s="274">
        <v>80.7</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489</v>
      </c>
      <c r="AL11" s="1117"/>
      <c r="AM11" s="1117"/>
      <c r="AN11" s="1118"/>
      <c r="AO11" s="272" t="s">
        <v>490</v>
      </c>
      <c r="AP11" s="272" t="s">
        <v>490</v>
      </c>
      <c r="AQ11" s="273">
        <v>1802</v>
      </c>
      <c r="AR11" s="274" t="s">
        <v>490</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491</v>
      </c>
      <c r="AL12" s="1117"/>
      <c r="AM12" s="1117"/>
      <c r="AN12" s="1118"/>
      <c r="AO12" s="272" t="s">
        <v>490</v>
      </c>
      <c r="AP12" s="272" t="s">
        <v>490</v>
      </c>
      <c r="AQ12" s="273">
        <v>3</v>
      </c>
      <c r="AR12" s="274" t="s">
        <v>490</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492</v>
      </c>
      <c r="AL13" s="1117"/>
      <c r="AM13" s="1117"/>
      <c r="AN13" s="1118"/>
      <c r="AO13" s="272">
        <v>124737</v>
      </c>
      <c r="AP13" s="272">
        <v>3546</v>
      </c>
      <c r="AQ13" s="273">
        <v>4482</v>
      </c>
      <c r="AR13" s="274">
        <v>-20.9</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493</v>
      </c>
      <c r="AL14" s="1117"/>
      <c r="AM14" s="1117"/>
      <c r="AN14" s="1118"/>
      <c r="AO14" s="272">
        <v>62969</v>
      </c>
      <c r="AP14" s="272">
        <v>1790</v>
      </c>
      <c r="AQ14" s="273">
        <v>2749</v>
      </c>
      <c r="AR14" s="274">
        <v>-34.9</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494</v>
      </c>
      <c r="AL15" s="1120"/>
      <c r="AM15" s="1120"/>
      <c r="AN15" s="1121"/>
      <c r="AO15" s="272">
        <v>-192861</v>
      </c>
      <c r="AP15" s="272">
        <v>-5483</v>
      </c>
      <c r="AQ15" s="273">
        <v>-7399</v>
      </c>
      <c r="AR15" s="274">
        <v>-25.9</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176</v>
      </c>
      <c r="AL16" s="1120"/>
      <c r="AM16" s="1120"/>
      <c r="AN16" s="1121"/>
      <c r="AO16" s="272">
        <v>3819668</v>
      </c>
      <c r="AP16" s="272">
        <v>108597</v>
      </c>
      <c r="AQ16" s="273">
        <v>129397</v>
      </c>
      <c r="AR16" s="274">
        <v>-16.100000000000001</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499</v>
      </c>
      <c r="AL21" s="1123"/>
      <c r="AM21" s="1123"/>
      <c r="AN21" s="1124"/>
      <c r="AO21" s="285">
        <v>8.7899999999999991</v>
      </c>
      <c r="AP21" s="286">
        <v>11.07</v>
      </c>
      <c r="AQ21" s="287">
        <v>-2.2799999999999998</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500</v>
      </c>
      <c r="AL22" s="1123"/>
      <c r="AM22" s="1123"/>
      <c r="AN22" s="1124"/>
      <c r="AO22" s="290">
        <v>95.1</v>
      </c>
      <c r="AP22" s="291">
        <v>97.2</v>
      </c>
      <c r="AQ22" s="292">
        <v>-2.1</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13" t="s">
        <v>501</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c r="A27" s="297"/>
      <c r="AO27" s="250"/>
      <c r="AP27" s="250"/>
      <c r="AQ27" s="250"/>
      <c r="AR27" s="250"/>
      <c r="AS27" s="250"/>
      <c r="AT27" s="250"/>
    </row>
    <row r="28" spans="1:46" ht="16.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482</v>
      </c>
      <c r="AP30" s="260"/>
      <c r="AQ30" s="261" t="s">
        <v>483</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484</v>
      </c>
      <c r="AQ31" s="267" t="s">
        <v>485</v>
      </c>
      <c r="AR31" s="268" t="s">
        <v>486</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504</v>
      </c>
      <c r="AL32" s="1131"/>
      <c r="AM32" s="1131"/>
      <c r="AN32" s="1132"/>
      <c r="AO32" s="300">
        <v>1832574</v>
      </c>
      <c r="AP32" s="300">
        <v>52102</v>
      </c>
      <c r="AQ32" s="301">
        <v>74841</v>
      </c>
      <c r="AR32" s="302">
        <v>-30.4</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505</v>
      </c>
      <c r="AL33" s="1131"/>
      <c r="AM33" s="1131"/>
      <c r="AN33" s="1132"/>
      <c r="AO33" s="300" t="s">
        <v>490</v>
      </c>
      <c r="AP33" s="300" t="s">
        <v>490</v>
      </c>
      <c r="AQ33" s="301" t="s">
        <v>490</v>
      </c>
      <c r="AR33" s="302" t="s">
        <v>490</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506</v>
      </c>
      <c r="AL34" s="1131"/>
      <c r="AM34" s="1131"/>
      <c r="AN34" s="1132"/>
      <c r="AO34" s="300" t="s">
        <v>490</v>
      </c>
      <c r="AP34" s="300" t="s">
        <v>490</v>
      </c>
      <c r="AQ34" s="301">
        <v>1</v>
      </c>
      <c r="AR34" s="302" t="s">
        <v>490</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507</v>
      </c>
      <c r="AL35" s="1131"/>
      <c r="AM35" s="1131"/>
      <c r="AN35" s="1132"/>
      <c r="AO35" s="300">
        <v>393299</v>
      </c>
      <c r="AP35" s="300">
        <v>11182</v>
      </c>
      <c r="AQ35" s="301">
        <v>16683</v>
      </c>
      <c r="AR35" s="302">
        <v>-33</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508</v>
      </c>
      <c r="AL36" s="1131"/>
      <c r="AM36" s="1131"/>
      <c r="AN36" s="1132"/>
      <c r="AO36" s="300">
        <v>72402</v>
      </c>
      <c r="AP36" s="300">
        <v>2058</v>
      </c>
      <c r="AQ36" s="301">
        <v>2411</v>
      </c>
      <c r="AR36" s="302">
        <v>-14.6</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509</v>
      </c>
      <c r="AL37" s="1131"/>
      <c r="AM37" s="1131"/>
      <c r="AN37" s="1132"/>
      <c r="AO37" s="300">
        <v>11455</v>
      </c>
      <c r="AP37" s="300">
        <v>326</v>
      </c>
      <c r="AQ37" s="301">
        <v>548</v>
      </c>
      <c r="AR37" s="302">
        <v>-40.5</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510</v>
      </c>
      <c r="AL38" s="1134"/>
      <c r="AM38" s="1134"/>
      <c r="AN38" s="1135"/>
      <c r="AO38" s="303" t="s">
        <v>490</v>
      </c>
      <c r="AP38" s="303" t="s">
        <v>490</v>
      </c>
      <c r="AQ38" s="304">
        <v>7</v>
      </c>
      <c r="AR38" s="292" t="s">
        <v>490</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511</v>
      </c>
      <c r="AL39" s="1134"/>
      <c r="AM39" s="1134"/>
      <c r="AN39" s="1135"/>
      <c r="AO39" s="300">
        <v>-5035</v>
      </c>
      <c r="AP39" s="300">
        <v>-143</v>
      </c>
      <c r="AQ39" s="301">
        <v>-3756</v>
      </c>
      <c r="AR39" s="302">
        <v>-96.2</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512</v>
      </c>
      <c r="AL40" s="1131"/>
      <c r="AM40" s="1131"/>
      <c r="AN40" s="1132"/>
      <c r="AO40" s="300">
        <v>-1747249</v>
      </c>
      <c r="AP40" s="300">
        <v>-49676</v>
      </c>
      <c r="AQ40" s="301">
        <v>-63247</v>
      </c>
      <c r="AR40" s="302">
        <v>-21.5</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286</v>
      </c>
      <c r="AL41" s="1137"/>
      <c r="AM41" s="1137"/>
      <c r="AN41" s="1138"/>
      <c r="AO41" s="300">
        <v>557446</v>
      </c>
      <c r="AP41" s="300">
        <v>15849</v>
      </c>
      <c r="AQ41" s="301">
        <v>27488</v>
      </c>
      <c r="AR41" s="302">
        <v>-42.3</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482</v>
      </c>
      <c r="AN49" s="1127" t="s">
        <v>515</v>
      </c>
      <c r="AO49" s="1128"/>
      <c r="AP49" s="1128"/>
      <c r="AQ49" s="1128"/>
      <c r="AR49" s="1129"/>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516</v>
      </c>
      <c r="AO50" s="317" t="s">
        <v>517</v>
      </c>
      <c r="AP50" s="318" t="s">
        <v>518</v>
      </c>
      <c r="AQ50" s="319" t="s">
        <v>519</v>
      </c>
      <c r="AR50" s="320" t="s">
        <v>520</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1207281</v>
      </c>
      <c r="AN51" s="322">
        <v>33110</v>
      </c>
      <c r="AO51" s="323">
        <v>-71.3</v>
      </c>
      <c r="AP51" s="324">
        <v>92632</v>
      </c>
      <c r="AQ51" s="325">
        <v>-1.5</v>
      </c>
      <c r="AR51" s="326">
        <v>-69.8</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964586</v>
      </c>
      <c r="AN52" s="330">
        <v>26454</v>
      </c>
      <c r="AO52" s="331">
        <v>107.9</v>
      </c>
      <c r="AP52" s="332">
        <v>47978</v>
      </c>
      <c r="AQ52" s="333">
        <v>-2</v>
      </c>
      <c r="AR52" s="334">
        <v>109.9</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834700</v>
      </c>
      <c r="AN53" s="322">
        <v>23117</v>
      </c>
      <c r="AO53" s="323">
        <v>-30.2</v>
      </c>
      <c r="AP53" s="324">
        <v>96469</v>
      </c>
      <c r="AQ53" s="325">
        <v>4.0999999999999996</v>
      </c>
      <c r="AR53" s="326">
        <v>-34.299999999999997</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364290</v>
      </c>
      <c r="AN54" s="330">
        <v>10089</v>
      </c>
      <c r="AO54" s="331">
        <v>-61.9</v>
      </c>
      <c r="AP54" s="332">
        <v>49775</v>
      </c>
      <c r="AQ54" s="333">
        <v>3.7</v>
      </c>
      <c r="AR54" s="334">
        <v>-65.599999999999994</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788184</v>
      </c>
      <c r="AN55" s="322">
        <v>22013</v>
      </c>
      <c r="AO55" s="323">
        <v>-4.8</v>
      </c>
      <c r="AP55" s="324">
        <v>85743</v>
      </c>
      <c r="AQ55" s="325">
        <v>-11.1</v>
      </c>
      <c r="AR55" s="326">
        <v>6.3</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550014</v>
      </c>
      <c r="AN56" s="330">
        <v>15361</v>
      </c>
      <c r="AO56" s="331">
        <v>52.3</v>
      </c>
      <c r="AP56" s="332">
        <v>45231</v>
      </c>
      <c r="AQ56" s="333">
        <v>-9.1</v>
      </c>
      <c r="AR56" s="334">
        <v>61.4</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1111862</v>
      </c>
      <c r="AN57" s="322">
        <v>31304</v>
      </c>
      <c r="AO57" s="323">
        <v>42.2</v>
      </c>
      <c r="AP57" s="324">
        <v>92509</v>
      </c>
      <c r="AQ57" s="325">
        <v>7.9</v>
      </c>
      <c r="AR57" s="326">
        <v>34.299999999999997</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586171</v>
      </c>
      <c r="AN58" s="330">
        <v>16503</v>
      </c>
      <c r="AO58" s="331">
        <v>7.4</v>
      </c>
      <c r="AP58" s="332">
        <v>52274</v>
      </c>
      <c r="AQ58" s="333">
        <v>15.6</v>
      </c>
      <c r="AR58" s="334">
        <v>-8.1999999999999993</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1553698</v>
      </c>
      <c r="AN59" s="322">
        <v>44173</v>
      </c>
      <c r="AO59" s="323">
        <v>41.1</v>
      </c>
      <c r="AP59" s="324">
        <v>98544</v>
      </c>
      <c r="AQ59" s="325">
        <v>6.5</v>
      </c>
      <c r="AR59" s="326">
        <v>34.6</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632948</v>
      </c>
      <c r="AN60" s="330">
        <v>17995</v>
      </c>
      <c r="AO60" s="331">
        <v>9</v>
      </c>
      <c r="AP60" s="332">
        <v>55816</v>
      </c>
      <c r="AQ60" s="333">
        <v>6.8</v>
      </c>
      <c r="AR60" s="334">
        <v>2.2000000000000002</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1099145</v>
      </c>
      <c r="AN61" s="337">
        <v>30743</v>
      </c>
      <c r="AO61" s="338">
        <v>-4.5999999999999996</v>
      </c>
      <c r="AP61" s="339">
        <v>93179</v>
      </c>
      <c r="AQ61" s="340">
        <v>1.2</v>
      </c>
      <c r="AR61" s="326">
        <v>-5.8</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619602</v>
      </c>
      <c r="AN62" s="330">
        <v>17280</v>
      </c>
      <c r="AO62" s="331">
        <v>22.9</v>
      </c>
      <c r="AP62" s="332">
        <v>50215</v>
      </c>
      <c r="AQ62" s="333">
        <v>3</v>
      </c>
      <c r="AR62" s="334">
        <v>19.899999999999999</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RvrX1wkuGEYFXAj6KBm2345IHcC1SIIfSHC78KKUhbFndh2LM+bHDAFJR1oalynl3C68gh7tJxn0+azremNjEA==" saltValue="5SVXTajCxAvKrawlnH+ft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479</v>
      </c>
    </row>
    <row r="121" spans="125:125" ht="13.5" hidden="1" customHeight="1">
      <c r="DU121" s="247"/>
    </row>
  </sheetData>
  <sheetProtection algorithmName="SHA-512" hashValue="WTsG0DMJNGSiHdHBiT1OxVVvqt6mkkXNcOAHGdpmYfti3LJk5Gh9Vi+5lDKdS+S1BtGrOyx/cEe8wZG5cAuZRw==" saltValue="/4x5ZXcgz9QlF218mXNbIg=="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479</v>
      </c>
    </row>
  </sheetData>
  <sheetProtection algorithmName="SHA-512" hashValue="HlUi6P2EYxEv3st1ynz1acylIZ/Ep5RTIcqNXE63ELyPclRSfwNr/djf6uC8fEFIfIPZ+8ITnjq61AkgR7h7ew==" saltValue="p2z9ZQH+2FtswwizekEA/Q=="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39" t="s">
        <v>3</v>
      </c>
      <c r="D47" s="1139"/>
      <c r="E47" s="1140"/>
      <c r="F47" s="11">
        <v>19.37</v>
      </c>
      <c r="G47" s="12">
        <v>18.59</v>
      </c>
      <c r="H47" s="12">
        <v>20.59</v>
      </c>
      <c r="I47" s="12">
        <v>19.54</v>
      </c>
      <c r="J47" s="13">
        <v>16.239999999999998</v>
      </c>
    </row>
    <row r="48" spans="2:10" ht="57.75" customHeight="1">
      <c r="B48" s="14"/>
      <c r="C48" s="1141" t="s">
        <v>4</v>
      </c>
      <c r="D48" s="1141"/>
      <c r="E48" s="1142"/>
      <c r="F48" s="15">
        <v>7.99</v>
      </c>
      <c r="G48" s="16">
        <v>14.72</v>
      </c>
      <c r="H48" s="16">
        <v>8.89</v>
      </c>
      <c r="I48" s="16">
        <v>8.2100000000000009</v>
      </c>
      <c r="J48" s="17">
        <v>10.5</v>
      </c>
    </row>
    <row r="49" spans="2:10" ht="57.75" customHeight="1" thickBot="1">
      <c r="B49" s="18"/>
      <c r="C49" s="1143" t="s">
        <v>5</v>
      </c>
      <c r="D49" s="1143"/>
      <c r="E49" s="1144"/>
      <c r="F49" s="19">
        <v>3.95</v>
      </c>
      <c r="G49" s="20">
        <v>7.05</v>
      </c>
      <c r="H49" s="20" t="s">
        <v>534</v>
      </c>
      <c r="I49" s="20" t="s">
        <v>535</v>
      </c>
      <c r="J49" s="21" t="s">
        <v>536</v>
      </c>
    </row>
    <row r="50" spans="2:10" ht="13"/>
  </sheetData>
  <sheetProtection algorithmName="SHA-512" hashValue="n/YdLwM9wMxohEEv7aVwy4TG7tpPuHnpSs4Ok7KtiINtq/sZcXhlOzjvdtoVpwUvGuMQmQDk4PEud33gc5J6Jw==" saltValue="oX/4dxCTn00BM6GxAaSX0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51" t="s">
        <v>537</v>
      </c>
      <c r="D34" s="1151"/>
      <c r="E34" s="1152"/>
      <c r="F34" s="32">
        <v>7.99</v>
      </c>
      <c r="G34" s="33">
        <v>14.71</v>
      </c>
      <c r="H34" s="33">
        <v>8.8800000000000008</v>
      </c>
      <c r="I34" s="33">
        <v>8.1999999999999993</v>
      </c>
      <c r="J34" s="34">
        <v>10.49</v>
      </c>
      <c r="K34" s="22"/>
      <c r="L34" s="22"/>
      <c r="M34" s="22"/>
      <c r="N34" s="22"/>
      <c r="O34" s="22"/>
      <c r="P34" s="22"/>
    </row>
    <row r="35" spans="1:16" ht="39" customHeight="1">
      <c r="A35" s="22"/>
      <c r="B35" s="35"/>
      <c r="C35" s="1145" t="s">
        <v>538</v>
      </c>
      <c r="D35" s="1146"/>
      <c r="E35" s="1147"/>
      <c r="F35" s="36">
        <v>8.09</v>
      </c>
      <c r="G35" s="37">
        <v>7.58</v>
      </c>
      <c r="H35" s="37">
        <v>7.78</v>
      </c>
      <c r="I35" s="37">
        <v>8.1199999999999992</v>
      </c>
      <c r="J35" s="38">
        <v>7.65</v>
      </c>
      <c r="K35" s="22"/>
      <c r="L35" s="22"/>
      <c r="M35" s="22"/>
      <c r="N35" s="22"/>
      <c r="O35" s="22"/>
      <c r="P35" s="22"/>
    </row>
    <row r="36" spans="1:16" ht="39" customHeight="1">
      <c r="A36" s="22"/>
      <c r="B36" s="35"/>
      <c r="C36" s="1145" t="s">
        <v>539</v>
      </c>
      <c r="D36" s="1146"/>
      <c r="E36" s="1147"/>
      <c r="F36" s="36">
        <v>0.67</v>
      </c>
      <c r="G36" s="37">
        <v>1.43</v>
      </c>
      <c r="H36" s="37">
        <v>1.98</v>
      </c>
      <c r="I36" s="37">
        <v>2.52</v>
      </c>
      <c r="J36" s="38">
        <v>3.43</v>
      </c>
      <c r="K36" s="22"/>
      <c r="L36" s="22"/>
      <c r="M36" s="22"/>
      <c r="N36" s="22"/>
      <c r="O36" s="22"/>
      <c r="P36" s="22"/>
    </row>
    <row r="37" spans="1:16" ht="39" customHeight="1">
      <c r="A37" s="22"/>
      <c r="B37" s="35"/>
      <c r="C37" s="1145" t="s">
        <v>540</v>
      </c>
      <c r="D37" s="1146"/>
      <c r="E37" s="1147"/>
      <c r="F37" s="36">
        <v>1.1200000000000001</v>
      </c>
      <c r="G37" s="37">
        <v>1.18</v>
      </c>
      <c r="H37" s="37">
        <v>1.8</v>
      </c>
      <c r="I37" s="37">
        <v>1.93</v>
      </c>
      <c r="J37" s="38">
        <v>1</v>
      </c>
      <c r="K37" s="22"/>
      <c r="L37" s="22"/>
      <c r="M37" s="22"/>
      <c r="N37" s="22"/>
      <c r="O37" s="22"/>
      <c r="P37" s="22"/>
    </row>
    <row r="38" spans="1:16" ht="39" customHeight="1">
      <c r="A38" s="22"/>
      <c r="B38" s="35"/>
      <c r="C38" s="1145" t="s">
        <v>541</v>
      </c>
      <c r="D38" s="1146"/>
      <c r="E38" s="1147"/>
      <c r="F38" s="36">
        <v>0.85</v>
      </c>
      <c r="G38" s="37">
        <v>0.65</v>
      </c>
      <c r="H38" s="37">
        <v>0.45</v>
      </c>
      <c r="I38" s="37">
        <v>0.28999999999999998</v>
      </c>
      <c r="J38" s="38">
        <v>0.38</v>
      </c>
      <c r="K38" s="22"/>
      <c r="L38" s="22"/>
      <c r="M38" s="22"/>
      <c r="N38" s="22"/>
      <c r="O38" s="22"/>
      <c r="P38" s="22"/>
    </row>
    <row r="39" spans="1:16" ht="39" customHeight="1">
      <c r="A39" s="22"/>
      <c r="B39" s="35"/>
      <c r="C39" s="1145" t="s">
        <v>542</v>
      </c>
      <c r="D39" s="1146"/>
      <c r="E39" s="1147"/>
      <c r="F39" s="36">
        <v>0.16</v>
      </c>
      <c r="G39" s="37">
        <v>0.2</v>
      </c>
      <c r="H39" s="37">
        <v>0.17</v>
      </c>
      <c r="I39" s="37">
        <v>0.2</v>
      </c>
      <c r="J39" s="38">
        <v>0.24</v>
      </c>
      <c r="K39" s="22"/>
      <c r="L39" s="22"/>
      <c r="M39" s="22"/>
      <c r="N39" s="22"/>
      <c r="O39" s="22"/>
      <c r="P39" s="22"/>
    </row>
    <row r="40" spans="1:16" ht="39" customHeight="1">
      <c r="A40" s="22"/>
      <c r="B40" s="35"/>
      <c r="C40" s="1145" t="s">
        <v>543</v>
      </c>
      <c r="D40" s="1146"/>
      <c r="E40" s="1147"/>
      <c r="F40" s="36">
        <v>0.04</v>
      </c>
      <c r="G40" s="37">
        <v>0.13</v>
      </c>
      <c r="H40" s="37">
        <v>0.15</v>
      </c>
      <c r="I40" s="37">
        <v>0.1</v>
      </c>
      <c r="J40" s="38">
        <v>0.08</v>
      </c>
      <c r="K40" s="22"/>
      <c r="L40" s="22"/>
      <c r="M40" s="22"/>
      <c r="N40" s="22"/>
      <c r="O40" s="22"/>
      <c r="P40" s="22"/>
    </row>
    <row r="41" spans="1:16" ht="39" customHeight="1">
      <c r="A41" s="22"/>
      <c r="B41" s="35"/>
      <c r="C41" s="1145" t="s">
        <v>544</v>
      </c>
      <c r="D41" s="1146"/>
      <c r="E41" s="1147"/>
      <c r="F41" s="36">
        <v>0.02</v>
      </c>
      <c r="G41" s="37">
        <v>0.02</v>
      </c>
      <c r="H41" s="37">
        <v>0</v>
      </c>
      <c r="I41" s="37">
        <v>7.0000000000000007E-2</v>
      </c>
      <c r="J41" s="38">
        <v>0.01</v>
      </c>
      <c r="K41" s="22"/>
      <c r="L41" s="22"/>
      <c r="M41" s="22"/>
      <c r="N41" s="22"/>
      <c r="O41" s="22"/>
      <c r="P41" s="22"/>
    </row>
    <row r="42" spans="1:16" ht="39" customHeight="1">
      <c r="A42" s="22"/>
      <c r="B42" s="39"/>
      <c r="C42" s="1145" t="s">
        <v>545</v>
      </c>
      <c r="D42" s="1146"/>
      <c r="E42" s="1147"/>
      <c r="F42" s="36" t="s">
        <v>490</v>
      </c>
      <c r="G42" s="37" t="s">
        <v>490</v>
      </c>
      <c r="H42" s="37" t="s">
        <v>490</v>
      </c>
      <c r="I42" s="37" t="s">
        <v>490</v>
      </c>
      <c r="J42" s="38" t="s">
        <v>490</v>
      </c>
      <c r="K42" s="22"/>
      <c r="L42" s="22"/>
      <c r="M42" s="22"/>
      <c r="N42" s="22"/>
      <c r="O42" s="22"/>
      <c r="P42" s="22"/>
    </row>
    <row r="43" spans="1:16" ht="39" customHeight="1" thickBot="1">
      <c r="A43" s="22"/>
      <c r="B43" s="40"/>
      <c r="C43" s="1148" t="s">
        <v>546</v>
      </c>
      <c r="D43" s="1149"/>
      <c r="E43" s="1150"/>
      <c r="F43" s="41">
        <v>0</v>
      </c>
      <c r="G43" s="42">
        <v>0</v>
      </c>
      <c r="H43" s="42">
        <v>0</v>
      </c>
      <c r="I43" s="42">
        <v>0.18</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t32xvwRmAAChdhycUFogcS7tgGH8/8gaam+25SZRKNK/p3fJoF5EDB4HBfp8hLxhuY4P9RMpNSSlnoQ44aZLAg==" saltValue="ffFjTifLt0cCuypQHIk1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c r="A45" s="48"/>
      <c r="B45" s="1153" t="s">
        <v>9</v>
      </c>
      <c r="C45" s="1154"/>
      <c r="D45" s="58"/>
      <c r="E45" s="1159" t="s">
        <v>10</v>
      </c>
      <c r="F45" s="1159"/>
      <c r="G45" s="1159"/>
      <c r="H45" s="1159"/>
      <c r="I45" s="1159"/>
      <c r="J45" s="1160"/>
      <c r="K45" s="59">
        <v>1836</v>
      </c>
      <c r="L45" s="60">
        <v>1746</v>
      </c>
      <c r="M45" s="60">
        <v>1829</v>
      </c>
      <c r="N45" s="60">
        <v>1852</v>
      </c>
      <c r="O45" s="61">
        <v>1833</v>
      </c>
      <c r="P45" s="48"/>
      <c r="Q45" s="48"/>
      <c r="R45" s="48"/>
      <c r="S45" s="48"/>
      <c r="T45" s="48"/>
      <c r="U45" s="48"/>
    </row>
    <row r="46" spans="1:21" ht="30.75" customHeight="1">
      <c r="A46" s="48"/>
      <c r="B46" s="1155"/>
      <c r="C46" s="1156"/>
      <c r="D46" s="62"/>
      <c r="E46" s="1161" t="s">
        <v>11</v>
      </c>
      <c r="F46" s="1161"/>
      <c r="G46" s="1161"/>
      <c r="H46" s="1161"/>
      <c r="I46" s="1161"/>
      <c r="J46" s="1162"/>
      <c r="K46" s="63" t="s">
        <v>490</v>
      </c>
      <c r="L46" s="64" t="s">
        <v>490</v>
      </c>
      <c r="M46" s="64" t="s">
        <v>490</v>
      </c>
      <c r="N46" s="64" t="s">
        <v>490</v>
      </c>
      <c r="O46" s="65" t="s">
        <v>490</v>
      </c>
      <c r="P46" s="48"/>
      <c r="Q46" s="48"/>
      <c r="R46" s="48"/>
      <c r="S46" s="48"/>
      <c r="T46" s="48"/>
      <c r="U46" s="48"/>
    </row>
    <row r="47" spans="1:21" ht="30.75" customHeight="1">
      <c r="A47" s="48"/>
      <c r="B47" s="1155"/>
      <c r="C47" s="1156"/>
      <c r="D47" s="62"/>
      <c r="E47" s="1161" t="s">
        <v>12</v>
      </c>
      <c r="F47" s="1161"/>
      <c r="G47" s="1161"/>
      <c r="H47" s="1161"/>
      <c r="I47" s="1161"/>
      <c r="J47" s="1162"/>
      <c r="K47" s="63" t="s">
        <v>490</v>
      </c>
      <c r="L47" s="64" t="s">
        <v>490</v>
      </c>
      <c r="M47" s="64" t="s">
        <v>490</v>
      </c>
      <c r="N47" s="64" t="s">
        <v>490</v>
      </c>
      <c r="O47" s="65" t="s">
        <v>490</v>
      </c>
      <c r="P47" s="48"/>
      <c r="Q47" s="48"/>
      <c r="R47" s="48"/>
      <c r="S47" s="48"/>
      <c r="T47" s="48"/>
      <c r="U47" s="48"/>
    </row>
    <row r="48" spans="1:21" ht="30.75" customHeight="1">
      <c r="A48" s="48"/>
      <c r="B48" s="1155"/>
      <c r="C48" s="1156"/>
      <c r="D48" s="62"/>
      <c r="E48" s="1161" t="s">
        <v>13</v>
      </c>
      <c r="F48" s="1161"/>
      <c r="G48" s="1161"/>
      <c r="H48" s="1161"/>
      <c r="I48" s="1161"/>
      <c r="J48" s="1162"/>
      <c r="K48" s="63">
        <v>388</v>
      </c>
      <c r="L48" s="64">
        <v>383</v>
      </c>
      <c r="M48" s="64">
        <v>386</v>
      </c>
      <c r="N48" s="64">
        <v>351</v>
      </c>
      <c r="O48" s="65">
        <v>393</v>
      </c>
      <c r="P48" s="48"/>
      <c r="Q48" s="48"/>
      <c r="R48" s="48"/>
      <c r="S48" s="48"/>
      <c r="T48" s="48"/>
      <c r="U48" s="48"/>
    </row>
    <row r="49" spans="1:21" ht="30.75" customHeight="1">
      <c r="A49" s="48"/>
      <c r="B49" s="1155"/>
      <c r="C49" s="1156"/>
      <c r="D49" s="62"/>
      <c r="E49" s="1161" t="s">
        <v>14</v>
      </c>
      <c r="F49" s="1161"/>
      <c r="G49" s="1161"/>
      <c r="H49" s="1161"/>
      <c r="I49" s="1161"/>
      <c r="J49" s="1162"/>
      <c r="K49" s="63">
        <v>119</v>
      </c>
      <c r="L49" s="64">
        <v>127</v>
      </c>
      <c r="M49" s="64">
        <v>105</v>
      </c>
      <c r="N49" s="64">
        <v>73</v>
      </c>
      <c r="O49" s="65">
        <v>72</v>
      </c>
      <c r="P49" s="48"/>
      <c r="Q49" s="48"/>
      <c r="R49" s="48"/>
      <c r="S49" s="48"/>
      <c r="T49" s="48"/>
      <c r="U49" s="48"/>
    </row>
    <row r="50" spans="1:21" ht="30.75" customHeight="1">
      <c r="A50" s="48"/>
      <c r="B50" s="1155"/>
      <c r="C50" s="1156"/>
      <c r="D50" s="62"/>
      <c r="E50" s="1161" t="s">
        <v>15</v>
      </c>
      <c r="F50" s="1161"/>
      <c r="G50" s="1161"/>
      <c r="H50" s="1161"/>
      <c r="I50" s="1161"/>
      <c r="J50" s="1162"/>
      <c r="K50" s="63">
        <v>3</v>
      </c>
      <c r="L50" s="64">
        <v>6</v>
      </c>
      <c r="M50" s="64">
        <v>5</v>
      </c>
      <c r="N50" s="64">
        <v>8</v>
      </c>
      <c r="O50" s="65">
        <v>11</v>
      </c>
      <c r="P50" s="48"/>
      <c r="Q50" s="48"/>
      <c r="R50" s="48"/>
      <c r="S50" s="48"/>
      <c r="T50" s="48"/>
      <c r="U50" s="48"/>
    </row>
    <row r="51" spans="1:21" ht="30.75" customHeight="1">
      <c r="A51" s="48"/>
      <c r="B51" s="1157"/>
      <c r="C51" s="1158"/>
      <c r="D51" s="66"/>
      <c r="E51" s="1161" t="s">
        <v>16</v>
      </c>
      <c r="F51" s="1161"/>
      <c r="G51" s="1161"/>
      <c r="H51" s="1161"/>
      <c r="I51" s="1161"/>
      <c r="J51" s="1162"/>
      <c r="K51" s="63" t="s">
        <v>490</v>
      </c>
      <c r="L51" s="64" t="s">
        <v>490</v>
      </c>
      <c r="M51" s="64" t="s">
        <v>490</v>
      </c>
      <c r="N51" s="64" t="s">
        <v>490</v>
      </c>
      <c r="O51" s="65" t="s">
        <v>490</v>
      </c>
      <c r="P51" s="48"/>
      <c r="Q51" s="48"/>
      <c r="R51" s="48"/>
      <c r="S51" s="48"/>
      <c r="T51" s="48"/>
      <c r="U51" s="48"/>
    </row>
    <row r="52" spans="1:21" ht="30.75" customHeight="1">
      <c r="A52" s="48"/>
      <c r="B52" s="1163" t="s">
        <v>17</v>
      </c>
      <c r="C52" s="1164"/>
      <c r="D52" s="66"/>
      <c r="E52" s="1161" t="s">
        <v>18</v>
      </c>
      <c r="F52" s="1161"/>
      <c r="G52" s="1161"/>
      <c r="H52" s="1161"/>
      <c r="I52" s="1161"/>
      <c r="J52" s="1162"/>
      <c r="K52" s="63">
        <v>1827</v>
      </c>
      <c r="L52" s="64">
        <v>1850</v>
      </c>
      <c r="M52" s="64">
        <v>1814</v>
      </c>
      <c r="N52" s="64">
        <v>1792</v>
      </c>
      <c r="O52" s="65">
        <v>1752</v>
      </c>
      <c r="P52" s="48"/>
      <c r="Q52" s="48"/>
      <c r="R52" s="48"/>
      <c r="S52" s="48"/>
      <c r="T52" s="48"/>
      <c r="U52" s="48"/>
    </row>
    <row r="53" spans="1:21" ht="30.75" customHeight="1" thickBot="1">
      <c r="A53" s="48"/>
      <c r="B53" s="1165" t="s">
        <v>19</v>
      </c>
      <c r="C53" s="1166"/>
      <c r="D53" s="67"/>
      <c r="E53" s="1167" t="s">
        <v>20</v>
      </c>
      <c r="F53" s="1167"/>
      <c r="G53" s="1167"/>
      <c r="H53" s="1167"/>
      <c r="I53" s="1167"/>
      <c r="J53" s="1168"/>
      <c r="K53" s="68">
        <v>519</v>
      </c>
      <c r="L53" s="69">
        <v>412</v>
      </c>
      <c r="M53" s="69">
        <v>511</v>
      </c>
      <c r="N53" s="69">
        <v>492</v>
      </c>
      <c r="O53" s="70">
        <v>557</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c r="B58" s="1169" t="s">
        <v>24</v>
      </c>
      <c r="C58" s="1170"/>
      <c r="D58" s="1175" t="s">
        <v>25</v>
      </c>
      <c r="E58" s="1176"/>
      <c r="F58" s="1176"/>
      <c r="G58" s="1176"/>
      <c r="H58" s="1176"/>
      <c r="I58" s="1176"/>
      <c r="J58" s="1177"/>
      <c r="K58" s="83"/>
      <c r="L58" s="84"/>
      <c r="M58" s="84"/>
      <c r="N58" s="84"/>
      <c r="O58" s="85"/>
    </row>
    <row r="59" spans="1:21" ht="31.5" customHeight="1">
      <c r="B59" s="1171"/>
      <c r="C59" s="1172"/>
      <c r="D59" s="1178" t="s">
        <v>26</v>
      </c>
      <c r="E59" s="1179"/>
      <c r="F59" s="1179"/>
      <c r="G59" s="1179"/>
      <c r="H59" s="1179"/>
      <c r="I59" s="1179"/>
      <c r="J59" s="1180"/>
      <c r="K59" s="86"/>
      <c r="L59" s="87"/>
      <c r="M59" s="87"/>
      <c r="N59" s="87"/>
      <c r="O59" s="88"/>
    </row>
    <row r="60" spans="1:21" ht="31.5" customHeight="1" thickBot="1">
      <c r="B60" s="1173"/>
      <c r="C60" s="1174"/>
      <c r="D60" s="1181" t="s">
        <v>27</v>
      </c>
      <c r="E60" s="1182"/>
      <c r="F60" s="1182"/>
      <c r="G60" s="1182"/>
      <c r="H60" s="1182"/>
      <c r="I60" s="1182"/>
      <c r="J60" s="1183"/>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wGzIjQflxRe7TEHc8uHD7EPGjWDOD1G+qd5XnmILGIxkV58FkUX4I3rJNcvWf/hU2iUSGXoQqcsIusQGaTIpA==" saltValue="5HFx2m7Fb1ZQjVHZcNTsg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529</v>
      </c>
      <c r="J40" s="103" t="s">
        <v>530</v>
      </c>
      <c r="K40" s="103" t="s">
        <v>531</v>
      </c>
      <c r="L40" s="103" t="s">
        <v>532</v>
      </c>
      <c r="M40" s="104" t="s">
        <v>533</v>
      </c>
    </row>
    <row r="41" spans="2:13" ht="27.75" customHeight="1">
      <c r="B41" s="1184" t="s">
        <v>30</v>
      </c>
      <c r="C41" s="1185"/>
      <c r="D41" s="105"/>
      <c r="E41" s="1190" t="s">
        <v>31</v>
      </c>
      <c r="F41" s="1190"/>
      <c r="G41" s="1190"/>
      <c r="H41" s="1191"/>
      <c r="I41" s="343">
        <v>23523</v>
      </c>
      <c r="J41" s="344">
        <v>23222</v>
      </c>
      <c r="K41" s="344">
        <v>22500</v>
      </c>
      <c r="L41" s="344">
        <v>22115</v>
      </c>
      <c r="M41" s="345">
        <v>22068</v>
      </c>
    </row>
    <row r="42" spans="2:13" ht="27.75" customHeight="1">
      <c r="B42" s="1186"/>
      <c r="C42" s="1187"/>
      <c r="D42" s="106"/>
      <c r="E42" s="1192" t="s">
        <v>32</v>
      </c>
      <c r="F42" s="1192"/>
      <c r="G42" s="1192"/>
      <c r="H42" s="1193"/>
      <c r="I42" s="346" t="s">
        <v>490</v>
      </c>
      <c r="J42" s="347" t="s">
        <v>490</v>
      </c>
      <c r="K42" s="347" t="s">
        <v>490</v>
      </c>
      <c r="L42" s="347" t="s">
        <v>490</v>
      </c>
      <c r="M42" s="348" t="s">
        <v>490</v>
      </c>
    </row>
    <row r="43" spans="2:13" ht="27.75" customHeight="1">
      <c r="B43" s="1186"/>
      <c r="C43" s="1187"/>
      <c r="D43" s="106"/>
      <c r="E43" s="1192" t="s">
        <v>33</v>
      </c>
      <c r="F43" s="1192"/>
      <c r="G43" s="1192"/>
      <c r="H43" s="1193"/>
      <c r="I43" s="346">
        <v>4501</v>
      </c>
      <c r="J43" s="347">
        <v>3331</v>
      </c>
      <c r="K43" s="347">
        <v>2429</v>
      </c>
      <c r="L43" s="347">
        <v>2180</v>
      </c>
      <c r="M43" s="348">
        <v>2106</v>
      </c>
    </row>
    <row r="44" spans="2:13" ht="27.75" customHeight="1">
      <c r="B44" s="1186"/>
      <c r="C44" s="1187"/>
      <c r="D44" s="106"/>
      <c r="E44" s="1192" t="s">
        <v>34</v>
      </c>
      <c r="F44" s="1192"/>
      <c r="G44" s="1192"/>
      <c r="H44" s="1193"/>
      <c r="I44" s="346">
        <v>670</v>
      </c>
      <c r="J44" s="347">
        <v>547</v>
      </c>
      <c r="K44" s="347">
        <v>473</v>
      </c>
      <c r="L44" s="347">
        <v>598</v>
      </c>
      <c r="M44" s="348">
        <v>897</v>
      </c>
    </row>
    <row r="45" spans="2:13" ht="27.75" customHeight="1">
      <c r="B45" s="1186"/>
      <c r="C45" s="1187"/>
      <c r="D45" s="106"/>
      <c r="E45" s="1192" t="s">
        <v>35</v>
      </c>
      <c r="F45" s="1192"/>
      <c r="G45" s="1192"/>
      <c r="H45" s="1193"/>
      <c r="I45" s="346">
        <v>1641</v>
      </c>
      <c r="J45" s="347">
        <v>1566</v>
      </c>
      <c r="K45" s="347">
        <v>1561</v>
      </c>
      <c r="L45" s="347">
        <v>1574</v>
      </c>
      <c r="M45" s="348">
        <v>1517</v>
      </c>
    </row>
    <row r="46" spans="2:13" ht="27.75" customHeight="1">
      <c r="B46" s="1186"/>
      <c r="C46" s="1187"/>
      <c r="D46" s="107"/>
      <c r="E46" s="1192" t="s">
        <v>36</v>
      </c>
      <c r="F46" s="1192"/>
      <c r="G46" s="1192"/>
      <c r="H46" s="1193"/>
      <c r="I46" s="346" t="s">
        <v>490</v>
      </c>
      <c r="J46" s="347" t="s">
        <v>490</v>
      </c>
      <c r="K46" s="347" t="s">
        <v>490</v>
      </c>
      <c r="L46" s="347" t="s">
        <v>490</v>
      </c>
      <c r="M46" s="348" t="s">
        <v>490</v>
      </c>
    </row>
    <row r="47" spans="2:13" ht="27.75" customHeight="1">
      <c r="B47" s="1186"/>
      <c r="C47" s="1187"/>
      <c r="D47" s="108"/>
      <c r="E47" s="1194" t="s">
        <v>37</v>
      </c>
      <c r="F47" s="1195"/>
      <c r="G47" s="1195"/>
      <c r="H47" s="1196"/>
      <c r="I47" s="346" t="s">
        <v>490</v>
      </c>
      <c r="J47" s="347" t="s">
        <v>490</v>
      </c>
      <c r="K47" s="347" t="s">
        <v>490</v>
      </c>
      <c r="L47" s="347" t="s">
        <v>490</v>
      </c>
      <c r="M47" s="348" t="s">
        <v>490</v>
      </c>
    </row>
    <row r="48" spans="2:13" ht="27.75" customHeight="1">
      <c r="B48" s="1186"/>
      <c r="C48" s="1187"/>
      <c r="D48" s="106"/>
      <c r="E48" s="1192" t="s">
        <v>38</v>
      </c>
      <c r="F48" s="1192"/>
      <c r="G48" s="1192"/>
      <c r="H48" s="1193"/>
      <c r="I48" s="346" t="s">
        <v>490</v>
      </c>
      <c r="J48" s="347" t="s">
        <v>490</v>
      </c>
      <c r="K48" s="347" t="s">
        <v>490</v>
      </c>
      <c r="L48" s="347" t="s">
        <v>490</v>
      </c>
      <c r="M48" s="348" t="s">
        <v>490</v>
      </c>
    </row>
    <row r="49" spans="2:13" ht="27.75" customHeight="1">
      <c r="B49" s="1188"/>
      <c r="C49" s="1189"/>
      <c r="D49" s="106"/>
      <c r="E49" s="1192" t="s">
        <v>39</v>
      </c>
      <c r="F49" s="1192"/>
      <c r="G49" s="1192"/>
      <c r="H49" s="1193"/>
      <c r="I49" s="346" t="s">
        <v>490</v>
      </c>
      <c r="J49" s="347" t="s">
        <v>490</v>
      </c>
      <c r="K49" s="347" t="s">
        <v>490</v>
      </c>
      <c r="L49" s="347" t="s">
        <v>490</v>
      </c>
      <c r="M49" s="348" t="s">
        <v>490</v>
      </c>
    </row>
    <row r="50" spans="2:13" ht="27.75" customHeight="1">
      <c r="B50" s="1197" t="s">
        <v>40</v>
      </c>
      <c r="C50" s="1198"/>
      <c r="D50" s="109"/>
      <c r="E50" s="1192" t="s">
        <v>41</v>
      </c>
      <c r="F50" s="1192"/>
      <c r="G50" s="1192"/>
      <c r="H50" s="1193"/>
      <c r="I50" s="346">
        <v>4208</v>
      </c>
      <c r="J50" s="347">
        <v>4880</v>
      </c>
      <c r="K50" s="347">
        <v>5652</v>
      </c>
      <c r="L50" s="347">
        <v>5558</v>
      </c>
      <c r="M50" s="348">
        <v>5350</v>
      </c>
    </row>
    <row r="51" spans="2:13" ht="27.75" customHeight="1">
      <c r="B51" s="1186"/>
      <c r="C51" s="1187"/>
      <c r="D51" s="106"/>
      <c r="E51" s="1192" t="s">
        <v>42</v>
      </c>
      <c r="F51" s="1192"/>
      <c r="G51" s="1192"/>
      <c r="H51" s="1193"/>
      <c r="I51" s="346">
        <v>89</v>
      </c>
      <c r="J51" s="347">
        <v>82</v>
      </c>
      <c r="K51" s="347">
        <v>56</v>
      </c>
      <c r="L51" s="347">
        <v>55</v>
      </c>
      <c r="M51" s="348">
        <v>43</v>
      </c>
    </row>
    <row r="52" spans="2:13" ht="27.75" customHeight="1">
      <c r="B52" s="1188"/>
      <c r="C52" s="1189"/>
      <c r="D52" s="106"/>
      <c r="E52" s="1192" t="s">
        <v>43</v>
      </c>
      <c r="F52" s="1192"/>
      <c r="G52" s="1192"/>
      <c r="H52" s="1193"/>
      <c r="I52" s="346">
        <v>21647</v>
      </c>
      <c r="J52" s="347">
        <v>20808</v>
      </c>
      <c r="K52" s="347">
        <v>20150</v>
      </c>
      <c r="L52" s="347">
        <v>19392</v>
      </c>
      <c r="M52" s="348">
        <v>18966</v>
      </c>
    </row>
    <row r="53" spans="2:13" ht="27.75" customHeight="1" thickBot="1">
      <c r="B53" s="1199" t="s">
        <v>19</v>
      </c>
      <c r="C53" s="1200"/>
      <c r="D53" s="110"/>
      <c r="E53" s="1201" t="s">
        <v>44</v>
      </c>
      <c r="F53" s="1201"/>
      <c r="G53" s="1201"/>
      <c r="H53" s="1202"/>
      <c r="I53" s="349">
        <v>4390</v>
      </c>
      <c r="J53" s="350">
        <v>2897</v>
      </c>
      <c r="K53" s="350">
        <v>1106</v>
      </c>
      <c r="L53" s="350">
        <v>1462</v>
      </c>
      <c r="M53" s="351">
        <v>2230</v>
      </c>
    </row>
    <row r="54" spans="2:13" ht="27.75" customHeight="1">
      <c r="B54" s="111"/>
      <c r="C54" s="112"/>
      <c r="D54" s="112"/>
      <c r="E54" s="113"/>
      <c r="F54" s="113"/>
      <c r="G54" s="113"/>
      <c r="H54" s="113"/>
      <c r="I54" s="114"/>
      <c r="J54" s="114"/>
      <c r="K54" s="114"/>
      <c r="L54" s="114"/>
      <c r="M54" s="114"/>
    </row>
    <row r="55" spans="2:13" ht="13"/>
  </sheetData>
  <sheetProtection algorithmName="SHA-512" hashValue="Rx9Xgojrs2GOzERByBq+WmkZvEqhC6DlO6pxsTla00wYV/OI12ywC/sjvvTHUxNfQ17NLof0jY4VPxfxi6k86A==" saltValue="Chbo45jBqBpOya05USI7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531</v>
      </c>
      <c r="G54" s="119" t="s">
        <v>532</v>
      </c>
      <c r="H54" s="120" t="s">
        <v>533</v>
      </c>
    </row>
    <row r="55" spans="2:8" ht="52.5" customHeight="1">
      <c r="B55" s="121"/>
      <c r="C55" s="1211" t="s">
        <v>46</v>
      </c>
      <c r="D55" s="1211"/>
      <c r="E55" s="1212"/>
      <c r="F55" s="352">
        <v>2235</v>
      </c>
      <c r="G55" s="352">
        <v>2135</v>
      </c>
      <c r="H55" s="353">
        <v>1817</v>
      </c>
    </row>
    <row r="56" spans="2:8" ht="52.5" customHeight="1">
      <c r="B56" s="122"/>
      <c r="C56" s="1213" t="s">
        <v>47</v>
      </c>
      <c r="D56" s="1213"/>
      <c r="E56" s="1214"/>
      <c r="F56" s="354">
        <v>370</v>
      </c>
      <c r="G56" s="354">
        <v>418</v>
      </c>
      <c r="H56" s="355">
        <v>456</v>
      </c>
    </row>
    <row r="57" spans="2:8" ht="53.25" customHeight="1">
      <c r="B57" s="122"/>
      <c r="C57" s="1215" t="s">
        <v>48</v>
      </c>
      <c r="D57" s="1215"/>
      <c r="E57" s="1216"/>
      <c r="F57" s="356">
        <v>3281</v>
      </c>
      <c r="G57" s="356">
        <v>3562</v>
      </c>
      <c r="H57" s="357">
        <v>3922</v>
      </c>
    </row>
    <row r="58" spans="2:8" ht="45.75" customHeight="1">
      <c r="B58" s="123"/>
      <c r="C58" s="1203" t="s">
        <v>556</v>
      </c>
      <c r="D58" s="1204"/>
      <c r="E58" s="1205"/>
      <c r="F58" s="358">
        <v>632</v>
      </c>
      <c r="G58" s="358">
        <v>948</v>
      </c>
      <c r="H58" s="359">
        <v>1372</v>
      </c>
    </row>
    <row r="59" spans="2:8" ht="45.75" customHeight="1">
      <c r="B59" s="123"/>
      <c r="C59" s="1203" t="s">
        <v>557</v>
      </c>
      <c r="D59" s="1204"/>
      <c r="E59" s="1205"/>
      <c r="F59" s="358">
        <v>801</v>
      </c>
      <c r="G59" s="358">
        <v>808</v>
      </c>
      <c r="H59" s="359">
        <v>790</v>
      </c>
    </row>
    <row r="60" spans="2:8" ht="45.75" customHeight="1">
      <c r="B60" s="123"/>
      <c r="C60" s="1203" t="s">
        <v>558</v>
      </c>
      <c r="D60" s="1204"/>
      <c r="E60" s="1205"/>
      <c r="F60" s="358">
        <v>643</v>
      </c>
      <c r="G60" s="358">
        <v>643</v>
      </c>
      <c r="H60" s="359">
        <v>643</v>
      </c>
    </row>
    <row r="61" spans="2:8" ht="45.75" customHeight="1">
      <c r="B61" s="123"/>
      <c r="C61" s="1203" t="s">
        <v>559</v>
      </c>
      <c r="D61" s="1204"/>
      <c r="E61" s="1205"/>
      <c r="F61" s="358">
        <v>348</v>
      </c>
      <c r="G61" s="358">
        <v>348</v>
      </c>
      <c r="H61" s="359">
        <v>349</v>
      </c>
    </row>
    <row r="62" spans="2:8" ht="45.75" customHeight="1" thickBot="1">
      <c r="B62" s="124"/>
      <c r="C62" s="1206" t="s">
        <v>560</v>
      </c>
      <c r="D62" s="1207"/>
      <c r="E62" s="1208"/>
      <c r="F62" s="360">
        <v>339</v>
      </c>
      <c r="G62" s="360">
        <v>339</v>
      </c>
      <c r="H62" s="361">
        <v>339</v>
      </c>
    </row>
    <row r="63" spans="2:8" ht="52.5" customHeight="1" thickBot="1">
      <c r="B63" s="125"/>
      <c r="C63" s="1209" t="s">
        <v>49</v>
      </c>
      <c r="D63" s="1209"/>
      <c r="E63" s="1210"/>
      <c r="F63" s="362">
        <v>5885</v>
      </c>
      <c r="G63" s="362">
        <v>6116</v>
      </c>
      <c r="H63" s="363">
        <v>6194</v>
      </c>
    </row>
    <row r="64" spans="2:8" ht="13"/>
  </sheetData>
  <sheetProtection algorithmName="SHA-512" hashValue="0bXD0FWlR/I8SfpBLDyC/FsvURl6UF8WJMWkP9bMLPfwAFNs4kAqRWYMwJ4MPUiv7Ky2nS6KK4w9ujJOf4wu3g==" saltValue="vTvAk/O9fOfVoivkfxUm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112C9-FC35-49D8-AF99-FA83B83B4BE6}">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c r="DD19" s="1219"/>
      <c r="DE19" s="1219"/>
    </row>
    <row r="20" spans="1:109" ht="1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
      <c r="B23" s="1225"/>
    </row>
    <row r="24" spans="1:109" ht="13">
      <c r="B24" s="1225"/>
    </row>
    <row r="25" spans="1:109" ht="13">
      <c r="B25" s="1225"/>
    </row>
    <row r="26" spans="1:109" ht="13">
      <c r="B26" s="1225"/>
    </row>
    <row r="27" spans="1:109" ht="13">
      <c r="B27" s="1225"/>
    </row>
    <row r="28" spans="1:109" ht="13">
      <c r="B28" s="1225"/>
    </row>
    <row r="29" spans="1:109" ht="13">
      <c r="B29" s="1225"/>
    </row>
    <row r="30" spans="1:109" ht="13">
      <c r="B30" s="1225"/>
    </row>
    <row r="31" spans="1:109" ht="13">
      <c r="B31" s="1225"/>
    </row>
    <row r="32" spans="1:109" ht="13">
      <c r="B32" s="1225"/>
    </row>
    <row r="33" spans="2:109" ht="13">
      <c r="B33" s="1225"/>
    </row>
    <row r="34" spans="2:109" ht="13">
      <c r="B34" s="1225"/>
    </row>
    <row r="35" spans="2:109" ht="13">
      <c r="B35" s="1225"/>
    </row>
    <row r="36" spans="2:109" ht="13">
      <c r="B36" s="1225"/>
    </row>
    <row r="37" spans="2:109" ht="13">
      <c r="B37" s="1225"/>
    </row>
    <row r="38" spans="2:109" ht="13">
      <c r="B38" s="1225"/>
    </row>
    <row r="39" spans="2:109" ht="1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c r="B40" s="1230"/>
      <c r="DD40" s="1230"/>
      <c r="DE40" s="1219"/>
    </row>
    <row r="41" spans="2:109" ht="16.5">
      <c r="B41" s="1231" t="s">
        <v>583</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c r="B42" s="1225"/>
      <c r="G42" s="1232"/>
      <c r="I42" s="1233"/>
      <c r="J42" s="1233"/>
      <c r="K42" s="1233"/>
      <c r="AM42" s="1232"/>
      <c r="AN42" s="1232" t="s">
        <v>584</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585</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c r="B49" s="1225"/>
      <c r="AN49" s="1219" t="s">
        <v>586</v>
      </c>
    </row>
    <row r="50" spans="1:109" ht="1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529</v>
      </c>
      <c r="BQ50" s="1250"/>
      <c r="BR50" s="1250"/>
      <c r="BS50" s="1250"/>
      <c r="BT50" s="1250"/>
      <c r="BU50" s="1250"/>
      <c r="BV50" s="1250"/>
      <c r="BW50" s="1250"/>
      <c r="BX50" s="1250" t="s">
        <v>530</v>
      </c>
      <c r="BY50" s="1250"/>
      <c r="BZ50" s="1250"/>
      <c r="CA50" s="1250"/>
      <c r="CB50" s="1250"/>
      <c r="CC50" s="1250"/>
      <c r="CD50" s="1250"/>
      <c r="CE50" s="1250"/>
      <c r="CF50" s="1250" t="s">
        <v>531</v>
      </c>
      <c r="CG50" s="1250"/>
      <c r="CH50" s="1250"/>
      <c r="CI50" s="1250"/>
      <c r="CJ50" s="1250"/>
      <c r="CK50" s="1250"/>
      <c r="CL50" s="1250"/>
      <c r="CM50" s="1250"/>
      <c r="CN50" s="1250" t="s">
        <v>532</v>
      </c>
      <c r="CO50" s="1250"/>
      <c r="CP50" s="1250"/>
      <c r="CQ50" s="1250"/>
      <c r="CR50" s="1250"/>
      <c r="CS50" s="1250"/>
      <c r="CT50" s="1250"/>
      <c r="CU50" s="1250"/>
      <c r="CV50" s="1250" t="s">
        <v>533</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587</v>
      </c>
      <c r="AO51" s="1254"/>
      <c r="AP51" s="1254"/>
      <c r="AQ51" s="1254"/>
      <c r="AR51" s="1254"/>
      <c r="AS51" s="1254"/>
      <c r="AT51" s="1254"/>
      <c r="AU51" s="1254"/>
      <c r="AV51" s="1254"/>
      <c r="AW51" s="1254"/>
      <c r="AX51" s="1254"/>
      <c r="AY51" s="1254"/>
      <c r="AZ51" s="1254"/>
      <c r="BA51" s="1254"/>
      <c r="BB51" s="1254" t="s">
        <v>588</v>
      </c>
      <c r="BC51" s="1254"/>
      <c r="BD51" s="1254"/>
      <c r="BE51" s="1254"/>
      <c r="BF51" s="1254"/>
      <c r="BG51" s="1254"/>
      <c r="BH51" s="1254"/>
      <c r="BI51" s="1254"/>
      <c r="BJ51" s="1254"/>
      <c r="BK51" s="1254"/>
      <c r="BL51" s="1254"/>
      <c r="BM51" s="1254"/>
      <c r="BN51" s="1254"/>
      <c r="BO51" s="1254"/>
      <c r="BP51" s="1255">
        <v>49.4</v>
      </c>
      <c r="BQ51" s="1255"/>
      <c r="BR51" s="1255"/>
      <c r="BS51" s="1255"/>
      <c r="BT51" s="1255"/>
      <c r="BU51" s="1255"/>
      <c r="BV51" s="1255"/>
      <c r="BW51" s="1255"/>
      <c r="BX51" s="1255">
        <v>31.1</v>
      </c>
      <c r="BY51" s="1255"/>
      <c r="BZ51" s="1255"/>
      <c r="CA51" s="1255"/>
      <c r="CB51" s="1255"/>
      <c r="CC51" s="1255"/>
      <c r="CD51" s="1255"/>
      <c r="CE51" s="1255"/>
      <c r="CF51" s="1255">
        <v>12.2</v>
      </c>
      <c r="CG51" s="1255"/>
      <c r="CH51" s="1255"/>
      <c r="CI51" s="1255"/>
      <c r="CJ51" s="1255"/>
      <c r="CK51" s="1255"/>
      <c r="CL51" s="1255"/>
      <c r="CM51" s="1255"/>
      <c r="CN51" s="1255">
        <v>15.9</v>
      </c>
      <c r="CO51" s="1255"/>
      <c r="CP51" s="1255"/>
      <c r="CQ51" s="1255"/>
      <c r="CR51" s="1255"/>
      <c r="CS51" s="1255"/>
      <c r="CT51" s="1255"/>
      <c r="CU51" s="1255"/>
      <c r="CV51" s="1255">
        <v>23.6</v>
      </c>
      <c r="CW51" s="1255"/>
      <c r="CX51" s="1255"/>
      <c r="CY51" s="1255"/>
      <c r="CZ51" s="1255"/>
      <c r="DA51" s="1255"/>
      <c r="DB51" s="1255"/>
      <c r="DC51" s="1255"/>
    </row>
    <row r="52" spans="1:109" ht="1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589</v>
      </c>
      <c r="BC53" s="1254"/>
      <c r="BD53" s="1254"/>
      <c r="BE53" s="1254"/>
      <c r="BF53" s="1254"/>
      <c r="BG53" s="1254"/>
      <c r="BH53" s="1254"/>
      <c r="BI53" s="1254"/>
      <c r="BJ53" s="1254"/>
      <c r="BK53" s="1254"/>
      <c r="BL53" s="1254"/>
      <c r="BM53" s="1254"/>
      <c r="BN53" s="1254"/>
      <c r="BO53" s="1254"/>
      <c r="BP53" s="1255">
        <v>56</v>
      </c>
      <c r="BQ53" s="1255"/>
      <c r="BR53" s="1255"/>
      <c r="BS53" s="1255"/>
      <c r="BT53" s="1255"/>
      <c r="BU53" s="1255"/>
      <c r="BV53" s="1255"/>
      <c r="BW53" s="1255"/>
      <c r="BX53" s="1255">
        <v>57.8</v>
      </c>
      <c r="BY53" s="1255"/>
      <c r="BZ53" s="1255"/>
      <c r="CA53" s="1255"/>
      <c r="CB53" s="1255"/>
      <c r="CC53" s="1255"/>
      <c r="CD53" s="1255"/>
      <c r="CE53" s="1255"/>
      <c r="CF53" s="1255">
        <v>59.8</v>
      </c>
      <c r="CG53" s="1255"/>
      <c r="CH53" s="1255"/>
      <c r="CI53" s="1255"/>
      <c r="CJ53" s="1255"/>
      <c r="CK53" s="1255"/>
      <c r="CL53" s="1255"/>
      <c r="CM53" s="1255"/>
      <c r="CN53" s="1255">
        <v>61.6</v>
      </c>
      <c r="CO53" s="1255"/>
      <c r="CP53" s="1255"/>
      <c r="CQ53" s="1255"/>
      <c r="CR53" s="1255"/>
      <c r="CS53" s="1255"/>
      <c r="CT53" s="1255"/>
      <c r="CU53" s="1255"/>
      <c r="CV53" s="1255">
        <v>63.3</v>
      </c>
      <c r="CW53" s="1255"/>
      <c r="CX53" s="1255"/>
      <c r="CY53" s="1255"/>
      <c r="CZ53" s="1255"/>
      <c r="DA53" s="1255"/>
      <c r="DB53" s="1255"/>
      <c r="DC53" s="1255"/>
    </row>
    <row r="54" spans="1:109" ht="1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c r="A55" s="1233"/>
      <c r="B55" s="1225"/>
      <c r="G55" s="1244"/>
      <c r="H55" s="1244"/>
      <c r="I55" s="1244"/>
      <c r="J55" s="1244"/>
      <c r="K55" s="1253"/>
      <c r="L55" s="1253"/>
      <c r="M55" s="1253"/>
      <c r="N55" s="1253"/>
      <c r="AN55" s="1250" t="s">
        <v>590</v>
      </c>
      <c r="AO55" s="1250"/>
      <c r="AP55" s="1250"/>
      <c r="AQ55" s="1250"/>
      <c r="AR55" s="1250"/>
      <c r="AS55" s="1250"/>
      <c r="AT55" s="1250"/>
      <c r="AU55" s="1250"/>
      <c r="AV55" s="1250"/>
      <c r="AW55" s="1250"/>
      <c r="AX55" s="1250"/>
      <c r="AY55" s="1250"/>
      <c r="AZ55" s="1250"/>
      <c r="BA55" s="1250"/>
      <c r="BB55" s="1254" t="s">
        <v>588</v>
      </c>
      <c r="BC55" s="1254"/>
      <c r="BD55" s="1254"/>
      <c r="BE55" s="1254"/>
      <c r="BF55" s="1254"/>
      <c r="BG55" s="1254"/>
      <c r="BH55" s="1254"/>
      <c r="BI55" s="1254"/>
      <c r="BJ55" s="1254"/>
      <c r="BK55" s="1254"/>
      <c r="BL55" s="1254"/>
      <c r="BM55" s="1254"/>
      <c r="BN55" s="1254"/>
      <c r="BO55" s="1254"/>
      <c r="BP55" s="1255">
        <v>41.5</v>
      </c>
      <c r="BQ55" s="1255"/>
      <c r="BR55" s="1255"/>
      <c r="BS55" s="1255"/>
      <c r="BT55" s="1255"/>
      <c r="BU55" s="1255"/>
      <c r="BV55" s="1255"/>
      <c r="BW55" s="1255"/>
      <c r="BX55" s="1255">
        <v>25.2</v>
      </c>
      <c r="BY55" s="1255"/>
      <c r="BZ55" s="1255"/>
      <c r="CA55" s="1255"/>
      <c r="CB55" s="1255"/>
      <c r="CC55" s="1255"/>
      <c r="CD55" s="1255"/>
      <c r="CE55" s="1255"/>
      <c r="CF55" s="1255">
        <v>15.7</v>
      </c>
      <c r="CG55" s="1255"/>
      <c r="CH55" s="1255"/>
      <c r="CI55" s="1255"/>
      <c r="CJ55" s="1255"/>
      <c r="CK55" s="1255"/>
      <c r="CL55" s="1255"/>
      <c r="CM55" s="1255"/>
      <c r="CN55" s="1255">
        <v>10.199999999999999</v>
      </c>
      <c r="CO55" s="1255"/>
      <c r="CP55" s="1255"/>
      <c r="CQ55" s="1255"/>
      <c r="CR55" s="1255"/>
      <c r="CS55" s="1255"/>
      <c r="CT55" s="1255"/>
      <c r="CU55" s="1255"/>
      <c r="CV55" s="1255">
        <v>10.5</v>
      </c>
      <c r="CW55" s="1255"/>
      <c r="CX55" s="1255"/>
      <c r="CY55" s="1255"/>
      <c r="CZ55" s="1255"/>
      <c r="DA55" s="1255"/>
      <c r="DB55" s="1255"/>
      <c r="DC55" s="1255"/>
    </row>
    <row r="56" spans="1:109" ht="1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589</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62.5</v>
      </c>
      <c r="BY57" s="1255"/>
      <c r="BZ57" s="1255"/>
      <c r="CA57" s="1255"/>
      <c r="CB57" s="1255"/>
      <c r="CC57" s="1255"/>
      <c r="CD57" s="1255"/>
      <c r="CE57" s="1255"/>
      <c r="CF57" s="1255">
        <v>64.3</v>
      </c>
      <c r="CG57" s="1255"/>
      <c r="CH57" s="1255"/>
      <c r="CI57" s="1255"/>
      <c r="CJ57" s="1255"/>
      <c r="CK57" s="1255"/>
      <c r="CL57" s="1255"/>
      <c r="CM57" s="1255"/>
      <c r="CN57" s="1255">
        <v>64.7</v>
      </c>
      <c r="CO57" s="1255"/>
      <c r="CP57" s="1255"/>
      <c r="CQ57" s="1255"/>
      <c r="CR57" s="1255"/>
      <c r="CS57" s="1255"/>
      <c r="CT57" s="1255"/>
      <c r="CU57" s="1255"/>
      <c r="CV57" s="1255">
        <v>65.7</v>
      </c>
      <c r="CW57" s="1255"/>
      <c r="CX57" s="1255"/>
      <c r="CY57" s="1255"/>
      <c r="CZ57" s="1255"/>
      <c r="DA57" s="1255"/>
      <c r="DB57" s="1255"/>
      <c r="DC57" s="1255"/>
      <c r="DD57" s="1258"/>
      <c r="DE57" s="1256"/>
    </row>
    <row r="58" spans="1:109" s="1233" customFormat="1" ht="1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c r="B63" s="1264" t="s">
        <v>591</v>
      </c>
    </row>
    <row r="64" spans="1:109" ht="13">
      <c r="B64" s="1225"/>
      <c r="G64" s="1232"/>
      <c r="I64" s="1265"/>
      <c r="J64" s="1265"/>
      <c r="K64" s="1265"/>
      <c r="L64" s="1265"/>
      <c r="M64" s="1265"/>
      <c r="N64" s="1266"/>
      <c r="AM64" s="1232"/>
      <c r="AN64" s="1232" t="s">
        <v>584</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 r="B65" s="1225"/>
      <c r="AN65" s="1234" t="s">
        <v>592</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c r="B71" s="1225"/>
      <c r="G71" s="1270"/>
      <c r="I71" s="1271"/>
      <c r="J71" s="1268"/>
      <c r="K71" s="1268"/>
      <c r="L71" s="1269"/>
      <c r="M71" s="1268"/>
      <c r="N71" s="1269"/>
      <c r="AM71" s="1270"/>
      <c r="AN71" s="1219" t="s">
        <v>586</v>
      </c>
    </row>
    <row r="72" spans="2:107" ht="1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529</v>
      </c>
      <c r="BQ72" s="1250"/>
      <c r="BR72" s="1250"/>
      <c r="BS72" s="1250"/>
      <c r="BT72" s="1250"/>
      <c r="BU72" s="1250"/>
      <c r="BV72" s="1250"/>
      <c r="BW72" s="1250"/>
      <c r="BX72" s="1250" t="s">
        <v>530</v>
      </c>
      <c r="BY72" s="1250"/>
      <c r="BZ72" s="1250"/>
      <c r="CA72" s="1250"/>
      <c r="CB72" s="1250"/>
      <c r="CC72" s="1250"/>
      <c r="CD72" s="1250"/>
      <c r="CE72" s="1250"/>
      <c r="CF72" s="1250" t="s">
        <v>531</v>
      </c>
      <c r="CG72" s="1250"/>
      <c r="CH72" s="1250"/>
      <c r="CI72" s="1250"/>
      <c r="CJ72" s="1250"/>
      <c r="CK72" s="1250"/>
      <c r="CL72" s="1250"/>
      <c r="CM72" s="1250"/>
      <c r="CN72" s="1250" t="s">
        <v>532</v>
      </c>
      <c r="CO72" s="1250"/>
      <c r="CP72" s="1250"/>
      <c r="CQ72" s="1250"/>
      <c r="CR72" s="1250"/>
      <c r="CS72" s="1250"/>
      <c r="CT72" s="1250"/>
      <c r="CU72" s="1250"/>
      <c r="CV72" s="1250" t="s">
        <v>533</v>
      </c>
      <c r="CW72" s="1250"/>
      <c r="CX72" s="1250"/>
      <c r="CY72" s="1250"/>
      <c r="CZ72" s="1250"/>
      <c r="DA72" s="1250"/>
      <c r="DB72" s="1250"/>
      <c r="DC72" s="1250"/>
    </row>
    <row r="73" spans="2:107" ht="13">
      <c r="B73" s="1225"/>
      <c r="G73" s="1251"/>
      <c r="H73" s="1251"/>
      <c r="I73" s="1251"/>
      <c r="J73" s="1251"/>
      <c r="K73" s="1272"/>
      <c r="L73" s="1272"/>
      <c r="M73" s="1272"/>
      <c r="N73" s="1272"/>
      <c r="AM73" s="1243"/>
      <c r="AN73" s="1254" t="s">
        <v>587</v>
      </c>
      <c r="AO73" s="1254"/>
      <c r="AP73" s="1254"/>
      <c r="AQ73" s="1254"/>
      <c r="AR73" s="1254"/>
      <c r="AS73" s="1254"/>
      <c r="AT73" s="1254"/>
      <c r="AU73" s="1254"/>
      <c r="AV73" s="1254"/>
      <c r="AW73" s="1254"/>
      <c r="AX73" s="1254"/>
      <c r="AY73" s="1254"/>
      <c r="AZ73" s="1254"/>
      <c r="BA73" s="1254"/>
      <c r="BB73" s="1254" t="s">
        <v>588</v>
      </c>
      <c r="BC73" s="1254"/>
      <c r="BD73" s="1254"/>
      <c r="BE73" s="1254"/>
      <c r="BF73" s="1254"/>
      <c r="BG73" s="1254"/>
      <c r="BH73" s="1254"/>
      <c r="BI73" s="1254"/>
      <c r="BJ73" s="1254"/>
      <c r="BK73" s="1254"/>
      <c r="BL73" s="1254"/>
      <c r="BM73" s="1254"/>
      <c r="BN73" s="1254"/>
      <c r="BO73" s="1254"/>
      <c r="BP73" s="1255">
        <v>49.4</v>
      </c>
      <c r="BQ73" s="1255"/>
      <c r="BR73" s="1255"/>
      <c r="BS73" s="1255"/>
      <c r="BT73" s="1255"/>
      <c r="BU73" s="1255"/>
      <c r="BV73" s="1255"/>
      <c r="BW73" s="1255"/>
      <c r="BX73" s="1255">
        <v>31.1</v>
      </c>
      <c r="BY73" s="1255"/>
      <c r="BZ73" s="1255"/>
      <c r="CA73" s="1255"/>
      <c r="CB73" s="1255"/>
      <c r="CC73" s="1255"/>
      <c r="CD73" s="1255"/>
      <c r="CE73" s="1255"/>
      <c r="CF73" s="1255">
        <v>12.2</v>
      </c>
      <c r="CG73" s="1255"/>
      <c r="CH73" s="1255"/>
      <c r="CI73" s="1255"/>
      <c r="CJ73" s="1255"/>
      <c r="CK73" s="1255"/>
      <c r="CL73" s="1255"/>
      <c r="CM73" s="1255"/>
      <c r="CN73" s="1255">
        <v>15.9</v>
      </c>
      <c r="CO73" s="1255"/>
      <c r="CP73" s="1255"/>
      <c r="CQ73" s="1255"/>
      <c r="CR73" s="1255"/>
      <c r="CS73" s="1255"/>
      <c r="CT73" s="1255"/>
      <c r="CU73" s="1255"/>
      <c r="CV73" s="1255">
        <v>23.6</v>
      </c>
      <c r="CW73" s="1255"/>
      <c r="CX73" s="1255"/>
      <c r="CY73" s="1255"/>
      <c r="CZ73" s="1255"/>
      <c r="DA73" s="1255"/>
      <c r="DB73" s="1255"/>
      <c r="DC73" s="1255"/>
    </row>
    <row r="74" spans="2:107" ht="13">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593</v>
      </c>
      <c r="BC75" s="1254"/>
      <c r="BD75" s="1254"/>
      <c r="BE75" s="1254"/>
      <c r="BF75" s="1254"/>
      <c r="BG75" s="1254"/>
      <c r="BH75" s="1254"/>
      <c r="BI75" s="1254"/>
      <c r="BJ75" s="1254"/>
      <c r="BK75" s="1254"/>
      <c r="BL75" s="1254"/>
      <c r="BM75" s="1254"/>
      <c r="BN75" s="1254"/>
      <c r="BO75" s="1254"/>
      <c r="BP75" s="1255">
        <v>7.5</v>
      </c>
      <c r="BQ75" s="1255"/>
      <c r="BR75" s="1255"/>
      <c r="BS75" s="1255"/>
      <c r="BT75" s="1255"/>
      <c r="BU75" s="1255"/>
      <c r="BV75" s="1255"/>
      <c r="BW75" s="1255"/>
      <c r="BX75" s="1255">
        <v>6.2</v>
      </c>
      <c r="BY75" s="1255"/>
      <c r="BZ75" s="1255"/>
      <c r="CA75" s="1255"/>
      <c r="CB75" s="1255"/>
      <c r="CC75" s="1255"/>
      <c r="CD75" s="1255"/>
      <c r="CE75" s="1255"/>
      <c r="CF75" s="1255">
        <v>5.3</v>
      </c>
      <c r="CG75" s="1255"/>
      <c r="CH75" s="1255"/>
      <c r="CI75" s="1255"/>
      <c r="CJ75" s="1255"/>
      <c r="CK75" s="1255"/>
      <c r="CL75" s="1255"/>
      <c r="CM75" s="1255"/>
      <c r="CN75" s="1255">
        <v>5.0999999999999996</v>
      </c>
      <c r="CO75" s="1255"/>
      <c r="CP75" s="1255"/>
      <c r="CQ75" s="1255"/>
      <c r="CR75" s="1255"/>
      <c r="CS75" s="1255"/>
      <c r="CT75" s="1255"/>
      <c r="CU75" s="1255"/>
      <c r="CV75" s="1255">
        <v>5.6</v>
      </c>
      <c r="CW75" s="1255"/>
      <c r="CX75" s="1255"/>
      <c r="CY75" s="1255"/>
      <c r="CZ75" s="1255"/>
      <c r="DA75" s="1255"/>
      <c r="DB75" s="1255"/>
      <c r="DC75" s="1255"/>
    </row>
    <row r="76" spans="2:107" ht="1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c r="B77" s="1225"/>
      <c r="G77" s="1244"/>
      <c r="H77" s="1244"/>
      <c r="I77" s="1244"/>
      <c r="J77" s="1244"/>
      <c r="K77" s="1272"/>
      <c r="L77" s="1272"/>
      <c r="M77" s="1272"/>
      <c r="N77" s="1272"/>
      <c r="AN77" s="1250" t="s">
        <v>590</v>
      </c>
      <c r="AO77" s="1250"/>
      <c r="AP77" s="1250"/>
      <c r="AQ77" s="1250"/>
      <c r="AR77" s="1250"/>
      <c r="AS77" s="1250"/>
      <c r="AT77" s="1250"/>
      <c r="AU77" s="1250"/>
      <c r="AV77" s="1250"/>
      <c r="AW77" s="1250"/>
      <c r="AX77" s="1250"/>
      <c r="AY77" s="1250"/>
      <c r="AZ77" s="1250"/>
      <c r="BA77" s="1250"/>
      <c r="BB77" s="1254" t="s">
        <v>588</v>
      </c>
      <c r="BC77" s="1254"/>
      <c r="BD77" s="1254"/>
      <c r="BE77" s="1254"/>
      <c r="BF77" s="1254"/>
      <c r="BG77" s="1254"/>
      <c r="BH77" s="1254"/>
      <c r="BI77" s="1254"/>
      <c r="BJ77" s="1254"/>
      <c r="BK77" s="1254"/>
      <c r="BL77" s="1254"/>
      <c r="BM77" s="1254"/>
      <c r="BN77" s="1254"/>
      <c r="BO77" s="1254"/>
      <c r="BP77" s="1255">
        <v>41.5</v>
      </c>
      <c r="BQ77" s="1255"/>
      <c r="BR77" s="1255"/>
      <c r="BS77" s="1255"/>
      <c r="BT77" s="1255"/>
      <c r="BU77" s="1255"/>
      <c r="BV77" s="1255"/>
      <c r="BW77" s="1255"/>
      <c r="BX77" s="1255">
        <v>25.2</v>
      </c>
      <c r="BY77" s="1255"/>
      <c r="BZ77" s="1255"/>
      <c r="CA77" s="1255"/>
      <c r="CB77" s="1255"/>
      <c r="CC77" s="1255"/>
      <c r="CD77" s="1255"/>
      <c r="CE77" s="1255"/>
      <c r="CF77" s="1255">
        <v>15.7</v>
      </c>
      <c r="CG77" s="1255"/>
      <c r="CH77" s="1255"/>
      <c r="CI77" s="1255"/>
      <c r="CJ77" s="1255"/>
      <c r="CK77" s="1255"/>
      <c r="CL77" s="1255"/>
      <c r="CM77" s="1255"/>
      <c r="CN77" s="1255">
        <v>10.199999999999999</v>
      </c>
      <c r="CO77" s="1255"/>
      <c r="CP77" s="1255"/>
      <c r="CQ77" s="1255"/>
      <c r="CR77" s="1255"/>
      <c r="CS77" s="1255"/>
      <c r="CT77" s="1255"/>
      <c r="CU77" s="1255"/>
      <c r="CV77" s="1255">
        <v>10.5</v>
      </c>
      <c r="CW77" s="1255"/>
      <c r="CX77" s="1255"/>
      <c r="CY77" s="1255"/>
      <c r="CZ77" s="1255"/>
      <c r="DA77" s="1255"/>
      <c r="DB77" s="1255"/>
      <c r="DC77" s="1255"/>
    </row>
    <row r="78" spans="2:107" ht="13">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593</v>
      </c>
      <c r="BC79" s="1254"/>
      <c r="BD79" s="1254"/>
      <c r="BE79" s="1254"/>
      <c r="BF79" s="1254"/>
      <c r="BG79" s="1254"/>
      <c r="BH79" s="1254"/>
      <c r="BI79" s="1254"/>
      <c r="BJ79" s="1254"/>
      <c r="BK79" s="1254"/>
      <c r="BL79" s="1254"/>
      <c r="BM79" s="1254"/>
      <c r="BN79" s="1254"/>
      <c r="BO79" s="1254"/>
      <c r="BP79" s="1255">
        <v>9.1999999999999993</v>
      </c>
      <c r="BQ79" s="1255"/>
      <c r="BR79" s="1255"/>
      <c r="BS79" s="1255"/>
      <c r="BT79" s="1255"/>
      <c r="BU79" s="1255"/>
      <c r="BV79" s="1255"/>
      <c r="BW79" s="1255"/>
      <c r="BX79" s="1255">
        <v>8.9</v>
      </c>
      <c r="BY79" s="1255"/>
      <c r="BZ79" s="1255"/>
      <c r="CA79" s="1255"/>
      <c r="CB79" s="1255"/>
      <c r="CC79" s="1255"/>
      <c r="CD79" s="1255"/>
      <c r="CE79" s="1255"/>
      <c r="CF79" s="1255">
        <v>8.9</v>
      </c>
      <c r="CG79" s="1255"/>
      <c r="CH79" s="1255"/>
      <c r="CI79" s="1255"/>
      <c r="CJ79" s="1255"/>
      <c r="CK79" s="1255"/>
      <c r="CL79" s="1255"/>
      <c r="CM79" s="1255"/>
      <c r="CN79" s="1255">
        <v>9</v>
      </c>
      <c r="CO79" s="1255"/>
      <c r="CP79" s="1255"/>
      <c r="CQ79" s="1255"/>
      <c r="CR79" s="1255"/>
      <c r="CS79" s="1255"/>
      <c r="CT79" s="1255"/>
      <c r="CU79" s="1255"/>
      <c r="CV79" s="1255">
        <v>8.9</v>
      </c>
      <c r="CW79" s="1255"/>
      <c r="CX79" s="1255"/>
      <c r="CY79" s="1255"/>
      <c r="CZ79" s="1255"/>
      <c r="DA79" s="1255"/>
      <c r="DB79" s="1255"/>
      <c r="DC79" s="1255"/>
    </row>
    <row r="80" spans="2:107" ht="13">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c r="B81" s="1225"/>
    </row>
    <row r="82" spans="2:109" ht="16.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c r="DD84" s="1219"/>
      <c r="DE84" s="1219"/>
    </row>
    <row r="85" spans="2:109" ht="13">
      <c r="DD85" s="1219"/>
      <c r="DE85" s="1219"/>
    </row>
  </sheetData>
  <sheetProtection algorithmName="SHA-512" hashValue="XkZD1k5Au387t4xigTGAoKEbKRw1gZcidquANXHJd59mpODsRPYtqd0fnH1R+yy8J4tewz+B9W+L5RECwOtyIg==" saltValue="GB+nol2seNWhnKvWkB6IX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8E8C8-2907-4FFD-BCA8-A3B0DD2DBCDC}">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479</v>
      </c>
    </row>
  </sheetData>
  <sheetProtection algorithmName="SHA-512" hashValue="SfkDk6xYWwuyr05nJTWo6Pf2LqMFigS9eM47GE/gpugM4703050xM88+Us2F4lL9RkjScGxxHCQbE/FFOWS2JA==" saltValue="IebgCaSHnW81c1unS8X83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53587-6FB7-4730-9728-BB9C55ABE525}">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479</v>
      </c>
    </row>
  </sheetData>
  <sheetProtection algorithmName="SHA-512" hashValue="DZU1FHVUNpc68P+/98FU9+0JCcSnzsKkV9hPQMERpzVfmQkCuDrnp5CRgxTBlIrGnU9IxSxhQYG1e95Klannqg==" saltValue="NY6K9yPJCGz2Ul4vWZQ/1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528</v>
      </c>
      <c r="G2" s="139"/>
      <c r="H2" s="140"/>
    </row>
    <row r="3" spans="1:8">
      <c r="A3" s="136" t="s">
        <v>521</v>
      </c>
      <c r="B3" s="141"/>
      <c r="C3" s="142"/>
      <c r="D3" s="143">
        <v>33110</v>
      </c>
      <c r="E3" s="144"/>
      <c r="F3" s="145">
        <v>92632</v>
      </c>
      <c r="G3" s="146"/>
      <c r="H3" s="147"/>
    </row>
    <row r="4" spans="1:8">
      <c r="A4" s="148"/>
      <c r="B4" s="149"/>
      <c r="C4" s="150"/>
      <c r="D4" s="151">
        <v>26454</v>
      </c>
      <c r="E4" s="152"/>
      <c r="F4" s="153">
        <v>47978</v>
      </c>
      <c r="G4" s="154"/>
      <c r="H4" s="155"/>
    </row>
    <row r="5" spans="1:8">
      <c r="A5" s="136" t="s">
        <v>523</v>
      </c>
      <c r="B5" s="141"/>
      <c r="C5" s="142"/>
      <c r="D5" s="143">
        <v>23117</v>
      </c>
      <c r="E5" s="144"/>
      <c r="F5" s="145">
        <v>96469</v>
      </c>
      <c r="G5" s="146"/>
      <c r="H5" s="147"/>
    </row>
    <row r="6" spans="1:8">
      <c r="A6" s="148"/>
      <c r="B6" s="149"/>
      <c r="C6" s="150"/>
      <c r="D6" s="151">
        <v>10089</v>
      </c>
      <c r="E6" s="152"/>
      <c r="F6" s="153">
        <v>49775</v>
      </c>
      <c r="G6" s="154"/>
      <c r="H6" s="155"/>
    </row>
    <row r="7" spans="1:8">
      <c r="A7" s="136" t="s">
        <v>524</v>
      </c>
      <c r="B7" s="141"/>
      <c r="C7" s="142"/>
      <c r="D7" s="143">
        <v>22013</v>
      </c>
      <c r="E7" s="144"/>
      <c r="F7" s="145">
        <v>85743</v>
      </c>
      <c r="G7" s="146"/>
      <c r="H7" s="147"/>
    </row>
    <row r="8" spans="1:8">
      <c r="A8" s="148"/>
      <c r="B8" s="149"/>
      <c r="C8" s="150"/>
      <c r="D8" s="151">
        <v>15361</v>
      </c>
      <c r="E8" s="152"/>
      <c r="F8" s="153">
        <v>45231</v>
      </c>
      <c r="G8" s="154"/>
      <c r="H8" s="155"/>
    </row>
    <row r="9" spans="1:8">
      <c r="A9" s="136" t="s">
        <v>525</v>
      </c>
      <c r="B9" s="141"/>
      <c r="C9" s="142"/>
      <c r="D9" s="143">
        <v>31304</v>
      </c>
      <c r="E9" s="144"/>
      <c r="F9" s="145">
        <v>92509</v>
      </c>
      <c r="G9" s="146"/>
      <c r="H9" s="147"/>
    </row>
    <row r="10" spans="1:8">
      <c r="A10" s="148"/>
      <c r="B10" s="149"/>
      <c r="C10" s="150"/>
      <c r="D10" s="151">
        <v>16503</v>
      </c>
      <c r="E10" s="152"/>
      <c r="F10" s="153">
        <v>52274</v>
      </c>
      <c r="G10" s="154"/>
      <c r="H10" s="155"/>
    </row>
    <row r="11" spans="1:8">
      <c r="A11" s="136" t="s">
        <v>526</v>
      </c>
      <c r="B11" s="141"/>
      <c r="C11" s="142"/>
      <c r="D11" s="143">
        <v>44173</v>
      </c>
      <c r="E11" s="144"/>
      <c r="F11" s="145">
        <v>98544</v>
      </c>
      <c r="G11" s="146"/>
      <c r="H11" s="147"/>
    </row>
    <row r="12" spans="1:8">
      <c r="A12" s="148"/>
      <c r="B12" s="149"/>
      <c r="C12" s="156"/>
      <c r="D12" s="151">
        <v>17995</v>
      </c>
      <c r="E12" s="152"/>
      <c r="F12" s="153">
        <v>55816</v>
      </c>
      <c r="G12" s="154"/>
      <c r="H12" s="155"/>
    </row>
    <row r="13" spans="1:8">
      <c r="A13" s="136"/>
      <c r="B13" s="141"/>
      <c r="C13" s="157"/>
      <c r="D13" s="158">
        <v>30743</v>
      </c>
      <c r="E13" s="159"/>
      <c r="F13" s="160">
        <v>93179</v>
      </c>
      <c r="G13" s="161"/>
      <c r="H13" s="147"/>
    </row>
    <row r="14" spans="1:8">
      <c r="A14" s="148"/>
      <c r="B14" s="149"/>
      <c r="C14" s="150"/>
      <c r="D14" s="151">
        <v>17280</v>
      </c>
      <c r="E14" s="152"/>
      <c r="F14" s="153">
        <v>50215</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7.99</v>
      </c>
      <c r="C19" s="162">
        <f>ROUND(VALUE(SUBSTITUTE(実質収支比率等に係る経年分析!G$48,"▲","-")),2)</f>
        <v>14.72</v>
      </c>
      <c r="D19" s="162">
        <f>ROUND(VALUE(SUBSTITUTE(実質収支比率等に係る経年分析!H$48,"▲","-")),2)</f>
        <v>8.89</v>
      </c>
      <c r="E19" s="162">
        <f>ROUND(VALUE(SUBSTITUTE(実質収支比率等に係る経年分析!I$48,"▲","-")),2)</f>
        <v>8.2100000000000009</v>
      </c>
      <c r="F19" s="162">
        <f>ROUND(VALUE(SUBSTITUTE(実質収支比率等に係る経年分析!J$48,"▲","-")),2)</f>
        <v>10.5</v>
      </c>
    </row>
    <row r="20" spans="1:11">
      <c r="A20" s="162" t="s">
        <v>53</v>
      </c>
      <c r="B20" s="162">
        <f>ROUND(VALUE(SUBSTITUTE(実質収支比率等に係る経年分析!F$47,"▲","-")),2)</f>
        <v>19.37</v>
      </c>
      <c r="C20" s="162">
        <f>ROUND(VALUE(SUBSTITUTE(実質収支比率等に係る経年分析!G$47,"▲","-")),2)</f>
        <v>18.59</v>
      </c>
      <c r="D20" s="162">
        <f>ROUND(VALUE(SUBSTITUTE(実質収支比率等に係る経年分析!H$47,"▲","-")),2)</f>
        <v>20.59</v>
      </c>
      <c r="E20" s="162">
        <f>ROUND(VALUE(SUBSTITUTE(実質収支比率等に係る経年分析!I$47,"▲","-")),2)</f>
        <v>19.54</v>
      </c>
      <c r="F20" s="162">
        <f>ROUND(VALUE(SUBSTITUTE(実質収支比率等に係る経年分析!J$47,"▲","-")),2)</f>
        <v>16.239999999999998</v>
      </c>
    </row>
    <row r="21" spans="1:11">
      <c r="A21" s="162" t="s">
        <v>54</v>
      </c>
      <c r="B21" s="162">
        <f>IF(ISNUMBER(VALUE(SUBSTITUTE(実質収支比率等に係る経年分析!F$49,"▲","-"))),ROUND(VALUE(SUBSTITUTE(実質収支比率等に係る経年分析!F$49,"▲","-")),2),NA())</f>
        <v>3.95</v>
      </c>
      <c r="C21" s="162">
        <f>IF(ISNUMBER(VALUE(SUBSTITUTE(実質収支比率等に係る経年分析!G$49,"▲","-"))),ROUND(VALUE(SUBSTITUTE(実質収支比率等に係る経年分析!G$49,"▲","-")),2),NA())</f>
        <v>7.05</v>
      </c>
      <c r="D21" s="162">
        <f>IF(ISNUMBER(VALUE(SUBSTITUTE(実質収支比率等に係る経年分析!H$49,"▲","-"))),ROUND(VALUE(SUBSTITUTE(実質収支比率等に係る経年分析!H$49,"▲","-")),2),NA())</f>
        <v>-4.7300000000000004</v>
      </c>
      <c r="E21" s="162">
        <f>IF(ISNUMBER(VALUE(SUBSTITUTE(実質収支比率等に係る経年分析!I$49,"▲","-"))),ROUND(VALUE(SUBSTITUTE(実質収支比率等に係る経年分析!I$49,"▲","-")),2),NA())</f>
        <v>-1.53</v>
      </c>
      <c r="F21" s="162">
        <f>IF(ISNUMBER(VALUE(SUBSTITUTE(実質収支比率等に係る経年分析!J$49,"▲","-"))),ROUND(VALUE(SUBSTITUTE(実質収支比率等に係る経年分析!J$49,"▲","-")),2),NA())</f>
        <v>-0.37</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0.18</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伊予港上屋特別会計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7.0000000000000007E-2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c r="A30" s="163" t="str">
        <f>IF(連結実質赤字比率に係る赤字・黒字の構成分析!C$40="",NA(),連結実質赤字比率に係る赤字・黒字の構成分析!C$40)</f>
        <v>国民健康保険特別会計（診療施設勘定）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0.08</v>
      </c>
    </row>
    <row r="31" spans="1:11">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0.24</v>
      </c>
    </row>
    <row r="32" spans="1:11">
      <c r="A32" s="163" t="str">
        <f>IF(連結実質赤字比率に係る赤字・黒字の構成分析!C$38="",NA(),連結実質赤字比率に係る赤字・黒字の構成分析!C$38)</f>
        <v>国民健康保険特別会計（事業勘定）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0.85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0.65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0.28999999999999998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0.38</v>
      </c>
    </row>
    <row r="33" spans="1:16">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1.1200000000000001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1.18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v>
      </c>
    </row>
    <row r="34" spans="1:16">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1.43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2.52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3.43</v>
      </c>
    </row>
    <row r="35" spans="1:16">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8.09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7.58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8.1199999999999992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7.65</v>
      </c>
    </row>
    <row r="36" spans="1:16">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7.99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14.71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8.8800000000000008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8.1999999999999993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10.49</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1827</v>
      </c>
      <c r="E42" s="164"/>
      <c r="F42" s="164"/>
      <c r="G42" s="164">
        <f>'実質公債費比率（分子）の構造'!L$52</f>
        <v>1850</v>
      </c>
      <c r="H42" s="164"/>
      <c r="I42" s="164"/>
      <c r="J42" s="164">
        <f>'実質公債費比率（分子）の構造'!M$52</f>
        <v>1814</v>
      </c>
      <c r="K42" s="164"/>
      <c r="L42" s="164"/>
      <c r="M42" s="164">
        <f>'実質公債費比率（分子）の構造'!N$52</f>
        <v>1792</v>
      </c>
      <c r="N42" s="164"/>
      <c r="O42" s="164"/>
      <c r="P42" s="164">
        <f>'実質公債費比率（分子）の構造'!O$52</f>
        <v>1752</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3</v>
      </c>
      <c r="C44" s="164"/>
      <c r="D44" s="164"/>
      <c r="E44" s="164">
        <f>'実質公債費比率（分子）の構造'!L$50</f>
        <v>6</v>
      </c>
      <c r="F44" s="164"/>
      <c r="G44" s="164"/>
      <c r="H44" s="164">
        <f>'実質公債費比率（分子）の構造'!M$50</f>
        <v>5</v>
      </c>
      <c r="I44" s="164"/>
      <c r="J44" s="164"/>
      <c r="K44" s="164">
        <f>'実質公債費比率（分子）の構造'!N$50</f>
        <v>8</v>
      </c>
      <c r="L44" s="164"/>
      <c r="M44" s="164"/>
      <c r="N44" s="164">
        <f>'実質公債費比率（分子）の構造'!O$50</f>
        <v>11</v>
      </c>
      <c r="O44" s="164"/>
      <c r="P44" s="164"/>
    </row>
    <row r="45" spans="1:16">
      <c r="A45" s="164" t="s">
        <v>63</v>
      </c>
      <c r="B45" s="164">
        <f>'実質公債費比率（分子）の構造'!K$49</f>
        <v>119</v>
      </c>
      <c r="C45" s="164"/>
      <c r="D45" s="164"/>
      <c r="E45" s="164">
        <f>'実質公債費比率（分子）の構造'!L$49</f>
        <v>127</v>
      </c>
      <c r="F45" s="164"/>
      <c r="G45" s="164"/>
      <c r="H45" s="164">
        <f>'実質公債費比率（分子）の構造'!M$49</f>
        <v>105</v>
      </c>
      <c r="I45" s="164"/>
      <c r="J45" s="164"/>
      <c r="K45" s="164">
        <f>'実質公債費比率（分子）の構造'!N$49</f>
        <v>73</v>
      </c>
      <c r="L45" s="164"/>
      <c r="M45" s="164"/>
      <c r="N45" s="164">
        <f>'実質公債費比率（分子）の構造'!O$49</f>
        <v>72</v>
      </c>
      <c r="O45" s="164"/>
      <c r="P45" s="164"/>
    </row>
    <row r="46" spans="1:16">
      <c r="A46" s="164" t="s">
        <v>64</v>
      </c>
      <c r="B46" s="164">
        <f>'実質公債費比率（分子）の構造'!K$48</f>
        <v>388</v>
      </c>
      <c r="C46" s="164"/>
      <c r="D46" s="164"/>
      <c r="E46" s="164">
        <f>'実質公債費比率（分子）の構造'!L$48</f>
        <v>383</v>
      </c>
      <c r="F46" s="164"/>
      <c r="G46" s="164"/>
      <c r="H46" s="164">
        <f>'実質公債費比率（分子）の構造'!M$48</f>
        <v>386</v>
      </c>
      <c r="I46" s="164"/>
      <c r="J46" s="164"/>
      <c r="K46" s="164">
        <f>'実質公債費比率（分子）の構造'!N$48</f>
        <v>351</v>
      </c>
      <c r="L46" s="164"/>
      <c r="M46" s="164"/>
      <c r="N46" s="164">
        <f>'実質公債費比率（分子）の構造'!O$48</f>
        <v>393</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1836</v>
      </c>
      <c r="C49" s="164"/>
      <c r="D49" s="164"/>
      <c r="E49" s="164">
        <f>'実質公債費比率（分子）の構造'!L$45</f>
        <v>1746</v>
      </c>
      <c r="F49" s="164"/>
      <c r="G49" s="164"/>
      <c r="H49" s="164">
        <f>'実質公債費比率（分子）の構造'!M$45</f>
        <v>1829</v>
      </c>
      <c r="I49" s="164"/>
      <c r="J49" s="164"/>
      <c r="K49" s="164">
        <f>'実質公債費比率（分子）の構造'!N$45</f>
        <v>1852</v>
      </c>
      <c r="L49" s="164"/>
      <c r="M49" s="164"/>
      <c r="N49" s="164">
        <f>'実質公債費比率（分子）の構造'!O$45</f>
        <v>1833</v>
      </c>
      <c r="O49" s="164"/>
      <c r="P49" s="164"/>
    </row>
    <row r="50" spans="1:16">
      <c r="A50" s="164" t="s">
        <v>67</v>
      </c>
      <c r="B50" s="164" t="e">
        <f>NA()</f>
        <v>#N/A</v>
      </c>
      <c r="C50" s="164">
        <f>IF(ISNUMBER('実質公債費比率（分子）の構造'!K$53),'実質公債費比率（分子）の構造'!K$53,NA())</f>
        <v>519</v>
      </c>
      <c r="D50" s="164" t="e">
        <f>NA()</f>
        <v>#N/A</v>
      </c>
      <c r="E50" s="164" t="e">
        <f>NA()</f>
        <v>#N/A</v>
      </c>
      <c r="F50" s="164">
        <f>IF(ISNUMBER('実質公債費比率（分子）の構造'!L$53),'実質公債費比率（分子）の構造'!L$53,NA())</f>
        <v>412</v>
      </c>
      <c r="G50" s="164" t="e">
        <f>NA()</f>
        <v>#N/A</v>
      </c>
      <c r="H50" s="164" t="e">
        <f>NA()</f>
        <v>#N/A</v>
      </c>
      <c r="I50" s="164">
        <f>IF(ISNUMBER('実質公債費比率（分子）の構造'!M$53),'実質公債費比率（分子）の構造'!M$53,NA())</f>
        <v>511</v>
      </c>
      <c r="J50" s="164" t="e">
        <f>NA()</f>
        <v>#N/A</v>
      </c>
      <c r="K50" s="164" t="e">
        <f>NA()</f>
        <v>#N/A</v>
      </c>
      <c r="L50" s="164">
        <f>IF(ISNUMBER('実質公債費比率（分子）の構造'!N$53),'実質公債費比率（分子）の構造'!N$53,NA())</f>
        <v>492</v>
      </c>
      <c r="M50" s="164" t="e">
        <f>NA()</f>
        <v>#N/A</v>
      </c>
      <c r="N50" s="164" t="e">
        <f>NA()</f>
        <v>#N/A</v>
      </c>
      <c r="O50" s="164">
        <f>IF(ISNUMBER('実質公債費比率（分子）の構造'!O$53),'実質公債費比率（分子）の構造'!O$53,NA())</f>
        <v>557</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21647</v>
      </c>
      <c r="E56" s="163"/>
      <c r="F56" s="163"/>
      <c r="G56" s="163">
        <f>'将来負担比率（分子）の構造'!J$52</f>
        <v>20808</v>
      </c>
      <c r="H56" s="163"/>
      <c r="I56" s="163"/>
      <c r="J56" s="163">
        <f>'将来負担比率（分子）の構造'!K$52</f>
        <v>20150</v>
      </c>
      <c r="K56" s="163"/>
      <c r="L56" s="163"/>
      <c r="M56" s="163">
        <f>'将来負担比率（分子）の構造'!L$52</f>
        <v>19392</v>
      </c>
      <c r="N56" s="163"/>
      <c r="O56" s="163"/>
      <c r="P56" s="163">
        <f>'将来負担比率（分子）の構造'!M$52</f>
        <v>18966</v>
      </c>
    </row>
    <row r="57" spans="1:16">
      <c r="A57" s="163" t="s">
        <v>42</v>
      </c>
      <c r="B57" s="163"/>
      <c r="C57" s="163"/>
      <c r="D57" s="163">
        <f>'将来負担比率（分子）の構造'!I$51</f>
        <v>89</v>
      </c>
      <c r="E57" s="163"/>
      <c r="F57" s="163"/>
      <c r="G57" s="163">
        <f>'将来負担比率（分子）の構造'!J$51</f>
        <v>82</v>
      </c>
      <c r="H57" s="163"/>
      <c r="I57" s="163"/>
      <c r="J57" s="163">
        <f>'将来負担比率（分子）の構造'!K$51</f>
        <v>56</v>
      </c>
      <c r="K57" s="163"/>
      <c r="L57" s="163"/>
      <c r="M57" s="163">
        <f>'将来負担比率（分子）の構造'!L$51</f>
        <v>55</v>
      </c>
      <c r="N57" s="163"/>
      <c r="O57" s="163"/>
      <c r="P57" s="163">
        <f>'将来負担比率（分子）の構造'!M$51</f>
        <v>43</v>
      </c>
    </row>
    <row r="58" spans="1:16">
      <c r="A58" s="163" t="s">
        <v>41</v>
      </c>
      <c r="B58" s="163"/>
      <c r="C58" s="163"/>
      <c r="D58" s="163">
        <f>'将来負担比率（分子）の構造'!I$50</f>
        <v>4208</v>
      </c>
      <c r="E58" s="163"/>
      <c r="F58" s="163"/>
      <c r="G58" s="163">
        <f>'将来負担比率（分子）の構造'!J$50</f>
        <v>4880</v>
      </c>
      <c r="H58" s="163"/>
      <c r="I58" s="163"/>
      <c r="J58" s="163">
        <f>'将来負担比率（分子）の構造'!K$50</f>
        <v>5652</v>
      </c>
      <c r="K58" s="163"/>
      <c r="L58" s="163"/>
      <c r="M58" s="163">
        <f>'将来負担比率（分子）の構造'!L$50</f>
        <v>5558</v>
      </c>
      <c r="N58" s="163"/>
      <c r="O58" s="163"/>
      <c r="P58" s="163">
        <f>'将来負担比率（分子）の構造'!M$50</f>
        <v>5350</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1641</v>
      </c>
      <c r="C62" s="163"/>
      <c r="D62" s="163"/>
      <c r="E62" s="163">
        <f>'将来負担比率（分子）の構造'!J$45</f>
        <v>1566</v>
      </c>
      <c r="F62" s="163"/>
      <c r="G62" s="163"/>
      <c r="H62" s="163">
        <f>'将来負担比率（分子）の構造'!K$45</f>
        <v>1561</v>
      </c>
      <c r="I62" s="163"/>
      <c r="J62" s="163"/>
      <c r="K62" s="163">
        <f>'将来負担比率（分子）の構造'!L$45</f>
        <v>1574</v>
      </c>
      <c r="L62" s="163"/>
      <c r="M62" s="163"/>
      <c r="N62" s="163">
        <f>'将来負担比率（分子）の構造'!M$45</f>
        <v>1517</v>
      </c>
      <c r="O62" s="163"/>
      <c r="P62" s="163"/>
    </row>
    <row r="63" spans="1:16">
      <c r="A63" s="163" t="s">
        <v>34</v>
      </c>
      <c r="B63" s="163">
        <f>'将来負担比率（分子）の構造'!I$44</f>
        <v>670</v>
      </c>
      <c r="C63" s="163"/>
      <c r="D63" s="163"/>
      <c r="E63" s="163">
        <f>'将来負担比率（分子）の構造'!J$44</f>
        <v>547</v>
      </c>
      <c r="F63" s="163"/>
      <c r="G63" s="163"/>
      <c r="H63" s="163">
        <f>'将来負担比率（分子）の構造'!K$44</f>
        <v>473</v>
      </c>
      <c r="I63" s="163"/>
      <c r="J63" s="163"/>
      <c r="K63" s="163">
        <f>'将来負担比率（分子）の構造'!L$44</f>
        <v>598</v>
      </c>
      <c r="L63" s="163"/>
      <c r="M63" s="163"/>
      <c r="N63" s="163">
        <f>'将来負担比率（分子）の構造'!M$44</f>
        <v>897</v>
      </c>
      <c r="O63" s="163"/>
      <c r="P63" s="163"/>
    </row>
    <row r="64" spans="1:16">
      <c r="A64" s="163" t="s">
        <v>33</v>
      </c>
      <c r="B64" s="163">
        <f>'将来負担比率（分子）の構造'!I$43</f>
        <v>4501</v>
      </c>
      <c r="C64" s="163"/>
      <c r="D64" s="163"/>
      <c r="E64" s="163">
        <f>'将来負担比率（分子）の構造'!J$43</f>
        <v>3331</v>
      </c>
      <c r="F64" s="163"/>
      <c r="G64" s="163"/>
      <c r="H64" s="163">
        <f>'将来負担比率（分子）の構造'!K$43</f>
        <v>2429</v>
      </c>
      <c r="I64" s="163"/>
      <c r="J64" s="163"/>
      <c r="K64" s="163">
        <f>'将来負担比率（分子）の構造'!L$43</f>
        <v>2180</v>
      </c>
      <c r="L64" s="163"/>
      <c r="M64" s="163"/>
      <c r="N64" s="163">
        <f>'将来負担比率（分子）の構造'!M$43</f>
        <v>2106</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23523</v>
      </c>
      <c r="C66" s="163"/>
      <c r="D66" s="163"/>
      <c r="E66" s="163">
        <f>'将来負担比率（分子）の構造'!J$41</f>
        <v>23222</v>
      </c>
      <c r="F66" s="163"/>
      <c r="G66" s="163"/>
      <c r="H66" s="163">
        <f>'将来負担比率（分子）の構造'!K$41</f>
        <v>22500</v>
      </c>
      <c r="I66" s="163"/>
      <c r="J66" s="163"/>
      <c r="K66" s="163">
        <f>'将来負担比率（分子）の構造'!L$41</f>
        <v>22115</v>
      </c>
      <c r="L66" s="163"/>
      <c r="M66" s="163"/>
      <c r="N66" s="163">
        <f>'将来負担比率（分子）の構造'!M$41</f>
        <v>22068</v>
      </c>
      <c r="O66" s="163"/>
      <c r="P66" s="163"/>
    </row>
    <row r="67" spans="1:16">
      <c r="A67" s="163" t="s">
        <v>71</v>
      </c>
      <c r="B67" s="163" t="e">
        <f>NA()</f>
        <v>#N/A</v>
      </c>
      <c r="C67" s="163">
        <f>IF(ISNUMBER('将来負担比率（分子）の構造'!I$53), IF('将来負担比率（分子）の構造'!I$53 &lt; 0, 0, '将来負担比率（分子）の構造'!I$53), NA())</f>
        <v>4390</v>
      </c>
      <c r="D67" s="163" t="e">
        <f>NA()</f>
        <v>#N/A</v>
      </c>
      <c r="E67" s="163" t="e">
        <f>NA()</f>
        <v>#N/A</v>
      </c>
      <c r="F67" s="163">
        <f>IF(ISNUMBER('将来負担比率（分子）の構造'!J$53), IF('将来負担比率（分子）の構造'!J$53 &lt; 0, 0, '将来負担比率（分子）の構造'!J$53), NA())</f>
        <v>2897</v>
      </c>
      <c r="G67" s="163" t="e">
        <f>NA()</f>
        <v>#N/A</v>
      </c>
      <c r="H67" s="163" t="e">
        <f>NA()</f>
        <v>#N/A</v>
      </c>
      <c r="I67" s="163">
        <f>IF(ISNUMBER('将来負担比率（分子）の構造'!K$53), IF('将来負担比率（分子）の構造'!K$53 &lt; 0, 0, '将来負担比率（分子）の構造'!K$53), NA())</f>
        <v>1106</v>
      </c>
      <c r="J67" s="163" t="e">
        <f>NA()</f>
        <v>#N/A</v>
      </c>
      <c r="K67" s="163" t="e">
        <f>NA()</f>
        <v>#N/A</v>
      </c>
      <c r="L67" s="163">
        <f>IF(ISNUMBER('将来負担比率（分子）の構造'!L$53), IF('将来負担比率（分子）の構造'!L$53 &lt; 0, 0, '将来負担比率（分子）の構造'!L$53), NA())</f>
        <v>1462</v>
      </c>
      <c r="M67" s="163" t="e">
        <f>NA()</f>
        <v>#N/A</v>
      </c>
      <c r="N67" s="163" t="e">
        <f>NA()</f>
        <v>#N/A</v>
      </c>
      <c r="O67" s="163">
        <f>IF(ISNUMBER('将来負担比率（分子）の構造'!M$53), IF('将来負担比率（分子）の構造'!M$53 &lt; 0, 0, '将来負担比率（分子）の構造'!M$53), NA())</f>
        <v>2230</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2235</v>
      </c>
      <c r="C72" s="167">
        <f>基金残高に係る経年分析!G55</f>
        <v>2135</v>
      </c>
      <c r="D72" s="167">
        <f>基金残高に係る経年分析!H55</f>
        <v>1817</v>
      </c>
    </row>
    <row r="73" spans="1:16">
      <c r="A73" s="166" t="s">
        <v>74</v>
      </c>
      <c r="B73" s="167">
        <f>基金残高に係る経年分析!F56</f>
        <v>370</v>
      </c>
      <c r="C73" s="167">
        <f>基金残高に係る経年分析!G56</f>
        <v>418</v>
      </c>
      <c r="D73" s="167">
        <f>基金残高に係る経年分析!H56</f>
        <v>456</v>
      </c>
    </row>
    <row r="74" spans="1:16">
      <c r="A74" s="166" t="s">
        <v>75</v>
      </c>
      <c r="B74" s="167">
        <f>基金残高に係る経年分析!F57</f>
        <v>3281</v>
      </c>
      <c r="C74" s="167">
        <f>基金残高に係る経年分析!G57</f>
        <v>3562</v>
      </c>
      <c r="D74" s="167">
        <f>基金残高に係る経年分析!H57</f>
        <v>3922</v>
      </c>
    </row>
  </sheetData>
  <sheetProtection algorithmName="SHA-512" hashValue="QWuQBMIvVyT0NEGSunzctUEl7Z/HZ3nth2L7RkotkSfgWIRTIR3hS9VoFPuUzXu557fOiIfU0Oo7gQrzq7mReA==" saltValue="hnZqk2c2jtOF0gPt6/IFc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2026-03-23T06:41:52Z</cp:lastPrinted>
  <dcterms:created xsi:type="dcterms:W3CDTF">2026-02-23T08:50:29Z</dcterms:created>
  <dcterms:modified xsi:type="dcterms:W3CDTF">2026-09-18T06:49:48Z</dcterms:modified>
  <cp:category/>
</cp:coreProperties>
</file>