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10.65.21.21\市町振興課nas\41財政係\00_財政状況資料集\R6年度分の続き（地方公会計関係）\03_起案（HP公表用）\公表用に結合\"/>
    </mc:Choice>
  </mc:AlternateContent>
  <xr:revisionPtr revIDLastSave="0" documentId="13_ncr:1_{EEA38226-53D5-4353-BFE1-865BE27E4F44}" xr6:coauthVersionLast="47" xr6:coauthVersionMax="47" xr10:uidLastSave="{00000000-0000-0000-0000-000000000000}"/>
  <bookViews>
    <workbookView xWindow="28680" yWindow="-120" windowWidth="19440" windowHeight="1488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8" i="10" l="1"/>
  <c r="AO37" i="10"/>
  <c r="AO36" i="10"/>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BE40" i="10"/>
  <c r="AM40" i="10"/>
  <c r="U40" i="10"/>
  <c r="C40" i="10"/>
  <c r="BE39" i="10"/>
  <c r="AM39" i="10"/>
  <c r="U39" i="10"/>
  <c r="C39" i="10"/>
  <c r="BE38" i="10"/>
  <c r="U38" i="10"/>
  <c r="C38" i="10"/>
  <c r="BE37" i="10"/>
  <c r="C37" i="10"/>
  <c r="BE36" i="10"/>
  <c r="C36" i="10"/>
  <c r="BE35" i="10"/>
  <c r="BW34" i="10"/>
  <c r="BW35" i="10" s="1"/>
  <c r="BW36" i="10" s="1"/>
  <c r="BW37" i="10" s="1"/>
  <c r="BW38" i="10" s="1"/>
  <c r="BW39" i="10" s="1"/>
  <c r="BW40" i="10" s="1"/>
  <c r="BW41" i="10" s="1"/>
  <c r="BW42" i="10" s="1"/>
  <c r="BW43" i="10" s="1"/>
  <c r="BE34" i="10"/>
  <c r="C34" i="10"/>
  <c r="C35" i="10" s="1"/>
  <c r="CO34" i="10" l="1"/>
  <c r="CO35" i="10" s="1"/>
  <c r="CO36" i="10" s="1"/>
  <c r="CO37" i="10" s="1"/>
  <c r="CO38" i="10" s="1"/>
  <c r="CO39" i="10" s="1"/>
  <c r="CO40" i="10" s="1"/>
  <c r="U34" i="10"/>
  <c r="U35" i="10" s="1"/>
  <c r="U36" i="10" s="1"/>
  <c r="U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AM36" i="10" s="1"/>
  <c r="AM37" i="10" s="1"/>
  <c r="AM38" i="10" s="1"/>
</calcChain>
</file>

<file path=xl/sharedStrings.xml><?xml version="1.0" encoding="utf-8"?>
<sst xmlns="http://schemas.openxmlformats.org/spreadsheetml/2006/main" count="1156" uniqueCount="596">
  <si>
    <t>令和6年度　財政状況資料集</t>
    <phoneticPr fontId="5"/>
  </si>
  <si>
    <t>総括表（市町村）</t>
    <rPh sb="0" eb="2">
      <t>ソウカツ</t>
    </rPh>
    <rPh sb="2" eb="3">
      <t>ヒョウ</t>
    </rPh>
    <rPh sb="4" eb="7">
      <t>シチョウソン</t>
    </rPh>
    <phoneticPr fontId="5"/>
  </si>
  <si>
    <t>都道府県名</t>
    <phoneticPr fontId="5"/>
  </si>
  <si>
    <t>愛媛県</t>
    <phoneticPr fontId="5"/>
  </si>
  <si>
    <t>市町村類型</t>
    <phoneticPr fontId="5"/>
  </si>
  <si>
    <t>Ⅰ－１</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</si>
  <si>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</si>
  <si>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</si>
  <si>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</si>
  <si>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</si>
  <si>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</si>
  <si>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</si>
  <si>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</si>
  <si>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</si>
  <si>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</si>
  <si>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</si>
  <si>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</si>
  <si>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</si>
  <si>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</si>
  <si>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西予市</t>
    <phoneticPr fontId="5"/>
  </si>
  <si>
    <t>地方交付税種地</t>
    <rPh sb="0" eb="2">
      <t>チホウ</t>
    </rPh>
    <rPh sb="2" eb="5">
      <t>コウフゼイ</t>
    </rPh>
    <rPh sb="5" eb="6">
      <t>シュ</t>
    </rPh>
    <rPh sb="6" eb="7">
      <t>チ</t>
    </rPh>
    <phoneticPr fontId="5"/>
  </si>
  <si>
    <t>1-1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</si>
  <si>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</si>
  <si>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</si>
  <si>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</si>
  <si>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</si>
  <si>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</si>
  <si>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</si>
  <si>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</si>
  <si>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</si>
  <si>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</si>
  <si>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</si>
  <si>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</si>
  <si>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</si>
  <si>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</si>
  <si>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</si>
  <si>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</si>
  <si>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</si>
  <si>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</si>
  <si>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</si>
  <si>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</si>
  <si>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</si>
  <si>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</si>
  <si>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-9.1</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</si>
  <si>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</si>
  <si>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</si>
  <si>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</si>
  <si>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</si>
  <si>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</si>
  <si>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</si>
  <si>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</si>
  <si>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</si>
  <si>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</si>
  <si>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</si>
  <si>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</si>
  <si>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</si>
  <si>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</si>
  <si>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</si>
  <si>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</si>
  <si>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</si>
  <si>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</si>
  <si>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</si>
  <si>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</si>
  <si>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</si>
  <si>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</si>
  <si>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</si>
  <si>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-2.4</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</si>
  <si>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</si>
  <si>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</si>
  <si>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</si>
  <si>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</si>
  <si>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</si>
  <si>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</si>
  <si>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</si>
  <si>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</si>
  <si>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</si>
  <si>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</si>
  <si>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</si>
  <si>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</si>
  <si>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</si>
  <si>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</si>
  <si>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</si>
  <si>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</si>
  <si>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</si>
  <si>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</si>
  <si>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</si>
  <si>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</si>
  <si>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</si>
  <si>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</si>
  <si>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</si>
  <si>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</si>
  <si>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</si>
  <si>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</si>
  <si>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</si>
  <si>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</si>
  <si>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</si>
  <si>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</si>
  <si>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</si>
  <si>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</si>
  <si>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</si>
  <si>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</si>
  <si>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</si>
  <si>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</si>
  <si>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</si>
  <si>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</si>
  <si>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</si>
  <si>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</si>
  <si>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</si>
  <si>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</si>
  <si>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</si>
  <si>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</si>
  <si>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</si>
  <si>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</si>
  <si>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</si>
  <si>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</si>
  <si>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</si>
  <si>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</si>
  <si>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</si>
  <si>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</si>
  <si>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</si>
  <si>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</si>
  <si>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</si>
  <si>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</si>
  <si>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</si>
  <si>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</si>
  <si>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</si>
  <si>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</si>
  <si>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</si>
  <si>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</si>
  <si>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愛媛県西予市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</si>
  <si>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</si>
  <si>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</si>
  <si>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</si>
  <si>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</si>
  <si>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</si>
  <si>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</si>
  <si>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</si>
  <si>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</si>
  <si>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</si>
  <si>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</si>
  <si>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</si>
  <si>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</si>
  <si>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</si>
  <si>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</si>
  <si>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</si>
  <si>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</si>
  <si>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</si>
  <si>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</si>
  <si>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</si>
  <si>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</si>
  <si>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</si>
  <si>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</si>
  <si>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</si>
  <si>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</si>
  <si>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</si>
  <si>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</si>
  <si>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</si>
  <si>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</si>
  <si>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</si>
  <si>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</si>
  <si>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</si>
  <si>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</si>
  <si>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</si>
  <si>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</si>
  <si>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</si>
  <si>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</si>
  <si>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</si>
  <si>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</si>
  <si>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</si>
  <si>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</si>
  <si>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</si>
  <si>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</si>
  <si>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</si>
  <si>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</si>
  <si>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</si>
  <si>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</si>
  <si>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</si>
  <si>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</si>
  <si>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</si>
  <si>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</si>
  <si>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</si>
  <si>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</si>
  <si>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</si>
  <si>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</si>
  <si>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</si>
  <si>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</si>
  <si>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</si>
  <si>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</si>
  <si>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</si>
  <si>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</si>
  <si>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</si>
  <si>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</si>
  <si>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</si>
  <si>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</si>
  <si>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</si>
  <si>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</si>
  <si>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</si>
  <si>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</si>
  <si>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</si>
  <si>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</si>
  <si>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</si>
  <si>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</si>
  <si>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</si>
  <si>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</si>
  <si>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</si>
  <si>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</si>
  <si>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</si>
  <si>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</si>
  <si>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</si>
  <si>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</si>
  <si>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</si>
  <si>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</si>
  <si>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</si>
  <si>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</si>
  <si>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</si>
  <si>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</si>
  <si>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</si>
  <si>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</si>
  <si>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</si>
  <si>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</si>
  <si>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</si>
  <si>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</si>
  <si>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</si>
  <si>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</si>
  <si>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</si>
  <si>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</si>
  <si>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</si>
  <si>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</si>
  <si>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</si>
  <si>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</si>
  <si>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</si>
  <si>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</si>
  <si>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</si>
  <si>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</si>
  <si>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</si>
  <si>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</si>
  <si>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</si>
  <si>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</si>
  <si>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</si>
  <si>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</si>
  <si>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</si>
  <si>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</si>
  <si>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</si>
  <si>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</si>
  <si>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</si>
  <si>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</si>
  <si>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</si>
  <si>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</si>
  <si>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</si>
  <si>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</si>
  <si>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</si>
  <si>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</si>
  <si>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</si>
  <si>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</si>
  <si>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介護サービス</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</si>
  <si>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</si>
  <si>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</si>
  <si>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</si>
  <si>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</si>
  <si>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</si>
  <si>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</si>
  <si>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</si>
  <si>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</si>
  <si>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</si>
  <si>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</si>
  <si>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</si>
  <si>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</si>
  <si>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</si>
  <si>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</si>
  <si>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</si>
  <si>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</si>
  <si>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</si>
  <si>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</si>
  <si>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</si>
  <si>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</si>
  <si>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</si>
  <si>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</si>
  <si>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</si>
  <si>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</si>
  <si>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</si>
  <si>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</si>
  <si>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愛媛県西予市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</si>
  <si>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</si>
  <si>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</si>
  <si>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</si>
  <si>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</si>
  <si>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</si>
  <si>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</si>
  <si>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</si>
  <si>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</si>
  <si>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</si>
  <si>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</si>
  <si>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</si>
  <si>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</si>
  <si>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</si>
  <si>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</si>
  <si>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</si>
  <si>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</si>
  <si>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</si>
  <si>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</si>
  <si>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</si>
  <si>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</si>
  <si>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育英会奨学資金貸付特別会計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</si>
  <si>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</si>
  <si>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</si>
  <si>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</si>
  <si>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</si>
  <si>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</si>
  <si>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</si>
  <si>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</si>
  <si>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</si>
  <si>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</si>
  <si>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</si>
  <si>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</si>
  <si>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</si>
  <si>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</si>
  <si>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国民健康保険特別会計(事業勘定)</t>
    <phoneticPr fontId="5"/>
  </si>
  <si>
    <t>国民健康保険特別会計(直診勘定)</t>
    <phoneticPr fontId="5"/>
  </si>
  <si>
    <t>後期高齢者医療特別会計</t>
    <phoneticPr fontId="5"/>
  </si>
  <si>
    <t>介護保険特別会計(保険事業勘定）</t>
    <phoneticPr fontId="5"/>
  </si>
  <si>
    <t>水道事業会計</t>
    <phoneticPr fontId="5"/>
  </si>
  <si>
    <t>法適用企業</t>
    <phoneticPr fontId="5"/>
  </si>
  <si>
    <t>簡易水道事業会計</t>
    <phoneticPr fontId="5"/>
  </si>
  <si>
    <t>下水道事業会計</t>
    <phoneticPr fontId="5"/>
  </si>
  <si>
    <t>病院事業会計</t>
    <phoneticPr fontId="5"/>
  </si>
  <si>
    <t>野村介護老人保健施設事業会計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</si>
  <si>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</si>
  <si>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</si>
  <si>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</si>
  <si>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</si>
  <si>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</si>
  <si>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</si>
  <si>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</si>
  <si>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</si>
  <si>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</si>
  <si>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</si>
  <si>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</si>
  <si>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</si>
  <si>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</si>
  <si>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</si>
  <si>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</si>
  <si>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</si>
  <si>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</si>
  <si>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</si>
  <si>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</si>
  <si>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</si>
  <si>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</si>
  <si>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</si>
  <si>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</si>
  <si>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</si>
  <si>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</si>
  <si>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</si>
  <si>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</si>
  <si>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</si>
  <si>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</si>
  <si>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</si>
  <si>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</si>
  <si>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</si>
  <si>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</si>
  <si>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</si>
  <si>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</si>
  <si>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</si>
  <si>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</si>
  <si>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</si>
  <si>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</si>
  <si>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</si>
  <si>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</si>
  <si>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</si>
  <si>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</si>
  <si>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</si>
  <si>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</si>
  <si>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</si>
  <si>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</si>
  <si>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</si>
  <si>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</si>
  <si>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</si>
  <si>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</si>
  <si>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</si>
  <si>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</si>
  <si>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</si>
  <si>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</si>
  <si>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</si>
  <si>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</si>
  <si>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</si>
  <si>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</si>
  <si>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</si>
  <si>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</si>
  <si>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</si>
  <si>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</si>
  <si>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</si>
  <si>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</si>
  <si>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</si>
  <si>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</si>
  <si>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</si>
  <si>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</si>
  <si>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</si>
  <si>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</si>
  <si>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</si>
  <si>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</si>
  <si>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</si>
  <si>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</si>
  <si>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</si>
  <si>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</si>
  <si>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</si>
  <si>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</si>
  <si>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</si>
  <si>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</si>
  <si>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</si>
  <si>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</si>
  <si>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</si>
  <si>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</si>
  <si>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</si>
  <si>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</si>
  <si>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</si>
  <si>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</si>
  <si>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</si>
  <si>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</si>
  <si>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</si>
  <si>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</si>
  <si>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</si>
  <si>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</si>
  <si>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</si>
  <si>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</si>
  <si>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</si>
  <si>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</si>
  <si>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</si>
  <si>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</si>
  <si>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</si>
  <si>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</si>
  <si>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</si>
  <si>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</si>
  <si>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</si>
  <si>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</si>
  <si>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</si>
  <si>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</si>
  <si>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</si>
  <si>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</si>
  <si>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</si>
  <si>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</si>
  <si>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</si>
  <si>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</si>
  <si>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</si>
  <si>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</si>
  <si>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</si>
  <si>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</si>
  <si>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</si>
  <si>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</si>
  <si>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</si>
  <si>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</si>
  <si>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</si>
  <si>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</si>
  <si>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</si>
  <si>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</si>
  <si>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</si>
  <si>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</si>
  <si>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</si>
  <si>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</si>
  <si>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</si>
  <si>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R02</t>
  </si>
  <si>
    <t>R03</t>
  </si>
  <si>
    <t>R04</t>
  </si>
  <si>
    <t>R05</t>
  </si>
  <si>
    <t>R06</t>
  </si>
  <si>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</si>
  <si>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</si>
  <si>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</si>
  <si>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3.98</t>
  </si>
  <si>
    <t>▲ 3.41</t>
  </si>
  <si>
    <t>▲ 2.32</t>
  </si>
  <si>
    <t>▲ 3.39</t>
  </si>
  <si>
    <t>会計</t>
    <rPh sb="0" eb="2">
      <t>カイケイ</t>
    </rPh>
    <phoneticPr fontId="5"/>
  </si>
  <si>
    <t>一般会計</t>
  </si>
  <si>
    <t>病院事業会計</t>
  </si>
  <si>
    <t>水道事業会計</t>
  </si>
  <si>
    <t>下水道事業会計</t>
  </si>
  <si>
    <t>野村介護老人保健施設事業会計</t>
  </si>
  <si>
    <t>簡易水道事業会計</t>
  </si>
  <si>
    <t>介護保険特別会計(保険事業勘定）</t>
  </si>
  <si>
    <t>後期高齢者医療特別会計</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</si>
  <si>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</si>
  <si>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</si>
  <si>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</si>
  <si>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</si>
  <si>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</si>
  <si>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</si>
  <si>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</si>
  <si>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</si>
  <si>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</si>
  <si>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</si>
  <si>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</si>
  <si>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</si>
  <si>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</si>
  <si>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</si>
  <si>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</si>
  <si>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</si>
  <si>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</si>
  <si>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</si>
  <si>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</si>
  <si>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</si>
  <si>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</si>
  <si>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</si>
  <si>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</si>
  <si>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</si>
  <si>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</si>
  <si>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</si>
  <si>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</si>
  <si>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</si>
  <si>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</si>
  <si>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</si>
  <si>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</si>
  <si>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</si>
  <si>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</si>
  <si>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</si>
  <si>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</si>
  <si>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</si>
  <si>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</si>
  <si>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</si>
  <si>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</si>
  <si>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</si>
  <si>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</si>
  <si>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</si>
  <si>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</si>
  <si>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</si>
  <si>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</si>
  <si>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</si>
  <si>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</si>
  <si>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基金残高合計</t>
    <rPh sb="0" eb="2">
      <t>キキン</t>
    </rPh>
    <rPh sb="2" eb="4">
      <t>ザンダカ</t>
    </rPh>
    <rPh sb="4" eb="6">
      <t>ゴウケイ</t>
    </rPh>
    <phoneticPr fontId="5"/>
  </si>
  <si>
    <t>当該団体(円)</t>
  </si>
  <si>
    <t>類似団体内平均(円)</t>
    <rPh sb="0" eb="2">
      <t>ルイジ</t>
    </rPh>
    <rPh sb="2" eb="4">
      <t>ダンタイ</t>
    </rPh>
    <phoneticPr fontId="5"/>
  </si>
  <si>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</si>
  <si>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</si>
  <si>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</si>
  <si>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</si>
  <si>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</si>
  <si>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</si>
  <si>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</si>
  <si>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</si>
  <si>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</si>
  <si>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</si>
  <si>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</si>
  <si>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</si>
  <si>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</si>
  <si>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</si>
  <si>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</si>
  <si>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実質公債費比率の分子</t>
  </si>
  <si>
    <t>将来負担比率（分子）の構造</t>
  </si>
  <si>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</si>
  <si>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</si>
  <si>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</si>
  <si>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</si>
  <si>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</si>
  <si>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</si>
  <si>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t>
    <phoneticPr fontId="38"/>
  </si>
  <si>
    <t>あけはまシーサイドサンパーク（株）</t>
  </si>
  <si>
    <t>（株）どんぶり館</t>
  </si>
  <si>
    <t>（財）宇和文化会館</t>
  </si>
  <si>
    <t>西予ＣＡＴＶ（株）</t>
  </si>
  <si>
    <t>（株）グリーンヒル</t>
  </si>
  <si>
    <t>（株）エフシー</t>
  </si>
  <si>
    <t>（株）城川ファクトリー</t>
  </si>
  <si>
    <t>西予市地域振興基金</t>
    <rPh sb="0" eb="3">
      <t>セイヨシ</t>
    </rPh>
    <rPh sb="3" eb="9">
      <t>チイキシンコウキキン</t>
    </rPh>
    <phoneticPr fontId="5"/>
  </si>
  <si>
    <t>西予市公共施設整備基金</t>
    <rPh sb="0" eb="3">
      <t>セイヨシ</t>
    </rPh>
    <rPh sb="3" eb="5">
      <t>コウキョウ</t>
    </rPh>
    <rPh sb="5" eb="7">
      <t>シセツ</t>
    </rPh>
    <rPh sb="7" eb="11">
      <t>セイビキキン</t>
    </rPh>
    <phoneticPr fontId="5"/>
  </si>
  <si>
    <t>西予市災害対策基金</t>
    <rPh sb="0" eb="3">
      <t>セイヨシ</t>
    </rPh>
    <rPh sb="3" eb="5">
      <t>サイガイ</t>
    </rPh>
    <rPh sb="5" eb="7">
      <t>タイサク</t>
    </rPh>
    <rPh sb="7" eb="9">
      <t>キキン</t>
    </rPh>
    <phoneticPr fontId="5"/>
  </si>
  <si>
    <t>西予市ふるさと応援基金</t>
    <rPh sb="0" eb="3">
      <t>セイヨシ</t>
    </rPh>
    <rPh sb="7" eb="9">
      <t>オウエン</t>
    </rPh>
    <rPh sb="9" eb="11">
      <t>キキン</t>
    </rPh>
    <phoneticPr fontId="5"/>
  </si>
  <si>
    <t>西予市森林環境譲与税基金</t>
    <rPh sb="0" eb="3">
      <t>セイヨシ</t>
    </rPh>
    <rPh sb="3" eb="5">
      <t>シンリン</t>
    </rPh>
    <rPh sb="5" eb="7">
      <t>カンキョウ</t>
    </rPh>
    <rPh sb="7" eb="9">
      <t>ジョウヨ</t>
    </rPh>
    <rPh sb="9" eb="10">
      <t>ゼイ</t>
    </rPh>
    <rPh sb="10" eb="12">
      <t>キキン</t>
    </rPh>
    <phoneticPr fontId="5"/>
  </si>
  <si>
    <t>○</t>
  </si>
  <si>
    <t>-</t>
    <phoneticPr fontId="2"/>
  </si>
  <si>
    <t>八幡浜地区施設事務組合 一般会計</t>
    <rPh sb="12" eb="14">
      <t>イッパン</t>
    </rPh>
    <rPh sb="14" eb="16">
      <t>カイケイ</t>
    </rPh>
    <phoneticPr fontId="2"/>
  </si>
  <si>
    <t>八幡浜地区施設事務組合 消防事業特別会計</t>
  </si>
  <si>
    <t>八幡浜地区施設事務組合 し尿処理事業特別会計</t>
  </si>
  <si>
    <t>八幡浜地区施設事務組合 特別養護老人ホーム事業特別会計</t>
  </si>
  <si>
    <t>八幡浜・大洲地区広域市町村圏組合 一般会計</t>
    <rPh sb="17" eb="19">
      <t>イッパン</t>
    </rPh>
    <rPh sb="19" eb="21">
      <t>カイケイ</t>
    </rPh>
    <phoneticPr fontId="2"/>
  </si>
  <si>
    <t>八幡浜・大洲地区広域市町村圏組合 八幡浜・大洲地方拠点都市対策室特別会計</t>
  </si>
  <si>
    <t>八幡浜・大洲地区広域市町村圏組合 運動公園特別会計</t>
  </si>
  <si>
    <t>愛媛県市町総合事務組合 退職手当事業分</t>
  </si>
  <si>
    <t>愛媛県市町総合事務組合 消防補償事業分</t>
  </si>
  <si>
    <t>愛媛県市町総合事務組合 交通災害共済事業分</t>
  </si>
  <si>
    <t>愛媛県市町総合事務組合 自治会館事業分</t>
  </si>
  <si>
    <t>愛媛県市町総合事務組合 議員公務災害事業分</t>
  </si>
  <si>
    <t>愛媛県市町総合事務組合 共通経費分</t>
  </si>
  <si>
    <t>愛媛地方税滞納整理機構</t>
  </si>
  <si>
    <t>愛媛県後期高齢者医療広域連合 一般会計</t>
    <rPh sb="15" eb="17">
      <t>イッパン</t>
    </rPh>
    <rPh sb="17" eb="19">
      <t>カイケイ</t>
    </rPh>
    <phoneticPr fontId="2"/>
  </si>
  <si>
    <t>愛媛県後期高齢者医療広域連合 後期高齢者医療特別会計</t>
  </si>
  <si>
    <t>南予水道企業団</t>
  </si>
  <si>
    <t>八幡浜地区施設事務組合 一次救急・夜間診療所事業特別会計</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</si>
  <si>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</si>
  <si>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</si>
  <si>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については、類似団体平均を上回っており、令和５年度から8.6ポイント悪化している。これは、令和６年度において、基準財政需要額算入見込額の減少や充当可能基金の減少が生じたためである。今後は、行財政改革の推進により財政調整基金を確保することに努めるが、数年は将来負担比率の高止まりが続くと見込んでいる。有形固定資産減価償却率について類似団体平均を下回っている主な要因としては、消防施設43.9％、図書館が22.3％、庁舎が29.3％と類似団体平均を下回っていることが挙げられる。しかしながら福祉施設の有形固定資産減価償却率は97.5％、体育館・プールは76.9％と、老朽化が著しく、これら施設は類似団体と比較して有形固定資産減価償却率が特に上回っている状況にある。今後は、公共施設等総合管理計画に基づき、除却・更新など老朽化対策に取り組んでいく。</t>
    <rPh sb="41" eb="43">
      <t>アッカ</t>
    </rPh>
    <rPh sb="62" eb="74">
      <t>キジュンザイセイジュヨウガクサンニュウミコミガク</t>
    </rPh>
    <rPh sb="75" eb="77">
      <t>ゲンショウ</t>
    </rPh>
    <rPh sb="78" eb="84">
      <t>ジュウトウカノウキキン</t>
    </rPh>
    <rPh sb="85" eb="87">
      <t>ゲンショウ</t>
    </rPh>
    <rPh sb="88" eb="89">
      <t>ショウ</t>
    </rPh>
    <rPh sb="101" eb="104">
      <t>ギョウザイセイ</t>
    </rPh>
    <rPh sb="104" eb="106">
      <t>カイカク</t>
    </rPh>
    <rPh sb="131" eb="133">
      <t>スウネン</t>
    </rPh>
    <rPh sb="134" eb="140">
      <t>ショウライフタンヒリツ</t>
    </rPh>
    <rPh sb="141" eb="143">
      <t>タカド</t>
    </rPh>
    <rPh sb="146" eb="147">
      <t>ツヅ</t>
    </rPh>
    <rPh sb="149" eb="151">
      <t>ミコ</t>
    </rPh>
    <rPh sb="331" eb="333">
      <t>ジョウキョウ</t>
    </rPh>
    <rPh sb="337" eb="339">
      <t>コンゴ</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</si>
  <si>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</si>
  <si>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</si>
  <si>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</si>
  <si>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</si>
  <si>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</si>
  <si>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</si>
  <si>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実質公債費比率は類似団体平均を上回っているが、令和５年度から変動はなく、12.9％で推移している。
　今後も、過去の大型事業に伴う過疎対策事業債及び合併特例事業債の元金償還金の増加を見込んでおり、将来負担比率とともに実質公債費比率も高止まりすることが想定される。令和９年度及び令和10年度が公債費償還のピークになる見込みであるため、地方債発行額の適正な管理を行い、財政調整基金の確保に努めることで、令和10年度以降の比率減少を推進する。</t>
    <rPh sb="31" eb="33">
      <t>ヘンドウ</t>
    </rPh>
    <rPh sb="56" eb="58">
      <t>カコ</t>
    </rPh>
    <rPh sb="64" eb="65">
      <t>トモナ</t>
    </rPh>
    <rPh sb="117" eb="119">
      <t>タカド</t>
    </rPh>
    <rPh sb="132" eb="134">
      <t>レイワ</t>
    </rPh>
    <rPh sb="135" eb="137">
      <t>ネンド</t>
    </rPh>
    <rPh sb="137" eb="138">
      <t>オヨ</t>
    </rPh>
    <rPh sb="139" eb="141">
      <t>レイワ</t>
    </rPh>
    <rPh sb="143" eb="145">
      <t>ネンド</t>
    </rPh>
    <rPh sb="146" eb="149">
      <t>コウサイヒ</t>
    </rPh>
    <rPh sb="149" eb="151">
      <t>ショウカン</t>
    </rPh>
    <rPh sb="158" eb="160">
      <t>ミコ</t>
    </rPh>
    <rPh sb="167" eb="173">
      <t>チホウサイハッコウガク</t>
    </rPh>
    <rPh sb="174" eb="176">
      <t>テキセイ</t>
    </rPh>
    <rPh sb="177" eb="179">
      <t>カンリ</t>
    </rPh>
    <rPh sb="180" eb="181">
      <t>オコナ</t>
    </rPh>
    <rPh sb="183" eb="189">
      <t>ザイセイチョウセイキキン</t>
    </rPh>
    <rPh sb="190" eb="192">
      <t>カクホ</t>
    </rPh>
    <rPh sb="193" eb="194">
      <t>ツト</t>
    </rPh>
    <rPh sb="200" eb="202">
      <t>レイワ</t>
    </rPh>
    <rPh sb="204" eb="208">
      <t>ネンドイコウ</t>
    </rPh>
    <rPh sb="209" eb="211">
      <t>ヒリツ</t>
    </rPh>
    <rPh sb="211" eb="213">
      <t>ゲンショウ</t>
    </rPh>
    <rPh sb="214" eb="216">
      <t>スイシン</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</si>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</sst>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0"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86F927D0-67FE-4D89-B9E5-000393F330DA}"/>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92632</c:v>
                </c:pt>
                <c:pt idx="1">
                  <c:v>96469</c:v>
                </c:pt>
                <c:pt idx="2">
                  <c:v>85743</c:v>
                </c:pt>
                <c:pt idx="3">
                  <c:v>92509</c:v>
                </c:pt>
                <c:pt idx="4">
                  <c:v>98544</c:v>
                </c:pt>
              </c:numCache>
            </c:numRef>
          </c:val>
          <c:smooth val="0"/>
          <c:extLst>
            <c:ext xmlns:c16="http://schemas.microsoft.com/office/drawing/2014/chart" uri="{C3380CC4-5D6E-409C-BE32-E72D297353CC}">
              <c16:uniqueId val="{00000000-BD46-4989-B997-6CC4CFB8B909}"/>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133271</c:v>
                </c:pt>
                <c:pt idx="1">
                  <c:v>136425</c:v>
                </c:pt>
                <c:pt idx="2">
                  <c:v>196275</c:v>
                </c:pt>
                <c:pt idx="3">
                  <c:v>127989</c:v>
                </c:pt>
                <c:pt idx="4">
                  <c:v>165485</c:v>
                </c:pt>
              </c:numCache>
            </c:numRef>
          </c:val>
          <c:smooth val="0"/>
          <c:extLst>
            <c:ext xmlns:c16="http://schemas.microsoft.com/office/drawing/2014/chart" uri="{C3380CC4-5D6E-409C-BE32-E72D297353CC}">
              <c16:uniqueId val="{00000001-BD46-4989-B997-6CC4CFB8B909}"/>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6.56</c:v>
                </c:pt>
                <c:pt idx="1">
                  <c:v>9.51</c:v>
                </c:pt>
                <c:pt idx="2">
                  <c:v>8.35</c:v>
                </c:pt>
                <c:pt idx="3">
                  <c:v>7.1</c:v>
                </c:pt>
                <c:pt idx="4">
                  <c:v>8.76</c:v>
                </c:pt>
              </c:numCache>
            </c:numRef>
          </c:val>
          <c:extLst>
            <c:ext xmlns:c16="http://schemas.microsoft.com/office/drawing/2014/chart" uri="{C3380CC4-5D6E-409C-BE32-E72D297353CC}">
              <c16:uniqueId val="{00000000-CF40-474C-BDE6-DB4F60985D20}"/>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16.91</c:v>
                </c:pt>
                <c:pt idx="1">
                  <c:v>14.75</c:v>
                </c:pt>
                <c:pt idx="2">
                  <c:v>12.89</c:v>
                </c:pt>
                <c:pt idx="3">
                  <c:v>11.66</c:v>
                </c:pt>
                <c:pt idx="4">
                  <c:v>6.71</c:v>
                </c:pt>
              </c:numCache>
            </c:numRef>
          </c:val>
          <c:extLst>
            <c:ext xmlns:c16="http://schemas.microsoft.com/office/drawing/2014/chart" uri="{C3380CC4-5D6E-409C-BE32-E72D297353CC}">
              <c16:uniqueId val="{00000001-CF40-474C-BDE6-DB4F60985D20}"/>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-3.98</c:v>
                </c:pt>
                <c:pt idx="1">
                  <c:v>1.68</c:v>
                </c:pt>
                <c:pt idx="2">
                  <c:v>-3.41</c:v>
                </c:pt>
                <c:pt idx="3">
                  <c:v>-2.3199999999999998</c:v>
                </c:pt>
                <c:pt idx="4">
                  <c:v>-3.39</c:v>
                </c:pt>
              </c:numCache>
            </c:numRef>
          </c:val>
          <c:smooth val="0"/>
          <c:extLst>
            <c:ext xmlns:c16="http://schemas.microsoft.com/office/drawing/2014/chart" uri="{C3380CC4-5D6E-409C-BE32-E72D297353CC}">
              <c16:uniqueId val="{00000002-CF40-474C-BDE6-DB4F60985D20}"/>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1.72</c:v>
                </c:pt>
                <c:pt idx="2">
                  <c:v>#N/A</c:v>
                </c:pt>
                <c:pt idx="3">
                  <c:v>1.9</c:v>
                </c:pt>
                <c:pt idx="4">
                  <c:v>#N/A</c:v>
                </c:pt>
                <c:pt idx="5">
                  <c:v>2.41</c:v>
                </c:pt>
                <c:pt idx="6">
                  <c:v>#N/A</c:v>
                </c:pt>
                <c:pt idx="7">
                  <c:v>0.1</c:v>
                </c:pt>
                <c:pt idx="8">
                  <c:v>#N/A</c:v>
                </c:pt>
                <c:pt idx="9">
                  <c:v>0.08</c:v>
                </c:pt>
              </c:numCache>
            </c:numRef>
          </c:val>
          <c:extLst>
            <c:ext xmlns:c16="http://schemas.microsoft.com/office/drawing/2014/chart" uri="{C3380CC4-5D6E-409C-BE32-E72D297353CC}">
              <c16:uniqueId val="{00000000-6DED-43EF-8BC3-AE2DC40FE904}"/>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6DED-43EF-8BC3-AE2DC40FE904}"/>
            </c:ext>
          </c:extLst>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0.11</c:v>
                </c:pt>
                <c:pt idx="2">
                  <c:v>#N/A</c:v>
                </c:pt>
                <c:pt idx="3">
                  <c:v>0.14000000000000001</c:v>
                </c:pt>
                <c:pt idx="4">
                  <c:v>#N/A</c:v>
                </c:pt>
                <c:pt idx="5">
                  <c:v>0.13</c:v>
                </c:pt>
                <c:pt idx="6">
                  <c:v>#N/A</c:v>
                </c:pt>
                <c:pt idx="7">
                  <c:v>0.08</c:v>
                </c:pt>
                <c:pt idx="8">
                  <c:v>#N/A</c:v>
                </c:pt>
                <c:pt idx="9">
                  <c:v>0.1</c:v>
                </c:pt>
              </c:numCache>
            </c:numRef>
          </c:val>
          <c:extLst>
            <c:ext xmlns:c16="http://schemas.microsoft.com/office/drawing/2014/chart" uri="{C3380CC4-5D6E-409C-BE32-E72D297353CC}">
              <c16:uniqueId val="{00000002-6DED-43EF-8BC3-AE2DC40FE904}"/>
            </c:ext>
          </c:extLst>
        </c:ser>
        <c:ser>
          <c:idx val="3"/>
          <c:order val="3"/>
          <c:tx>
            <c:strRef>
              <c:f>データシート!$A$30</c:f>
              <c:strCache>
                <c:ptCount val="1"/>
                <c:pt idx="0">
                  <c:v>介護保険特別会計(保険事業勘定）</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0.36</c:v>
                </c:pt>
                <c:pt idx="2">
                  <c:v>#N/A</c:v>
                </c:pt>
                <c:pt idx="3">
                  <c:v>1.05</c:v>
                </c:pt>
                <c:pt idx="4">
                  <c:v>#N/A</c:v>
                </c:pt>
                <c:pt idx="5">
                  <c:v>1.57</c:v>
                </c:pt>
                <c:pt idx="6">
                  <c:v>#N/A</c:v>
                </c:pt>
                <c:pt idx="7">
                  <c:v>1.03</c:v>
                </c:pt>
                <c:pt idx="8">
                  <c:v>#N/A</c:v>
                </c:pt>
                <c:pt idx="9">
                  <c:v>0.68</c:v>
                </c:pt>
              </c:numCache>
            </c:numRef>
          </c:val>
          <c:extLst>
            <c:ext xmlns:c16="http://schemas.microsoft.com/office/drawing/2014/chart" uri="{C3380CC4-5D6E-409C-BE32-E72D297353CC}">
              <c16:uniqueId val="{00000003-6DED-43EF-8BC3-AE2DC40FE904}"/>
            </c:ext>
          </c:extLst>
        </c:ser>
        <c:ser>
          <c:idx val="4"/>
          <c:order val="4"/>
          <c:tx>
            <c:strRef>
              <c:f>データシート!$A$31</c:f>
              <c:strCache>
                <c:ptCount val="1"/>
                <c:pt idx="0">
                  <c:v>簡易水道事業会計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0.63</c:v>
                </c:pt>
                <c:pt idx="2">
                  <c:v>#N/A</c:v>
                </c:pt>
                <c:pt idx="3">
                  <c:v>0.65</c:v>
                </c:pt>
                <c:pt idx="4">
                  <c:v>#N/A</c:v>
                </c:pt>
                <c:pt idx="5">
                  <c:v>0.72</c:v>
                </c:pt>
                <c:pt idx="6">
                  <c:v>#N/A</c:v>
                </c:pt>
                <c:pt idx="7">
                  <c:v>0.77</c:v>
                </c:pt>
                <c:pt idx="8">
                  <c:v>#N/A</c:v>
                </c:pt>
                <c:pt idx="9">
                  <c:v>0.81</c:v>
                </c:pt>
              </c:numCache>
            </c:numRef>
          </c:val>
          <c:extLst>
            <c:ext xmlns:c16="http://schemas.microsoft.com/office/drawing/2014/chart" uri="{C3380CC4-5D6E-409C-BE32-E72D297353CC}">
              <c16:uniqueId val="{00000004-6DED-43EF-8BC3-AE2DC40FE904}"/>
            </c:ext>
          </c:extLst>
        </c:ser>
        <c:ser>
          <c:idx val="5"/>
          <c:order val="5"/>
          <c:tx>
            <c:strRef>
              <c:f>データシート!$A$32</c:f>
              <c:strCache>
                <c:ptCount val="1"/>
                <c:pt idx="0">
                  <c:v>野村介護老人保健施設事業会計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0.76</c:v>
                </c:pt>
                <c:pt idx="2">
                  <c:v>#N/A</c:v>
                </c:pt>
                <c:pt idx="3">
                  <c:v>0.89</c:v>
                </c:pt>
                <c:pt idx="4">
                  <c:v>#N/A</c:v>
                </c:pt>
                <c:pt idx="5">
                  <c:v>0.97</c:v>
                </c:pt>
                <c:pt idx="6">
                  <c:v>#N/A</c:v>
                </c:pt>
                <c:pt idx="7">
                  <c:v>1.04</c:v>
                </c:pt>
                <c:pt idx="8">
                  <c:v>#N/A</c:v>
                </c:pt>
                <c:pt idx="9">
                  <c:v>1.54</c:v>
                </c:pt>
              </c:numCache>
            </c:numRef>
          </c:val>
          <c:extLst>
            <c:ext xmlns:c16="http://schemas.microsoft.com/office/drawing/2014/chart" uri="{C3380CC4-5D6E-409C-BE32-E72D297353CC}">
              <c16:uniqueId val="{00000005-6DED-43EF-8BC3-AE2DC40FE904}"/>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c:v>
                </c:pt>
                <c:pt idx="1">
                  <c:v>0</c:v>
                </c:pt>
                <c:pt idx="2">
                  <c:v>0</c:v>
                </c:pt>
                <c:pt idx="3">
                  <c:v>0</c:v>
                </c:pt>
                <c:pt idx="4">
                  <c:v>0</c:v>
                </c:pt>
                <c:pt idx="5">
                  <c:v>0</c:v>
                </c:pt>
                <c:pt idx="6">
                  <c:v>#N/A</c:v>
                </c:pt>
                <c:pt idx="7">
                  <c:v>2.42</c:v>
                </c:pt>
                <c:pt idx="8">
                  <c:v>#N/A</c:v>
                </c:pt>
                <c:pt idx="9">
                  <c:v>2.99</c:v>
                </c:pt>
              </c:numCache>
            </c:numRef>
          </c:val>
          <c:extLst>
            <c:ext xmlns:c16="http://schemas.microsoft.com/office/drawing/2014/chart" uri="{C3380CC4-5D6E-409C-BE32-E72D297353CC}">
              <c16:uniqueId val="{00000006-6DED-43EF-8BC3-AE2DC40FE904}"/>
            </c:ext>
          </c:extLst>
        </c:ser>
        <c:ser>
          <c:idx val="7"/>
          <c:order val="7"/>
          <c:tx>
            <c:strRef>
              <c:f>データシート!$A$34</c:f>
              <c:strCache>
                <c:ptCount val="1"/>
                <c:pt idx="0">
                  <c:v>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5.21</c:v>
                </c:pt>
                <c:pt idx="2">
                  <c:v>#N/A</c:v>
                </c:pt>
                <c:pt idx="3">
                  <c:v>4.8600000000000003</c:v>
                </c:pt>
                <c:pt idx="4">
                  <c:v>#N/A</c:v>
                </c:pt>
                <c:pt idx="5">
                  <c:v>4.42</c:v>
                </c:pt>
                <c:pt idx="6">
                  <c:v>#N/A</c:v>
                </c:pt>
                <c:pt idx="7">
                  <c:v>4.03</c:v>
                </c:pt>
                <c:pt idx="8">
                  <c:v>#N/A</c:v>
                </c:pt>
                <c:pt idx="9">
                  <c:v>4.34</c:v>
                </c:pt>
              </c:numCache>
            </c:numRef>
          </c:val>
          <c:extLst>
            <c:ext xmlns:c16="http://schemas.microsoft.com/office/drawing/2014/chart" uri="{C3380CC4-5D6E-409C-BE32-E72D297353CC}">
              <c16:uniqueId val="{00000007-6DED-43EF-8BC3-AE2DC40FE904}"/>
            </c:ext>
          </c:extLst>
        </c:ser>
        <c:ser>
          <c:idx val="8"/>
          <c:order val="8"/>
          <c:tx>
            <c:strRef>
              <c:f>データシート!$A$35</c:f>
              <c:strCache>
                <c:ptCount val="1"/>
                <c:pt idx="0">
                  <c:v>病院事業会計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12.47</c:v>
                </c:pt>
                <c:pt idx="2">
                  <c:v>#N/A</c:v>
                </c:pt>
                <c:pt idx="3">
                  <c:v>12.09</c:v>
                </c:pt>
                <c:pt idx="4">
                  <c:v>#N/A</c:v>
                </c:pt>
                <c:pt idx="5">
                  <c:v>10.9</c:v>
                </c:pt>
                <c:pt idx="6">
                  <c:v>#N/A</c:v>
                </c:pt>
                <c:pt idx="7">
                  <c:v>9.65</c:v>
                </c:pt>
                <c:pt idx="8">
                  <c:v>#N/A</c:v>
                </c:pt>
                <c:pt idx="9">
                  <c:v>5.8</c:v>
                </c:pt>
              </c:numCache>
            </c:numRef>
          </c:val>
          <c:extLst>
            <c:ext xmlns:c16="http://schemas.microsoft.com/office/drawing/2014/chart" uri="{C3380CC4-5D6E-409C-BE32-E72D297353CC}">
              <c16:uniqueId val="{00000008-6DED-43EF-8BC3-AE2DC40FE904}"/>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6.39</c:v>
                </c:pt>
                <c:pt idx="2">
                  <c:v>#N/A</c:v>
                </c:pt>
                <c:pt idx="3">
                  <c:v>9.43</c:v>
                </c:pt>
                <c:pt idx="4">
                  <c:v>#N/A</c:v>
                </c:pt>
                <c:pt idx="5">
                  <c:v>8.25</c:v>
                </c:pt>
                <c:pt idx="6">
                  <c:v>#N/A</c:v>
                </c:pt>
                <c:pt idx="7">
                  <c:v>7.01</c:v>
                </c:pt>
                <c:pt idx="8">
                  <c:v>#N/A</c:v>
                </c:pt>
                <c:pt idx="9">
                  <c:v>8.68</c:v>
                </c:pt>
              </c:numCache>
            </c:numRef>
          </c:val>
          <c:extLst>
            <c:ext xmlns:c16="http://schemas.microsoft.com/office/drawing/2014/chart" uri="{C3380CC4-5D6E-409C-BE32-E72D297353CC}">
              <c16:uniqueId val="{00000009-6DED-43EF-8BC3-AE2DC40FE904}"/>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3483</c:v>
                </c:pt>
                <c:pt idx="5">
                  <c:v>3507</c:v>
                </c:pt>
                <c:pt idx="8">
                  <c:v>3749</c:v>
                </c:pt>
                <c:pt idx="11">
                  <c:v>3631</c:v>
                </c:pt>
                <c:pt idx="14">
                  <c:v>3437</c:v>
                </c:pt>
              </c:numCache>
            </c:numRef>
          </c:val>
          <c:extLst>
            <c:ext xmlns:c16="http://schemas.microsoft.com/office/drawing/2014/chart" uri="{C3380CC4-5D6E-409C-BE32-E72D297353CC}">
              <c16:uniqueId val="{00000000-6548-4892-ADE3-6EBDA72C617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1</c:v>
                </c:pt>
              </c:numCache>
            </c:numRef>
          </c:val>
          <c:extLst>
            <c:ext xmlns:c16="http://schemas.microsoft.com/office/drawing/2014/chart" uri="{C3380CC4-5D6E-409C-BE32-E72D297353CC}">
              <c16:uniqueId val="{00000001-6548-4892-ADE3-6EBDA72C617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66</c:v>
                </c:pt>
                <c:pt idx="3">
                  <c:v>48</c:v>
                </c:pt>
                <c:pt idx="6">
                  <c:v>108</c:v>
                </c:pt>
                <c:pt idx="9">
                  <c:v>99</c:v>
                </c:pt>
                <c:pt idx="12">
                  <c:v>93</c:v>
                </c:pt>
              </c:numCache>
            </c:numRef>
          </c:val>
          <c:extLst>
            <c:ext xmlns:c16="http://schemas.microsoft.com/office/drawing/2014/chart" uri="{C3380CC4-5D6E-409C-BE32-E72D297353CC}">
              <c16:uniqueId val="{00000002-6548-4892-ADE3-6EBDA72C617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8</c:v>
                </c:pt>
                <c:pt idx="6">
                  <c:v>14</c:v>
                </c:pt>
                <c:pt idx="9">
                  <c:v>14</c:v>
                </c:pt>
                <c:pt idx="12">
                  <c:v>14</c:v>
                </c:pt>
              </c:numCache>
            </c:numRef>
          </c:val>
          <c:extLst>
            <c:ext xmlns:c16="http://schemas.microsoft.com/office/drawing/2014/chart" uri="{C3380CC4-5D6E-409C-BE32-E72D297353CC}">
              <c16:uniqueId val="{00000003-6548-4892-ADE3-6EBDA72C617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761</c:v>
                </c:pt>
                <c:pt idx="3">
                  <c:v>769</c:v>
                </c:pt>
                <c:pt idx="6">
                  <c:v>819</c:v>
                </c:pt>
                <c:pt idx="9">
                  <c:v>751</c:v>
                </c:pt>
                <c:pt idx="12">
                  <c:v>779</c:v>
                </c:pt>
              </c:numCache>
            </c:numRef>
          </c:val>
          <c:extLst>
            <c:ext xmlns:c16="http://schemas.microsoft.com/office/drawing/2014/chart" uri="{C3380CC4-5D6E-409C-BE32-E72D297353CC}">
              <c16:uniqueId val="{00000004-6548-4892-ADE3-6EBDA72C617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548-4892-ADE3-6EBDA72C617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6548-4892-ADE3-6EBDA72C617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4039</c:v>
                </c:pt>
                <c:pt idx="3">
                  <c:v>4295</c:v>
                </c:pt>
                <c:pt idx="6">
                  <c:v>4419</c:v>
                </c:pt>
                <c:pt idx="9">
                  <c:v>4423</c:v>
                </c:pt>
                <c:pt idx="12">
                  <c:v>4161</c:v>
                </c:pt>
              </c:numCache>
            </c:numRef>
          </c:val>
          <c:extLst>
            <c:ext xmlns:c16="http://schemas.microsoft.com/office/drawing/2014/chart" uri="{C3380CC4-5D6E-409C-BE32-E72D297353CC}">
              <c16:uniqueId val="{00000007-6548-4892-ADE3-6EBDA72C6170}"/>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1383</c:v>
                </c:pt>
                <c:pt idx="2">
                  <c:v>#N/A</c:v>
                </c:pt>
                <c:pt idx="3">
                  <c:v>#N/A</c:v>
                </c:pt>
                <c:pt idx="4">
                  <c:v>1613</c:v>
                </c:pt>
                <c:pt idx="5">
                  <c:v>#N/A</c:v>
                </c:pt>
                <c:pt idx="6">
                  <c:v>#N/A</c:v>
                </c:pt>
                <c:pt idx="7">
                  <c:v>1611</c:v>
                </c:pt>
                <c:pt idx="8">
                  <c:v>#N/A</c:v>
                </c:pt>
                <c:pt idx="9">
                  <c:v>#N/A</c:v>
                </c:pt>
                <c:pt idx="10">
                  <c:v>1656</c:v>
                </c:pt>
                <c:pt idx="11">
                  <c:v>#N/A</c:v>
                </c:pt>
                <c:pt idx="12">
                  <c:v>#N/A</c:v>
                </c:pt>
                <c:pt idx="13">
                  <c:v>1611</c:v>
                </c:pt>
                <c:pt idx="14">
                  <c:v>#N/A</c:v>
                </c:pt>
              </c:numCache>
            </c:numRef>
          </c:val>
          <c:smooth val="0"/>
          <c:extLst>
            <c:ext xmlns:c16="http://schemas.microsoft.com/office/drawing/2014/chart" uri="{C3380CC4-5D6E-409C-BE32-E72D297353CC}">
              <c16:uniqueId val="{00000008-6548-4892-ADE3-6EBDA72C6170}"/>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34522</c:v>
                </c:pt>
                <c:pt idx="5">
                  <c:v>33794</c:v>
                </c:pt>
                <c:pt idx="8">
                  <c:v>33811</c:v>
                </c:pt>
                <c:pt idx="11">
                  <c:v>32465</c:v>
                </c:pt>
                <c:pt idx="14">
                  <c:v>31411</c:v>
                </c:pt>
              </c:numCache>
            </c:numRef>
          </c:val>
          <c:extLst>
            <c:ext xmlns:c16="http://schemas.microsoft.com/office/drawing/2014/chart" uri="{C3380CC4-5D6E-409C-BE32-E72D297353CC}">
              <c16:uniqueId val="{00000000-774F-45AE-8B0C-70CAFDBB89CC}"/>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803</c:v>
                </c:pt>
                <c:pt idx="5">
                  <c:v>978</c:v>
                </c:pt>
                <c:pt idx="8">
                  <c:v>1080</c:v>
                </c:pt>
                <c:pt idx="11">
                  <c:v>758</c:v>
                </c:pt>
                <c:pt idx="14">
                  <c:v>696</c:v>
                </c:pt>
              </c:numCache>
            </c:numRef>
          </c:val>
          <c:extLst>
            <c:ext xmlns:c16="http://schemas.microsoft.com/office/drawing/2014/chart" uri="{C3380CC4-5D6E-409C-BE32-E72D297353CC}">
              <c16:uniqueId val="{00000001-774F-45AE-8B0C-70CAFDBB89CC}"/>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8705</c:v>
                </c:pt>
                <c:pt idx="5">
                  <c:v>8724</c:v>
                </c:pt>
                <c:pt idx="8">
                  <c:v>8163</c:v>
                </c:pt>
                <c:pt idx="11">
                  <c:v>8125</c:v>
                </c:pt>
                <c:pt idx="14">
                  <c:v>7264</c:v>
                </c:pt>
              </c:numCache>
            </c:numRef>
          </c:val>
          <c:extLst>
            <c:ext xmlns:c16="http://schemas.microsoft.com/office/drawing/2014/chart" uri="{C3380CC4-5D6E-409C-BE32-E72D297353CC}">
              <c16:uniqueId val="{00000002-774F-45AE-8B0C-70CAFDBB89CC}"/>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774F-45AE-8B0C-70CAFDBB89CC}"/>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774F-45AE-8B0C-70CAFDBB89CC}"/>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41</c:v>
                </c:pt>
                <c:pt idx="3">
                  <c:v>9</c:v>
                </c:pt>
                <c:pt idx="6">
                  <c:v>18</c:v>
                </c:pt>
                <c:pt idx="9">
                  <c:v>18</c:v>
                </c:pt>
                <c:pt idx="12">
                  <c:v>10</c:v>
                </c:pt>
              </c:numCache>
            </c:numRef>
          </c:val>
          <c:extLst>
            <c:ext xmlns:c16="http://schemas.microsoft.com/office/drawing/2014/chart" uri="{C3380CC4-5D6E-409C-BE32-E72D297353CC}">
              <c16:uniqueId val="{00000005-774F-45AE-8B0C-70CAFDBB89CC}"/>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3219</c:v>
                </c:pt>
                <c:pt idx="3">
                  <c:v>3192</c:v>
                </c:pt>
                <c:pt idx="6">
                  <c:v>3084</c:v>
                </c:pt>
                <c:pt idx="9">
                  <c:v>3105</c:v>
                </c:pt>
                <c:pt idx="12">
                  <c:v>4108</c:v>
                </c:pt>
              </c:numCache>
            </c:numRef>
          </c:val>
          <c:extLst>
            <c:ext xmlns:c16="http://schemas.microsoft.com/office/drawing/2014/chart" uri="{C3380CC4-5D6E-409C-BE32-E72D297353CC}">
              <c16:uniqueId val="{00000006-774F-45AE-8B0C-70CAFDBB89CC}"/>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131</c:v>
                </c:pt>
                <c:pt idx="3">
                  <c:v>122</c:v>
                </c:pt>
                <c:pt idx="6">
                  <c:v>106</c:v>
                </c:pt>
                <c:pt idx="9">
                  <c:v>92</c:v>
                </c:pt>
                <c:pt idx="12">
                  <c:v>78</c:v>
                </c:pt>
              </c:numCache>
            </c:numRef>
          </c:val>
          <c:extLst>
            <c:ext xmlns:c16="http://schemas.microsoft.com/office/drawing/2014/chart" uri="{C3380CC4-5D6E-409C-BE32-E72D297353CC}">
              <c16:uniqueId val="{00000007-774F-45AE-8B0C-70CAFDBB89CC}"/>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9581</c:v>
                </c:pt>
                <c:pt idx="3">
                  <c:v>8738</c:v>
                </c:pt>
                <c:pt idx="6">
                  <c:v>8281</c:v>
                </c:pt>
                <c:pt idx="9">
                  <c:v>7769</c:v>
                </c:pt>
                <c:pt idx="12">
                  <c:v>6563</c:v>
                </c:pt>
              </c:numCache>
            </c:numRef>
          </c:val>
          <c:extLst>
            <c:ext xmlns:c16="http://schemas.microsoft.com/office/drawing/2014/chart" uri="{C3380CC4-5D6E-409C-BE32-E72D297353CC}">
              <c16:uniqueId val="{00000008-774F-45AE-8B0C-70CAFDBB89CC}"/>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58</c:v>
                </c:pt>
                <c:pt idx="3">
                  <c:v>43</c:v>
                </c:pt>
                <c:pt idx="6">
                  <c:v>644</c:v>
                </c:pt>
                <c:pt idx="9">
                  <c:v>559</c:v>
                </c:pt>
                <c:pt idx="12">
                  <c:v>480</c:v>
                </c:pt>
              </c:numCache>
            </c:numRef>
          </c:val>
          <c:extLst>
            <c:ext xmlns:c16="http://schemas.microsoft.com/office/drawing/2014/chart" uri="{C3380CC4-5D6E-409C-BE32-E72D297353CC}">
              <c16:uniqueId val="{00000009-774F-45AE-8B0C-70CAFDBB89CC}"/>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39916</c:v>
                </c:pt>
                <c:pt idx="3">
                  <c:v>39626</c:v>
                </c:pt>
                <c:pt idx="6">
                  <c:v>40017</c:v>
                </c:pt>
                <c:pt idx="9">
                  <c:v>38396</c:v>
                </c:pt>
                <c:pt idx="12">
                  <c:v>37929</c:v>
                </c:pt>
              </c:numCache>
            </c:numRef>
          </c:val>
          <c:extLst>
            <c:ext xmlns:c16="http://schemas.microsoft.com/office/drawing/2014/chart" uri="{C3380CC4-5D6E-409C-BE32-E72D297353CC}">
              <c16:uniqueId val="{0000000A-774F-45AE-8B0C-70CAFDBB89CC}"/>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8916</c:v>
                </c:pt>
                <c:pt idx="2">
                  <c:v>#N/A</c:v>
                </c:pt>
                <c:pt idx="3">
                  <c:v>#N/A</c:v>
                </c:pt>
                <c:pt idx="4">
                  <c:v>8234</c:v>
                </c:pt>
                <c:pt idx="5">
                  <c:v>#N/A</c:v>
                </c:pt>
                <c:pt idx="6">
                  <c:v>#N/A</c:v>
                </c:pt>
                <c:pt idx="7">
                  <c:v>9096</c:v>
                </c:pt>
                <c:pt idx="8">
                  <c:v>#N/A</c:v>
                </c:pt>
                <c:pt idx="9">
                  <c:v>#N/A</c:v>
                </c:pt>
                <c:pt idx="10">
                  <c:v>8592</c:v>
                </c:pt>
                <c:pt idx="11">
                  <c:v>#N/A</c:v>
                </c:pt>
                <c:pt idx="12">
                  <c:v>#N/A</c:v>
                </c:pt>
                <c:pt idx="13">
                  <c:v>9797</c:v>
                </c:pt>
                <c:pt idx="14">
                  <c:v>#N/A</c:v>
                </c:pt>
              </c:numCache>
            </c:numRef>
          </c:val>
          <c:smooth val="0"/>
          <c:extLst>
            <c:ext xmlns:c16="http://schemas.microsoft.com/office/drawing/2014/chart" uri="{C3380CC4-5D6E-409C-BE32-E72D297353CC}">
              <c16:uniqueId val="{0000000B-774F-45AE-8B0C-70CAFDBB89CC}"/>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2066</c:v>
                </c:pt>
                <c:pt idx="1">
                  <c:v>1882</c:v>
                </c:pt>
                <c:pt idx="2">
                  <c:v>1077</c:v>
                </c:pt>
              </c:numCache>
            </c:numRef>
          </c:val>
          <c:extLst>
            <c:ext xmlns:c16="http://schemas.microsoft.com/office/drawing/2014/chart" uri="{C3380CC4-5D6E-409C-BE32-E72D297353CC}">
              <c16:uniqueId val="{00000000-AB9D-4F2B-A937-D8FD8413DBA5}"/>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1124</c:v>
                </c:pt>
                <c:pt idx="1">
                  <c:v>1324</c:v>
                </c:pt>
                <c:pt idx="2">
                  <c:v>1125</c:v>
                </c:pt>
              </c:numCache>
            </c:numRef>
          </c:val>
          <c:extLst>
            <c:ext xmlns:c16="http://schemas.microsoft.com/office/drawing/2014/chart" uri="{C3380CC4-5D6E-409C-BE32-E72D297353CC}">
              <c16:uniqueId val="{00000001-AB9D-4F2B-A937-D8FD8413DBA5}"/>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6269</c:v>
                </c:pt>
                <c:pt idx="1">
                  <c:v>6074</c:v>
                </c:pt>
                <c:pt idx="2">
                  <c:v>6166</c:v>
                </c:pt>
              </c:numCache>
            </c:numRef>
          </c:val>
          <c:extLst>
            <c:ext xmlns:c16="http://schemas.microsoft.com/office/drawing/2014/chart" uri="{C3380CC4-5D6E-409C-BE32-E72D297353CC}">
              <c16:uniqueId val="{00000002-AB9D-4F2B-A937-D8FD8413DBA5}"/>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{C66D752D-5A32-43B3-A0A6-7664FC921FDD}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4B0A-45B9-B6E2-156FB44A56A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{C9E0E40D-AC56-444A-AF64-CBE7E35ED04E}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B0A-45B9-B6E2-156FB44A56A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{00427FFE-A715-4570-9000-9482BB81DEA7}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B0A-45B9-B6E2-156FB44A56A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{E203155F-E4F3-4436-9D80-4601A82714D9}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B0A-45B9-B6E2-156FB44A56A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{AABA6866-B7DD-4AE6-B1F0-B46ACC70B9AC}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B0A-45B9-B6E2-156FB44A56A8}"/>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{9CD25BBE-785D-4BC7-A34C-603B1CF24E3F}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4B0A-45B9-B6E2-156FB44A56A8}"/>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{BD3E8CF0-4DD6-4DD3-B0D7-4479A8628613}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4B0A-45B9-B6E2-156FB44A56A8}"/>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{97643CC7-6A45-408B-B8BB-696B9972055C}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4B0A-45B9-B6E2-156FB44A56A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{24DF21D8-3B92-4016-82F8-1334CC97D9F6}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4B0A-45B9-B6E2-156FB44A56A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56.8</c:v>
                </c:pt>
                <c:pt idx="8">
                  <c:v>57</c:v>
                </c:pt>
                <c:pt idx="16">
                  <c:v>57.6</c:v>
                </c:pt>
                <c:pt idx="24">
                  <c:v>58.3</c:v>
                </c:pt>
                <c:pt idx="32">
                  <c:v>58.7</c:v>
                </c:pt>
              </c:numCache>
            </c:numRef>
          </c:xVal>
          <c:yVal>
            <c:numRef>
              <c:f>公会計指標分析・財政指標組合せ分析表!$BP$51:$DC$51</c:f>
              <c:numCache>
                <c:formatCode>#,##0.0;"▲ "#,##0.0</c:formatCode>
                <c:ptCount val="40"/>
                <c:pt idx="0">
                  <c:v>72.900000000000006</c:v>
                </c:pt>
                <c:pt idx="8">
                  <c:v>64.099999999999994</c:v>
                </c:pt>
                <c:pt idx="16">
                  <c:v>73.7</c:v>
                </c:pt>
                <c:pt idx="24">
                  <c:v>68.400000000000006</c:v>
                </c:pt>
                <c:pt idx="32">
                  <c:v>77</c:v>
                </c:pt>
              </c:numCache>
            </c:numRef>
          </c:yVal>
          <c:smooth val="0"/>
          <c:extLst>
            <c:ext xmlns:c16="http://schemas.microsoft.com/office/drawing/2014/chart" uri="{C3380CC4-5D6E-409C-BE32-E72D297353CC}">
              <c16:uniqueId val="{00000009-4B0A-45B9-B6E2-156FB44A56A8}"/>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{5A428FBF-FF2F-437A-8982-99CC6D220CB3}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4B0A-45B9-B6E2-156FB44A56A8}"/>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{9435F463-621A-48F1-9304-7378ACE4A190}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B0A-45B9-B6E2-156FB44A56A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{1955A872-7E40-4290-BE05-0122B5FBE10C}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B0A-45B9-B6E2-156FB44A56A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{6D167412-A8DA-4274-8ED1-85E4A3B8C6FF}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B0A-45B9-B6E2-156FB44A56A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{259C1199-9A0D-486F-9DCD-2432EEB1EA3E}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B0A-45B9-B6E2-156FB44A56A8}"/>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{4007AC80-55AA-4CEF-85AD-67F6BED19FA6}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4B0A-45B9-B6E2-156FB44A56A8}"/>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{145F97C6-A4D9-402C-82A2-A5B82A3B41D6}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4B0A-45B9-B6E2-156FB44A56A8}"/>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{FEDEA4D0-D2EB-4218-B5FE-1645B3506492}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4B0A-45B9-B6E2-156FB44A56A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{097A2207-60BA-4A0A-B89D-FAA71ABEBF9F}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4B0A-45B9-B6E2-156FB44A56A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62.5</c:v>
                </c:pt>
                <c:pt idx="16">
                  <c:v>64.3</c:v>
                </c:pt>
                <c:pt idx="24">
                  <c:v>64.7</c:v>
                </c:pt>
                <c:pt idx="32">
                  <c:v>65.7</c:v>
                </c:pt>
              </c:numCache>
            </c:numRef>
          </c:xVal>
          <c:yVal>
            <c:numRef>
              <c:f>公会計指標分析・財政指標組合せ分析表!$BP$55:$DC$55</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4B0A-45B9-B6E2-156FB44A56A8}"/>
            </c:ext>
          </c:extLst>
        </c:ser>
        <c:dLbls>
          <c:showLegendKey val="0"/>
          <c:showVal val="1"/>
          <c:showCatName val="0"/>
          <c:showSerName val="0"/>
          <c:showPercent val="0"/>
          <c:showBubbleSize val="0"/>
        </c:dLbls>
        <c:axId val="46179840"/>
        <c:axId val="46181760"/>
      </c:scatterChart>
      <c:valAx>
        <c:axId val="46179840"/>
        <c:scaling>
          <c:orientation val="maxMin"/>
          <c:max val="67"/>
          <c:min val="55"/>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9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{4F8DC6C9-A06F-48B8-AA12-82BEC809DF19}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0F23-4DB6-899D-8E706C66257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{004038BF-D594-4560-BB5E-FA76D7AF7FE7}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F23-4DB6-899D-8E706C66257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{88505753-525E-417F-9E3F-569D9F4FCA64}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F23-4DB6-899D-8E706C66257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{E609660D-5F6E-4EE8-A90C-F85E1071DF66}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F23-4DB6-899D-8E706C66257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{E4575D1C-93E7-4BFA-AB54-E380FFE6EDA1}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F23-4DB6-899D-8E706C662576}"/>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{0BF322FC-B9C0-46D7-AA94-240D1A092933}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0F23-4DB6-899D-8E706C662576}"/>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{0B0F57FC-E0BE-4508-AF16-3D37F81C1F86}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0F23-4DB6-899D-8E706C662576}"/>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{2261D5CD-BAF5-4FF4-B31C-63C1C8275D4D}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0F23-4DB6-899D-8E706C662576}"/>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{8EE3E886-E026-4057-8861-89D775DA2A5D}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0F23-4DB6-899D-8E706C66257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10.5</c:v>
                </c:pt>
                <c:pt idx="8">
                  <c:v>11.4</c:v>
                </c:pt>
                <c:pt idx="16">
                  <c:v>12.3</c:v>
                </c:pt>
                <c:pt idx="24">
                  <c:v>12.9</c:v>
                </c:pt>
                <c:pt idx="32">
                  <c:v>12.9</c:v>
                </c:pt>
              </c:numCache>
            </c:numRef>
          </c:xVal>
          <c:yVal>
            <c:numRef>
              <c:f>公会計指標分析・財政指標組合せ分析表!$BP$73:$DC$73</c:f>
              <c:numCache>
                <c:formatCode>#,##0.0;"▲ "#,##0.0</c:formatCode>
                <c:ptCount val="40"/>
                <c:pt idx="0">
                  <c:v>72.900000000000006</c:v>
                </c:pt>
                <c:pt idx="8">
                  <c:v>64.099999999999994</c:v>
                </c:pt>
                <c:pt idx="16">
                  <c:v>73.7</c:v>
                </c:pt>
                <c:pt idx="24">
                  <c:v>68.400000000000006</c:v>
                </c:pt>
                <c:pt idx="32">
                  <c:v>77</c:v>
                </c:pt>
              </c:numCache>
            </c:numRef>
          </c:yVal>
          <c:smooth val="0"/>
          <c:extLst>
            <c:ext xmlns:c16="http://schemas.microsoft.com/office/drawing/2014/chart" uri="{C3380CC4-5D6E-409C-BE32-E72D297353CC}">
              <c16:uniqueId val="{00000009-0F23-4DB6-899D-8E706C662576}"/>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{A1C26FAD-BC5D-4835-9FB0-8A826C041342}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0F23-4DB6-899D-8E706C662576}"/>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{165CC540-1410-477F-8AC0-C4232834C3BB}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F23-4DB6-899D-8E706C66257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{97125D80-99A0-4852-9612-18245229E580}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F23-4DB6-899D-8E706C66257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{3FA1A5AC-11B8-4EA0-88FE-1829B2349BB8}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F23-4DB6-899D-8E706C66257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{EC3ED811-1877-47E3-8074-1CB10E5EC970}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F23-4DB6-899D-8E706C662576}"/>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{81FD9CC0-44A9-4177-A265-DD9E6D11EC0C}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0F23-4DB6-899D-8E706C662576}"/>
                </c:ext>
              </c:extLst>
            </c:dLbl>
            <c:dLbl>
              <c:idx val="16"/>
              <c:layout>
                <c:manualLayout>
                  <c:x val="0"/>
                  <c:y val="9.8953220992844069E-3"/>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{D78C317E-4514-48B6-B294-9E7E2136C7F9}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0F23-4DB6-899D-8E706C662576}"/>
                </c:ext>
              </c:extLst>
            </c:dLbl>
            <c:dLbl>
              <c:idx val="24"/>
              <c:layout>
                <c:manualLayout>
                  <c:x val="0"/>
                  <c:y val="-2.2699391125599096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{19C03059-68CE-46EA-8673-36FDAD96C037}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0F23-4DB6-899D-8E706C662576}"/>
                </c:ext>
              </c:extLst>
            </c:dLbl>
            <c:dLbl>
              <c:idx val="32"/>
              <c:layout>
                <c:manualLayout>
                  <c:x val="0"/>
                  <c:y val="1.28045827576688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{59617FC9-20D3-4CDA-B31B-E1C919F9E88C}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0F23-4DB6-899D-8E706C66257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9.1999999999999993</c:v>
                </c:pt>
                <c:pt idx="8">
                  <c:v>8.9</c:v>
                </c:pt>
                <c:pt idx="16">
                  <c:v>8.9</c:v>
                </c:pt>
                <c:pt idx="24">
                  <c:v>9</c:v>
                </c:pt>
                <c:pt idx="32">
                  <c:v>8.9</c:v>
                </c:pt>
              </c:numCache>
            </c:numRef>
          </c:xVal>
          <c:yVal>
            <c:numRef>
              <c:f>公会計指標分析・財政指標組合せ分析表!$BP$77:$DC$77</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0F23-4DB6-899D-8E706C662576}"/>
            </c:ext>
          </c:extLst>
        </c:ser>
        <c:dLbls>
          <c:showLegendKey val="0"/>
          <c:showVal val="1"/>
          <c:showCatName val="0"/>
          <c:showSerName val="0"/>
          <c:showPercent val="0"/>
          <c:showBubbleSize val="0"/>
        </c:dLbls>
        <c:axId val="84219776"/>
        <c:axId val="84234240"/>
      </c:scatterChart>
      <c:valAx>
        <c:axId val="84219776"/>
        <c:scaling>
          <c:orientation val="maxMin"/>
          <c:max val="14"/>
          <c:min val="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9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愛媛県西予市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33,721
33,328
514.34
34,487,498
32,940,997
1,407,258
16,060,136
37,929,150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12.9
77.0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財政基盤は脆弱で自主財源が乏しく、類似団体平均を大きく下回っている。市内産業の低迷が続く中、市税収入の横ばいが続き、今後は人口減少による税収減が想定される。令和６年度は前年度に引き続き国税収入の増額等により地方交付税は横ばいとなったが、平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７月豪雨災害にかかる復旧経費も依然として最重要課題となっており、引き続き厳格な枠予算を徹底し、従来の行政評価等の手法の改善、事業の見直し・整理を行い、行政のスリム化、業務の効率化を図ることで、持続可能な財政基盤の確立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86360</xdr:rowOff>
    </xdr:from>
    <xdr:to>
      <xdr:col>23</xdr:col>
      <xdr:colOff>133350</xdr:colOff>
      <xdr:row>45</xdr:row>
      <xdr:rowOff>17780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43001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161307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705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17780</xdr:rowOff>
    </xdr:from>
    <xdr:to>
      <xdr:col>24</xdr:col>
      <xdr:colOff>12700</xdr:colOff>
      <xdr:row>45</xdr:row>
      <xdr:rowOff>17780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73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1287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173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86360</xdr:rowOff>
    </xdr:from>
    <xdr:to>
      <xdr:col>24</xdr:col>
      <xdr:colOff>12700</xdr:colOff>
      <xdr:row>37</xdr:row>
      <xdr:rowOff>86360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430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44450</xdr:rowOff>
    </xdr:from>
    <xdr:to>
      <xdr:col>23</xdr:col>
      <xdr:colOff>133350</xdr:colOff>
      <xdr:row>44</xdr:row>
      <xdr:rowOff>68580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114800" y="7588250"/>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39387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70688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22860</xdr:rowOff>
    </xdr:from>
    <xdr:to>
      <xdr:col>23</xdr:col>
      <xdr:colOff>184150</xdr:colOff>
      <xdr:row>42</xdr:row>
      <xdr:rowOff>124460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68580</xdr:rowOff>
    </xdr:from>
    <xdr:to>
      <xdr:col>19</xdr:col>
      <xdr:colOff>133350</xdr:colOff>
      <xdr:row>44</xdr:row>
      <xdr:rowOff>68580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76123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46990</xdr:rowOff>
    </xdr:from>
    <xdr:to>
      <xdr:col>19</xdr:col>
      <xdr:colOff>184150</xdr:colOff>
      <xdr:row>42</xdr:row>
      <xdr:rowOff>148590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24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158767</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70167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68580</xdr:rowOff>
    </xdr:from>
    <xdr:to>
      <xdr:col>15</xdr:col>
      <xdr:colOff>82550</xdr:colOff>
      <xdr:row>44</xdr:row>
      <xdr:rowOff>68580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336800" y="76123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22860</xdr:rowOff>
    </xdr:from>
    <xdr:to>
      <xdr:col>15</xdr:col>
      <xdr:colOff>133350</xdr:colOff>
      <xdr:row>42</xdr:row>
      <xdr:rowOff>124460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134637</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699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44450</xdr:rowOff>
    </xdr:from>
    <xdr:to>
      <xdr:col>11</xdr:col>
      <xdr:colOff>31750</xdr:colOff>
      <xdr:row>44</xdr:row>
      <xdr:rowOff>68580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758825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22860</xdr:rowOff>
    </xdr:from>
    <xdr:to>
      <xdr:col>11</xdr:col>
      <xdr:colOff>82550</xdr:colOff>
      <xdr:row>42</xdr:row>
      <xdr:rowOff>124460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134637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699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86377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165100</xdr:rowOff>
    </xdr:from>
    <xdr:to>
      <xdr:col>23</xdr:col>
      <xdr:colOff>184150</xdr:colOff>
      <xdr:row>44</xdr:row>
      <xdr:rowOff>95250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137177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750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17780</xdr:rowOff>
    </xdr:from>
    <xdr:to>
      <xdr:col>19</xdr:col>
      <xdr:colOff>184150</xdr:colOff>
      <xdr:row>44</xdr:row>
      <xdr:rowOff>119380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756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104157</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7647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17780</xdr:rowOff>
    </xdr:from>
    <xdr:to>
      <xdr:col>15</xdr:col>
      <xdr:colOff>133350</xdr:colOff>
      <xdr:row>44</xdr:row>
      <xdr:rowOff>119380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756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104157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7647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17780</xdr:rowOff>
    </xdr:from>
    <xdr:to>
      <xdr:col>11</xdr:col>
      <xdr:colOff>82550</xdr:colOff>
      <xdr:row>44</xdr:row>
      <xdr:rowOff>119380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756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104157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7647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165100</xdr:rowOff>
    </xdr:from>
    <xdr:to>
      <xdr:col>7</xdr:col>
      <xdr:colOff>31750</xdr:colOff>
      <xdr:row>44</xdr:row>
      <xdr:rowOff>95250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80027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762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市税や地方特例交付金等により経常一般財源は増となったが、給与改定に伴う人件費の増や、物価高騰などに伴う補助費等の増の影響により経常経費が増となったため経常収支比率が上昇した。類似団体と比較すると人件費、公債費が多額となっており、財政の硬直化が懸念される。今後も引き続き、職員の計画的な採用等により義務的経費の縮減に努めるとともに、起債枠の設定による公債費の抑制を図る取り組みを行う。また公共施設等総合管理計画に基づき、公共施設の集約を図り、固定的経費削減に努める。</a:t>
          </a: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126093</xdr:rowOff>
    </xdr:from>
    <xdr:to>
      <xdr:col>23</xdr:col>
      <xdr:colOff>133350</xdr:colOff>
      <xdr:row>67</xdr:row>
      <xdr:rowOff>17962</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9898743"/>
          <a:ext cx="0" cy="16063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161489</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477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17962</xdr:rowOff>
    </xdr:from>
    <xdr:to>
      <xdr:col>24</xdr:col>
      <xdr:colOff>12700</xdr:colOff>
      <xdr:row>67</xdr:row>
      <xdr:rowOff>17962</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05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41020</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64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126093</xdr:rowOff>
    </xdr:from>
    <xdr:to>
      <xdr:col>24</xdr:col>
      <xdr:colOff>12700</xdr:colOff>
      <xdr:row>57</xdr:row>
      <xdr:rowOff>126093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989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78015</xdr:rowOff>
    </xdr:from>
    <xdr:to>
      <xdr:col>23</xdr:col>
      <xdr:colOff>133350</xdr:colOff>
      <xdr:row>62</xdr:row>
      <xdr:rowOff>9978</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0536465"/>
          <a:ext cx="838200" cy="103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70411</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1859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53884</xdr:rowOff>
    </xdr:from>
    <xdr:to>
      <xdr:col>23</xdr:col>
      <xdr:colOff>184150</xdr:colOff>
      <xdr:row>60</xdr:row>
      <xdr:rowOff>155484</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340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78015</xdr:rowOff>
    </xdr:from>
    <xdr:to>
      <xdr:col>19</xdr:col>
      <xdr:colOff>133350</xdr:colOff>
      <xdr:row>61</xdr:row>
      <xdr:rowOff>78015</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53646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43543</xdr:rowOff>
    </xdr:from>
    <xdr:to>
      <xdr:col>19</xdr:col>
      <xdr:colOff>184150</xdr:colOff>
      <xdr:row>60</xdr:row>
      <xdr:rowOff>145143</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33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155320</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0994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77107</xdr:rowOff>
    </xdr:from>
    <xdr:to>
      <xdr:col>15</xdr:col>
      <xdr:colOff>82550</xdr:colOff>
      <xdr:row>61</xdr:row>
      <xdr:rowOff>78015</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364107"/>
          <a:ext cx="889000" cy="172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19413</xdr:rowOff>
    </xdr:from>
    <xdr:to>
      <xdr:col>15</xdr:col>
      <xdr:colOff>133350</xdr:colOff>
      <xdr:row>60</xdr:row>
      <xdr:rowOff>121013</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3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131190</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075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77107</xdr:rowOff>
    </xdr:from>
    <xdr:to>
      <xdr:col>11</xdr:col>
      <xdr:colOff>31750</xdr:colOff>
      <xdr:row>61</xdr:row>
      <xdr:rowOff>43543</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364107"/>
          <a:ext cx="889000" cy="137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59872</xdr:rowOff>
    </xdr:from>
    <xdr:to>
      <xdr:col>11</xdr:col>
      <xdr:colOff>82550</xdr:colOff>
      <xdr:row>59</xdr:row>
      <xdr:rowOff>161472</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175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199</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9944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26307</xdr:rowOff>
    </xdr:from>
    <xdr:to>
      <xdr:col>7</xdr:col>
      <xdr:colOff>31750</xdr:colOff>
      <xdr:row>60</xdr:row>
      <xdr:rowOff>127907</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31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138084</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082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130628</xdr:rowOff>
    </xdr:from>
    <xdr:to>
      <xdr:col>23</xdr:col>
      <xdr:colOff>184150</xdr:colOff>
      <xdr:row>62</xdr:row>
      <xdr:rowOff>60778</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589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102705</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561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27215</xdr:rowOff>
    </xdr:from>
    <xdr:to>
      <xdr:col>19</xdr:col>
      <xdr:colOff>184150</xdr:colOff>
      <xdr:row>61</xdr:row>
      <xdr:rowOff>128815</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485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113592</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5720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27215</xdr:rowOff>
    </xdr:from>
    <xdr:to>
      <xdr:col>15</xdr:col>
      <xdr:colOff>133350</xdr:colOff>
      <xdr:row>61</xdr:row>
      <xdr:rowOff>128815</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485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113592</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572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26307</xdr:rowOff>
    </xdr:from>
    <xdr:to>
      <xdr:col>11</xdr:col>
      <xdr:colOff>82550</xdr:colOff>
      <xdr:row>60</xdr:row>
      <xdr:rowOff>127907</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313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112684</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399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164193</xdr:rowOff>
    </xdr:from>
    <xdr:to>
      <xdr:col>7</xdr:col>
      <xdr:colOff>31750</xdr:colOff>
      <xdr:row>61</xdr:row>
      <xdr:rowOff>94343</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451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79120</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5375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[247,092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人件費、物件費及び維持補修費の合計額の人口</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人当たりの金額が類似団体平均を上回っているのは、旧５町の合併により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514.34㎢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広範な区域に公共施設を有し、類似団体と比較して職員数が多いためである。令和６年度は委託料の減により物件費はやや減少したものの、給与改定に伴う人件費が大幅に増加したことで高水準で推移している。本庁集約、オフィス・窓口改革、</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DX</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、公民館から地域づくり活動センターへの移行による小規模多機能自治を推進し、組織のスリム化と業務の効率化を図り、さらなる定員適正化に努める。</a:t>
          </a: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24236</xdr:rowOff>
    </xdr:from>
    <xdr:to>
      <xdr:col>23</xdr:col>
      <xdr:colOff>133350</xdr:colOff>
      <xdr:row>88</xdr:row>
      <xdr:rowOff>68480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3911686"/>
          <a:ext cx="0" cy="124439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40557</xdr:rowOff>
    </xdr:from>
    <xdr:ext cx="762000" cy="25904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12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5,283,793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68480</xdr:rowOff>
    </xdr:from>
    <xdr:to>
      <xdr:col>24</xdr:col>
      <xdr:colOff>12700</xdr:colOff>
      <xdr:row>88</xdr:row>
      <xdr:rowOff>68480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156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110613</xdr:rowOff>
    </xdr:from>
    <xdr:ext cx="762000" cy="25904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655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24236</xdr:rowOff>
    </xdr:from>
    <xdr:to>
      <xdr:col>24</xdr:col>
      <xdr:colOff>12700</xdr:colOff>
      <xdr:row>81</xdr:row>
      <xdr:rowOff>24236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3911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50950</xdr:rowOff>
    </xdr:from>
    <xdr:to>
      <xdr:col>23</xdr:col>
      <xdr:colOff>133350</xdr:colOff>
      <xdr:row>81</xdr:row>
      <xdr:rowOff>53273</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114800" y="13938400"/>
          <a:ext cx="838200" cy="2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53462</xdr:rowOff>
    </xdr:from>
    <xdr:ext cx="762000" cy="25904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37694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170813</xdr:rowOff>
    </xdr:from>
    <xdr:to>
      <xdr:col>23</xdr:col>
      <xdr:colOff>184150</xdr:colOff>
      <xdr:row>81</xdr:row>
      <xdr:rowOff>100963</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388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50950</xdr:rowOff>
    </xdr:from>
    <xdr:to>
      <xdr:col>19</xdr:col>
      <xdr:colOff>133350</xdr:colOff>
      <xdr:row>81</xdr:row>
      <xdr:rowOff>51695</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flipV="1">
          <a:off x="3225800" y="13938400"/>
          <a:ext cx="889000" cy="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166974</xdr:rowOff>
    </xdr:from>
    <xdr:to>
      <xdr:col>19</xdr:col>
      <xdr:colOff>184150</xdr:colOff>
      <xdr:row>81</xdr:row>
      <xdr:rowOff>97124</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3882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107301</xdr:rowOff>
    </xdr:from>
    <xdr:ext cx="7366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36518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50389</xdr:rowOff>
    </xdr:from>
    <xdr:to>
      <xdr:col>15</xdr:col>
      <xdr:colOff>82550</xdr:colOff>
      <xdr:row>81</xdr:row>
      <xdr:rowOff>51695</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2336800" y="13937839"/>
          <a:ext cx="889000" cy="1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165796</xdr:rowOff>
    </xdr:from>
    <xdr:to>
      <xdr:col>15</xdr:col>
      <xdr:colOff>133350</xdr:colOff>
      <xdr:row>81</xdr:row>
      <xdr:rowOff>95946</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3881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106123</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3650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47239</xdr:rowOff>
    </xdr:from>
    <xdr:to>
      <xdr:col>11</xdr:col>
      <xdr:colOff>31750</xdr:colOff>
      <xdr:row>81</xdr:row>
      <xdr:rowOff>50389</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1447800" y="13934689"/>
          <a:ext cx="889000" cy="3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164181</xdr:rowOff>
    </xdr:from>
    <xdr:to>
      <xdr:col>11</xdr:col>
      <xdr:colOff>82550</xdr:colOff>
      <xdr:row>81</xdr:row>
      <xdr:rowOff>94331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3880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104508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3649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161362</xdr:rowOff>
    </xdr:from>
    <xdr:to>
      <xdr:col>7</xdr:col>
      <xdr:colOff>31750</xdr:colOff>
      <xdr:row>81</xdr:row>
      <xdr:rowOff>91512</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3877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101689</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3646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2473</xdr:rowOff>
    </xdr:from>
    <xdr:to>
      <xdr:col>23</xdr:col>
      <xdr:colOff>184150</xdr:colOff>
      <xdr:row>81</xdr:row>
      <xdr:rowOff>104073</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3889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50750</xdr:rowOff>
    </xdr:from>
    <xdr:ext cx="762000" cy="25904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39382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247,092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150</xdr:rowOff>
    </xdr:from>
    <xdr:to>
      <xdr:col>19</xdr:col>
      <xdr:colOff>184150</xdr:colOff>
      <xdr:row>81</xdr:row>
      <xdr:rowOff>101750</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388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86527</xdr:rowOff>
    </xdr:from>
    <xdr:ext cx="7366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3973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895</xdr:rowOff>
    </xdr:from>
    <xdr:to>
      <xdr:col>15</xdr:col>
      <xdr:colOff>133350</xdr:colOff>
      <xdr:row>81</xdr:row>
      <xdr:rowOff>102495</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3888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87272</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39747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171039</xdr:rowOff>
    </xdr:from>
    <xdr:to>
      <xdr:col>11</xdr:col>
      <xdr:colOff>82550</xdr:colOff>
      <xdr:row>81</xdr:row>
      <xdr:rowOff>101189</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3887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85966</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3973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167889</xdr:rowOff>
    </xdr:from>
    <xdr:to>
      <xdr:col>7</xdr:col>
      <xdr:colOff>31750</xdr:colOff>
      <xdr:row>81</xdr:row>
      <xdr:rowOff>98039</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3883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82816</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3970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前年度と同等の指数であり、類似団体平均値よりも低い値になっている。今後も人事評価制度の運用により、給与水準の適正化に努める。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0" name="給与水準   （国との比較）グラフ枠">
          <a:extLst>
            <a:ext uri="{FF2B5EF4-FFF2-40B4-BE49-F238E27FC236}">
              <a16:creationId xmlns:a16="http://schemas.microsoft.com/office/drawing/2014/main" id="{00000000-0008-0000-0300-0000FA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112486</xdr:rowOff>
    </xdr:from>
    <xdr:to>
      <xdr:col>81</xdr:col>
      <xdr:colOff>44450</xdr:colOff>
      <xdr:row>89</xdr:row>
      <xdr:rowOff>18143</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7018000" y="13657036"/>
          <a:ext cx="0" cy="16201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161670</xdr:rowOff>
    </xdr:from>
    <xdr:ext cx="762000" cy="259045"/>
    <xdr:sp macro="" textlink="">
      <xdr:nvSpPr>
        <xdr:cNvPr id="252" name="給与水準   （国との比較）最小値テキスト">
          <a:extLst>
            <a:ext uri="{FF2B5EF4-FFF2-40B4-BE49-F238E27FC236}">
              <a16:creationId xmlns:a16="http://schemas.microsoft.com/office/drawing/2014/main" id="{00000000-0008-0000-0300-0000FC000000}"/>
            </a:ext>
          </a:extLst>
        </xdr:cNvPr>
        <xdr:cNvSpPr txBox="1"/>
      </xdr:nvSpPr>
      <xdr:spPr>
        <a:xfrm>
          <a:off x="17106900" y="1524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18143</xdr:rowOff>
    </xdr:from>
    <xdr:to>
      <xdr:col>81</xdr:col>
      <xdr:colOff>133350</xdr:colOff>
      <xdr:row>89</xdr:row>
      <xdr:rowOff>18143</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527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27413</xdr:rowOff>
    </xdr:from>
    <xdr:ext cx="762000" cy="259045"/>
    <xdr:sp macro="" textlink="">
      <xdr:nvSpPr>
        <xdr:cNvPr id="254" name="給与水準   （国との比較）最大値テキスト">
          <a:extLst>
            <a:ext uri="{FF2B5EF4-FFF2-40B4-BE49-F238E27FC236}">
              <a16:creationId xmlns:a16="http://schemas.microsoft.com/office/drawing/2014/main" id="{00000000-0008-0000-0300-0000FE000000}"/>
            </a:ext>
          </a:extLst>
        </xdr:cNvPr>
        <xdr:cNvSpPr txBox="1"/>
      </xdr:nvSpPr>
      <xdr:spPr>
        <a:xfrm>
          <a:off x="17106900" y="13400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112486</xdr:rowOff>
    </xdr:from>
    <xdr:to>
      <xdr:col>81</xdr:col>
      <xdr:colOff>133350</xdr:colOff>
      <xdr:row>79</xdr:row>
      <xdr:rowOff>112486</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3657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81</xdr:row>
      <xdr:rowOff>28121</xdr:rowOff>
    </xdr:from>
    <xdr:to>
      <xdr:col>81</xdr:col>
      <xdr:colOff>44450</xdr:colOff>
      <xdr:row>81</xdr:row>
      <xdr:rowOff>45357</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179800" y="13915571"/>
          <a:ext cx="8382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158948</xdr:rowOff>
    </xdr:from>
    <xdr:ext cx="762000" cy="259045"/>
    <xdr:sp macro="" textlink="">
      <xdr:nvSpPr>
        <xdr:cNvPr id="257" name="給与水準   （国との比較）平均値テキスト">
          <a:extLst>
            <a:ext uri="{FF2B5EF4-FFF2-40B4-BE49-F238E27FC236}">
              <a16:creationId xmlns:a16="http://schemas.microsoft.com/office/drawing/2014/main" id="{00000000-0008-0000-0300-000001010000}"/>
            </a:ext>
          </a:extLst>
        </xdr:cNvPr>
        <xdr:cNvSpPr txBox="1"/>
      </xdr:nvSpPr>
      <xdr:spPr>
        <a:xfrm>
          <a:off x="17106900" y="145607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15421</xdr:rowOff>
    </xdr:from>
    <xdr:to>
      <xdr:col>81</xdr:col>
      <xdr:colOff>95250</xdr:colOff>
      <xdr:row>85</xdr:row>
      <xdr:rowOff>117021</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9672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81</xdr:row>
      <xdr:rowOff>28121</xdr:rowOff>
    </xdr:from>
    <xdr:to>
      <xdr:col>77</xdr:col>
      <xdr:colOff>44450</xdr:colOff>
      <xdr:row>81</xdr:row>
      <xdr:rowOff>62593</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5290800" y="13915571"/>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32657</xdr:rowOff>
    </xdr:from>
    <xdr:to>
      <xdr:col>77</xdr:col>
      <xdr:colOff>95250</xdr:colOff>
      <xdr:row>85</xdr:row>
      <xdr:rowOff>134257</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129000" y="14605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119034</xdr:rowOff>
    </xdr:from>
    <xdr:ext cx="7366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5798800" y="146922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81</xdr:row>
      <xdr:rowOff>62593</xdr:rowOff>
    </xdr:from>
    <xdr:to>
      <xdr:col>72</xdr:col>
      <xdr:colOff>203200</xdr:colOff>
      <xdr:row>81</xdr:row>
      <xdr:rowOff>62593</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4401800" y="139500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49893</xdr:rowOff>
    </xdr:from>
    <xdr:to>
      <xdr:col>73</xdr:col>
      <xdr:colOff>44450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5240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136270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909800" y="1470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81</xdr:row>
      <xdr:rowOff>45357</xdr:rowOff>
    </xdr:from>
    <xdr:to>
      <xdr:col>68</xdr:col>
      <xdr:colOff>152400</xdr:colOff>
      <xdr:row>81</xdr:row>
      <xdr:rowOff>62593</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a:off x="13512800" y="13932807"/>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153506</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020800" y="14726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16527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131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80</xdr:row>
      <xdr:rowOff>166007</xdr:rowOff>
    </xdr:from>
    <xdr:to>
      <xdr:col>81</xdr:col>
      <xdr:colOff>95250</xdr:colOff>
      <xdr:row>81</xdr:row>
      <xdr:rowOff>96157</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967200" y="13882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80</xdr:row>
      <xdr:rowOff>11084</xdr:rowOff>
    </xdr:from>
    <xdr:ext cx="762000" cy="259045"/>
    <xdr:sp macro="" textlink="">
      <xdr:nvSpPr>
        <xdr:cNvPr id="276" name="給与水準   （国との比較）該当値テキスト">
          <a:extLst>
            <a:ext uri="{FF2B5EF4-FFF2-40B4-BE49-F238E27FC236}">
              <a16:creationId xmlns:a16="http://schemas.microsoft.com/office/drawing/2014/main" id="{00000000-0008-0000-0300-000014010000}"/>
            </a:ext>
          </a:extLst>
        </xdr:cNvPr>
        <xdr:cNvSpPr txBox="1"/>
      </xdr:nvSpPr>
      <xdr:spPr>
        <a:xfrm>
          <a:off x="17106900" y="137270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80</xdr:row>
      <xdr:rowOff>148771</xdr:rowOff>
    </xdr:from>
    <xdr:to>
      <xdr:col>77</xdr:col>
      <xdr:colOff>95250</xdr:colOff>
      <xdr:row>81</xdr:row>
      <xdr:rowOff>78921</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129000" y="13864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79</xdr:row>
      <xdr:rowOff>89098</xdr:rowOff>
    </xdr:from>
    <xdr:ext cx="7366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798800" y="136336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81</xdr:row>
      <xdr:rowOff>11793</xdr:rowOff>
    </xdr:from>
    <xdr:to>
      <xdr:col>73</xdr:col>
      <xdr:colOff>44450</xdr:colOff>
      <xdr:row>81</xdr:row>
      <xdr:rowOff>113393</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5240000" y="13899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79</xdr:row>
      <xdr:rowOff>123570</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909800" y="13668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81</xdr:row>
      <xdr:rowOff>11793</xdr:rowOff>
    </xdr:from>
    <xdr:to>
      <xdr:col>68</xdr:col>
      <xdr:colOff>203200</xdr:colOff>
      <xdr:row>81</xdr:row>
      <xdr:rowOff>113393</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4351000" y="13899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79</xdr:row>
      <xdr:rowOff>123570</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020800" y="13668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80</xdr:row>
      <xdr:rowOff>166007</xdr:rowOff>
    </xdr:from>
    <xdr:to>
      <xdr:col>64</xdr:col>
      <xdr:colOff>152400</xdr:colOff>
      <xdr:row>81</xdr:row>
      <xdr:rowOff>96157</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3462000" y="13882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79</xdr:row>
      <xdr:rowOff>106334</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131800" y="13650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[15.21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定員管理計画を基本に退職者補充調整や事務事業の抜本的な見直しを行い定員適正化を図り、一般職員等の職員数は旧５町合併後の平成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年４月１日の</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682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人から今年度は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513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人と、</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169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減少しているが、現在も類似団体と比較して職員数が大幅に上回っている。今後は組織や機構、業務の見直しを行うとともに、本庁集約型の組織再編及び公民館の地域づくり活動センターへの移行等による小規模多機能自治の推進を実施し、引き続き人員の適正配置、民間委託の推進、有能な人材の確保等により適切な定員管理に努める。</a:t>
          </a:r>
        </a:p>
      </xdr:txBody>
    </xdr:sp>
    <xdr:clientData/>
  </xdr:twoCellAnchor>
  <xdr:oneCellAnchor>
    <xdr:from>
      <xdr:col>61</xdr:col>
      <xdr:colOff>6350</xdr:colOff>
      <xdr:row>54</xdr:row>
      <xdr:rowOff>139700</xdr:rowOff>
    </xdr:from>
    <xdr:ext cx="349839" cy="225703"/>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166412</xdr:rowOff>
    </xdr:from>
    <xdr:to>
      <xdr:col>81</xdr:col>
      <xdr:colOff>44450</xdr:colOff>
      <xdr:row>66</xdr:row>
      <xdr:rowOff>76919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110512"/>
          <a:ext cx="0" cy="12821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48996</xdr:rowOff>
    </xdr:from>
    <xdr:ext cx="762000" cy="259045"/>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364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76919</xdr:rowOff>
    </xdr:from>
    <xdr:to>
      <xdr:col>81</xdr:col>
      <xdr:colOff>133350</xdr:colOff>
      <xdr:row>66</xdr:row>
      <xdr:rowOff>76919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392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81339</xdr:rowOff>
    </xdr:from>
    <xdr:ext cx="762000" cy="25904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9853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166412</xdr:rowOff>
    </xdr:from>
    <xdr:to>
      <xdr:col>81</xdr:col>
      <xdr:colOff>133350</xdr:colOff>
      <xdr:row>58</xdr:row>
      <xdr:rowOff>166412</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110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9737</xdr:rowOff>
    </xdr:from>
    <xdr:to>
      <xdr:col>81</xdr:col>
      <xdr:colOff>44450</xdr:colOff>
      <xdr:row>63</xdr:row>
      <xdr:rowOff>10541</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179800" y="10811087"/>
          <a:ext cx="838200" cy="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157624</xdr:rowOff>
    </xdr:from>
    <xdr:ext cx="762000" cy="25904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2731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141097</xdr:rowOff>
    </xdr:from>
    <xdr:to>
      <xdr:col>81</xdr:col>
      <xdr:colOff>95250</xdr:colOff>
      <xdr:row>61</xdr:row>
      <xdr:rowOff>71247</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428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150622</xdr:rowOff>
    </xdr:from>
    <xdr:to>
      <xdr:col>77</xdr:col>
      <xdr:colOff>44450</xdr:colOff>
      <xdr:row>63</xdr:row>
      <xdr:rowOff>9737</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5290800" y="10780522"/>
          <a:ext cx="889000" cy="30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124206</xdr:rowOff>
    </xdr:from>
    <xdr:to>
      <xdr:col>77</xdr:col>
      <xdr:colOff>95250</xdr:colOff>
      <xdr:row>61</xdr:row>
      <xdr:rowOff>54356</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41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64533</xdr:rowOff>
    </xdr:from>
    <xdr:ext cx="7366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1800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150622</xdr:rowOff>
    </xdr:from>
    <xdr:to>
      <xdr:col>72</xdr:col>
      <xdr:colOff>203200</xdr:colOff>
      <xdr:row>62</xdr:row>
      <xdr:rowOff>155448</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flipV="1">
          <a:off x="14401800" y="10780522"/>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110532</xdr:rowOff>
    </xdr:from>
    <xdr:to>
      <xdr:col>73</xdr:col>
      <xdr:colOff>44450</xdr:colOff>
      <xdr:row>61</xdr:row>
      <xdr:rowOff>40682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397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50859</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166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131318</xdr:rowOff>
    </xdr:from>
    <xdr:to>
      <xdr:col>68</xdr:col>
      <xdr:colOff>152400</xdr:colOff>
      <xdr:row>62</xdr:row>
      <xdr:rowOff>155448</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761218"/>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103294</xdr:rowOff>
    </xdr:from>
    <xdr:to>
      <xdr:col>68</xdr:col>
      <xdr:colOff>203200</xdr:colOff>
      <xdr:row>61</xdr:row>
      <xdr:rowOff>33444</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39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43621</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1591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75946</xdr:rowOff>
    </xdr:from>
    <xdr:to>
      <xdr:col>64</xdr:col>
      <xdr:colOff>152400</xdr:colOff>
      <xdr:row>61</xdr:row>
      <xdr:rowOff>6096</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362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16273</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131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131191</xdr:rowOff>
    </xdr:from>
    <xdr:to>
      <xdr:col>81</xdr:col>
      <xdr:colOff>95250</xdr:colOff>
      <xdr:row>63</xdr:row>
      <xdr:rowOff>61341</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761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103268</xdr:rowOff>
    </xdr:from>
    <xdr:ext cx="762000" cy="2590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7331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130387</xdr:rowOff>
    </xdr:from>
    <xdr:to>
      <xdr:col>77</xdr:col>
      <xdr:colOff>95250</xdr:colOff>
      <xdr:row>63</xdr:row>
      <xdr:rowOff>60537</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76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45314</xdr:rowOff>
    </xdr:from>
    <xdr:ext cx="7366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108466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99822</xdr:rowOff>
    </xdr:from>
    <xdr:to>
      <xdr:col>73</xdr:col>
      <xdr:colOff>44450</xdr:colOff>
      <xdr:row>63</xdr:row>
      <xdr:rowOff>29972</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729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14749</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108160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104648</xdr:rowOff>
    </xdr:from>
    <xdr:to>
      <xdr:col>68</xdr:col>
      <xdr:colOff>203200</xdr:colOff>
      <xdr:row>63</xdr:row>
      <xdr:rowOff>34798</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734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19575</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10820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80518</xdr:rowOff>
    </xdr:from>
    <xdr:to>
      <xdr:col>64</xdr:col>
      <xdr:colOff>152400</xdr:colOff>
      <xdr:row>63</xdr:row>
      <xdr:rowOff>10668</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710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166895</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107967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令和５年度と同様の比率であり、類似団体平均を上回っている。主な要因は、令和２年度起債事業（防災行政無線デジタル整備事業）等の元金償還開始により元利償還金の高止まりが続いているためである。今後も元利償還額等の増加により、実質公債費比率の増加が見込まれるため、引き続き、基準財政需要額への算入率を重視した地方債を選択するとともに、地方債発行枠の設定による新規発行の抑制により、指標の増加を抑え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65299</xdr:rowOff>
    </xdr:from>
    <xdr:to>
      <xdr:col>81</xdr:col>
      <xdr:colOff>44450</xdr:colOff>
      <xdr:row>44</xdr:row>
      <xdr:rowOff>6244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066049"/>
          <a:ext cx="0" cy="14839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149771</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52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6244</xdr:rowOff>
    </xdr:from>
    <xdr:to>
      <xdr:col>81</xdr:col>
      <xdr:colOff>133350</xdr:colOff>
      <xdr:row>44</xdr:row>
      <xdr:rowOff>6244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550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151676</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8095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65299</xdr:rowOff>
    </xdr:from>
    <xdr:to>
      <xdr:col>81</xdr:col>
      <xdr:colOff>133350</xdr:colOff>
      <xdr:row>35</xdr:row>
      <xdr:rowOff>65299</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066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96414</xdr:rowOff>
    </xdr:from>
    <xdr:to>
      <xdr:col>81</xdr:col>
      <xdr:colOff>44450</xdr:colOff>
      <xdr:row>37</xdr:row>
      <xdr:rowOff>96414</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44006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153158</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1539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136631</xdr:rowOff>
    </xdr:from>
    <xdr:to>
      <xdr:col>81</xdr:col>
      <xdr:colOff>95250</xdr:colOff>
      <xdr:row>37</xdr:row>
      <xdr:rowOff>66781</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84349</xdr:rowOff>
    </xdr:from>
    <xdr:to>
      <xdr:col>77</xdr:col>
      <xdr:colOff>44450</xdr:colOff>
      <xdr:row>37</xdr:row>
      <xdr:rowOff>96414</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427999"/>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138642</xdr:rowOff>
    </xdr:from>
    <xdr:to>
      <xdr:col>77</xdr:col>
      <xdr:colOff>95250</xdr:colOff>
      <xdr:row>37</xdr:row>
      <xdr:rowOff>68792</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31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78969</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0797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66252</xdr:rowOff>
    </xdr:from>
    <xdr:to>
      <xdr:col>72</xdr:col>
      <xdr:colOff>203200</xdr:colOff>
      <xdr:row>37</xdr:row>
      <xdr:rowOff>84349</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6409902"/>
          <a:ext cx="889000" cy="18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136631</xdr:rowOff>
    </xdr:from>
    <xdr:to>
      <xdr:col>73</xdr:col>
      <xdr:colOff>44450</xdr:colOff>
      <xdr:row>37</xdr:row>
      <xdr:rowOff>66781</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76958</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077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48154</xdr:rowOff>
    </xdr:from>
    <xdr:to>
      <xdr:col>68</xdr:col>
      <xdr:colOff>152400</xdr:colOff>
      <xdr:row>37</xdr:row>
      <xdr:rowOff>66252</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6391804"/>
          <a:ext cx="889000" cy="18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136631</xdr:rowOff>
    </xdr:from>
    <xdr:to>
      <xdr:col>68</xdr:col>
      <xdr:colOff>203200</xdr:colOff>
      <xdr:row>37</xdr:row>
      <xdr:rowOff>66781</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76958</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077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142663</xdr:rowOff>
    </xdr:from>
    <xdr:to>
      <xdr:col>64</xdr:col>
      <xdr:colOff>152400</xdr:colOff>
      <xdr:row>37</xdr:row>
      <xdr:rowOff>72813</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31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82990</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083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37</xdr:row>
      <xdr:rowOff>45614</xdr:rowOff>
    </xdr:from>
    <xdr:to>
      <xdr:col>81</xdr:col>
      <xdr:colOff>95250</xdr:colOff>
      <xdr:row>37</xdr:row>
      <xdr:rowOff>147214</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389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17691</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361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37</xdr:row>
      <xdr:rowOff>45614</xdr:rowOff>
    </xdr:from>
    <xdr:to>
      <xdr:col>77</xdr:col>
      <xdr:colOff>95250</xdr:colOff>
      <xdr:row>37</xdr:row>
      <xdr:rowOff>147214</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389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131991</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4756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37</xdr:row>
      <xdr:rowOff>33549</xdr:rowOff>
    </xdr:from>
    <xdr:to>
      <xdr:col>73</xdr:col>
      <xdr:colOff>44450</xdr:colOff>
      <xdr:row>37</xdr:row>
      <xdr:rowOff>135149</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377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119926</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463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37</xdr:row>
      <xdr:rowOff>15452</xdr:rowOff>
    </xdr:from>
    <xdr:to>
      <xdr:col>68</xdr:col>
      <xdr:colOff>203200</xdr:colOff>
      <xdr:row>37</xdr:row>
      <xdr:rowOff>117052</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359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101829</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4454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168804</xdr:rowOff>
    </xdr:from>
    <xdr:to>
      <xdr:col>64</xdr:col>
      <xdr:colOff>152400</xdr:colOff>
      <xdr:row>37</xdr:row>
      <xdr:rowOff>98954</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341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83731</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427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[77.0%]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fontAlgn="t"/>
          <a:r>
            <a:rPr lang="ja-JP" altLang="en-US" sz="1300" b="0" i="0">
              <a:solidFill>
                <a:sysClr val="windowText" lastClr="000000"/>
              </a:solidFill>
              <a:effectLst/>
              <a:latin typeface="ＭＳ Ｐゴシック" panose="020B0600070205080204" pitchFamily="50" charset="-128"/>
              <a:ea typeface="ＭＳ Ｐゴシック" panose="020B0600070205080204" pitchFamily="50" charset="-128"/>
              <a:cs typeface="+mn-cs"/>
            </a:rPr>
            <a:t>令和５年度から将来負担比率は</a:t>
          </a:r>
          <a:r>
            <a:rPr lang="en-US" altLang="ja-JP" sz="1300" b="0" i="0">
              <a:solidFill>
                <a:sysClr val="windowText" lastClr="000000"/>
              </a:solidFill>
              <a:effectLst/>
              <a:latin typeface="ＭＳ Ｐゴシック" panose="020B0600070205080204" pitchFamily="50" charset="-128"/>
              <a:ea typeface="ＭＳ Ｐゴシック" panose="020B0600070205080204" pitchFamily="50" charset="-128"/>
              <a:cs typeface="+mn-cs"/>
            </a:rPr>
            <a:t>8.6</a:t>
          </a:r>
          <a:r>
            <a:rPr lang="ja-JP" altLang="en-US" sz="1300" b="0" i="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ポイント上昇し、依然として類似団体の平均を大きく上回っている。令和元年度以降、明浜支所庁舎建設などの大型事業や平成</a:t>
          </a:r>
          <a:r>
            <a:rPr lang="en-US" altLang="ja-JP" sz="1300" b="0" i="0">
              <a:solidFill>
                <a:sysClr val="windowText" lastClr="000000"/>
              </a:solidFill>
              <a:effectLst/>
              <a:latin typeface="ＭＳ Ｐゴシック" panose="020B0600070205080204" pitchFamily="50" charset="-128"/>
              <a:ea typeface="ＭＳ Ｐゴシック" panose="020B0600070205080204" pitchFamily="50" charset="-128"/>
              <a:cs typeface="+mn-cs"/>
            </a:rPr>
            <a:t>30</a:t>
          </a:r>
          <a:r>
            <a:rPr lang="ja-JP" altLang="en-US" sz="1300" b="0" i="0">
              <a:solidFill>
                <a:sysClr val="windowText" lastClr="000000"/>
              </a:solidFill>
              <a:effectLst/>
              <a:latin typeface="ＭＳ Ｐゴシック" panose="020B0600070205080204" pitchFamily="50" charset="-128"/>
              <a:ea typeface="ＭＳ Ｐゴシック" panose="020B0600070205080204" pitchFamily="50" charset="-128"/>
              <a:cs typeface="+mn-cs"/>
            </a:rPr>
            <a:t>年</a:t>
          </a:r>
          <a:r>
            <a:rPr lang="en-US" altLang="ja-JP" sz="1300" b="0" i="0">
              <a:solidFill>
                <a:sysClr val="windowText" lastClr="000000"/>
              </a:solidFill>
              <a:effectLst/>
              <a:latin typeface="ＭＳ Ｐゴシック" panose="020B0600070205080204" pitchFamily="50" charset="-128"/>
              <a:ea typeface="ＭＳ Ｐゴシック" panose="020B0600070205080204" pitchFamily="50" charset="-128"/>
              <a:cs typeface="+mn-cs"/>
            </a:rPr>
            <a:t>7</a:t>
          </a:r>
          <a:r>
            <a:rPr lang="ja-JP" altLang="en-US" sz="1300" b="0" i="0">
              <a:solidFill>
                <a:sysClr val="windowText" lastClr="000000"/>
              </a:solidFill>
              <a:effectLst/>
              <a:latin typeface="ＭＳ Ｐゴシック" panose="020B0600070205080204" pitchFamily="50" charset="-128"/>
              <a:ea typeface="ＭＳ Ｐゴシック" panose="020B0600070205080204" pitchFamily="50" charset="-128"/>
              <a:cs typeface="+mn-cs"/>
            </a:rPr>
            <a:t>月豪雨の復旧事業に伴う地方債の増加、さらに災害復旧やコロナ対策に対応するため基金を大きく取り崩したことが主な要因である。令和６年度は、公債費の減少による基準財政需要額の減少などから、一時的に比率が増加している。今後も投資的経費の抑制と地方債の計画的管理により、健全な財政運営を目指す。</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88265</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6609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60342</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03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88265</xdr:rowOff>
    </xdr:from>
    <xdr:to>
      <xdr:col>81</xdr:col>
      <xdr:colOff>133350</xdr:colOff>
      <xdr:row>23</xdr:row>
      <xdr:rowOff>88265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31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19</xdr:row>
      <xdr:rowOff>30057</xdr:rowOff>
    </xdr:from>
    <xdr:to>
      <xdr:col>81</xdr:col>
      <xdr:colOff>44450</xdr:colOff>
      <xdr:row>19</xdr:row>
      <xdr:rowOff>145345</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6179800" y="3287607"/>
          <a:ext cx="838200" cy="115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76852</xdr:rowOff>
    </xdr:from>
    <xdr:ext cx="762000" cy="259045"/>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3057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60325</xdr:rowOff>
    </xdr:from>
    <xdr:to>
      <xdr:col>81</xdr:col>
      <xdr:colOff>95250</xdr:colOff>
      <xdr:row>14</xdr:row>
      <xdr:rowOff>161925</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46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19</xdr:row>
      <xdr:rowOff>30057</xdr:rowOff>
    </xdr:from>
    <xdr:to>
      <xdr:col>77</xdr:col>
      <xdr:colOff>44450</xdr:colOff>
      <xdr:row>19</xdr:row>
      <xdr:rowOff>101106</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5290800" y="3287607"/>
          <a:ext cx="889000" cy="7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56303</xdr:rowOff>
    </xdr:from>
    <xdr:to>
      <xdr:col>77</xdr:col>
      <xdr:colOff>95250</xdr:colOff>
      <xdr:row>14</xdr:row>
      <xdr:rowOff>157903</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456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168080</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2254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18</xdr:row>
      <xdr:rowOff>143863</xdr:rowOff>
    </xdr:from>
    <xdr:to>
      <xdr:col>72</xdr:col>
      <xdr:colOff>203200</xdr:colOff>
      <xdr:row>19</xdr:row>
      <xdr:rowOff>101106</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a:off x="14401800" y="3229963"/>
          <a:ext cx="889000" cy="128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130034</xdr:rowOff>
    </xdr:from>
    <xdr:to>
      <xdr:col>73</xdr:col>
      <xdr:colOff>44450</xdr:colOff>
      <xdr:row>15</xdr:row>
      <xdr:rowOff>60184</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5240000" y="2530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70361</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909800" y="2299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18</xdr:row>
      <xdr:rowOff>143863</xdr:rowOff>
    </xdr:from>
    <xdr:to>
      <xdr:col>68</xdr:col>
      <xdr:colOff>152400</xdr:colOff>
      <xdr:row>19</xdr:row>
      <xdr:rowOff>90382</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3512800" y="3229963"/>
          <a:ext cx="889000" cy="117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85937</xdr:rowOff>
    </xdr:from>
    <xdr:to>
      <xdr:col>68</xdr:col>
      <xdr:colOff>203200</xdr:colOff>
      <xdr:row>16</xdr:row>
      <xdr:rowOff>16087</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4351000" y="2657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26264</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020800" y="2426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132997</xdr:rowOff>
    </xdr:from>
    <xdr:to>
      <xdr:col>64</xdr:col>
      <xdr:colOff>152400</xdr:colOff>
      <xdr:row>17</xdr:row>
      <xdr:rowOff>63147</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3462000" y="287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73324</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131800" y="2645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19</xdr:row>
      <xdr:rowOff>94545</xdr:rowOff>
    </xdr:from>
    <xdr:to>
      <xdr:col>81</xdr:col>
      <xdr:colOff>95250</xdr:colOff>
      <xdr:row>20</xdr:row>
      <xdr:rowOff>24695</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6967200" y="3352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19</xdr:row>
      <xdr:rowOff>66622</xdr:rowOff>
    </xdr:from>
    <xdr:ext cx="762000" cy="259045"/>
    <xdr:sp macro="" textlink="">
      <xdr:nvSpPr>
        <xdr:cNvPr id="463" name="将来負担の状況該当値テキスト">
          <a:extLst>
            <a:ext uri="{FF2B5EF4-FFF2-40B4-BE49-F238E27FC236}">
              <a16:creationId xmlns:a16="http://schemas.microsoft.com/office/drawing/2014/main" id="{00000000-0008-0000-0300-0000CF010000}"/>
            </a:ext>
          </a:extLst>
        </xdr:cNvPr>
        <xdr:cNvSpPr txBox="1"/>
      </xdr:nvSpPr>
      <xdr:spPr>
        <a:xfrm>
          <a:off x="17106900" y="3324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18</xdr:row>
      <xdr:rowOff>150707</xdr:rowOff>
    </xdr:from>
    <xdr:to>
      <xdr:col>77</xdr:col>
      <xdr:colOff>95250</xdr:colOff>
      <xdr:row>19</xdr:row>
      <xdr:rowOff>80857</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129000" y="3236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19</xdr:row>
      <xdr:rowOff>65634</xdr:rowOff>
    </xdr:from>
    <xdr:ext cx="7366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798800" y="33231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19</xdr:row>
      <xdr:rowOff>50306</xdr:rowOff>
    </xdr:from>
    <xdr:to>
      <xdr:col>73</xdr:col>
      <xdr:colOff>44450</xdr:colOff>
      <xdr:row>19</xdr:row>
      <xdr:rowOff>151906</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5240000" y="3307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19</xdr:row>
      <xdr:rowOff>136683</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909800" y="3394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18</xdr:row>
      <xdr:rowOff>93063</xdr:rowOff>
    </xdr:from>
    <xdr:to>
      <xdr:col>68</xdr:col>
      <xdr:colOff>203200</xdr:colOff>
      <xdr:row>19</xdr:row>
      <xdr:rowOff>23213</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4351000" y="3179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19</xdr:row>
      <xdr:rowOff>7990</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020800" y="32655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19</xdr:row>
      <xdr:rowOff>39582</xdr:rowOff>
    </xdr:from>
    <xdr:to>
      <xdr:col>64</xdr:col>
      <xdr:colOff>152400</xdr:colOff>
      <xdr:row>19</xdr:row>
      <xdr:rowOff>141182</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3462000" y="3297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19</xdr:row>
      <xdr:rowOff>125959</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3131800" y="3383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愛媛県西予市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33,721
33,328
514.34
34,487,498
32,940,997
1,407,258
16,060,136
37,929,150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12.9
77.0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人件費に係る経常収支比率は、類似団体を</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4.7</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ポイント上回っている。これは、類似団体と比較し、給与等の水準は低いものの、職員数が多いことが要因となっている。</a:t>
          </a: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令和５年度から本庁集約型の組織体制へと再編されたことを受け、今後</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10</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年間で</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50</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人の職員削減計画を進めているものの、給与改定に伴い人件費が増加傾向となっている。今後も、人事部局と連携し、業務効率の向上や人員配置の見直しによる人件費の抑制に努める。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159004</xdr:rowOff>
    </xdr:from>
    <xdr:to>
      <xdr:col>24</xdr:col>
      <xdr:colOff>25400</xdr:colOff>
      <xdr:row>41</xdr:row>
      <xdr:rowOff>110998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88304"/>
          <a:ext cx="0" cy="115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83075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12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110998</xdr:rowOff>
    </xdr:from>
    <xdr:to>
      <xdr:col>24</xdr:col>
      <xdr:colOff>114300</xdr:colOff>
      <xdr:row>41</xdr:row>
      <xdr:rowOff>110998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40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73931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159004</xdr:rowOff>
    </xdr:from>
    <xdr:to>
      <xdr:col>24</xdr:col>
      <xdr:colOff>114300</xdr:colOff>
      <xdr:row>34</xdr:row>
      <xdr:rowOff>159004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88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104140</xdr:rowOff>
    </xdr:from>
    <xdr:to>
      <xdr:col>24</xdr:col>
      <xdr:colOff>25400</xdr:colOff>
      <xdr:row>38</xdr:row>
      <xdr:rowOff>168148</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619240"/>
          <a:ext cx="8382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90441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62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73914</xdr:rowOff>
    </xdr:from>
    <xdr:to>
      <xdr:col>24</xdr:col>
      <xdr:colOff>76200</xdr:colOff>
      <xdr:row>38</xdr:row>
      <xdr:rowOff>4064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104140</xdr:rowOff>
    </xdr:from>
    <xdr:to>
      <xdr:col>19</xdr:col>
      <xdr:colOff>187325</xdr:colOff>
      <xdr:row>38</xdr:row>
      <xdr:rowOff>145288</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619240"/>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28194</xdr:rowOff>
    </xdr:from>
    <xdr:to>
      <xdr:col>20</xdr:col>
      <xdr:colOff>38100</xdr:colOff>
      <xdr:row>37</xdr:row>
      <xdr:rowOff>129794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139971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1407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81280</xdr:rowOff>
    </xdr:from>
    <xdr:to>
      <xdr:col>15</xdr:col>
      <xdr:colOff>98425</xdr:colOff>
      <xdr:row>38</xdr:row>
      <xdr:rowOff>145288</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596380"/>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19050</xdr:rowOff>
    </xdr:from>
    <xdr:to>
      <xdr:col>15</xdr:col>
      <xdr:colOff>149225</xdr:colOff>
      <xdr:row>37</xdr:row>
      <xdr:rowOff>120650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130827</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81280</xdr:rowOff>
    </xdr:from>
    <xdr:to>
      <xdr:col>11</xdr:col>
      <xdr:colOff>9525</xdr:colOff>
      <xdr:row>39</xdr:row>
      <xdr:rowOff>1270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59638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103395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104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51054</xdr:rowOff>
    </xdr:from>
    <xdr:to>
      <xdr:col>6</xdr:col>
      <xdr:colOff>171450</xdr:colOff>
      <xdr:row>37</xdr:row>
      <xdr:rowOff>152654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162831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63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117348</xdr:rowOff>
    </xdr:from>
    <xdr:to>
      <xdr:col>24</xdr:col>
      <xdr:colOff>76200</xdr:colOff>
      <xdr:row>39</xdr:row>
      <xdr:rowOff>47498</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632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89425</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604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53340</xdr:rowOff>
    </xdr:from>
    <xdr:to>
      <xdr:col>20</xdr:col>
      <xdr:colOff>38100</xdr:colOff>
      <xdr:row>38</xdr:row>
      <xdr:rowOff>154940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56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139717</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6548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94488</xdr:rowOff>
    </xdr:from>
    <xdr:to>
      <xdr:col>15</xdr:col>
      <xdr:colOff>149225</xdr:colOff>
      <xdr:row>39</xdr:row>
      <xdr:rowOff>24638</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609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39</xdr:row>
      <xdr:rowOff>9415</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695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30480</xdr:rowOff>
    </xdr:from>
    <xdr:to>
      <xdr:col>11</xdr:col>
      <xdr:colOff>60325</xdr:colOff>
      <xdr:row>38</xdr:row>
      <xdr:rowOff>132080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54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116857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63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121920</xdr:rowOff>
    </xdr:from>
    <xdr:to>
      <xdr:col>6</xdr:col>
      <xdr:colOff>171450</xdr:colOff>
      <xdr:row>39</xdr:row>
      <xdr:rowOff>52070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63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36847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72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物件費に係る経常収支比率は、類似団体平均と同値となっている。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物件費の内訳を見ると、施設の維持管理に係る委託料が大きな割合を占めていることから、公共施設等総合管理計画に基づき、施設の統廃合を含めた全体的な見直しを行い、今後も行政コストの省力化に努め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161290</xdr:rowOff>
    </xdr:from>
    <xdr:to>
      <xdr:col>82</xdr:col>
      <xdr:colOff>107950</xdr:colOff>
      <xdr:row>20</xdr:row>
      <xdr:rowOff>157480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39014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129557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55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157480</xdr:rowOff>
    </xdr:from>
    <xdr:to>
      <xdr:col>82</xdr:col>
      <xdr:colOff>196850</xdr:colOff>
      <xdr:row>20</xdr:row>
      <xdr:rowOff>157480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86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76217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13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161290</xdr:rowOff>
    </xdr:from>
    <xdr:to>
      <xdr:col>82</xdr:col>
      <xdr:colOff>196850</xdr:colOff>
      <xdr:row>13</xdr:row>
      <xdr:rowOff>161290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390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27940</xdr:rowOff>
    </xdr:from>
    <xdr:to>
      <xdr:col>82</xdr:col>
      <xdr:colOff>107950</xdr:colOff>
      <xdr:row>16</xdr:row>
      <xdr:rowOff>165100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771140"/>
          <a:ext cx="8382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130827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702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27940</xdr:rowOff>
    </xdr:from>
    <xdr:to>
      <xdr:col>78</xdr:col>
      <xdr:colOff>69850</xdr:colOff>
      <xdr:row>16</xdr:row>
      <xdr:rowOff>50800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4782800" y="27711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83820</xdr:rowOff>
    </xdr:from>
    <xdr:to>
      <xdr:col>78</xdr:col>
      <xdr:colOff>120650</xdr:colOff>
      <xdr:row>17</xdr:row>
      <xdr:rowOff>13970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170197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913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77470</xdr:rowOff>
    </xdr:from>
    <xdr:to>
      <xdr:col>73</xdr:col>
      <xdr:colOff>180975</xdr:colOff>
      <xdr:row>16</xdr:row>
      <xdr:rowOff>50800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64922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60960</xdr:rowOff>
    </xdr:from>
    <xdr:to>
      <xdr:col>74</xdr:col>
      <xdr:colOff>31750</xdr:colOff>
      <xdr:row>16</xdr:row>
      <xdr:rowOff>162560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0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147337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89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77470</xdr:rowOff>
    </xdr:from>
    <xdr:to>
      <xdr:col>69</xdr:col>
      <xdr:colOff>92075</xdr:colOff>
      <xdr:row>15</xdr:row>
      <xdr:rowOff>153670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64922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148590</xdr:rowOff>
    </xdr:from>
    <xdr:to>
      <xdr:col>69</xdr:col>
      <xdr:colOff>142875</xdr:colOff>
      <xdr:row>16</xdr:row>
      <xdr:rowOff>78740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2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63517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806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22860</xdr:rowOff>
    </xdr:from>
    <xdr:to>
      <xdr:col>65</xdr:col>
      <xdr:colOff>53975</xdr:colOff>
      <xdr:row>16</xdr:row>
      <xdr:rowOff>124460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76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109237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852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85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86377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82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148590</xdr:rowOff>
    </xdr:from>
    <xdr:to>
      <xdr:col>78</xdr:col>
      <xdr:colOff>120650</xdr:colOff>
      <xdr:row>16</xdr:row>
      <xdr:rowOff>78740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720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88917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489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0</xdr:rowOff>
    </xdr:from>
    <xdr:to>
      <xdr:col>74</xdr:col>
      <xdr:colOff>31750</xdr:colOff>
      <xdr:row>16</xdr:row>
      <xdr:rowOff>101600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74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111777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51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26670</xdr:rowOff>
    </xdr:from>
    <xdr:to>
      <xdr:col>69</xdr:col>
      <xdr:colOff>142875</xdr:colOff>
      <xdr:row>15</xdr:row>
      <xdr:rowOff>128270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59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138447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367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102870</xdr:rowOff>
    </xdr:from>
    <xdr:to>
      <xdr:col>65</xdr:col>
      <xdr:colOff>53975</xdr:colOff>
      <xdr:row>16</xdr:row>
      <xdr:rowOff>33020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67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43197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443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扶助費に係る経常収支比率は、類似団体平均を</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ポイント下回っているが、全国平均を上回る高齢化率などの影響が懸念される。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当市の高齢化率は上昇傾向にあり、今後も医療、介護事業等の増加が見込まれるため、総合的な対策が必要である。</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121557</xdr:rowOff>
    </xdr:from>
    <xdr:to>
      <xdr:col>24</xdr:col>
      <xdr:colOff>25400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36957"/>
          <a:ext cx="0" cy="1393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36484</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80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121557</xdr:rowOff>
    </xdr:from>
    <xdr:to>
      <xdr:col>24</xdr:col>
      <xdr:colOff>114300</xdr:colOff>
      <xdr:row>52</xdr:row>
      <xdr:rowOff>121557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36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118835</xdr:rowOff>
    </xdr:from>
    <xdr:to>
      <xdr:col>24</xdr:col>
      <xdr:colOff>25400</xdr:colOff>
      <xdr:row>55</xdr:row>
      <xdr:rowOff>140607</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548585"/>
          <a:ext cx="8382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116312</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546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144235</xdr:rowOff>
    </xdr:from>
    <xdr:to>
      <xdr:col>24</xdr:col>
      <xdr:colOff>76200</xdr:colOff>
      <xdr:row>56</xdr:row>
      <xdr:rowOff>74385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53522</xdr:rowOff>
    </xdr:from>
    <xdr:to>
      <xdr:col>19</xdr:col>
      <xdr:colOff>187325</xdr:colOff>
      <xdr:row>55</xdr:row>
      <xdr:rowOff>118835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483272"/>
          <a:ext cx="8890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144235</xdr:rowOff>
    </xdr:from>
    <xdr:to>
      <xdr:col>20</xdr:col>
      <xdr:colOff>38100</xdr:colOff>
      <xdr:row>56</xdr:row>
      <xdr:rowOff>74385</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59162</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6603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42635</xdr:rowOff>
    </xdr:from>
    <xdr:to>
      <xdr:col>15</xdr:col>
      <xdr:colOff>98425</xdr:colOff>
      <xdr:row>55</xdr:row>
      <xdr:rowOff>53522</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472385"/>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111578</xdr:rowOff>
    </xdr:from>
    <xdr:to>
      <xdr:col>15</xdr:col>
      <xdr:colOff>149225</xdr:colOff>
      <xdr:row>56</xdr:row>
      <xdr:rowOff>41728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541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26505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627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42635</xdr:rowOff>
    </xdr:from>
    <xdr:to>
      <xdr:col>11</xdr:col>
      <xdr:colOff>9525</xdr:colOff>
      <xdr:row>55</xdr:row>
      <xdr:rowOff>107950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472385"/>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78922</xdr:rowOff>
    </xdr:from>
    <xdr:to>
      <xdr:col>11</xdr:col>
      <xdr:colOff>60325</xdr:colOff>
      <xdr:row>56</xdr:row>
      <xdr:rowOff>9072</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50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165299</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595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48277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89807</xdr:rowOff>
    </xdr:from>
    <xdr:to>
      <xdr:col>24</xdr:col>
      <xdr:colOff>76200</xdr:colOff>
      <xdr:row>56</xdr:row>
      <xdr:rowOff>19957</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519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106334</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364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68035</xdr:rowOff>
    </xdr:from>
    <xdr:to>
      <xdr:col>20</xdr:col>
      <xdr:colOff>38100</xdr:colOff>
      <xdr:row>55</xdr:row>
      <xdr:rowOff>169635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49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8362</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2666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2722</xdr:rowOff>
    </xdr:from>
    <xdr:to>
      <xdr:col>15</xdr:col>
      <xdr:colOff>149225</xdr:colOff>
      <xdr:row>55</xdr:row>
      <xdr:rowOff>104322</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43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114499</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201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163285</xdr:rowOff>
    </xdr:from>
    <xdr:to>
      <xdr:col>11</xdr:col>
      <xdr:colOff>60325</xdr:colOff>
      <xdr:row>55</xdr:row>
      <xdr:rowOff>93435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421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103612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190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57150</xdr:rowOff>
    </xdr:from>
    <xdr:to>
      <xdr:col>6</xdr:col>
      <xdr:colOff>171450</xdr:colOff>
      <xdr:row>55</xdr:row>
      <xdr:rowOff>158750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48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168927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25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その他に係る経常収支比率は、類似団体平均を</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ポイント下回っている。特別会計への繰出金が主なものであり、今後も計画的な繰出しとなるよう努める。</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114300</xdr:rowOff>
    </xdr:from>
    <xdr:to>
      <xdr:col>82</xdr:col>
      <xdr:colOff>107950</xdr:colOff>
      <xdr:row>61</xdr:row>
      <xdr:rowOff>133350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297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105427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6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133350</xdr:rowOff>
    </xdr:from>
    <xdr:to>
      <xdr:col>82</xdr:col>
      <xdr:colOff>196850</xdr:colOff>
      <xdr:row>61</xdr:row>
      <xdr:rowOff>133350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9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29227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77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114300</xdr:rowOff>
    </xdr:from>
    <xdr:to>
      <xdr:col>82</xdr:col>
      <xdr:colOff>196850</xdr:colOff>
      <xdr:row>52</xdr:row>
      <xdr:rowOff>114300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2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127000</xdr:rowOff>
    </xdr:from>
    <xdr:to>
      <xdr:col>82</xdr:col>
      <xdr:colOff>107950</xdr:colOff>
      <xdr:row>56</xdr:row>
      <xdr:rowOff>127000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97282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92727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865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120650</xdr:rowOff>
    </xdr:from>
    <xdr:to>
      <xdr:col>82</xdr:col>
      <xdr:colOff>158750</xdr:colOff>
      <xdr:row>58</xdr:row>
      <xdr:rowOff>50800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89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127000</xdr:rowOff>
    </xdr:from>
    <xdr:to>
      <xdr:col>78</xdr:col>
      <xdr:colOff>69850</xdr:colOff>
      <xdr:row>56</xdr:row>
      <xdr:rowOff>127000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728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86377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1003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88900</xdr:rowOff>
    </xdr:from>
    <xdr:to>
      <xdr:col>73</xdr:col>
      <xdr:colOff>180975</xdr:colOff>
      <xdr:row>56</xdr:row>
      <xdr:rowOff>127000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6901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86377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88900</xdr:rowOff>
    </xdr:from>
    <xdr:to>
      <xdr:col>69</xdr:col>
      <xdr:colOff>92075</xdr:colOff>
      <xdr:row>57</xdr:row>
      <xdr:rowOff>19050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6901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48277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0</xdr:rowOff>
    </xdr:from>
    <xdr:to>
      <xdr:col>65</xdr:col>
      <xdr:colOff>53975</xdr:colOff>
      <xdr:row>58</xdr:row>
      <xdr:rowOff>101600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86377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76200</xdr:rowOff>
    </xdr:from>
    <xdr:to>
      <xdr:col>82</xdr:col>
      <xdr:colOff>158750</xdr:colOff>
      <xdr:row>57</xdr:row>
      <xdr:rowOff>6350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92727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52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76200</xdr:rowOff>
    </xdr:from>
    <xdr:to>
      <xdr:col>78</xdr:col>
      <xdr:colOff>120650</xdr:colOff>
      <xdr:row>57</xdr:row>
      <xdr:rowOff>6350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16527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446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76200</xdr:rowOff>
    </xdr:from>
    <xdr:to>
      <xdr:col>74</xdr:col>
      <xdr:colOff>31750</xdr:colOff>
      <xdr:row>57</xdr:row>
      <xdr:rowOff>6350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16527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38100</xdr:rowOff>
    </xdr:from>
    <xdr:to>
      <xdr:col>69</xdr:col>
      <xdr:colOff>142875</xdr:colOff>
      <xdr:row>56</xdr:row>
      <xdr:rowOff>139700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149877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139700</xdr:rowOff>
    </xdr:from>
    <xdr:to>
      <xdr:col>65</xdr:col>
      <xdr:colOff>53975</xdr:colOff>
      <xdr:row>57</xdr:row>
      <xdr:rowOff>69850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74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80027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50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補助費等に係る経常収支比率は、類似団体平均を</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下回っている。、慢性的に赤字となっている企業会計への経営支援的な繰出金が増加しており、当市の財政状況から、今後も同等の補助費等を維持することは難しく、補助金、負担金等の公費負担の在り方について、細部に渡り見直しが必要である。</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21844</xdr:rowOff>
    </xdr:from>
    <xdr:to>
      <xdr:col>82</xdr:col>
      <xdr:colOff>107950</xdr:colOff>
      <xdr:row>41</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851144"/>
          <a:ext cx="0" cy="1248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41927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7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69850</xdr:rowOff>
    </xdr:from>
    <xdr:to>
      <xdr:col>82</xdr:col>
      <xdr:colOff>196850</xdr:colOff>
      <xdr:row>41</xdr:row>
      <xdr:rowOff>69850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9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108221</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21844</xdr:rowOff>
    </xdr:from>
    <xdr:to>
      <xdr:col>82</xdr:col>
      <xdr:colOff>196850</xdr:colOff>
      <xdr:row>34</xdr:row>
      <xdr:rowOff>21844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8128</xdr:rowOff>
    </xdr:from>
    <xdr:to>
      <xdr:col>82</xdr:col>
      <xdr:colOff>107950</xdr:colOff>
      <xdr:row>36</xdr:row>
      <xdr:rowOff>81280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5671800" y="6180328"/>
          <a:ext cx="8382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80281</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2524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108204</xdr:rowOff>
    </xdr:from>
    <xdr:to>
      <xdr:col>82</xdr:col>
      <xdr:colOff>158750</xdr:colOff>
      <xdr:row>37</xdr:row>
      <xdr:rowOff>38354</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152146</xdr:rowOff>
    </xdr:from>
    <xdr:to>
      <xdr:col>78</xdr:col>
      <xdr:colOff>69850</xdr:colOff>
      <xdr:row>36</xdr:row>
      <xdr:rowOff>8128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4782800" y="615289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23131</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3667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152146</xdr:rowOff>
    </xdr:from>
    <xdr:to>
      <xdr:col>73</xdr:col>
      <xdr:colOff>180975</xdr:colOff>
      <xdr:row>35</xdr:row>
      <xdr:rowOff>161290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893800" y="615289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99060</xdr:rowOff>
    </xdr:from>
    <xdr:to>
      <xdr:col>74</xdr:col>
      <xdr:colOff>31750</xdr:colOff>
      <xdr:row>37</xdr:row>
      <xdr:rowOff>29210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13987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143002</xdr:rowOff>
    </xdr:from>
    <xdr:to>
      <xdr:col>69</xdr:col>
      <xdr:colOff>92075</xdr:colOff>
      <xdr:row>35</xdr:row>
      <xdr:rowOff>161290</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a:off x="13004800" y="614375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80772</xdr:rowOff>
    </xdr:from>
    <xdr:to>
      <xdr:col>69</xdr:col>
      <xdr:colOff>142875</xdr:colOff>
      <xdr:row>37</xdr:row>
      <xdr:rowOff>10922</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167149</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33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112776</xdr:rowOff>
    </xdr:from>
    <xdr:to>
      <xdr:col>65</xdr:col>
      <xdr:colOff>53975</xdr:colOff>
      <xdr:row>37</xdr:row>
      <xdr:rowOff>42926</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27703</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371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30480</xdr:rowOff>
    </xdr:from>
    <xdr:to>
      <xdr:col>82</xdr:col>
      <xdr:colOff>158750</xdr:colOff>
      <xdr:row>36</xdr:row>
      <xdr:rowOff>132080</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47007</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6047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128778</xdr:rowOff>
    </xdr:from>
    <xdr:to>
      <xdr:col>78</xdr:col>
      <xdr:colOff>120650</xdr:colOff>
      <xdr:row>36</xdr:row>
      <xdr:rowOff>58928</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12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69105</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5898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101346</xdr:rowOff>
    </xdr:from>
    <xdr:to>
      <xdr:col>74</xdr:col>
      <xdr:colOff>31750</xdr:colOff>
      <xdr:row>36</xdr:row>
      <xdr:rowOff>31496</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102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41673</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5870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110490</xdr:rowOff>
    </xdr:from>
    <xdr:to>
      <xdr:col>69</xdr:col>
      <xdr:colOff>142875</xdr:colOff>
      <xdr:row>36</xdr:row>
      <xdr:rowOff>40640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50817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588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92202</xdr:rowOff>
    </xdr:from>
    <xdr:to>
      <xdr:col>65</xdr:col>
      <xdr:colOff>53975</xdr:colOff>
      <xdr:row>36</xdr:row>
      <xdr:rowOff>22352</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092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32529</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5861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公債費に係る経常収支比率は、類似団体平均を</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6.4</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ポイント上回っている。　</a:t>
          </a:r>
          <a:endParaRPr kumimoji="1" lang="en-US" altLang="ja-JP" sz="12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公債費は、令和６年度及び令和７年度は一時的に減少するものの、近年、消防本部署庁舎や養護老人ホーム三楽園等の大型建設事業が集中したことから、令和８年度から令和１０年度あたりに大幅に上昇し再ピークを迎える見通しである。そのため、予算編成時に地方債の発行上限を設けるなど今後の公債費抑制に努める。</a:t>
          </a: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29845</xdr:rowOff>
    </xdr:from>
    <xdr:to>
      <xdr:col>24</xdr:col>
      <xdr:colOff>25400</xdr:colOff>
      <xdr:row>80</xdr:row>
      <xdr:rowOff>54611</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17145"/>
          <a:ext cx="0" cy="10534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26688</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742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54611</xdr:rowOff>
    </xdr:from>
    <xdr:to>
      <xdr:col>24</xdr:col>
      <xdr:colOff>114300</xdr:colOff>
      <xdr:row>80</xdr:row>
      <xdr:rowOff>54611</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70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116222</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60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29845</xdr:rowOff>
    </xdr:from>
    <xdr:to>
      <xdr:col>24</xdr:col>
      <xdr:colOff>114300</xdr:colOff>
      <xdr:row>74</xdr:row>
      <xdr:rowOff>29845</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17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127000</xdr:rowOff>
    </xdr:from>
    <xdr:to>
      <xdr:col>24</xdr:col>
      <xdr:colOff>25400</xdr:colOff>
      <xdr:row>75</xdr:row>
      <xdr:rowOff>165100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298575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142257</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26581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125730</xdr:rowOff>
    </xdr:from>
    <xdr:to>
      <xdr:col>24</xdr:col>
      <xdr:colOff>76200</xdr:colOff>
      <xdr:row>75</xdr:row>
      <xdr:rowOff>55880</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281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165100</xdr:rowOff>
    </xdr:from>
    <xdr:to>
      <xdr:col>19</xdr:col>
      <xdr:colOff>187325</xdr:colOff>
      <xdr:row>75</xdr:row>
      <xdr:rowOff>165100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3098800" y="130238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139065</xdr:rowOff>
    </xdr:from>
    <xdr:to>
      <xdr:col>20</xdr:col>
      <xdr:colOff>38100</xdr:colOff>
      <xdr:row>75</xdr:row>
      <xdr:rowOff>69215</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282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79392</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25952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136525</xdr:rowOff>
    </xdr:from>
    <xdr:to>
      <xdr:col>15</xdr:col>
      <xdr:colOff>98425</xdr:colOff>
      <xdr:row>75</xdr:row>
      <xdr:rowOff>165100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299527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144780</xdr:rowOff>
    </xdr:from>
    <xdr:to>
      <xdr:col>15</xdr:col>
      <xdr:colOff>149225</xdr:colOff>
      <xdr:row>75</xdr:row>
      <xdr:rowOff>74930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283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85107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260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136525</xdr:rowOff>
    </xdr:from>
    <xdr:to>
      <xdr:col>11</xdr:col>
      <xdr:colOff>9525</xdr:colOff>
      <xdr:row>75</xdr:row>
      <xdr:rowOff>136525</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a:off x="1320800" y="1299527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123825</xdr:rowOff>
    </xdr:from>
    <xdr:to>
      <xdr:col>11</xdr:col>
      <xdr:colOff>60325</xdr:colOff>
      <xdr:row>75</xdr:row>
      <xdr:rowOff>53975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281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64152</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2580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135255</xdr:rowOff>
    </xdr:from>
    <xdr:to>
      <xdr:col>6</xdr:col>
      <xdr:colOff>171450</xdr:colOff>
      <xdr:row>75</xdr:row>
      <xdr:rowOff>65405</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2822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75582</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25914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76200</xdr:rowOff>
    </xdr:from>
    <xdr:to>
      <xdr:col>24</xdr:col>
      <xdr:colOff>76200</xdr:colOff>
      <xdr:row>76</xdr:row>
      <xdr:rowOff>6350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2934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48277</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2907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114300</xdr:rowOff>
    </xdr:from>
    <xdr:to>
      <xdr:col>20</xdr:col>
      <xdr:colOff>38100</xdr:colOff>
      <xdr:row>76</xdr:row>
      <xdr:rowOff>44450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297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29227</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3059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114300</xdr:rowOff>
    </xdr:from>
    <xdr:to>
      <xdr:col>15</xdr:col>
      <xdr:colOff>149225</xdr:colOff>
      <xdr:row>76</xdr:row>
      <xdr:rowOff>44450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297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29227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3059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85725</xdr:rowOff>
    </xdr:from>
    <xdr:to>
      <xdr:col>11</xdr:col>
      <xdr:colOff>60325</xdr:colOff>
      <xdr:row>76</xdr:row>
      <xdr:rowOff>15875</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2944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652</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3030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85725</xdr:rowOff>
    </xdr:from>
    <xdr:to>
      <xdr:col>6</xdr:col>
      <xdr:colOff>171450</xdr:colOff>
      <xdr:row>76</xdr:row>
      <xdr:rowOff>15875</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2944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652</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3030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公債費以外に係る経常収支比率は、類似団体平均を</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ポイント上回っており、特に人件費の割合が高い水準で推移している。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今後も高齢化率等の上昇により、経常的な社会保障費の増加が懸念されることから、定員の適正化による人件費の削減に努めるほか、その他事務事業の見直し等による経常的な経費の削減に努める。</a:t>
          </a: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a:extLst>
            <a:ext uri="{FF2B5EF4-FFF2-40B4-BE49-F238E27FC236}">
              <a16:creationId xmlns:a16="http://schemas.microsoft.com/office/drawing/2014/main" id="{00000000-0008-0000-0400-0000A4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108712</xdr:rowOff>
    </xdr:from>
    <xdr:to>
      <xdr:col>82</xdr:col>
      <xdr:colOff>107950</xdr:colOff>
      <xdr:row>80</xdr:row>
      <xdr:rowOff>76708</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6510000" y="12453112"/>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48785</xdr:rowOff>
    </xdr:from>
    <xdr:ext cx="762000" cy="259045"/>
    <xdr:sp macro="" textlink="">
      <xdr:nvSpPr>
        <xdr:cNvPr id="422" name="公債費以外最小値テキスト">
          <a:extLst>
            <a:ext uri="{FF2B5EF4-FFF2-40B4-BE49-F238E27FC236}">
              <a16:creationId xmlns:a16="http://schemas.microsoft.com/office/drawing/2014/main" id="{00000000-0008-0000-0400-0000A6010000}"/>
            </a:ext>
          </a:extLst>
        </xdr:cNvPr>
        <xdr:cNvSpPr txBox="1"/>
      </xdr:nvSpPr>
      <xdr:spPr>
        <a:xfrm>
          <a:off x="16598900" y="13764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76708</xdr:rowOff>
    </xdr:from>
    <xdr:to>
      <xdr:col>82</xdr:col>
      <xdr:colOff>196850</xdr:colOff>
      <xdr:row>80</xdr:row>
      <xdr:rowOff>76708</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3792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23639</xdr:rowOff>
    </xdr:from>
    <xdr:ext cx="762000" cy="259045"/>
    <xdr:sp macro="" textlink="">
      <xdr:nvSpPr>
        <xdr:cNvPr id="424" name="公債費以外最大値テキスト">
          <a:extLst>
            <a:ext uri="{FF2B5EF4-FFF2-40B4-BE49-F238E27FC236}">
              <a16:creationId xmlns:a16="http://schemas.microsoft.com/office/drawing/2014/main" id="{00000000-0008-0000-0400-0000A8010000}"/>
            </a:ext>
          </a:extLst>
        </xdr:cNvPr>
        <xdr:cNvSpPr txBox="1"/>
      </xdr:nvSpPr>
      <xdr:spPr>
        <a:xfrm>
          <a:off x="16598900" y="12196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108712</xdr:rowOff>
    </xdr:from>
    <xdr:to>
      <xdr:col>82</xdr:col>
      <xdr:colOff>196850</xdr:colOff>
      <xdr:row>72</xdr:row>
      <xdr:rowOff>108712</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2453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35561</xdr:rowOff>
    </xdr:from>
    <xdr:to>
      <xdr:col>82</xdr:col>
      <xdr:colOff>107950</xdr:colOff>
      <xdr:row>77</xdr:row>
      <xdr:rowOff>92711</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5671800" y="13065761"/>
          <a:ext cx="8382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21862</xdr:rowOff>
    </xdr:from>
    <xdr:ext cx="762000" cy="259045"/>
    <xdr:sp macro="" textlink="">
      <xdr:nvSpPr>
        <xdr:cNvPr id="427" name="公債費以外平均値テキスト">
          <a:extLst>
            <a:ext uri="{FF2B5EF4-FFF2-40B4-BE49-F238E27FC236}">
              <a16:creationId xmlns:a16="http://schemas.microsoft.com/office/drawing/2014/main" id="{00000000-0008-0000-0400-0000AB010000}"/>
            </a:ext>
          </a:extLst>
        </xdr:cNvPr>
        <xdr:cNvSpPr txBox="1"/>
      </xdr:nvSpPr>
      <xdr:spPr>
        <a:xfrm>
          <a:off x="16598900" y="13052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5335</xdr:rowOff>
    </xdr:from>
    <xdr:to>
      <xdr:col>82</xdr:col>
      <xdr:colOff>158750</xdr:colOff>
      <xdr:row>77</xdr:row>
      <xdr:rowOff>106935</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6459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35561</xdr:rowOff>
    </xdr:from>
    <xdr:to>
      <xdr:col>78</xdr:col>
      <xdr:colOff>69850</xdr:colOff>
      <xdr:row>76</xdr:row>
      <xdr:rowOff>35561</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4782800" y="130657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45990</xdr:rowOff>
    </xdr:from>
    <xdr:ext cx="7366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5290800" y="132476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46990</xdr:rowOff>
    </xdr:from>
    <xdr:to>
      <xdr:col>73</xdr:col>
      <xdr:colOff>180975</xdr:colOff>
      <xdr:row>76</xdr:row>
      <xdr:rowOff>35561</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3893800" y="12905740"/>
          <a:ext cx="889000" cy="160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85344</xdr:rowOff>
    </xdr:from>
    <xdr:to>
      <xdr:col>74</xdr:col>
      <xdr:colOff>31750</xdr:colOff>
      <xdr:row>77</xdr:row>
      <xdr:rowOff>15494</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47320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271</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401800" y="13201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46990</xdr:rowOff>
    </xdr:from>
    <xdr:to>
      <xdr:col>69</xdr:col>
      <xdr:colOff>92075</xdr:colOff>
      <xdr:row>76</xdr:row>
      <xdr:rowOff>58420</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3004800" y="12905740"/>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48277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512800" y="1307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117348</xdr:rowOff>
    </xdr:from>
    <xdr:to>
      <xdr:col>65</xdr:col>
      <xdr:colOff>53975</xdr:colOff>
      <xdr:row>77</xdr:row>
      <xdr:rowOff>47498</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2954000" y="1314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32275</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623800" y="13233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41911</xdr:rowOff>
    </xdr:from>
    <xdr:to>
      <xdr:col>82</xdr:col>
      <xdr:colOff>158750</xdr:colOff>
      <xdr:row>77</xdr:row>
      <xdr:rowOff>143511</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6459200" y="1324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13988</xdr:rowOff>
    </xdr:from>
    <xdr:ext cx="762000" cy="259045"/>
    <xdr:sp macro="" textlink="">
      <xdr:nvSpPr>
        <xdr:cNvPr id="446" name="公債費以外該当値テキスト">
          <a:extLst>
            <a:ext uri="{FF2B5EF4-FFF2-40B4-BE49-F238E27FC236}">
              <a16:creationId xmlns:a16="http://schemas.microsoft.com/office/drawing/2014/main" id="{00000000-0008-0000-0400-0000BE010000}"/>
            </a:ext>
          </a:extLst>
        </xdr:cNvPr>
        <xdr:cNvSpPr txBox="1"/>
      </xdr:nvSpPr>
      <xdr:spPr>
        <a:xfrm>
          <a:off x="16598900" y="13215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156211</xdr:rowOff>
    </xdr:from>
    <xdr:to>
      <xdr:col>78</xdr:col>
      <xdr:colOff>120650</xdr:colOff>
      <xdr:row>76</xdr:row>
      <xdr:rowOff>86361</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5621000" y="13014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96537</xdr:rowOff>
    </xdr:from>
    <xdr:ext cx="7366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290800" y="12783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156211</xdr:rowOff>
    </xdr:from>
    <xdr:to>
      <xdr:col>74</xdr:col>
      <xdr:colOff>31750</xdr:colOff>
      <xdr:row>76</xdr:row>
      <xdr:rowOff>86361</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4732000" y="13014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96537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4401800" y="1278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167640</xdr:rowOff>
    </xdr:from>
    <xdr:to>
      <xdr:col>69</xdr:col>
      <xdr:colOff>142875</xdr:colOff>
      <xdr:row>75</xdr:row>
      <xdr:rowOff>97790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3843000" y="12854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107967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512800" y="12623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7620</xdr:rowOff>
    </xdr:from>
    <xdr:to>
      <xdr:col>65</xdr:col>
      <xdr:colOff>53975</xdr:colOff>
      <xdr:row>76</xdr:row>
      <xdr:rowOff>109220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2954000" y="1303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119397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2623800" y="1280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愛媛県西予市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21</xdr:row>
      <xdr:rowOff>3175</xdr:rowOff>
    </xdr:from>
    <xdr:to>
      <xdr:col>33</xdr:col>
      <xdr:colOff>114300</xdr:colOff>
      <xdr:row>21</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51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20</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50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117475</xdr:rowOff>
    </xdr:from>
    <xdr:to>
      <xdr:col>33</xdr:col>
      <xdr:colOff>114300</xdr:colOff>
      <xdr:row>17</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3079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937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60325</xdr:rowOff>
    </xdr:from>
    <xdr:to>
      <xdr:col>33</xdr:col>
      <xdr:colOff>114300</xdr:colOff>
      <xdr:row>14</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508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3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3175</xdr:rowOff>
    </xdr:from>
    <xdr:to>
      <xdr:col>33</xdr:col>
      <xdr:colOff>114300</xdr:colOff>
      <xdr:row>11</xdr:row>
      <xdr:rowOff>3175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936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32402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794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7" name="テキスト ボックス 46">
          <a:extLst>
            <a:ext uri="{FF2B5EF4-FFF2-40B4-BE49-F238E27FC236}">
              <a16:creationId xmlns:a16="http://schemas.microsoft.com/office/drawing/2014/main" id="{00000000-0008-0000-0500-00002F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8" name="人口1人当たり決算額の推移グラフ枠130">
          <a:extLst>
            <a:ext uri="{FF2B5EF4-FFF2-40B4-BE49-F238E27FC236}">
              <a16:creationId xmlns:a16="http://schemas.microsoft.com/office/drawing/2014/main" id="{00000000-0008-0000-0500-000030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171444</xdr:rowOff>
    </xdr:from>
    <xdr:to>
      <xdr:col>29</xdr:col>
      <xdr:colOff>127000</xdr:colOff>
      <xdr:row>20</xdr:row>
      <xdr:rowOff>51057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651500" y="2105019"/>
          <a:ext cx="0" cy="142266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23134</xdr:rowOff>
    </xdr:from>
    <xdr:ext cx="762000" cy="259045"/>
    <xdr:sp macro="" textlink="">
      <xdr:nvSpPr>
        <xdr:cNvPr id="50" name="人口1人当たり決算額の推移最小値テキスト130">
          <a:extLst>
            <a:ext uri="{FF2B5EF4-FFF2-40B4-BE49-F238E27FC236}">
              <a16:creationId xmlns:a16="http://schemas.microsoft.com/office/drawing/2014/main" id="{00000000-0008-0000-0500-000032000000}"/>
            </a:ext>
          </a:extLst>
        </xdr:cNvPr>
        <xdr:cNvSpPr txBox="1"/>
      </xdr:nvSpPr>
      <xdr:spPr>
        <a:xfrm>
          <a:off x="5740400" y="349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51057</xdr:rowOff>
    </xdr:from>
    <xdr:to>
      <xdr:col>30</xdr:col>
      <xdr:colOff>25400</xdr:colOff>
      <xdr:row>20</xdr:row>
      <xdr:rowOff>51057</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352768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86371</xdr:rowOff>
    </xdr:from>
    <xdr:ext cx="762000" cy="259045"/>
    <xdr:sp macro="" textlink="">
      <xdr:nvSpPr>
        <xdr:cNvPr id="52" name="人口1人当たり決算額の推移最大値テキスト130">
          <a:extLst>
            <a:ext uri="{FF2B5EF4-FFF2-40B4-BE49-F238E27FC236}">
              <a16:creationId xmlns:a16="http://schemas.microsoft.com/office/drawing/2014/main" id="{00000000-0008-0000-0500-000034000000}"/>
            </a:ext>
          </a:extLst>
        </xdr:cNvPr>
        <xdr:cNvSpPr txBox="1"/>
      </xdr:nvSpPr>
      <xdr:spPr>
        <a:xfrm>
          <a:off x="5740400" y="1848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171444</xdr:rowOff>
    </xdr:from>
    <xdr:to>
      <xdr:col>30</xdr:col>
      <xdr:colOff>25400</xdr:colOff>
      <xdr:row>11</xdr:row>
      <xdr:rowOff>171444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5562600" y="21050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14</xdr:row>
      <xdr:rowOff>85842</xdr:rowOff>
    </xdr:from>
    <xdr:to>
      <xdr:col>29</xdr:col>
      <xdr:colOff>127000</xdr:colOff>
      <xdr:row>15</xdr:row>
      <xdr:rowOff>80108</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5003800" y="2533767"/>
          <a:ext cx="647700" cy="16571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120696</xdr:rowOff>
    </xdr:from>
    <xdr:ext cx="762000" cy="259045"/>
    <xdr:sp macro="" textlink="">
      <xdr:nvSpPr>
        <xdr:cNvPr id="55" name="人口1人当たり決算額の推移平均値テキスト130">
          <a:extLst>
            <a:ext uri="{FF2B5EF4-FFF2-40B4-BE49-F238E27FC236}">
              <a16:creationId xmlns:a16="http://schemas.microsoft.com/office/drawing/2014/main" id="{00000000-0008-0000-0500-000037000000}"/>
            </a:ext>
          </a:extLst>
        </xdr:cNvPr>
        <xdr:cNvSpPr txBox="1"/>
      </xdr:nvSpPr>
      <xdr:spPr>
        <a:xfrm>
          <a:off x="5740400" y="29115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148619</xdr:rowOff>
    </xdr:from>
    <xdr:to>
      <xdr:col>29</xdr:col>
      <xdr:colOff>177800</xdr:colOff>
      <xdr:row>17</xdr:row>
      <xdr:rowOff>78769</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5600700" y="29394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80108</xdr:rowOff>
    </xdr:from>
    <xdr:to>
      <xdr:col>26</xdr:col>
      <xdr:colOff>50800</xdr:colOff>
      <xdr:row>15</xdr:row>
      <xdr:rowOff>93910</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4305300" y="2699483"/>
          <a:ext cx="698500" cy="138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70637</xdr:rowOff>
    </xdr:from>
    <xdr:to>
      <xdr:col>26</xdr:col>
      <xdr:colOff>101600</xdr:colOff>
      <xdr:row>18</xdr:row>
      <xdr:rowOff>787</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4953000" y="30329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157014</xdr:rowOff>
    </xdr:from>
    <xdr:ext cx="7366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4622800" y="31192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93910</xdr:rowOff>
    </xdr:from>
    <xdr:to>
      <xdr:col>22</xdr:col>
      <xdr:colOff>114300</xdr:colOff>
      <xdr:row>15</xdr:row>
      <xdr:rowOff>115103</xdr:rowOff>
    </xdr:to>
    <xdr:cxnSp macro="">
      <xdr:nvCxnSpPr>
        <xdr:cNvPr id="60" name="直線コネクタ 59">
          <a:extLst>
            <a:ext uri="{FF2B5EF4-FFF2-40B4-BE49-F238E27FC236}">
              <a16:creationId xmlns:a16="http://schemas.microsoft.com/office/drawing/2014/main" id="{00000000-0008-0000-0500-00003C000000}"/>
            </a:ext>
          </a:extLst>
        </xdr:cNvPr>
        <xdr:cNvCxnSpPr/>
      </xdr:nvCxnSpPr>
      <xdr:spPr bwMode="auto">
        <a:xfrm flipV="1">
          <a:off x="3606800" y="2713285"/>
          <a:ext cx="698500" cy="211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109395</xdr:rowOff>
    </xdr:from>
    <xdr:to>
      <xdr:col>22</xdr:col>
      <xdr:colOff>165100</xdr:colOff>
      <xdr:row>18</xdr:row>
      <xdr:rowOff>39545</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4254500" y="30716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24322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3924300" y="3158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15</xdr:row>
      <xdr:rowOff>115103</xdr:rowOff>
    </xdr:from>
    <xdr:to>
      <xdr:col>18</xdr:col>
      <xdr:colOff>177800</xdr:colOff>
      <xdr:row>15</xdr:row>
      <xdr:rowOff>152241</xdr:rowOff>
    </xdr:to>
    <xdr:cxnSp macro="">
      <xdr:nvCxnSpPr>
        <xdr:cNvPr id="63" name="直線コネクタ 62">
          <a:extLst>
            <a:ext uri="{FF2B5EF4-FFF2-40B4-BE49-F238E27FC236}">
              <a16:creationId xmlns:a16="http://schemas.microsoft.com/office/drawing/2014/main" id="{00000000-0008-0000-0500-00003F000000}"/>
            </a:ext>
          </a:extLst>
        </xdr:cNvPr>
        <xdr:cNvCxnSpPr/>
      </xdr:nvCxnSpPr>
      <xdr:spPr bwMode="auto">
        <a:xfrm flipV="1">
          <a:off x="2908300" y="2734478"/>
          <a:ext cx="698500" cy="371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119596</xdr:rowOff>
    </xdr:from>
    <xdr:to>
      <xdr:col>19</xdr:col>
      <xdr:colOff>38100</xdr:colOff>
      <xdr:row>18</xdr:row>
      <xdr:rowOff>49746</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3556000" y="30818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34523</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225800" y="3168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159182</xdr:rowOff>
    </xdr:from>
    <xdr:to>
      <xdr:col>15</xdr:col>
      <xdr:colOff>101600</xdr:colOff>
      <xdr:row>18</xdr:row>
      <xdr:rowOff>89332</xdr:rowOff>
    </xdr:to>
    <xdr:sp macro="" textlink="">
      <xdr:nvSpPr>
        <xdr:cNvPr id="66" name="フローチャート: 判断 65">
          <a:extLst>
            <a:ext uri="{FF2B5EF4-FFF2-40B4-BE49-F238E27FC236}">
              <a16:creationId xmlns:a16="http://schemas.microsoft.com/office/drawing/2014/main" id="{00000000-0008-0000-0500-000042000000}"/>
            </a:ext>
          </a:extLst>
        </xdr:cNvPr>
        <xdr:cNvSpPr/>
      </xdr:nvSpPr>
      <xdr:spPr bwMode="auto">
        <a:xfrm>
          <a:off x="2857500" y="31214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74109</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527300" y="3207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35042</xdr:rowOff>
    </xdr:from>
    <xdr:to>
      <xdr:col>29</xdr:col>
      <xdr:colOff>177800</xdr:colOff>
      <xdr:row>14</xdr:row>
      <xdr:rowOff>136642</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5600700" y="24829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51569</xdr:rowOff>
    </xdr:from>
    <xdr:ext cx="762000" cy="259045"/>
    <xdr:sp macro="" textlink="">
      <xdr:nvSpPr>
        <xdr:cNvPr id="74" name="人口1人当たり決算額の推移該当値テキスト130">
          <a:extLst>
            <a:ext uri="{FF2B5EF4-FFF2-40B4-BE49-F238E27FC236}">
              <a16:creationId xmlns:a16="http://schemas.microsoft.com/office/drawing/2014/main" id="{00000000-0008-0000-0500-00004A000000}"/>
            </a:ext>
          </a:extLst>
        </xdr:cNvPr>
        <xdr:cNvSpPr txBox="1"/>
      </xdr:nvSpPr>
      <xdr:spPr>
        <a:xfrm>
          <a:off x="5740400" y="2328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29308</xdr:rowOff>
    </xdr:from>
    <xdr:to>
      <xdr:col>26</xdr:col>
      <xdr:colOff>101600</xdr:colOff>
      <xdr:row>15</xdr:row>
      <xdr:rowOff>130908</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953000" y="26486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141085</xdr:rowOff>
    </xdr:from>
    <xdr:ext cx="7366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4622800" y="24175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43110</xdr:rowOff>
    </xdr:from>
    <xdr:to>
      <xdr:col>22</xdr:col>
      <xdr:colOff>165100</xdr:colOff>
      <xdr:row>15</xdr:row>
      <xdr:rowOff>144710</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4254500" y="26624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13</xdr:row>
      <xdr:rowOff>154887</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924300" y="2431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64303</xdr:rowOff>
    </xdr:from>
    <xdr:to>
      <xdr:col>19</xdr:col>
      <xdr:colOff>38100</xdr:colOff>
      <xdr:row>15</xdr:row>
      <xdr:rowOff>165903</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3556000" y="26836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4630</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3225800" y="2452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101441</xdr:rowOff>
    </xdr:from>
    <xdr:to>
      <xdr:col>15</xdr:col>
      <xdr:colOff>101600</xdr:colOff>
      <xdr:row>16</xdr:row>
      <xdr:rowOff>31591</xdr:rowOff>
    </xdr:to>
    <xdr:sp macro="" textlink="">
      <xdr:nvSpPr>
        <xdr:cNvPr id="81" name="楕円 80">
          <a:extLst>
            <a:ext uri="{FF2B5EF4-FFF2-40B4-BE49-F238E27FC236}">
              <a16:creationId xmlns:a16="http://schemas.microsoft.com/office/drawing/2014/main" id="{00000000-0008-0000-0500-000051000000}"/>
            </a:ext>
          </a:extLst>
        </xdr:cNvPr>
        <xdr:cNvSpPr/>
      </xdr:nvSpPr>
      <xdr:spPr bwMode="auto">
        <a:xfrm>
          <a:off x="2857500" y="27208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41768</xdr:rowOff>
    </xdr:from>
    <xdr:ext cx="762000" cy="259045"/>
    <xdr:sp macro="" textlink="">
      <xdr:nvSpPr>
        <xdr:cNvPr id="82" name="テキスト ボックス 81">
          <a:extLst>
            <a:ext uri="{FF2B5EF4-FFF2-40B4-BE49-F238E27FC236}">
              <a16:creationId xmlns:a16="http://schemas.microsoft.com/office/drawing/2014/main" id="{00000000-0008-0000-0500-000052000000}"/>
            </a:ext>
          </a:extLst>
        </xdr:cNvPr>
        <xdr:cNvSpPr txBox="1"/>
      </xdr:nvSpPr>
      <xdr:spPr>
        <a:xfrm>
          <a:off x="2527300" y="2489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4" name="角丸四角形 83">
          <a:extLst>
            <a:ext uri="{FF2B5EF4-FFF2-40B4-BE49-F238E27FC236}">
              <a16:creationId xmlns:a16="http://schemas.microsoft.com/office/drawing/2014/main" id="{00000000-0008-0000-0500-000054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6" name="正方形/長方形 85">
          <a:extLst>
            <a:ext uri="{FF2B5EF4-FFF2-40B4-BE49-F238E27FC236}">
              <a16:creationId xmlns:a16="http://schemas.microsoft.com/office/drawing/2014/main" id="{00000000-0008-0000-0500-000056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3" name="楕円 92">
          <a:extLst>
            <a:ext uri="{FF2B5EF4-FFF2-40B4-BE49-F238E27FC236}">
              <a16:creationId xmlns:a16="http://schemas.microsoft.com/office/drawing/2014/main" id="{00000000-0008-0000-0500-00005D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4" name="フローチャート: 判断 93">
          <a:extLst>
            <a:ext uri="{FF2B5EF4-FFF2-40B4-BE49-F238E27FC236}">
              <a16:creationId xmlns:a16="http://schemas.microsoft.com/office/drawing/2014/main" id="{00000000-0008-0000-0500-00005E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5" name="正方形/長方形 94">
          <a:extLst>
            <a:ext uri="{FF2B5EF4-FFF2-40B4-BE49-F238E27FC236}">
              <a16:creationId xmlns:a16="http://schemas.microsoft.com/office/drawing/2014/main" id="{00000000-0008-0000-0500-00005F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9" name="テキスト ボックス 108">
          <a:extLst>
            <a:ext uri="{FF2B5EF4-FFF2-40B4-BE49-F238E27FC236}">
              <a16:creationId xmlns:a16="http://schemas.microsoft.com/office/drawing/2014/main" id="{00000000-0008-0000-0500-00006D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11" name="テキスト ボックス 110">
          <a:extLst>
            <a:ext uri="{FF2B5EF4-FFF2-40B4-BE49-F238E27FC236}">
              <a16:creationId xmlns:a16="http://schemas.microsoft.com/office/drawing/2014/main" id="{00000000-0008-0000-0500-00006F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2" name="人口1人当たり決算額の推移グラフ枠445">
          <a:extLst>
            <a:ext uri="{FF2B5EF4-FFF2-40B4-BE49-F238E27FC236}">
              <a16:creationId xmlns:a16="http://schemas.microsoft.com/office/drawing/2014/main" id="{00000000-0008-0000-0500-000070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154873</xdr:rowOff>
    </xdr:from>
    <xdr:to>
      <xdr:col>29</xdr:col>
      <xdr:colOff>127000</xdr:colOff>
      <xdr:row>39</xdr:row>
      <xdr:rowOff>34299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651500" y="6079423"/>
          <a:ext cx="0" cy="159392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39</xdr:row>
      <xdr:rowOff>6376</xdr:rowOff>
    </xdr:from>
    <xdr:ext cx="762000" cy="259045"/>
    <xdr:sp macro="" textlink="">
      <xdr:nvSpPr>
        <xdr:cNvPr id="114" name="人口1人当たり決算額の推移最小値テキスト445">
          <a:extLst>
            <a:ext uri="{FF2B5EF4-FFF2-40B4-BE49-F238E27FC236}">
              <a16:creationId xmlns:a16="http://schemas.microsoft.com/office/drawing/2014/main" id="{00000000-0008-0000-0500-000072000000}"/>
            </a:ext>
          </a:extLst>
        </xdr:cNvPr>
        <xdr:cNvSpPr txBox="1"/>
      </xdr:nvSpPr>
      <xdr:spPr>
        <a:xfrm>
          <a:off x="5740400" y="7645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34299</xdr:rowOff>
    </xdr:from>
    <xdr:to>
      <xdr:col>30</xdr:col>
      <xdr:colOff>25400</xdr:colOff>
      <xdr:row>39</xdr:row>
      <xdr:rowOff>34299</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562600" y="76733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69800</xdr:rowOff>
    </xdr:from>
    <xdr:ext cx="762000" cy="259045"/>
    <xdr:sp macro="" textlink="">
      <xdr:nvSpPr>
        <xdr:cNvPr id="116" name="人口1人当たり決算額の推移最大値テキスト445">
          <a:extLst>
            <a:ext uri="{FF2B5EF4-FFF2-40B4-BE49-F238E27FC236}">
              <a16:creationId xmlns:a16="http://schemas.microsoft.com/office/drawing/2014/main" id="{00000000-0008-0000-0500-000074000000}"/>
            </a:ext>
          </a:extLst>
        </xdr:cNvPr>
        <xdr:cNvSpPr txBox="1"/>
      </xdr:nvSpPr>
      <xdr:spPr>
        <a:xfrm>
          <a:off x="5740400" y="5822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154873</xdr:rowOff>
    </xdr:from>
    <xdr:to>
      <xdr:col>30</xdr:col>
      <xdr:colOff>25400</xdr:colOff>
      <xdr:row>33</xdr:row>
      <xdr:rowOff>154873</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5562600" y="607942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329771</xdr:rowOff>
    </xdr:from>
    <xdr:to>
      <xdr:col>29</xdr:col>
      <xdr:colOff>127000</xdr:colOff>
      <xdr:row>37</xdr:row>
      <xdr:rowOff>330153</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5003800" y="7454471"/>
          <a:ext cx="647700" cy="38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37</xdr:row>
      <xdr:rowOff>317737</xdr:rowOff>
    </xdr:from>
    <xdr:ext cx="762000" cy="259045"/>
    <xdr:sp macro="" textlink="">
      <xdr:nvSpPr>
        <xdr:cNvPr id="119" name="人口1人当たり決算額の推移平均値テキスト445">
          <a:extLst>
            <a:ext uri="{FF2B5EF4-FFF2-40B4-BE49-F238E27FC236}">
              <a16:creationId xmlns:a16="http://schemas.microsoft.com/office/drawing/2014/main" id="{00000000-0008-0000-0500-000077000000}"/>
            </a:ext>
          </a:extLst>
        </xdr:cNvPr>
        <xdr:cNvSpPr txBox="1"/>
      </xdr:nvSpPr>
      <xdr:spPr>
        <a:xfrm>
          <a:off x="5740400" y="7442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2760</xdr:rowOff>
    </xdr:from>
    <xdr:to>
      <xdr:col>29</xdr:col>
      <xdr:colOff>177800</xdr:colOff>
      <xdr:row>38</xdr:row>
      <xdr:rowOff>104360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5600700" y="74703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329771</xdr:rowOff>
    </xdr:from>
    <xdr:to>
      <xdr:col>26</xdr:col>
      <xdr:colOff>50800</xdr:colOff>
      <xdr:row>37</xdr:row>
      <xdr:rowOff>336903</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flipV="1">
          <a:off x="4305300" y="7454471"/>
          <a:ext cx="698500" cy="71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38</xdr:row>
      <xdr:rowOff>592</xdr:rowOff>
    </xdr:from>
    <xdr:to>
      <xdr:col>26</xdr:col>
      <xdr:colOff>101600</xdr:colOff>
      <xdr:row>38</xdr:row>
      <xdr:rowOff>102192</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4953000" y="74681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86969</xdr:rowOff>
    </xdr:from>
    <xdr:ext cx="7366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622800" y="75545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336903</xdr:rowOff>
    </xdr:from>
    <xdr:to>
      <xdr:col>22</xdr:col>
      <xdr:colOff>114300</xdr:colOff>
      <xdr:row>37</xdr:row>
      <xdr:rowOff>339474</xdr:rowOff>
    </xdr:to>
    <xdr:cxnSp macro="">
      <xdr:nvCxnSpPr>
        <xdr:cNvPr id="124" name="直線コネクタ 123">
          <a:extLst>
            <a:ext uri="{FF2B5EF4-FFF2-40B4-BE49-F238E27FC236}">
              <a16:creationId xmlns:a16="http://schemas.microsoft.com/office/drawing/2014/main" id="{00000000-0008-0000-0500-00007C000000}"/>
            </a:ext>
          </a:extLst>
        </xdr:cNvPr>
        <xdr:cNvCxnSpPr/>
      </xdr:nvCxnSpPr>
      <xdr:spPr bwMode="auto">
        <a:xfrm flipV="1">
          <a:off x="3606800" y="7461603"/>
          <a:ext cx="698500" cy="25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38</xdr:row>
      <xdr:rowOff>1536</xdr:rowOff>
    </xdr:from>
    <xdr:to>
      <xdr:col>22</xdr:col>
      <xdr:colOff>165100</xdr:colOff>
      <xdr:row>38</xdr:row>
      <xdr:rowOff>103136</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4254500" y="74691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87913</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924300" y="7555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339474</xdr:rowOff>
    </xdr:from>
    <xdr:to>
      <xdr:col>18</xdr:col>
      <xdr:colOff>177800</xdr:colOff>
      <xdr:row>38</xdr:row>
      <xdr:rowOff>20114</xdr:rowOff>
    </xdr:to>
    <xdr:cxnSp macro="">
      <xdr:nvCxnSpPr>
        <xdr:cNvPr id="127" name="直線コネクタ 126">
          <a:extLst>
            <a:ext uri="{FF2B5EF4-FFF2-40B4-BE49-F238E27FC236}">
              <a16:creationId xmlns:a16="http://schemas.microsoft.com/office/drawing/2014/main" id="{00000000-0008-0000-0500-00007F000000}"/>
            </a:ext>
          </a:extLst>
        </xdr:cNvPr>
        <xdr:cNvCxnSpPr/>
      </xdr:nvCxnSpPr>
      <xdr:spPr bwMode="auto">
        <a:xfrm flipV="1">
          <a:off x="2908300" y="7464174"/>
          <a:ext cx="698500" cy="235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38</xdr:row>
      <xdr:rowOff>5034</xdr:rowOff>
    </xdr:from>
    <xdr:to>
      <xdr:col>19</xdr:col>
      <xdr:colOff>38100</xdr:colOff>
      <xdr:row>38</xdr:row>
      <xdr:rowOff>106634</xdr:rowOff>
    </xdr:to>
    <xdr:sp macro="" textlink="">
      <xdr:nvSpPr>
        <xdr:cNvPr id="128" name="フローチャート: 判断 127">
          <a:extLst>
            <a:ext uri="{FF2B5EF4-FFF2-40B4-BE49-F238E27FC236}">
              <a16:creationId xmlns:a16="http://schemas.microsoft.com/office/drawing/2014/main" id="{00000000-0008-0000-0500-000080000000}"/>
            </a:ext>
          </a:extLst>
        </xdr:cNvPr>
        <xdr:cNvSpPr/>
      </xdr:nvSpPr>
      <xdr:spPr bwMode="auto">
        <a:xfrm>
          <a:off x="3556000" y="74726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91411</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3225800" y="7559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10699</xdr:rowOff>
    </xdr:from>
    <xdr:to>
      <xdr:col>15</xdr:col>
      <xdr:colOff>101600</xdr:colOff>
      <xdr:row>38</xdr:row>
      <xdr:rowOff>112299</xdr:rowOff>
    </xdr:to>
    <xdr:sp macro="" textlink="">
      <xdr:nvSpPr>
        <xdr:cNvPr id="130" name="フローチャート: 判断 129">
          <a:extLst>
            <a:ext uri="{FF2B5EF4-FFF2-40B4-BE49-F238E27FC236}">
              <a16:creationId xmlns:a16="http://schemas.microsoft.com/office/drawing/2014/main" id="{00000000-0008-0000-0500-000082000000}"/>
            </a:ext>
          </a:extLst>
        </xdr:cNvPr>
        <xdr:cNvSpPr/>
      </xdr:nvSpPr>
      <xdr:spPr bwMode="auto">
        <a:xfrm>
          <a:off x="2857500" y="7478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97076</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527300" y="75646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279353</xdr:rowOff>
    </xdr:from>
    <xdr:to>
      <xdr:col>29</xdr:col>
      <xdr:colOff>177800</xdr:colOff>
      <xdr:row>38</xdr:row>
      <xdr:rowOff>38053</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5600700" y="74040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124430</xdr:rowOff>
    </xdr:from>
    <xdr:ext cx="762000" cy="259045"/>
    <xdr:sp macro="" textlink="">
      <xdr:nvSpPr>
        <xdr:cNvPr id="138" name="人口1人当たり決算額の推移該当値テキスト445">
          <a:extLst>
            <a:ext uri="{FF2B5EF4-FFF2-40B4-BE49-F238E27FC236}">
              <a16:creationId xmlns:a16="http://schemas.microsoft.com/office/drawing/2014/main" id="{00000000-0008-0000-0500-00008A000000}"/>
            </a:ext>
          </a:extLst>
        </xdr:cNvPr>
        <xdr:cNvSpPr txBox="1"/>
      </xdr:nvSpPr>
      <xdr:spPr>
        <a:xfrm>
          <a:off x="5740400" y="72491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278971</xdr:rowOff>
    </xdr:from>
    <xdr:to>
      <xdr:col>26</xdr:col>
      <xdr:colOff>101600</xdr:colOff>
      <xdr:row>38</xdr:row>
      <xdr:rowOff>37671</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4953000" y="74036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47848</xdr:rowOff>
    </xdr:from>
    <xdr:ext cx="7366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4622800" y="71725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286103</xdr:rowOff>
    </xdr:from>
    <xdr:to>
      <xdr:col>22</xdr:col>
      <xdr:colOff>165100</xdr:colOff>
      <xdr:row>38</xdr:row>
      <xdr:rowOff>44803</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4254500" y="74108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54980</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3924300" y="71796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288674</xdr:rowOff>
    </xdr:from>
    <xdr:to>
      <xdr:col>19</xdr:col>
      <xdr:colOff>38100</xdr:colOff>
      <xdr:row>38</xdr:row>
      <xdr:rowOff>47374</xdr:rowOff>
    </xdr:to>
    <xdr:sp macro="" textlink="">
      <xdr:nvSpPr>
        <xdr:cNvPr id="143" name="楕円 142">
          <a:extLst>
            <a:ext uri="{FF2B5EF4-FFF2-40B4-BE49-F238E27FC236}">
              <a16:creationId xmlns:a16="http://schemas.microsoft.com/office/drawing/2014/main" id="{00000000-0008-0000-0500-00008F000000}"/>
            </a:ext>
          </a:extLst>
        </xdr:cNvPr>
        <xdr:cNvSpPr/>
      </xdr:nvSpPr>
      <xdr:spPr bwMode="auto">
        <a:xfrm>
          <a:off x="3556000" y="74133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57551</xdr:rowOff>
    </xdr:from>
    <xdr:ext cx="762000" cy="259045"/>
    <xdr:sp macro="" textlink="">
      <xdr:nvSpPr>
        <xdr:cNvPr id="144" name="テキスト ボックス 143">
          <a:extLst>
            <a:ext uri="{FF2B5EF4-FFF2-40B4-BE49-F238E27FC236}">
              <a16:creationId xmlns:a16="http://schemas.microsoft.com/office/drawing/2014/main" id="{00000000-0008-0000-0500-000090000000}"/>
            </a:ext>
          </a:extLst>
        </xdr:cNvPr>
        <xdr:cNvSpPr txBox="1"/>
      </xdr:nvSpPr>
      <xdr:spPr>
        <a:xfrm>
          <a:off x="3225800" y="71822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312214</xdr:rowOff>
    </xdr:from>
    <xdr:to>
      <xdr:col>15</xdr:col>
      <xdr:colOff>101600</xdr:colOff>
      <xdr:row>38</xdr:row>
      <xdr:rowOff>70914</xdr:rowOff>
    </xdr:to>
    <xdr:sp macro="" textlink="">
      <xdr:nvSpPr>
        <xdr:cNvPr id="145" name="楕円 144">
          <a:extLst>
            <a:ext uri="{FF2B5EF4-FFF2-40B4-BE49-F238E27FC236}">
              <a16:creationId xmlns:a16="http://schemas.microsoft.com/office/drawing/2014/main" id="{00000000-0008-0000-0500-000091000000}"/>
            </a:ext>
          </a:extLst>
        </xdr:cNvPr>
        <xdr:cNvSpPr/>
      </xdr:nvSpPr>
      <xdr:spPr bwMode="auto">
        <a:xfrm>
          <a:off x="2857500" y="74369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81091</xdr:rowOff>
    </xdr:from>
    <xdr:ext cx="762000" cy="259045"/>
    <xdr:sp macro="" textlink="">
      <xdr:nvSpPr>
        <xdr:cNvPr id="146" name="テキスト ボックス 145">
          <a:extLst>
            <a:ext uri="{FF2B5EF4-FFF2-40B4-BE49-F238E27FC236}">
              <a16:creationId xmlns:a16="http://schemas.microsoft.com/office/drawing/2014/main" id="{00000000-0008-0000-0500-000092000000}"/>
            </a:ext>
          </a:extLst>
        </xdr:cNvPr>
        <xdr:cNvSpPr txBox="1"/>
      </xdr:nvSpPr>
      <xdr:spPr>
        <a:xfrm>
          <a:off x="2527300" y="7205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愛媛県西予市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33,721
33,328
514.34
34,487,498
32,940,997
1,407,258
16,060,136
37,929,150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12.9
77.0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55640</xdr:rowOff>
    </xdr:from>
    <xdr:to>
      <xdr:col>24</xdr:col>
      <xdr:colOff>62865</xdr:colOff>
      <xdr:row>38</xdr:row>
      <xdr:rowOff>169157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99140"/>
          <a:ext cx="1270" cy="1485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1534</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88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169157</xdr:rowOff>
    </xdr:from>
    <xdr:to>
      <xdr:col>24</xdr:col>
      <xdr:colOff>152400</xdr:colOff>
      <xdr:row>38</xdr:row>
      <xdr:rowOff>169157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84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2317</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74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55640</xdr:rowOff>
    </xdr:from>
    <xdr:to>
      <xdr:col>24</xdr:col>
      <xdr:colOff>152400</xdr:colOff>
      <xdr:row>30</xdr:row>
      <xdr:rowOff>55640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9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78206</xdr:rowOff>
    </xdr:from>
    <xdr:to>
      <xdr:col>24</xdr:col>
      <xdr:colOff>63500</xdr:colOff>
      <xdr:row>34</xdr:row>
      <xdr:rowOff>31017</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736056"/>
          <a:ext cx="838200" cy="124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88881</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896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110454</xdr:rowOff>
    </xdr:from>
    <xdr:to>
      <xdr:col>24</xdr:col>
      <xdr:colOff>114300</xdr:colOff>
      <xdr:row>36</xdr:row>
      <xdr:rowOff>40604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11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31017</xdr:rowOff>
    </xdr:from>
    <xdr:to>
      <xdr:col>19</xdr:col>
      <xdr:colOff>177800</xdr:colOff>
      <xdr:row>34</xdr:row>
      <xdr:rowOff>35872</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5860317"/>
          <a:ext cx="889000" cy="4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44094</xdr:rowOff>
    </xdr:from>
    <xdr:to>
      <xdr:col>20</xdr:col>
      <xdr:colOff>38100</xdr:colOff>
      <xdr:row>36</xdr:row>
      <xdr:rowOff>145694</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1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136821</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6309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35872</xdr:rowOff>
    </xdr:from>
    <xdr:to>
      <xdr:col>15</xdr:col>
      <xdr:colOff>50800</xdr:colOff>
      <xdr:row>34</xdr:row>
      <xdr:rowOff>97224</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5865172"/>
          <a:ext cx="889000" cy="61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69099</xdr:rowOff>
    </xdr:from>
    <xdr:to>
      <xdr:col>15</xdr:col>
      <xdr:colOff>101600</xdr:colOff>
      <xdr:row>36</xdr:row>
      <xdr:rowOff>170699</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41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161826</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6334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97224</xdr:rowOff>
    </xdr:from>
    <xdr:to>
      <xdr:col>10</xdr:col>
      <xdr:colOff>114300</xdr:colOff>
      <xdr:row>34</xdr:row>
      <xdr:rowOff>110646</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5926524"/>
          <a:ext cx="889000" cy="13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76653</xdr:rowOff>
    </xdr:from>
    <xdr:to>
      <xdr:col>10</xdr:col>
      <xdr:colOff>165100</xdr:colOff>
      <xdr:row>37</xdr:row>
      <xdr:rowOff>6803</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48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169380</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6341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125073</xdr:rowOff>
    </xdr:from>
    <xdr:to>
      <xdr:col>6</xdr:col>
      <xdr:colOff>38100</xdr:colOff>
      <xdr:row>37</xdr:row>
      <xdr:rowOff>55223</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97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46350</xdr:rowOff>
    </xdr:from>
    <xdr:ext cx="59901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30795" y="63900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27406</xdr:rowOff>
    </xdr:from>
    <xdr:to>
      <xdr:col>24</xdr:col>
      <xdr:colOff>114300</xdr:colOff>
      <xdr:row>33</xdr:row>
      <xdr:rowOff>129006</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685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50283</xdr:rowOff>
    </xdr:from>
    <xdr:ext cx="599010"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5366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151667</xdr:rowOff>
    </xdr:from>
    <xdr:to>
      <xdr:col>20</xdr:col>
      <xdr:colOff>38100</xdr:colOff>
      <xdr:row>34</xdr:row>
      <xdr:rowOff>81817</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5809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32</xdr:row>
      <xdr:rowOff>98344</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497795" y="55847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156522</xdr:rowOff>
    </xdr:from>
    <xdr:to>
      <xdr:col>15</xdr:col>
      <xdr:colOff>101600</xdr:colOff>
      <xdr:row>34</xdr:row>
      <xdr:rowOff>86672</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5814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32</xdr:row>
      <xdr:rowOff>103199</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08795" y="55895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46424</xdr:rowOff>
    </xdr:from>
    <xdr:to>
      <xdr:col>10</xdr:col>
      <xdr:colOff>165100</xdr:colOff>
      <xdr:row>34</xdr:row>
      <xdr:rowOff>148024</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5875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32</xdr:row>
      <xdr:rowOff>164551</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19795" y="56509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59846</xdr:rowOff>
    </xdr:from>
    <xdr:to>
      <xdr:col>6</xdr:col>
      <xdr:colOff>38100</xdr:colOff>
      <xdr:row>34</xdr:row>
      <xdr:rowOff>161446</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5889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33</xdr:row>
      <xdr:rowOff>6523</xdr:rowOff>
    </xdr:from>
    <xdr:ext cx="599010"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30795" y="56643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1894</xdr:rowOff>
    </xdr:from>
    <xdr:to>
      <xdr:col>24</xdr:col>
      <xdr:colOff>62865</xdr:colOff>
      <xdr:row>58</xdr:row>
      <xdr:rowOff>127539</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917294"/>
          <a:ext cx="1270" cy="1154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169437</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3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127539</xdr:rowOff>
    </xdr:from>
    <xdr:to>
      <xdr:col>24</xdr:col>
      <xdr:colOff>152400</xdr:colOff>
      <xdr:row>58</xdr:row>
      <xdr:rowOff>127539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71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120021</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69252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5,102,826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1894</xdr:rowOff>
    </xdr:from>
    <xdr:to>
      <xdr:col>24</xdr:col>
      <xdr:colOff>152400</xdr:colOff>
      <xdr:row>52</xdr:row>
      <xdr:rowOff>1894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917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116993</xdr:rowOff>
    </xdr:from>
    <xdr:to>
      <xdr:col>24</xdr:col>
      <xdr:colOff>63500</xdr:colOff>
      <xdr:row>58</xdr:row>
      <xdr:rowOff>117725</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3797300" y="10061093"/>
          <a:ext cx="838200" cy="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86886</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859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64009</xdr:rowOff>
    </xdr:from>
    <xdr:to>
      <xdr:col>24</xdr:col>
      <xdr:colOff>114300</xdr:colOff>
      <xdr:row>58</xdr:row>
      <xdr:rowOff>165609</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10008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116486</xdr:rowOff>
    </xdr:from>
    <xdr:to>
      <xdr:col>19</xdr:col>
      <xdr:colOff>177800</xdr:colOff>
      <xdr:row>58</xdr:row>
      <xdr:rowOff>116993</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908300" y="10060586"/>
          <a:ext cx="889000" cy="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65029</xdr:rowOff>
    </xdr:from>
    <xdr:to>
      <xdr:col>20</xdr:col>
      <xdr:colOff>38100</xdr:colOff>
      <xdr:row>58</xdr:row>
      <xdr:rowOff>166629</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10009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11706</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9784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116257</xdr:rowOff>
    </xdr:from>
    <xdr:to>
      <xdr:col>15</xdr:col>
      <xdr:colOff>50800</xdr:colOff>
      <xdr:row>58</xdr:row>
      <xdr:rowOff>116486</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2019300" y="10060357"/>
          <a:ext cx="88900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65420</xdr:rowOff>
    </xdr:from>
    <xdr:to>
      <xdr:col>15</xdr:col>
      <xdr:colOff>101600</xdr:colOff>
      <xdr:row>58</xdr:row>
      <xdr:rowOff>167020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1000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12097</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97847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116257</xdr:rowOff>
    </xdr:from>
    <xdr:to>
      <xdr:col>10</xdr:col>
      <xdr:colOff>114300</xdr:colOff>
      <xdr:row>58</xdr:row>
      <xdr:rowOff>118755</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60357"/>
          <a:ext cx="889000" cy="2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66747</xdr:rowOff>
    </xdr:from>
    <xdr:to>
      <xdr:col>10</xdr:col>
      <xdr:colOff>165100</xdr:colOff>
      <xdr:row>58</xdr:row>
      <xdr:rowOff>168347</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10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159474</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10103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68156</xdr:rowOff>
    </xdr:from>
    <xdr:to>
      <xdr:col>6</xdr:col>
      <xdr:colOff>38100</xdr:colOff>
      <xdr:row>58</xdr:row>
      <xdr:rowOff>169756</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12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160883</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10104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66925</xdr:rowOff>
    </xdr:from>
    <xdr:to>
      <xdr:col>24</xdr:col>
      <xdr:colOff>114300</xdr:colOff>
      <xdr:row>58</xdr:row>
      <xdr:rowOff>168525</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10011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42437</xdr:rowOff>
    </xdr:from>
    <xdr:ext cx="534377"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986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66193</xdr:rowOff>
    </xdr:from>
    <xdr:to>
      <xdr:col>20</xdr:col>
      <xdr:colOff>38100</xdr:colOff>
      <xdr:row>58</xdr:row>
      <xdr:rowOff>167793</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10010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158920</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530111" y="10103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65686</xdr:rowOff>
    </xdr:from>
    <xdr:to>
      <xdr:col>15</xdr:col>
      <xdr:colOff>101600</xdr:colOff>
      <xdr:row>58</xdr:row>
      <xdr:rowOff>167286</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10009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158413</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101025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65457</xdr:rowOff>
    </xdr:from>
    <xdr:to>
      <xdr:col>10</xdr:col>
      <xdr:colOff>165100</xdr:colOff>
      <xdr:row>58</xdr:row>
      <xdr:rowOff>167057</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09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12134</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19795" y="97847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67955</xdr:rowOff>
    </xdr:from>
    <xdr:to>
      <xdr:col>6</xdr:col>
      <xdr:colOff>38100</xdr:colOff>
      <xdr:row>58</xdr:row>
      <xdr:rowOff>169555</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12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14632</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9787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99034</xdr:rowOff>
    </xdr:from>
    <xdr:to>
      <xdr:col>24</xdr:col>
      <xdr:colOff>62865</xdr:colOff>
      <xdr:row>79</xdr:row>
      <xdr:rowOff>33947</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271984"/>
          <a:ext cx="1270" cy="1306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37774</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23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33947</xdr:rowOff>
    </xdr:from>
    <xdr:to>
      <xdr:col>24</xdr:col>
      <xdr:colOff>152400</xdr:colOff>
      <xdr:row>79</xdr:row>
      <xdr:rowOff>33947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8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45711</xdr:rowOff>
    </xdr:from>
    <xdr:ext cx="599010"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2047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99034</xdr:rowOff>
    </xdr:from>
    <xdr:to>
      <xdr:col>24</xdr:col>
      <xdr:colOff>152400</xdr:colOff>
      <xdr:row>71</xdr:row>
      <xdr:rowOff>99034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271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145669</xdr:rowOff>
    </xdr:from>
    <xdr:to>
      <xdr:col>24</xdr:col>
      <xdr:colOff>63500</xdr:colOff>
      <xdr:row>79</xdr:row>
      <xdr:rowOff>3111</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3518769"/>
          <a:ext cx="838200" cy="28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26688</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2283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3811</xdr:rowOff>
    </xdr:from>
    <xdr:to>
      <xdr:col>24</xdr:col>
      <xdr:colOff>114300</xdr:colOff>
      <xdr:row>78</xdr:row>
      <xdr:rowOff>105411</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376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149403</xdr:rowOff>
    </xdr:from>
    <xdr:to>
      <xdr:col>19</xdr:col>
      <xdr:colOff>177800</xdr:colOff>
      <xdr:row>79</xdr:row>
      <xdr:rowOff>3111</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908300" y="13522503"/>
          <a:ext cx="889000" cy="25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35522</xdr:rowOff>
    </xdr:from>
    <xdr:to>
      <xdr:col>20</xdr:col>
      <xdr:colOff>38100</xdr:colOff>
      <xdr:row>78</xdr:row>
      <xdr:rowOff>137122</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408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153649</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183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149403</xdr:rowOff>
    </xdr:from>
    <xdr:to>
      <xdr:col>15</xdr:col>
      <xdr:colOff>50800</xdr:colOff>
      <xdr:row>78</xdr:row>
      <xdr:rowOff>168669</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019300" y="13522503"/>
          <a:ext cx="889000" cy="19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28487</xdr:rowOff>
    </xdr:from>
    <xdr:to>
      <xdr:col>15</xdr:col>
      <xdr:colOff>101600</xdr:colOff>
      <xdr:row>78</xdr:row>
      <xdr:rowOff>130087</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401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146614</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176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168669</xdr:rowOff>
    </xdr:from>
    <xdr:to>
      <xdr:col>10</xdr:col>
      <xdr:colOff>114300</xdr:colOff>
      <xdr:row>79</xdr:row>
      <xdr:rowOff>9995</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1130300" y="13541769"/>
          <a:ext cx="889000" cy="12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26619</xdr:rowOff>
    </xdr:from>
    <xdr:to>
      <xdr:col>10</xdr:col>
      <xdr:colOff>165100</xdr:colOff>
      <xdr:row>78</xdr:row>
      <xdr:rowOff>128219</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9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144746</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2111" y="13174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44614</xdr:rowOff>
    </xdr:from>
    <xdr:to>
      <xdr:col>6</xdr:col>
      <xdr:colOff>38100</xdr:colOff>
      <xdr:row>78</xdr:row>
      <xdr:rowOff>146214</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41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162741</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3192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94869</xdr:rowOff>
    </xdr:from>
    <xdr:to>
      <xdr:col>24</xdr:col>
      <xdr:colOff>114300</xdr:colOff>
      <xdr:row>79</xdr:row>
      <xdr:rowOff>25019</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467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9796</xdr:rowOff>
    </xdr:from>
    <xdr:ext cx="469744"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382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123761</xdr:rowOff>
    </xdr:from>
    <xdr:to>
      <xdr:col>20</xdr:col>
      <xdr:colOff>38100</xdr:colOff>
      <xdr:row>79</xdr:row>
      <xdr:rowOff>53911</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496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45038</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62428" y="13589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98603</xdr:rowOff>
    </xdr:from>
    <xdr:to>
      <xdr:col>15</xdr:col>
      <xdr:colOff>101600</xdr:colOff>
      <xdr:row>79</xdr:row>
      <xdr:rowOff>28753</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471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19880</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73428" y="13564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117869</xdr:rowOff>
    </xdr:from>
    <xdr:to>
      <xdr:col>10</xdr:col>
      <xdr:colOff>165100</xdr:colOff>
      <xdr:row>79</xdr:row>
      <xdr:rowOff>48019</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490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39146</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84428" y="13583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130645</xdr:rowOff>
    </xdr:from>
    <xdr:to>
      <xdr:col>6</xdr:col>
      <xdr:colOff>38100</xdr:colOff>
      <xdr:row>79</xdr:row>
      <xdr:rowOff>60795</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503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51922</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95428" y="13596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26947</xdr:rowOff>
    </xdr:from>
    <xdr:to>
      <xdr:col>24</xdr:col>
      <xdr:colOff>62865</xdr:colOff>
      <xdr:row>97</xdr:row>
      <xdr:rowOff>142970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628897"/>
          <a:ext cx="1270" cy="1144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146797</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777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142970</xdr:rowOff>
    </xdr:from>
    <xdr:to>
      <xdr:col>24</xdr:col>
      <xdr:colOff>152400</xdr:colOff>
      <xdr:row>97</xdr:row>
      <xdr:rowOff>142970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773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145074</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404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26947</xdr:rowOff>
    </xdr:from>
    <xdr:to>
      <xdr:col>24</xdr:col>
      <xdr:colOff>152400</xdr:colOff>
      <xdr:row>91</xdr:row>
      <xdr:rowOff>26947</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628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151350</xdr:rowOff>
    </xdr:from>
    <xdr:to>
      <xdr:col>24</xdr:col>
      <xdr:colOff>63500</xdr:colOff>
      <xdr:row>95</xdr:row>
      <xdr:rowOff>165319</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439100"/>
          <a:ext cx="838200" cy="13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95676</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2119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72799</xdr:rowOff>
    </xdr:from>
    <xdr:to>
      <xdr:col>24</xdr:col>
      <xdr:colOff>114300</xdr:colOff>
      <xdr:row>96</xdr:row>
      <xdr:rowOff>2949</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360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165319</xdr:rowOff>
    </xdr:from>
    <xdr:to>
      <xdr:col>19</xdr:col>
      <xdr:colOff>177800</xdr:colOff>
      <xdr:row>96</xdr:row>
      <xdr:rowOff>42728</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453069"/>
          <a:ext cx="889000" cy="48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112469</xdr:rowOff>
    </xdr:from>
    <xdr:to>
      <xdr:col>20</xdr:col>
      <xdr:colOff>38100</xdr:colOff>
      <xdr:row>96</xdr:row>
      <xdr:rowOff>42619</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40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59146</xdr:rowOff>
    </xdr:from>
    <xdr:ext cx="599010"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497795" y="16175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118357</xdr:rowOff>
    </xdr:from>
    <xdr:to>
      <xdr:col>15</xdr:col>
      <xdr:colOff>50800</xdr:colOff>
      <xdr:row>96</xdr:row>
      <xdr:rowOff>42728</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406107"/>
          <a:ext cx="889000" cy="95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10544</xdr:rowOff>
    </xdr:from>
    <xdr:to>
      <xdr:col>15</xdr:col>
      <xdr:colOff>101600</xdr:colOff>
      <xdr:row>96</xdr:row>
      <xdr:rowOff>112144</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69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103271</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08795" y="16562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118357</xdr:rowOff>
    </xdr:from>
    <xdr:to>
      <xdr:col>10</xdr:col>
      <xdr:colOff>114300</xdr:colOff>
      <xdr:row>97</xdr:row>
      <xdr:rowOff>7097</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406107"/>
          <a:ext cx="889000" cy="231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102053</xdr:rowOff>
    </xdr:from>
    <xdr:to>
      <xdr:col>10</xdr:col>
      <xdr:colOff>165100</xdr:colOff>
      <xdr:row>96</xdr:row>
      <xdr:rowOff>32203</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389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23330</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19795" y="16482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108156</xdr:rowOff>
    </xdr:from>
    <xdr:to>
      <xdr:col>6</xdr:col>
      <xdr:colOff>38100</xdr:colOff>
      <xdr:row>97</xdr:row>
      <xdr:rowOff>38306</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67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54833</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30795" y="16342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100550</xdr:rowOff>
    </xdr:from>
    <xdr:to>
      <xdr:col>24</xdr:col>
      <xdr:colOff>114300</xdr:colOff>
      <xdr:row>96</xdr:row>
      <xdr:rowOff>30700</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38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78977</xdr:rowOff>
    </xdr:from>
    <xdr:ext cx="599010"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366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114519</xdr:rowOff>
    </xdr:from>
    <xdr:to>
      <xdr:col>20</xdr:col>
      <xdr:colOff>38100</xdr:colOff>
      <xdr:row>96</xdr:row>
      <xdr:rowOff>44669</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402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35796</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497795" y="16494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163378</xdr:rowOff>
    </xdr:from>
    <xdr:to>
      <xdr:col>15</xdr:col>
      <xdr:colOff>101600</xdr:colOff>
      <xdr:row>96</xdr:row>
      <xdr:rowOff>93528</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451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110055</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08795" y="16226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67557</xdr:rowOff>
    </xdr:from>
    <xdr:to>
      <xdr:col>10</xdr:col>
      <xdr:colOff>165100</xdr:colOff>
      <xdr:row>95</xdr:row>
      <xdr:rowOff>169157</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355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14234</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19795" y="16130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127747</xdr:rowOff>
    </xdr:from>
    <xdr:to>
      <xdr:col>6</xdr:col>
      <xdr:colOff>38100</xdr:colOff>
      <xdr:row>97</xdr:row>
      <xdr:rowOff>57897</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586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49024</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63111" y="16679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132783</xdr:rowOff>
    </xdr:from>
    <xdr:to>
      <xdr:col>54</xdr:col>
      <xdr:colOff>189865</xdr:colOff>
      <xdr:row>39</xdr:row>
      <xdr:rowOff>30645</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104833"/>
          <a:ext cx="1270" cy="16123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34472</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721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30645</xdr:rowOff>
    </xdr:from>
    <xdr:to>
      <xdr:col>55</xdr:col>
      <xdr:colOff>88900</xdr:colOff>
      <xdr:row>39</xdr:row>
      <xdr:rowOff>30645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717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79460</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4880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132783</xdr:rowOff>
    </xdr:from>
    <xdr:to>
      <xdr:col>55</xdr:col>
      <xdr:colOff>88900</xdr:colOff>
      <xdr:row>29</xdr:row>
      <xdr:rowOff>132783</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104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128322</xdr:rowOff>
    </xdr:from>
    <xdr:to>
      <xdr:col>55</xdr:col>
      <xdr:colOff>0</xdr:colOff>
      <xdr:row>37</xdr:row>
      <xdr:rowOff>41728</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6300522"/>
          <a:ext cx="838200" cy="84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25937</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3695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47510</xdr:rowOff>
    </xdr:from>
    <xdr:to>
      <xdr:col>55</xdr:col>
      <xdr:colOff>50800</xdr:colOff>
      <xdr:row>37</xdr:row>
      <xdr:rowOff>149110</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39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41728</xdr:rowOff>
    </xdr:from>
    <xdr:to>
      <xdr:col>50</xdr:col>
      <xdr:colOff>114300</xdr:colOff>
      <xdr:row>37</xdr:row>
      <xdr:rowOff>56542</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8750300" y="6385378"/>
          <a:ext cx="889000" cy="14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46315</xdr:rowOff>
    </xdr:from>
    <xdr:to>
      <xdr:col>50</xdr:col>
      <xdr:colOff>165100</xdr:colOff>
      <xdr:row>37</xdr:row>
      <xdr:rowOff>147915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38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139042</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482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56542</xdr:rowOff>
    </xdr:from>
    <xdr:to>
      <xdr:col>45</xdr:col>
      <xdr:colOff>177800</xdr:colOff>
      <xdr:row>37</xdr:row>
      <xdr:rowOff>78442</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400192"/>
          <a:ext cx="889000" cy="21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50822</xdr:rowOff>
    </xdr:from>
    <xdr:to>
      <xdr:col>46</xdr:col>
      <xdr:colOff>38100</xdr:colOff>
      <xdr:row>37</xdr:row>
      <xdr:rowOff>152422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394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143549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4871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44282</xdr:rowOff>
    </xdr:from>
    <xdr:to>
      <xdr:col>41</xdr:col>
      <xdr:colOff>50800</xdr:colOff>
      <xdr:row>37</xdr:row>
      <xdr:rowOff>78442</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6045032"/>
          <a:ext cx="889000" cy="377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60276</xdr:rowOff>
    </xdr:from>
    <xdr:to>
      <xdr:col>41</xdr:col>
      <xdr:colOff>101600</xdr:colOff>
      <xdr:row>37</xdr:row>
      <xdr:rowOff>161876</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403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153003</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496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80357</xdr:rowOff>
    </xdr:from>
    <xdr:to>
      <xdr:col>36</xdr:col>
      <xdr:colOff>165100</xdr:colOff>
      <xdr:row>36</xdr:row>
      <xdr:rowOff>10507</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6081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1634</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6173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77522</xdr:rowOff>
    </xdr:from>
    <xdr:to>
      <xdr:col>55</xdr:col>
      <xdr:colOff>50800</xdr:colOff>
      <xdr:row>37</xdr:row>
      <xdr:rowOff>7672</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249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100399</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1011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162378</xdr:rowOff>
    </xdr:from>
    <xdr:to>
      <xdr:col>50</xdr:col>
      <xdr:colOff>165100</xdr:colOff>
      <xdr:row>37</xdr:row>
      <xdr:rowOff>92528</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334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109055</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6109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5742</xdr:rowOff>
    </xdr:from>
    <xdr:to>
      <xdr:col>46</xdr:col>
      <xdr:colOff>38100</xdr:colOff>
      <xdr:row>37</xdr:row>
      <xdr:rowOff>107342</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349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123869</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61246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27642</xdr:rowOff>
    </xdr:from>
    <xdr:to>
      <xdr:col>41</xdr:col>
      <xdr:colOff>101600</xdr:colOff>
      <xdr:row>37</xdr:row>
      <xdr:rowOff>129242</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371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145769</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61465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164932</xdr:rowOff>
    </xdr:from>
    <xdr:to>
      <xdr:col>36</xdr:col>
      <xdr:colOff>165100</xdr:colOff>
      <xdr:row>35</xdr:row>
      <xdr:rowOff>95082</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5994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111609</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57694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13463</xdr:rowOff>
    </xdr:from>
    <xdr:to>
      <xdr:col>54</xdr:col>
      <xdr:colOff>189865</xdr:colOff>
      <xdr:row>58</xdr:row>
      <xdr:rowOff>27599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57413"/>
          <a:ext cx="1270" cy="1214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31426</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75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27599</xdr:rowOff>
    </xdr:from>
    <xdr:to>
      <xdr:col>55</xdr:col>
      <xdr:colOff>88900</xdr:colOff>
      <xdr:row>58</xdr:row>
      <xdr:rowOff>27599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71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131590</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32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13463</xdr:rowOff>
    </xdr:from>
    <xdr:to>
      <xdr:col>55</xdr:col>
      <xdr:colOff>88900</xdr:colOff>
      <xdr:row>51</xdr:row>
      <xdr:rowOff>13463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57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68903</xdr:rowOff>
    </xdr:from>
    <xdr:to>
      <xdr:col>55</xdr:col>
      <xdr:colOff>0</xdr:colOff>
      <xdr:row>55</xdr:row>
      <xdr:rowOff>68884</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9327203"/>
          <a:ext cx="838200" cy="17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131134</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5608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152707</xdr:rowOff>
    </xdr:from>
    <xdr:to>
      <xdr:col>55</xdr:col>
      <xdr:colOff>50800</xdr:colOff>
      <xdr:row>56</xdr:row>
      <xdr:rowOff>82857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58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99581</xdr:rowOff>
    </xdr:from>
    <xdr:to>
      <xdr:col>50</xdr:col>
      <xdr:colOff>114300</xdr:colOff>
      <xdr:row>55</xdr:row>
      <xdr:rowOff>68884</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8750300" y="9186431"/>
          <a:ext cx="889000" cy="312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8849</xdr:rowOff>
    </xdr:from>
    <xdr:to>
      <xdr:col>50</xdr:col>
      <xdr:colOff>165100</xdr:colOff>
      <xdr:row>56</xdr:row>
      <xdr:rowOff>110449</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10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101576</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702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53</xdr:row>
      <xdr:rowOff>99581</xdr:rowOff>
    </xdr:from>
    <xdr:to>
      <xdr:col>45</xdr:col>
      <xdr:colOff>177800</xdr:colOff>
      <xdr:row>55</xdr:row>
      <xdr:rowOff>30315</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7861300" y="9186431"/>
          <a:ext cx="889000" cy="273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39783</xdr:rowOff>
    </xdr:from>
    <xdr:to>
      <xdr:col>46</xdr:col>
      <xdr:colOff>38100</xdr:colOff>
      <xdr:row>56</xdr:row>
      <xdr:rowOff>141383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40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132510</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733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30315</xdr:rowOff>
    </xdr:from>
    <xdr:to>
      <xdr:col>41</xdr:col>
      <xdr:colOff>50800</xdr:colOff>
      <xdr:row>55</xdr:row>
      <xdr:rowOff>44735</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6972300" y="9460065"/>
          <a:ext cx="889000" cy="14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162194</xdr:rowOff>
    </xdr:from>
    <xdr:to>
      <xdr:col>41</xdr:col>
      <xdr:colOff>101600</xdr:colOff>
      <xdr:row>56</xdr:row>
      <xdr:rowOff>92344</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591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83471</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684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8286</xdr:rowOff>
    </xdr:from>
    <xdr:to>
      <xdr:col>36</xdr:col>
      <xdr:colOff>165100</xdr:colOff>
      <xdr:row>56</xdr:row>
      <xdr:rowOff>109886</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60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101013</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702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18103</xdr:rowOff>
    </xdr:from>
    <xdr:to>
      <xdr:col>55</xdr:col>
      <xdr:colOff>50800</xdr:colOff>
      <xdr:row>54</xdr:row>
      <xdr:rowOff>119703</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276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40980</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1278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18084</xdr:rowOff>
    </xdr:from>
    <xdr:to>
      <xdr:col>50</xdr:col>
      <xdr:colOff>165100</xdr:colOff>
      <xdr:row>55</xdr:row>
      <xdr:rowOff>119684</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447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53</xdr:row>
      <xdr:rowOff>136211</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795" y="92230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53</xdr:row>
      <xdr:rowOff>48781</xdr:rowOff>
    </xdr:from>
    <xdr:to>
      <xdr:col>46</xdr:col>
      <xdr:colOff>38100</xdr:colOff>
      <xdr:row>53</xdr:row>
      <xdr:rowOff>150381</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135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51</xdr:row>
      <xdr:rowOff>166908</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50795" y="8910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150965</xdr:rowOff>
    </xdr:from>
    <xdr:to>
      <xdr:col>41</xdr:col>
      <xdr:colOff>101600</xdr:colOff>
      <xdr:row>55</xdr:row>
      <xdr:rowOff>81115</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409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53</xdr:row>
      <xdr:rowOff>97642</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61795" y="91844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165385</xdr:rowOff>
    </xdr:from>
    <xdr:to>
      <xdr:col>36</xdr:col>
      <xdr:colOff>165100</xdr:colOff>
      <xdr:row>55</xdr:row>
      <xdr:rowOff>95535</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423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53</xdr:row>
      <xdr:rowOff>112062</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795" y="9198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1974</xdr:rowOff>
    </xdr:from>
    <xdr:to>
      <xdr:col>54</xdr:col>
      <xdr:colOff>189865</xdr:colOff>
      <xdr:row>79</xdr:row>
      <xdr:rowOff>98879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174924"/>
          <a:ext cx="1270" cy="1468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120101</xdr:rowOff>
    </xdr:from>
    <xdr:ext cx="599010"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1950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1974</xdr:rowOff>
    </xdr:from>
    <xdr:to>
      <xdr:col>55</xdr:col>
      <xdr:colOff>88900</xdr:colOff>
      <xdr:row>71</xdr:row>
      <xdr:rowOff>1974</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174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139297</xdr:rowOff>
    </xdr:from>
    <xdr:to>
      <xdr:col>55</xdr:col>
      <xdr:colOff>0</xdr:colOff>
      <xdr:row>78</xdr:row>
      <xdr:rowOff>170876</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9639300" y="13512397"/>
          <a:ext cx="838200" cy="31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158205</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1884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135328</xdr:rowOff>
    </xdr:from>
    <xdr:to>
      <xdr:col>55</xdr:col>
      <xdr:colOff>50800</xdr:colOff>
      <xdr:row>78</xdr:row>
      <xdr:rowOff>65478</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36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19424</xdr:rowOff>
    </xdr:from>
    <xdr:to>
      <xdr:col>50</xdr:col>
      <xdr:colOff>114300</xdr:colOff>
      <xdr:row>78</xdr:row>
      <xdr:rowOff>139297</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8750300" y="13221074"/>
          <a:ext cx="889000" cy="291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12373</xdr:rowOff>
    </xdr:from>
    <xdr:to>
      <xdr:col>50</xdr:col>
      <xdr:colOff>165100</xdr:colOff>
      <xdr:row>78</xdr:row>
      <xdr:rowOff>113973</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8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130500</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160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19424</xdr:rowOff>
    </xdr:from>
    <xdr:to>
      <xdr:col>45</xdr:col>
      <xdr:colOff>177800</xdr:colOff>
      <xdr:row>77</xdr:row>
      <xdr:rowOff>108055</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7861300" y="13221074"/>
          <a:ext cx="889000" cy="88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18154</xdr:rowOff>
    </xdr:from>
    <xdr:to>
      <xdr:col>46</xdr:col>
      <xdr:colOff>38100</xdr:colOff>
      <xdr:row>78</xdr:row>
      <xdr:rowOff>119754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9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110881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483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108055</xdr:rowOff>
    </xdr:from>
    <xdr:to>
      <xdr:col>41</xdr:col>
      <xdr:colOff>50800</xdr:colOff>
      <xdr:row>78</xdr:row>
      <xdr:rowOff>3096</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6972300" y="13309705"/>
          <a:ext cx="889000" cy="66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122472</xdr:rowOff>
    </xdr:from>
    <xdr:to>
      <xdr:col>41</xdr:col>
      <xdr:colOff>101600</xdr:colOff>
      <xdr:row>78</xdr:row>
      <xdr:rowOff>52622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24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43749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416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99654</xdr:rowOff>
    </xdr:from>
    <xdr:to>
      <xdr:col>36</xdr:col>
      <xdr:colOff>165100</xdr:colOff>
      <xdr:row>78</xdr:row>
      <xdr:rowOff>29804</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3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46331</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076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120076</xdr:rowOff>
    </xdr:from>
    <xdr:to>
      <xdr:col>55</xdr:col>
      <xdr:colOff>50800</xdr:colOff>
      <xdr:row>79</xdr:row>
      <xdr:rowOff>50226</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493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35003</xdr:rowOff>
    </xdr:from>
    <xdr:ext cx="469744"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408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88497</xdr:rowOff>
    </xdr:from>
    <xdr:to>
      <xdr:col>50</xdr:col>
      <xdr:colOff>165100</xdr:colOff>
      <xdr:row>79</xdr:row>
      <xdr:rowOff>18647</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461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9774</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372111" y="13554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140074</xdr:rowOff>
    </xdr:from>
    <xdr:to>
      <xdr:col>46</xdr:col>
      <xdr:colOff>38100</xdr:colOff>
      <xdr:row>77</xdr:row>
      <xdr:rowOff>70224</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170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86751</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483111" y="12945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57255</xdr:rowOff>
    </xdr:from>
    <xdr:to>
      <xdr:col>41</xdr:col>
      <xdr:colOff>101600</xdr:colOff>
      <xdr:row>77</xdr:row>
      <xdr:rowOff>158855</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258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3932</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594111" y="13034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123746</xdr:rowOff>
    </xdr:from>
    <xdr:to>
      <xdr:col>36</xdr:col>
      <xdr:colOff>165100</xdr:colOff>
      <xdr:row>78</xdr:row>
      <xdr:rowOff>53896</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325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45023</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05111" y="13418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108010</xdr:rowOff>
    </xdr:from>
    <xdr:to>
      <xdr:col>54</xdr:col>
      <xdr:colOff>189865</xdr:colOff>
      <xdr:row>97</xdr:row>
      <xdr:rowOff>147369</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538510"/>
          <a:ext cx="1270" cy="1239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151196</xdr:rowOff>
    </xdr:from>
    <xdr:ext cx="469744"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781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147369</xdr:rowOff>
    </xdr:from>
    <xdr:to>
      <xdr:col>55</xdr:col>
      <xdr:colOff>88900</xdr:colOff>
      <xdr:row>97</xdr:row>
      <xdr:rowOff>147369</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778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54687</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31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108010</xdr:rowOff>
    </xdr:from>
    <xdr:to>
      <xdr:col>55</xdr:col>
      <xdr:colOff>88900</xdr:colOff>
      <xdr:row>90</xdr:row>
      <xdr:rowOff>108010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5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18748</xdr:rowOff>
    </xdr:from>
    <xdr:to>
      <xdr:col>55</xdr:col>
      <xdr:colOff>0</xdr:colOff>
      <xdr:row>94</xdr:row>
      <xdr:rowOff>154919</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9639300" y="16135048"/>
          <a:ext cx="838200" cy="136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116065</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4038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137638</xdr:rowOff>
    </xdr:from>
    <xdr:to>
      <xdr:col>55</xdr:col>
      <xdr:colOff>50800</xdr:colOff>
      <xdr:row>96</xdr:row>
      <xdr:rowOff>67788</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42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64942</xdr:rowOff>
    </xdr:from>
    <xdr:to>
      <xdr:col>50</xdr:col>
      <xdr:colOff>114300</xdr:colOff>
      <xdr:row>94</xdr:row>
      <xdr:rowOff>154919</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8750300" y="16009792"/>
          <a:ext cx="889000" cy="261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155789</xdr:rowOff>
    </xdr:from>
    <xdr:to>
      <xdr:col>50</xdr:col>
      <xdr:colOff>165100</xdr:colOff>
      <xdr:row>96</xdr:row>
      <xdr:rowOff>85939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44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77066</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536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93</xdr:row>
      <xdr:rowOff>64942</xdr:rowOff>
    </xdr:from>
    <xdr:to>
      <xdr:col>45</xdr:col>
      <xdr:colOff>177800</xdr:colOff>
      <xdr:row>94</xdr:row>
      <xdr:rowOff>129750</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7861300" y="16009792"/>
          <a:ext cx="889000" cy="236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17526</xdr:rowOff>
    </xdr:from>
    <xdr:to>
      <xdr:col>46</xdr:col>
      <xdr:colOff>38100</xdr:colOff>
      <xdr:row>96</xdr:row>
      <xdr:rowOff>119126</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476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110253</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569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119641</xdr:rowOff>
    </xdr:from>
    <xdr:to>
      <xdr:col>41</xdr:col>
      <xdr:colOff>50800</xdr:colOff>
      <xdr:row>94</xdr:row>
      <xdr:rowOff>129750</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6972300" y="16235941"/>
          <a:ext cx="889000" cy="1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1924</xdr:rowOff>
    </xdr:from>
    <xdr:to>
      <xdr:col>41</xdr:col>
      <xdr:colOff>101600</xdr:colOff>
      <xdr:row>96</xdr:row>
      <xdr:rowOff>103524</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46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94651</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553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27019</xdr:rowOff>
    </xdr:from>
    <xdr:to>
      <xdr:col>36</xdr:col>
      <xdr:colOff>165100</xdr:colOff>
      <xdr:row>96</xdr:row>
      <xdr:rowOff>128619</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486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119746</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578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93</xdr:row>
      <xdr:rowOff>139398</xdr:rowOff>
    </xdr:from>
    <xdr:to>
      <xdr:col>55</xdr:col>
      <xdr:colOff>50800</xdr:colOff>
      <xdr:row>94</xdr:row>
      <xdr:rowOff>69548</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084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162275</xdr:rowOff>
    </xdr:from>
    <xdr:ext cx="599010"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5935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104119</xdr:rowOff>
    </xdr:from>
    <xdr:to>
      <xdr:col>50</xdr:col>
      <xdr:colOff>165100</xdr:colOff>
      <xdr:row>95</xdr:row>
      <xdr:rowOff>34269</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220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50796</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5995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93</xdr:row>
      <xdr:rowOff>14142</xdr:rowOff>
    </xdr:from>
    <xdr:to>
      <xdr:col>46</xdr:col>
      <xdr:colOff>38100</xdr:colOff>
      <xdr:row>93</xdr:row>
      <xdr:rowOff>115742</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5958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91</xdr:row>
      <xdr:rowOff>132269</xdr:rowOff>
    </xdr:from>
    <xdr:ext cx="59901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50795" y="157342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78950</xdr:rowOff>
    </xdr:from>
    <xdr:to>
      <xdr:col>41</xdr:col>
      <xdr:colOff>101600</xdr:colOff>
      <xdr:row>95</xdr:row>
      <xdr:rowOff>9100</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19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93</xdr:row>
      <xdr:rowOff>25627</xdr:rowOff>
    </xdr:from>
    <xdr:ext cx="59901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61795" y="159704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68841</xdr:rowOff>
    </xdr:from>
    <xdr:to>
      <xdr:col>36</xdr:col>
      <xdr:colOff>165100</xdr:colOff>
      <xdr:row>94</xdr:row>
      <xdr:rowOff>170441</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185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93</xdr:row>
      <xdr:rowOff>15518</xdr:rowOff>
    </xdr:from>
    <xdr:ext cx="59901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672795" y="159603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144434</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34</xdr:row>
      <xdr:rowOff>160763</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5641</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20175</xdr:rowOff>
    </xdr:from>
    <xdr:to>
      <xdr:col>85</xdr:col>
      <xdr:colOff>126364</xdr:colOff>
      <xdr:row>39</xdr:row>
      <xdr:rowOff>98878</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163675"/>
          <a:ext cx="1269" cy="16217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131824</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81837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138302</xdr:rowOff>
    </xdr:from>
    <xdr:ext cx="599010"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4938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496,600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20175</xdr:rowOff>
    </xdr:from>
    <xdr:to>
      <xdr:col>86</xdr:col>
      <xdr:colOff>25400</xdr:colOff>
      <xdr:row>30</xdr:row>
      <xdr:rowOff>20175</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163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41869</xdr:rowOff>
    </xdr:from>
    <xdr:to>
      <xdr:col>85</xdr:col>
      <xdr:colOff>127000</xdr:colOff>
      <xdr:row>39</xdr:row>
      <xdr:rowOff>51333</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5481300" y="6728419"/>
          <a:ext cx="838200" cy="9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4825</xdr:rowOff>
    </xdr:from>
    <xdr:ext cx="469744"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691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26398</xdr:rowOff>
    </xdr:from>
    <xdr:to>
      <xdr:col>85</xdr:col>
      <xdr:colOff>177800</xdr:colOff>
      <xdr:row>39</xdr:row>
      <xdr:rowOff>127998</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712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162818</xdr:rowOff>
    </xdr:from>
    <xdr:to>
      <xdr:col>81</xdr:col>
      <xdr:colOff>50800</xdr:colOff>
      <xdr:row>39</xdr:row>
      <xdr:rowOff>41869</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677918"/>
          <a:ext cx="889000" cy="50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22652</xdr:rowOff>
    </xdr:from>
    <xdr:to>
      <xdr:col>81</xdr:col>
      <xdr:colOff>101600</xdr:colOff>
      <xdr:row>39</xdr:row>
      <xdr:rowOff>124252</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709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115379</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46428" y="6801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162818</xdr:rowOff>
    </xdr:from>
    <xdr:to>
      <xdr:col>76</xdr:col>
      <xdr:colOff>114300</xdr:colOff>
      <xdr:row>38</xdr:row>
      <xdr:rowOff>166750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3703300" y="6677918"/>
          <a:ext cx="889000" cy="3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19190</xdr:rowOff>
    </xdr:from>
    <xdr:to>
      <xdr:col>76</xdr:col>
      <xdr:colOff>165100</xdr:colOff>
      <xdr:row>39</xdr:row>
      <xdr:rowOff>120790</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70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111917</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57428" y="6798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101064</xdr:rowOff>
    </xdr:from>
    <xdr:to>
      <xdr:col>71</xdr:col>
      <xdr:colOff>177800</xdr:colOff>
      <xdr:row>38</xdr:row>
      <xdr:rowOff>166750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6616164"/>
          <a:ext cx="889000" cy="65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15212</xdr:rowOff>
    </xdr:from>
    <xdr:to>
      <xdr:col>72</xdr:col>
      <xdr:colOff>38100</xdr:colOff>
      <xdr:row>39</xdr:row>
      <xdr:rowOff>116812</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701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107939</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794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18001</xdr:rowOff>
    </xdr:from>
    <xdr:to>
      <xdr:col>67</xdr:col>
      <xdr:colOff>101600</xdr:colOff>
      <xdr:row>39</xdr:row>
      <xdr:rowOff>119601</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704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110728</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79428" y="6797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533</xdr:rowOff>
    </xdr:from>
    <xdr:to>
      <xdr:col>85</xdr:col>
      <xdr:colOff>177800</xdr:colOff>
      <xdr:row>39</xdr:row>
      <xdr:rowOff>102133</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687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131360</xdr:rowOff>
    </xdr:from>
    <xdr:ext cx="534377"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475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162519</xdr:rowOff>
    </xdr:from>
    <xdr:to>
      <xdr:col>81</xdr:col>
      <xdr:colOff>101600</xdr:colOff>
      <xdr:row>39</xdr:row>
      <xdr:rowOff>92669</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677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109196</xdr:rowOff>
    </xdr:from>
    <xdr:ext cx="534377"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14111" y="6452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112018</xdr:rowOff>
    </xdr:from>
    <xdr:to>
      <xdr:col>76</xdr:col>
      <xdr:colOff>165100</xdr:colOff>
      <xdr:row>39</xdr:row>
      <xdr:rowOff>42168</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627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58695</xdr:rowOff>
    </xdr:from>
    <xdr:ext cx="534377"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325111" y="6402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115950</xdr:rowOff>
    </xdr:from>
    <xdr:to>
      <xdr:col>72</xdr:col>
      <xdr:colOff>38100</xdr:colOff>
      <xdr:row>39</xdr:row>
      <xdr:rowOff>46100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631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62627</xdr:rowOff>
    </xdr:from>
    <xdr:ext cx="534377"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36111" y="6406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50264</xdr:rowOff>
    </xdr:from>
    <xdr:to>
      <xdr:col>67</xdr:col>
      <xdr:colOff>101600</xdr:colOff>
      <xdr:row>38</xdr:row>
      <xdr:rowOff>151864</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565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168390</xdr:rowOff>
    </xdr:from>
    <xdr:ext cx="534377"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47111" y="6340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165429</xdr:rowOff>
    </xdr:from>
    <xdr:to>
      <xdr:col>85</xdr:col>
      <xdr:colOff>126364</xdr:colOff>
      <xdr:row>78</xdr:row>
      <xdr:rowOff>65349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166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69176</xdr:rowOff>
    </xdr:from>
    <xdr:ext cx="534377"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442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65349</xdr:rowOff>
    </xdr:from>
    <xdr:to>
      <xdr:col>86</xdr:col>
      <xdr:colOff>25400</xdr:colOff>
      <xdr:row>78</xdr:row>
      <xdr:rowOff>65349</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438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112106</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942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588,745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165429</xdr:rowOff>
    </xdr:from>
    <xdr:to>
      <xdr:col>86</xdr:col>
      <xdr:colOff>25400</xdr:colOff>
      <xdr:row>70</xdr:row>
      <xdr:rowOff>165429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166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18386</xdr:rowOff>
    </xdr:from>
    <xdr:to>
      <xdr:col>85</xdr:col>
      <xdr:colOff>127000</xdr:colOff>
      <xdr:row>77</xdr:row>
      <xdr:rowOff>28966</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5481300" y="13220036"/>
          <a:ext cx="838200" cy="10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62627</xdr:rowOff>
    </xdr:from>
    <xdr:ext cx="534377"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264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84200</xdr:rowOff>
    </xdr:from>
    <xdr:to>
      <xdr:col>85</xdr:col>
      <xdr:colOff>177800</xdr:colOff>
      <xdr:row>78</xdr:row>
      <xdr:rowOff>14350</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28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18386</xdr:rowOff>
    </xdr:from>
    <xdr:to>
      <xdr:col>81</xdr:col>
      <xdr:colOff>50800</xdr:colOff>
      <xdr:row>77</xdr:row>
      <xdr:rowOff>24181</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4592300" y="13220036"/>
          <a:ext cx="889000" cy="5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83582</xdr:rowOff>
    </xdr:from>
    <xdr:to>
      <xdr:col>81</xdr:col>
      <xdr:colOff>101600</xdr:colOff>
      <xdr:row>78</xdr:row>
      <xdr:rowOff>13732</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28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4859</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3377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24181</xdr:rowOff>
    </xdr:from>
    <xdr:to>
      <xdr:col>76</xdr:col>
      <xdr:colOff>114300</xdr:colOff>
      <xdr:row>77</xdr:row>
      <xdr:rowOff>37497</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3225831"/>
          <a:ext cx="889000" cy="13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83063</xdr:rowOff>
    </xdr:from>
    <xdr:to>
      <xdr:col>76</xdr:col>
      <xdr:colOff>165100</xdr:colOff>
      <xdr:row>78</xdr:row>
      <xdr:rowOff>13213</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284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4340</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3377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37497</xdr:rowOff>
    </xdr:from>
    <xdr:to>
      <xdr:col>71</xdr:col>
      <xdr:colOff>177800</xdr:colOff>
      <xdr:row>77</xdr:row>
      <xdr:rowOff>54144</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239147"/>
          <a:ext cx="889000" cy="16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88832</xdr:rowOff>
    </xdr:from>
    <xdr:to>
      <xdr:col>72</xdr:col>
      <xdr:colOff>38100</xdr:colOff>
      <xdr:row>78</xdr:row>
      <xdr:rowOff>18982</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290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10109</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3383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99155</xdr:rowOff>
    </xdr:from>
    <xdr:to>
      <xdr:col>67</xdr:col>
      <xdr:colOff>101600</xdr:colOff>
      <xdr:row>78</xdr:row>
      <xdr:rowOff>29305</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300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20432</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3393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149616</xdr:rowOff>
    </xdr:from>
    <xdr:to>
      <xdr:col>85</xdr:col>
      <xdr:colOff>177800</xdr:colOff>
      <xdr:row>77</xdr:row>
      <xdr:rowOff>79766</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179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1043</xdr:rowOff>
    </xdr:from>
    <xdr:ext cx="599010"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0312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139036</xdr:rowOff>
    </xdr:from>
    <xdr:to>
      <xdr:col>81</xdr:col>
      <xdr:colOff>101600</xdr:colOff>
      <xdr:row>77</xdr:row>
      <xdr:rowOff>69186</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169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85713</xdr:rowOff>
    </xdr:from>
    <xdr:ext cx="59901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181795" y="129444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144831</xdr:rowOff>
    </xdr:from>
    <xdr:to>
      <xdr:col>76</xdr:col>
      <xdr:colOff>165100</xdr:colOff>
      <xdr:row>77</xdr:row>
      <xdr:rowOff>74981</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175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91508</xdr:rowOff>
    </xdr:from>
    <xdr:ext cx="59901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292795" y="12950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158147</xdr:rowOff>
    </xdr:from>
    <xdr:to>
      <xdr:col>72</xdr:col>
      <xdr:colOff>38100</xdr:colOff>
      <xdr:row>77</xdr:row>
      <xdr:rowOff>88297</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188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104825</xdr:rowOff>
    </xdr:from>
    <xdr:ext cx="59901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03795" y="129635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3344</xdr:rowOff>
    </xdr:from>
    <xdr:to>
      <xdr:col>67</xdr:col>
      <xdr:colOff>101600</xdr:colOff>
      <xdr:row>77</xdr:row>
      <xdr:rowOff>104944</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204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121471</xdr:rowOff>
    </xdr:from>
    <xdr:ext cx="59901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14795" y="12980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163291</xdr:rowOff>
    </xdr:from>
    <xdr:to>
      <xdr:col>85</xdr:col>
      <xdr:colOff>126364</xdr:colOff>
      <xdr:row>99</xdr:row>
      <xdr:rowOff>42774</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593791"/>
          <a:ext cx="1269" cy="1422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46601</xdr:rowOff>
    </xdr:from>
    <xdr:ext cx="378565"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70201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42774</xdr:rowOff>
    </xdr:from>
    <xdr:to>
      <xdr:col>86</xdr:col>
      <xdr:colOff>25400</xdr:colOff>
      <xdr:row>99</xdr:row>
      <xdr:rowOff>42774</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7016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109968</xdr:rowOff>
    </xdr:from>
    <xdr:ext cx="599010"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369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747,616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163291</xdr:rowOff>
    </xdr:from>
    <xdr:to>
      <xdr:col>86</xdr:col>
      <xdr:colOff>25400</xdr:colOff>
      <xdr:row>90</xdr:row>
      <xdr:rowOff>163291</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593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91892</xdr:rowOff>
    </xdr:from>
    <xdr:to>
      <xdr:col>85</xdr:col>
      <xdr:colOff>127000</xdr:colOff>
      <xdr:row>98</xdr:row>
      <xdr:rowOff>104070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5481300" y="16893992"/>
          <a:ext cx="838200" cy="12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56289</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8583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77862</xdr:rowOff>
    </xdr:from>
    <xdr:to>
      <xdr:col>85</xdr:col>
      <xdr:colOff>177800</xdr:colOff>
      <xdr:row>99</xdr:row>
      <xdr:rowOff>8012</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879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104070</xdr:rowOff>
    </xdr:from>
    <xdr:to>
      <xdr:col>81</xdr:col>
      <xdr:colOff>50800</xdr:colOff>
      <xdr:row>98</xdr:row>
      <xdr:rowOff>136344</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4592300" y="16906170"/>
          <a:ext cx="889000" cy="32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79449</xdr:rowOff>
    </xdr:from>
    <xdr:to>
      <xdr:col>81</xdr:col>
      <xdr:colOff>101600</xdr:colOff>
      <xdr:row>99</xdr:row>
      <xdr:rowOff>9599</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881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726</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6974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116072</xdr:rowOff>
    </xdr:from>
    <xdr:to>
      <xdr:col>76</xdr:col>
      <xdr:colOff>114300</xdr:colOff>
      <xdr:row>98</xdr:row>
      <xdr:rowOff>136344</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3703300" y="16918172"/>
          <a:ext cx="889000" cy="20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81347</xdr:rowOff>
    </xdr:from>
    <xdr:to>
      <xdr:col>76</xdr:col>
      <xdr:colOff>165100</xdr:colOff>
      <xdr:row>99</xdr:row>
      <xdr:rowOff>11497</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88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28024</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6658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116072</xdr:rowOff>
    </xdr:from>
    <xdr:to>
      <xdr:col>71</xdr:col>
      <xdr:colOff>177800</xdr:colOff>
      <xdr:row>98</xdr:row>
      <xdr:rowOff>144360</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2814300" y="16918172"/>
          <a:ext cx="889000" cy="2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72574</xdr:rowOff>
    </xdr:from>
    <xdr:to>
      <xdr:col>72</xdr:col>
      <xdr:colOff>38100</xdr:colOff>
      <xdr:row>99</xdr:row>
      <xdr:rowOff>2724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874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165301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6967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104654</xdr:rowOff>
    </xdr:from>
    <xdr:to>
      <xdr:col>67</xdr:col>
      <xdr:colOff>101600</xdr:colOff>
      <xdr:row>99</xdr:row>
      <xdr:rowOff>34804</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906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25931</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6999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41092</xdr:rowOff>
    </xdr:from>
    <xdr:to>
      <xdr:col>85</xdr:col>
      <xdr:colOff>177800</xdr:colOff>
      <xdr:row>98</xdr:row>
      <xdr:rowOff>142692</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6843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469</xdr:rowOff>
    </xdr:from>
    <xdr:ext cx="534377"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631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53270</xdr:rowOff>
    </xdr:from>
    <xdr:to>
      <xdr:col>81</xdr:col>
      <xdr:colOff>101600</xdr:colOff>
      <xdr:row>98</xdr:row>
      <xdr:rowOff>154870</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6855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171397</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14111" y="16630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85544</xdr:rowOff>
    </xdr:from>
    <xdr:to>
      <xdr:col>76</xdr:col>
      <xdr:colOff>165100</xdr:colOff>
      <xdr:row>99</xdr:row>
      <xdr:rowOff>15694</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6887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6821</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325111" y="16980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65272</xdr:rowOff>
    </xdr:from>
    <xdr:to>
      <xdr:col>72</xdr:col>
      <xdr:colOff>38100</xdr:colOff>
      <xdr:row>98</xdr:row>
      <xdr:rowOff>166872</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867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11949</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36111" y="16642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93560</xdr:rowOff>
    </xdr:from>
    <xdr:to>
      <xdr:col>67</xdr:col>
      <xdr:colOff>101600</xdr:colOff>
      <xdr:row>99</xdr:row>
      <xdr:rowOff>23710</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6895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40237</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47111" y="16670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13088</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328038"/>
          <a:ext cx="1269" cy="1457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131215</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103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13088</xdr:rowOff>
    </xdr:from>
    <xdr:to>
      <xdr:col>116</xdr:col>
      <xdr:colOff>152400</xdr:colOff>
      <xdr:row>31</xdr:row>
      <xdr:rowOff>13088</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3280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26935</xdr:rowOff>
    </xdr:from>
    <xdr:to>
      <xdr:col>116</xdr:col>
      <xdr:colOff>63500</xdr:colOff>
      <xdr:row>38</xdr:row>
      <xdr:rowOff>70173</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1323300" y="6542035"/>
          <a:ext cx="838200" cy="43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64780</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5798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86353</xdr:rowOff>
    </xdr:from>
    <xdr:to>
      <xdr:col>116</xdr:col>
      <xdr:colOff>114300</xdr:colOff>
      <xdr:row>39</xdr:row>
      <xdr:rowOff>16503</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601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26935</xdr:rowOff>
    </xdr:from>
    <xdr:to>
      <xdr:col>111</xdr:col>
      <xdr:colOff>177800</xdr:colOff>
      <xdr:row>38</xdr:row>
      <xdr:rowOff>147309</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0434300" y="6542035"/>
          <a:ext cx="889000" cy="120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71918</xdr:rowOff>
    </xdr:from>
    <xdr:to>
      <xdr:col>112</xdr:col>
      <xdr:colOff>38100</xdr:colOff>
      <xdr:row>39</xdr:row>
      <xdr:rowOff>2068</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587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164645</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679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126212</xdr:rowOff>
    </xdr:from>
    <xdr:to>
      <xdr:col>107</xdr:col>
      <xdr:colOff>50800</xdr:colOff>
      <xdr:row>38</xdr:row>
      <xdr:rowOff>147309</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19545300" y="6641312"/>
          <a:ext cx="889000" cy="21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93929</xdr:rowOff>
    </xdr:from>
    <xdr:to>
      <xdr:col>107</xdr:col>
      <xdr:colOff>101600</xdr:colOff>
      <xdr:row>39</xdr:row>
      <xdr:rowOff>24079</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609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40606</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384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73733</xdr:rowOff>
    </xdr:from>
    <xdr:to>
      <xdr:col>102</xdr:col>
      <xdr:colOff>114300</xdr:colOff>
      <xdr:row>38</xdr:row>
      <xdr:rowOff>126212</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8656300" y="6588833"/>
          <a:ext cx="889000" cy="52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101016</xdr:rowOff>
    </xdr:from>
    <xdr:to>
      <xdr:col>102</xdr:col>
      <xdr:colOff>165100</xdr:colOff>
      <xdr:row>39</xdr:row>
      <xdr:rowOff>31166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616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22293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6708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91708</xdr:rowOff>
    </xdr:from>
    <xdr:to>
      <xdr:col>98</xdr:col>
      <xdr:colOff>38100</xdr:colOff>
      <xdr:row>39</xdr:row>
      <xdr:rowOff>21858</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60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39</xdr:row>
      <xdr:rowOff>12985</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699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19373</xdr:rowOff>
    </xdr:from>
    <xdr:to>
      <xdr:col>116</xdr:col>
      <xdr:colOff>114300</xdr:colOff>
      <xdr:row>38</xdr:row>
      <xdr:rowOff>120973</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534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42250</xdr:rowOff>
    </xdr:from>
    <xdr:ext cx="469744"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3859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147585</xdr:rowOff>
    </xdr:from>
    <xdr:to>
      <xdr:col>112</xdr:col>
      <xdr:colOff>38100</xdr:colOff>
      <xdr:row>38</xdr:row>
      <xdr:rowOff>77735</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491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94262</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088428" y="6266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96509</xdr:rowOff>
    </xdr:from>
    <xdr:to>
      <xdr:col>107</xdr:col>
      <xdr:colOff>101600</xdr:colOff>
      <xdr:row>39</xdr:row>
      <xdr:rowOff>26659</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611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17786</xdr:rowOff>
    </xdr:from>
    <xdr:ext cx="469744"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199428" y="6704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75412</xdr:rowOff>
    </xdr:from>
    <xdr:to>
      <xdr:col>102</xdr:col>
      <xdr:colOff>165100</xdr:colOff>
      <xdr:row>39</xdr:row>
      <xdr:rowOff>5562</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590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22089</xdr:rowOff>
    </xdr:from>
    <xdr:ext cx="469744"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10428" y="6365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22933</xdr:rowOff>
    </xdr:from>
    <xdr:to>
      <xdr:col>98</xdr:col>
      <xdr:colOff>38100</xdr:colOff>
      <xdr:row>38</xdr:row>
      <xdr:rowOff>124533</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538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141060</xdr:rowOff>
    </xdr:from>
    <xdr:ext cx="469744"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21428" y="6313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53</xdr:row>
      <xdr:rowOff>168927</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51</xdr:row>
      <xdr:rowOff>130827</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99078</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671578"/>
          <a:ext cx="1269" cy="1488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45755</xdr:rowOff>
    </xdr:from>
    <xdr:ext cx="599010"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446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99078</xdr:rowOff>
    </xdr:from>
    <xdr:to>
      <xdr:col>116</xdr:col>
      <xdr:colOff>152400</xdr:colOff>
      <xdr:row>50</xdr:row>
      <xdr:rowOff>99078</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671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17963</xdr:rowOff>
    </xdr:from>
    <xdr:to>
      <xdr:col>116</xdr:col>
      <xdr:colOff>63500</xdr:colOff>
      <xdr:row>59</xdr:row>
      <xdr:rowOff>18809</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21323300" y="10133513"/>
          <a:ext cx="838200" cy="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129181</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9901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106304</xdr:rowOff>
    </xdr:from>
    <xdr:to>
      <xdr:col>116</xdr:col>
      <xdr:colOff>114300</xdr:colOff>
      <xdr:row>59</xdr:row>
      <xdr:rowOff>36454</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5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18809</xdr:rowOff>
    </xdr:from>
    <xdr:to>
      <xdr:col>111</xdr:col>
      <xdr:colOff>177800</xdr:colOff>
      <xdr:row>59</xdr:row>
      <xdr:rowOff>19830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20434300" y="10134359"/>
          <a:ext cx="889000" cy="1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119190</xdr:rowOff>
    </xdr:from>
    <xdr:to>
      <xdr:col>112</xdr:col>
      <xdr:colOff>38100</xdr:colOff>
      <xdr:row>59</xdr:row>
      <xdr:rowOff>49340</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6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65867</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983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19830</xdr:rowOff>
    </xdr:from>
    <xdr:to>
      <xdr:col>107</xdr:col>
      <xdr:colOff>50800</xdr:colOff>
      <xdr:row>59</xdr:row>
      <xdr:rowOff>19914</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19545300" y="10135380"/>
          <a:ext cx="889000" cy="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119997</xdr:rowOff>
    </xdr:from>
    <xdr:to>
      <xdr:col>107</xdr:col>
      <xdr:colOff>101600</xdr:colOff>
      <xdr:row>59</xdr:row>
      <xdr:rowOff>50147</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64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66674</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9839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19914</xdr:rowOff>
    </xdr:from>
    <xdr:to>
      <xdr:col>102</xdr:col>
      <xdr:colOff>114300</xdr:colOff>
      <xdr:row>59</xdr:row>
      <xdr:rowOff>20592</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18656300" y="10135464"/>
          <a:ext cx="889000" cy="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122344</xdr:rowOff>
    </xdr:from>
    <xdr:to>
      <xdr:col>102</xdr:col>
      <xdr:colOff>165100</xdr:colOff>
      <xdr:row>59</xdr:row>
      <xdr:rowOff>52494</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66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69021</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9841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117185</xdr:rowOff>
    </xdr:from>
    <xdr:to>
      <xdr:col>98</xdr:col>
      <xdr:colOff>38100</xdr:colOff>
      <xdr:row>59</xdr:row>
      <xdr:rowOff>47335</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6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63862</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9836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138613</xdr:rowOff>
    </xdr:from>
    <xdr:to>
      <xdr:col>116</xdr:col>
      <xdr:colOff>114300</xdr:colOff>
      <xdr:row>59</xdr:row>
      <xdr:rowOff>68763</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10082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84731</xdr:rowOff>
    </xdr:from>
    <xdr:ext cx="469744"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10028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139459</xdr:rowOff>
    </xdr:from>
    <xdr:to>
      <xdr:col>112</xdr:col>
      <xdr:colOff>38100</xdr:colOff>
      <xdr:row>59</xdr:row>
      <xdr:rowOff>69609</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10083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60736</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088428" y="10176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140480</xdr:rowOff>
    </xdr:from>
    <xdr:to>
      <xdr:col>107</xdr:col>
      <xdr:colOff>101600</xdr:colOff>
      <xdr:row>59</xdr:row>
      <xdr:rowOff>70630</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1008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61757</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199428" y="10177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140564</xdr:rowOff>
    </xdr:from>
    <xdr:to>
      <xdr:col>102</xdr:col>
      <xdr:colOff>165100</xdr:colOff>
      <xdr:row>59</xdr:row>
      <xdr:rowOff>70714</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10084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61841</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10428" y="10177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141242</xdr:rowOff>
    </xdr:from>
    <xdr:to>
      <xdr:col>98</xdr:col>
      <xdr:colOff>38100</xdr:colOff>
      <xdr:row>59</xdr:row>
      <xdr:rowOff>71392</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10085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62519</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21428" y="10178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a:extLst>
            <a:ext uri="{FF2B5EF4-FFF2-40B4-BE49-F238E27FC236}">
              <a16:creationId xmlns:a16="http://schemas.microsoft.com/office/drawing/2014/main" id="{00000000-0008-0000-0600-00004F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145606</xdr:rowOff>
    </xdr:from>
    <xdr:to>
      <xdr:col>116</xdr:col>
      <xdr:colOff>62864</xdr:colOff>
      <xdr:row>77</xdr:row>
      <xdr:rowOff>158311</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2159595" y="12147106"/>
          <a:ext cx="1269" cy="1212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162138</xdr:rowOff>
    </xdr:from>
    <xdr:ext cx="534377" cy="259045"/>
    <xdr:sp macro="" textlink="">
      <xdr:nvSpPr>
        <xdr:cNvPr id="849" name="繰出金最小値テキスト">
          <a:extLst>
            <a:ext uri="{FF2B5EF4-FFF2-40B4-BE49-F238E27FC236}">
              <a16:creationId xmlns:a16="http://schemas.microsoft.com/office/drawing/2014/main" id="{00000000-0008-0000-0600-000051030000}"/>
            </a:ext>
          </a:extLst>
        </xdr:cNvPr>
        <xdr:cNvSpPr txBox="1"/>
      </xdr:nvSpPr>
      <xdr:spPr>
        <a:xfrm>
          <a:off x="22212300" y="13363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158311</xdr:rowOff>
    </xdr:from>
    <xdr:to>
      <xdr:col>116</xdr:col>
      <xdr:colOff>152400</xdr:colOff>
      <xdr:row>77</xdr:row>
      <xdr:rowOff>158311</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2072600" y="13359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92283</xdr:rowOff>
    </xdr:from>
    <xdr:ext cx="534377" cy="259045"/>
    <xdr:sp macro="" textlink="">
      <xdr:nvSpPr>
        <xdr:cNvPr id="851" name="繰出金最大値テキスト">
          <a:extLst>
            <a:ext uri="{FF2B5EF4-FFF2-40B4-BE49-F238E27FC236}">
              <a16:creationId xmlns:a16="http://schemas.microsoft.com/office/drawing/2014/main" id="{00000000-0008-0000-0600-000053030000}"/>
            </a:ext>
          </a:extLst>
        </xdr:cNvPr>
        <xdr:cNvSpPr txBox="1"/>
      </xdr:nvSpPr>
      <xdr:spPr>
        <a:xfrm>
          <a:off x="22212300" y="11922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145606</xdr:rowOff>
    </xdr:from>
    <xdr:to>
      <xdr:col>116</xdr:col>
      <xdr:colOff>152400</xdr:colOff>
      <xdr:row>70</xdr:row>
      <xdr:rowOff>145606</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2147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22161</xdr:rowOff>
    </xdr:from>
    <xdr:to>
      <xdr:col>116</xdr:col>
      <xdr:colOff>63500</xdr:colOff>
      <xdr:row>74</xdr:row>
      <xdr:rowOff>52527</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1323300" y="12709461"/>
          <a:ext cx="838200" cy="30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129601</xdr:rowOff>
    </xdr:from>
    <xdr:ext cx="534377" cy="259045"/>
    <xdr:sp macro="" textlink="">
      <xdr:nvSpPr>
        <xdr:cNvPr id="854" name="繰出金平均値テキスト">
          <a:extLst>
            <a:ext uri="{FF2B5EF4-FFF2-40B4-BE49-F238E27FC236}">
              <a16:creationId xmlns:a16="http://schemas.microsoft.com/office/drawing/2014/main" id="{00000000-0008-0000-0600-000056030000}"/>
            </a:ext>
          </a:extLst>
        </xdr:cNvPr>
        <xdr:cNvSpPr txBox="1"/>
      </xdr:nvSpPr>
      <xdr:spPr>
        <a:xfrm>
          <a:off x="22212300" y="128169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151174</xdr:rowOff>
    </xdr:from>
    <xdr:to>
      <xdr:col>116</xdr:col>
      <xdr:colOff>114300</xdr:colOff>
      <xdr:row>75</xdr:row>
      <xdr:rowOff>81324</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2110700" y="12838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100323</xdr:rowOff>
    </xdr:from>
    <xdr:to>
      <xdr:col>111</xdr:col>
      <xdr:colOff>177800</xdr:colOff>
      <xdr:row>74</xdr:row>
      <xdr:rowOff>52527</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0434300" y="12616173"/>
          <a:ext cx="889000" cy="123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136639</xdr:rowOff>
    </xdr:from>
    <xdr:to>
      <xdr:col>112</xdr:col>
      <xdr:colOff>38100</xdr:colOff>
      <xdr:row>75</xdr:row>
      <xdr:rowOff>66789</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1272500" y="1282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57916</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056111" y="12916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100323</xdr:rowOff>
    </xdr:from>
    <xdr:to>
      <xdr:col>107</xdr:col>
      <xdr:colOff>50800</xdr:colOff>
      <xdr:row>73</xdr:row>
      <xdr:rowOff>134804</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19545300" y="12616173"/>
          <a:ext cx="889000" cy="34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170149</xdr:rowOff>
    </xdr:from>
    <xdr:to>
      <xdr:col>107</xdr:col>
      <xdr:colOff>101600</xdr:colOff>
      <xdr:row>75</xdr:row>
      <xdr:rowOff>100299</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0383500" y="12857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91426</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167111" y="12950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125603</xdr:rowOff>
    </xdr:from>
    <xdr:to>
      <xdr:col>102</xdr:col>
      <xdr:colOff>114300</xdr:colOff>
      <xdr:row>73</xdr:row>
      <xdr:rowOff>134804</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a:off x="18656300" y="12641453"/>
          <a:ext cx="889000" cy="9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8719</xdr:rowOff>
    </xdr:from>
    <xdr:to>
      <xdr:col>102</xdr:col>
      <xdr:colOff>165100</xdr:colOff>
      <xdr:row>75</xdr:row>
      <xdr:rowOff>110319</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9494500" y="12867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101446</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278111" y="12960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45238</xdr:rowOff>
    </xdr:from>
    <xdr:to>
      <xdr:col>98</xdr:col>
      <xdr:colOff>38100</xdr:colOff>
      <xdr:row>75</xdr:row>
      <xdr:rowOff>146838</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8605500" y="12903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137965</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389111" y="12996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142811</xdr:rowOff>
    </xdr:from>
    <xdr:to>
      <xdr:col>116</xdr:col>
      <xdr:colOff>114300</xdr:colOff>
      <xdr:row>74</xdr:row>
      <xdr:rowOff>72961</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2110700" y="12658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165688</xdr:rowOff>
    </xdr:from>
    <xdr:ext cx="534377" cy="259045"/>
    <xdr:sp macro="" textlink="">
      <xdr:nvSpPr>
        <xdr:cNvPr id="873" name="繰出金該当値テキスト">
          <a:extLst>
            <a:ext uri="{FF2B5EF4-FFF2-40B4-BE49-F238E27FC236}">
              <a16:creationId xmlns:a16="http://schemas.microsoft.com/office/drawing/2014/main" id="{00000000-0008-0000-0600-000069030000}"/>
            </a:ext>
          </a:extLst>
        </xdr:cNvPr>
        <xdr:cNvSpPr txBox="1"/>
      </xdr:nvSpPr>
      <xdr:spPr>
        <a:xfrm>
          <a:off x="22212300" y="12510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1727</xdr:rowOff>
    </xdr:from>
    <xdr:to>
      <xdr:col>112</xdr:col>
      <xdr:colOff>38100</xdr:colOff>
      <xdr:row>74</xdr:row>
      <xdr:rowOff>103327</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1272500" y="12689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119854</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056111" y="12464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49523</xdr:rowOff>
    </xdr:from>
    <xdr:to>
      <xdr:col>107</xdr:col>
      <xdr:colOff>101600</xdr:colOff>
      <xdr:row>73</xdr:row>
      <xdr:rowOff>151123</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0383500" y="12565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167650</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0167111" y="12340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84004</xdr:rowOff>
    </xdr:from>
    <xdr:to>
      <xdr:col>102</xdr:col>
      <xdr:colOff>165100</xdr:colOff>
      <xdr:row>74</xdr:row>
      <xdr:rowOff>14154</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9494500" y="12599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30681</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278111" y="12375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74803</xdr:rowOff>
    </xdr:from>
    <xdr:to>
      <xdr:col>98</xdr:col>
      <xdr:colOff>38100</xdr:colOff>
      <xdr:row>74</xdr:row>
      <xdr:rowOff>4953</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8605500" y="12590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21480</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389111" y="12365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73677</xdr:rowOff>
    </xdr:from>
    <xdr:ext cx="248786"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039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35577</xdr:rowOff>
    </xdr:from>
    <xdr:ext cx="46717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7820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168927</xdr:rowOff>
    </xdr:from>
    <xdr:ext cx="46717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7820821" y="1611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130827</xdr:rowOff>
    </xdr:from>
    <xdr:ext cx="46717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7820821" y="1573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63500</xdr:rowOff>
    </xdr:from>
    <xdr:to>
      <xdr:col>120</xdr:col>
      <xdr:colOff>114300</xdr:colOff>
      <xdr:row>90</xdr:row>
      <xdr:rowOff>63500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89</xdr:row>
      <xdr:rowOff>92727</xdr:rowOff>
    </xdr:from>
    <xdr:ext cx="46717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7820821" y="1535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4" name="前年度繰上充用金グラフ枠">
          <a:extLst>
            <a:ext uri="{FF2B5EF4-FFF2-40B4-BE49-F238E27FC236}">
              <a16:creationId xmlns:a16="http://schemas.microsoft.com/office/drawing/2014/main" id="{00000000-0008-0000-0600-000088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34353</xdr:rowOff>
    </xdr:from>
    <xdr:to>
      <xdr:col>116</xdr:col>
      <xdr:colOff>62864</xdr:colOff>
      <xdr:row>99</xdr:row>
      <xdr:rowOff>44450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flipV="1">
          <a:off x="22159595" y="15464853"/>
          <a:ext cx="1269" cy="1553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91267</xdr:rowOff>
    </xdr:from>
    <xdr:ext cx="249299" cy="259045"/>
    <xdr:sp macro="" textlink="">
      <xdr:nvSpPr>
        <xdr:cNvPr id="906" name="前年度繰上充用金最小値テキスト">
          <a:extLst>
            <a:ext uri="{FF2B5EF4-FFF2-40B4-BE49-F238E27FC236}">
              <a16:creationId xmlns:a16="http://schemas.microsoft.com/office/drawing/2014/main" id="{00000000-0008-0000-0600-00008A030000}"/>
            </a:ext>
          </a:extLst>
        </xdr:cNvPr>
        <xdr:cNvSpPr txBox="1"/>
      </xdr:nvSpPr>
      <xdr:spPr>
        <a:xfrm>
          <a:off x="22212300" y="17064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88</xdr:row>
      <xdr:rowOff>152480</xdr:rowOff>
    </xdr:from>
    <xdr:ext cx="469744" cy="259045"/>
    <xdr:sp macro="" textlink="">
      <xdr:nvSpPr>
        <xdr:cNvPr id="908" name="前年度繰上充用金最大値テキスト">
          <a:extLst>
            <a:ext uri="{FF2B5EF4-FFF2-40B4-BE49-F238E27FC236}">
              <a16:creationId xmlns:a16="http://schemas.microsoft.com/office/drawing/2014/main" id="{00000000-0008-0000-0600-00008C030000}"/>
            </a:ext>
          </a:extLst>
        </xdr:cNvPr>
        <xdr:cNvSpPr txBox="1"/>
      </xdr:nvSpPr>
      <xdr:spPr>
        <a:xfrm>
          <a:off x="22212300" y="15240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90</xdr:row>
      <xdr:rowOff>34353</xdr:rowOff>
    </xdr:from>
    <xdr:to>
      <xdr:col>116</xdr:col>
      <xdr:colOff>152400</xdr:colOff>
      <xdr:row>90</xdr:row>
      <xdr:rowOff>34353</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2072600" y="15464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44450</xdr:rowOff>
    </xdr:from>
    <xdr:to>
      <xdr:col>116</xdr:col>
      <xdr:colOff>63500</xdr:colOff>
      <xdr:row>99</xdr:row>
      <xdr:rowOff>44450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1323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8717</xdr:rowOff>
    </xdr:from>
    <xdr:ext cx="313932" cy="259045"/>
    <xdr:sp macro="" textlink="">
      <xdr:nvSpPr>
        <xdr:cNvPr id="911" name="前年度繰上充用金平均値テキスト">
          <a:extLst>
            <a:ext uri="{FF2B5EF4-FFF2-40B4-BE49-F238E27FC236}">
              <a16:creationId xmlns:a16="http://schemas.microsoft.com/office/drawing/2014/main" id="{00000000-0008-0000-0600-00008F030000}"/>
            </a:ext>
          </a:extLst>
        </xdr:cNvPr>
        <xdr:cNvSpPr txBox="1"/>
      </xdr:nvSpPr>
      <xdr:spPr>
        <a:xfrm>
          <a:off x="22212300" y="16810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157290</xdr:rowOff>
    </xdr:from>
    <xdr:to>
      <xdr:col>116</xdr:col>
      <xdr:colOff>114300</xdr:colOff>
      <xdr:row>99</xdr:row>
      <xdr:rowOff>87440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2110700" y="1695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177800</xdr:colOff>
      <xdr:row>99</xdr:row>
      <xdr:rowOff>44450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2043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156527</xdr:rowOff>
    </xdr:from>
    <xdr:to>
      <xdr:col>112</xdr:col>
      <xdr:colOff>38100</xdr:colOff>
      <xdr:row>99</xdr:row>
      <xdr:rowOff>86677</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1272500" y="16958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97</xdr:row>
      <xdr:rowOff>103204</xdr:rowOff>
    </xdr:from>
    <xdr:ext cx="313932"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66333" y="1673385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9545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156147</xdr:rowOff>
    </xdr:from>
    <xdr:to>
      <xdr:col>107</xdr:col>
      <xdr:colOff>101600</xdr:colOff>
      <xdr:row>99</xdr:row>
      <xdr:rowOff>86297</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0383500" y="16958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97</xdr:row>
      <xdr:rowOff>102824</xdr:rowOff>
    </xdr:from>
    <xdr:ext cx="313932"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277333" y="1673347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44450</xdr:rowOff>
    </xdr:from>
    <xdr:to>
      <xdr:col>102</xdr:col>
      <xdr:colOff>114300</xdr:colOff>
      <xdr:row>99</xdr:row>
      <xdr:rowOff>44450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18656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155575</xdr:rowOff>
    </xdr:from>
    <xdr:to>
      <xdr:col>102</xdr:col>
      <xdr:colOff>165100</xdr:colOff>
      <xdr:row>99</xdr:row>
      <xdr:rowOff>85725</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9494500" y="16957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97</xdr:row>
      <xdr:rowOff>102252</xdr:rowOff>
    </xdr:from>
    <xdr:ext cx="313932"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88333" y="16732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154812</xdr:rowOff>
    </xdr:from>
    <xdr:to>
      <xdr:col>98</xdr:col>
      <xdr:colOff>38100</xdr:colOff>
      <xdr:row>99</xdr:row>
      <xdr:rowOff>84962</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8605500" y="16956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97</xdr:row>
      <xdr:rowOff>101489</xdr:rowOff>
    </xdr:from>
    <xdr:ext cx="313932"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499333" y="167321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135717</xdr:rowOff>
    </xdr:from>
    <xdr:ext cx="249299" cy="259045"/>
    <xdr:sp macro="" textlink="">
      <xdr:nvSpPr>
        <xdr:cNvPr id="930" name="前年度繰上充用金該当値テキスト">
          <a:extLst>
            <a:ext uri="{FF2B5EF4-FFF2-40B4-BE49-F238E27FC236}">
              <a16:creationId xmlns:a16="http://schemas.microsoft.com/office/drawing/2014/main" id="{00000000-0008-0000-0600-0000A2030000}"/>
            </a:ext>
          </a:extLst>
        </xdr:cNvPr>
        <xdr:cNvSpPr txBox="1"/>
      </xdr:nvSpPr>
      <xdr:spPr>
        <a:xfrm>
          <a:off x="22212300" y="16937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165100</xdr:rowOff>
    </xdr:from>
    <xdr:to>
      <xdr:col>112</xdr:col>
      <xdr:colOff>38100</xdr:colOff>
      <xdr:row>99</xdr:row>
      <xdr:rowOff>95250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86377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1198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165100</xdr:rowOff>
    </xdr:from>
    <xdr:to>
      <xdr:col>107</xdr:col>
      <xdr:colOff>101600</xdr:colOff>
      <xdr:row>99</xdr:row>
      <xdr:rowOff>95250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86377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20309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165100</xdr:rowOff>
    </xdr:from>
    <xdr:to>
      <xdr:col>102</xdr:col>
      <xdr:colOff>165100</xdr:colOff>
      <xdr:row>99</xdr:row>
      <xdr:rowOff>95250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86377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9420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86377</xdr:rowOff>
    </xdr:from>
    <xdr:ext cx="249299" cy="259045"/>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8531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歳出決算総額は、住民一人当たり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976,869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円となっている。令和５年度の住民一人当たり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901,820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75,049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円増加した。性質別で見た主な減少要因は、公債費の減によるものであり、住民一人当たりのコストは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4,628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減少した。しかし、近年、消防本部署庁舎や養護老人ホーム三楽園等の大型建設事業が集中したことから、令和８年度から令和１０年度あたりに大幅に上昇し再ピークを迎える見通しである。一方で、性質別で見た主な増加要因は、人件費及び補助費等、普通建設事業費の増によるものである。特に、補助費等については、企業会計への経営支援的な繰出金が増加しており、住民一人当たりのコスト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25,984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円増加した。</a:t>
          </a:r>
          <a:b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b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類似団体との比較では、特に、人件費、普通建設事業費、公債費において、類似団体平均を大きく上回っている。人件費では、住民一人当たりのコストは類似団体平均を</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39,129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円上回っている。類似団体と比較し、給与等の水準は低いものの、職員数が多いことが要因となっている。普通建設事業費では、住民一人当たりのコストは類似団体平均を</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66,941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上回っている。公共施設等の老朽化による更新の時期を迎えていることなどが主な要因となっていることから、保有施設の総量縮減、統廃合・複合化を推進し、更新整備に要する経費を抑制する必要がある。公債費では、住民一人当たりのコストは類似団体平均を</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46,384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円上回っている。近年、上記の大型建設事業が集中したことに加え、平成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年７月豪雨災害からの復旧事業による元利償還金が膨らんでいることが主な要因となっていることから、今後は地方債の借入抑制に努める。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愛媛県西予市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33,721
33,328
514.34
34,487,498
32,940,997
1,407,258
16,060,136
37,929,150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12.9
77.0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170561</xdr:rowOff>
    </xdr:from>
    <xdr:to>
      <xdr:col>24</xdr:col>
      <xdr:colOff>62865</xdr:colOff>
      <xdr:row>39</xdr:row>
      <xdr:rowOff>131890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14061"/>
          <a:ext cx="1270" cy="1504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135717</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822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131890</xdr:rowOff>
    </xdr:from>
    <xdr:to>
      <xdr:col>24</xdr:col>
      <xdr:colOff>152400</xdr:colOff>
      <xdr:row>39</xdr:row>
      <xdr:rowOff>131890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818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117238</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89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11,438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170561</xdr:rowOff>
    </xdr:from>
    <xdr:to>
      <xdr:col>24</xdr:col>
      <xdr:colOff>152400</xdr:colOff>
      <xdr:row>30</xdr:row>
      <xdr:rowOff>170561</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1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6921</xdr:rowOff>
    </xdr:from>
    <xdr:to>
      <xdr:col>24</xdr:col>
      <xdr:colOff>63500</xdr:colOff>
      <xdr:row>38</xdr:row>
      <xdr:rowOff>26924</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522021"/>
          <a:ext cx="838200" cy="2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96156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268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73279</xdr:rowOff>
    </xdr:from>
    <xdr:to>
      <xdr:col>24</xdr:col>
      <xdr:colOff>114300</xdr:colOff>
      <xdr:row>38</xdr:row>
      <xdr:rowOff>3429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416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26924</xdr:rowOff>
    </xdr:from>
    <xdr:to>
      <xdr:col>19</xdr:col>
      <xdr:colOff>177800</xdr:colOff>
      <xdr:row>38</xdr:row>
      <xdr:rowOff>44450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542024"/>
          <a:ext cx="889000" cy="17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104711</xdr:rowOff>
    </xdr:from>
    <xdr:to>
      <xdr:col>20</xdr:col>
      <xdr:colOff>38100</xdr:colOff>
      <xdr:row>38</xdr:row>
      <xdr:rowOff>34861</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448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51388</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23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44450</xdr:rowOff>
    </xdr:from>
    <xdr:to>
      <xdr:col>15</xdr:col>
      <xdr:colOff>50800</xdr:colOff>
      <xdr:row>38</xdr:row>
      <xdr:rowOff>107886</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559550"/>
          <a:ext cx="889000" cy="63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127953</xdr:rowOff>
    </xdr:from>
    <xdr:to>
      <xdr:col>15</xdr:col>
      <xdr:colOff>101600</xdr:colOff>
      <xdr:row>38</xdr:row>
      <xdr:rowOff>58103</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471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74630</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46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75502</xdr:rowOff>
    </xdr:from>
    <xdr:to>
      <xdr:col>10</xdr:col>
      <xdr:colOff>114300</xdr:colOff>
      <xdr:row>38</xdr:row>
      <xdr:rowOff>107886</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590602"/>
          <a:ext cx="8890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138621</xdr:rowOff>
    </xdr:from>
    <xdr:to>
      <xdr:col>10</xdr:col>
      <xdr:colOff>165100</xdr:colOff>
      <xdr:row>38</xdr:row>
      <xdr:rowOff>68771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482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85298</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57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163767</xdr:rowOff>
    </xdr:from>
    <xdr:to>
      <xdr:col>6</xdr:col>
      <xdr:colOff>38100</xdr:colOff>
      <xdr:row>38</xdr:row>
      <xdr:rowOff>93917</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50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110443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282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127572</xdr:rowOff>
    </xdr:from>
    <xdr:to>
      <xdr:col>24</xdr:col>
      <xdr:colOff>114300</xdr:colOff>
      <xdr:row>38</xdr:row>
      <xdr:rowOff>57722</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471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105999</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449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147574</xdr:rowOff>
    </xdr:from>
    <xdr:to>
      <xdr:col>20</xdr:col>
      <xdr:colOff>38100</xdr:colOff>
      <xdr:row>38</xdr:row>
      <xdr:rowOff>77724</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491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68851</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583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165100</xdr:rowOff>
    </xdr:from>
    <xdr:to>
      <xdr:col>15</xdr:col>
      <xdr:colOff>101600</xdr:colOff>
      <xdr:row>38</xdr:row>
      <xdr:rowOff>95250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508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86377</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601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57086</xdr:rowOff>
    </xdr:from>
    <xdr:to>
      <xdr:col>10</xdr:col>
      <xdr:colOff>165100</xdr:colOff>
      <xdr:row>38</xdr:row>
      <xdr:rowOff>158686</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572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149813</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664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24702</xdr:rowOff>
    </xdr:from>
    <xdr:to>
      <xdr:col>6</xdr:col>
      <xdr:colOff>38100</xdr:colOff>
      <xdr:row>38</xdr:row>
      <xdr:rowOff>126302</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539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117429</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632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67564</xdr:rowOff>
    </xdr:from>
    <xdr:to>
      <xdr:col>24</xdr:col>
      <xdr:colOff>62865</xdr:colOff>
      <xdr:row>58</xdr:row>
      <xdr:rowOff>156214</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40064"/>
          <a:ext cx="1270" cy="1460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160041</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104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156214</xdr:rowOff>
    </xdr:from>
    <xdr:to>
      <xdr:col>24</xdr:col>
      <xdr:colOff>152400</xdr:colOff>
      <xdr:row>58</xdr:row>
      <xdr:rowOff>156214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100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14241</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152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1,196,800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67564</xdr:rowOff>
    </xdr:from>
    <xdr:to>
      <xdr:col>24</xdr:col>
      <xdr:colOff>152400</xdr:colOff>
      <xdr:row>50</xdr:row>
      <xdr:rowOff>67564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4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153821</xdr:rowOff>
    </xdr:from>
    <xdr:to>
      <xdr:col>24</xdr:col>
      <xdr:colOff>63500</xdr:colOff>
      <xdr:row>58</xdr:row>
      <xdr:rowOff>2105</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926471"/>
          <a:ext cx="838200" cy="19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136871</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9095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158444</xdr:rowOff>
    </xdr:from>
    <xdr:to>
      <xdr:col>24</xdr:col>
      <xdr:colOff>114300</xdr:colOff>
      <xdr:row>58</xdr:row>
      <xdr:rowOff>88594</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93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159738</xdr:rowOff>
    </xdr:from>
    <xdr:to>
      <xdr:col>19</xdr:col>
      <xdr:colOff>177800</xdr:colOff>
      <xdr:row>58</xdr:row>
      <xdr:rowOff>2105</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932388"/>
          <a:ext cx="889000" cy="13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165064</xdr:rowOff>
    </xdr:from>
    <xdr:to>
      <xdr:col>20</xdr:col>
      <xdr:colOff>38100</xdr:colOff>
      <xdr:row>58</xdr:row>
      <xdr:rowOff>95214</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93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86341</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10030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159738</xdr:rowOff>
    </xdr:from>
    <xdr:to>
      <xdr:col>15</xdr:col>
      <xdr:colOff>50800</xdr:colOff>
      <xdr:row>57</xdr:row>
      <xdr:rowOff>161839</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932388"/>
          <a:ext cx="889000" cy="2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169532</xdr:rowOff>
    </xdr:from>
    <xdr:to>
      <xdr:col>15</xdr:col>
      <xdr:colOff>101600</xdr:colOff>
      <xdr:row>58</xdr:row>
      <xdr:rowOff>99682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94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90809</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10034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101333</xdr:rowOff>
    </xdr:from>
    <xdr:to>
      <xdr:col>10</xdr:col>
      <xdr:colOff>114300</xdr:colOff>
      <xdr:row>57</xdr:row>
      <xdr:rowOff>161839</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873983"/>
          <a:ext cx="889000" cy="60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166026</xdr:rowOff>
    </xdr:from>
    <xdr:to>
      <xdr:col>10</xdr:col>
      <xdr:colOff>165100</xdr:colOff>
      <xdr:row>58</xdr:row>
      <xdr:rowOff>96176</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938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87303</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10031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68942</xdr:rowOff>
    </xdr:from>
    <xdr:to>
      <xdr:col>6</xdr:col>
      <xdr:colOff>38100</xdr:colOff>
      <xdr:row>57</xdr:row>
      <xdr:rowOff>170542</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8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161669</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934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103021</xdr:rowOff>
    </xdr:from>
    <xdr:to>
      <xdr:col>24</xdr:col>
      <xdr:colOff>114300</xdr:colOff>
      <xdr:row>58</xdr:row>
      <xdr:rowOff>33171</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75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125898</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7270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122755</xdr:rowOff>
    </xdr:from>
    <xdr:to>
      <xdr:col>20</xdr:col>
      <xdr:colOff>38100</xdr:colOff>
      <xdr:row>58</xdr:row>
      <xdr:rowOff>52905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95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69432</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670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108938</xdr:rowOff>
    </xdr:from>
    <xdr:to>
      <xdr:col>15</xdr:col>
      <xdr:colOff>101600</xdr:colOff>
      <xdr:row>58</xdr:row>
      <xdr:rowOff>39088</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81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55615</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656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111039</xdr:rowOff>
    </xdr:from>
    <xdr:to>
      <xdr:col>10</xdr:col>
      <xdr:colOff>165100</xdr:colOff>
      <xdr:row>58</xdr:row>
      <xdr:rowOff>41189</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83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57716</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658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50533</xdr:rowOff>
    </xdr:from>
    <xdr:to>
      <xdr:col>6</xdr:col>
      <xdr:colOff>38100</xdr:colOff>
      <xdr:row>57</xdr:row>
      <xdr:rowOff>152133</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823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168660</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5984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18304</xdr:rowOff>
    </xdr:from>
    <xdr:to>
      <xdr:col>24</xdr:col>
      <xdr:colOff>62865</xdr:colOff>
      <xdr:row>78</xdr:row>
      <xdr:rowOff>54899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191254"/>
          <a:ext cx="1270" cy="1236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58726</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431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54899</xdr:rowOff>
    </xdr:from>
    <xdr:to>
      <xdr:col>24</xdr:col>
      <xdr:colOff>152400</xdr:colOff>
      <xdr:row>78</xdr:row>
      <xdr:rowOff>54899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427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136431</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66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544,673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18304</xdr:rowOff>
    </xdr:from>
    <xdr:to>
      <xdr:col>24</xdr:col>
      <xdr:colOff>152400</xdr:colOff>
      <xdr:row>71</xdr:row>
      <xdr:rowOff>18304</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191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85362</xdr:rowOff>
    </xdr:from>
    <xdr:to>
      <xdr:col>24</xdr:col>
      <xdr:colOff>63500</xdr:colOff>
      <xdr:row>76</xdr:row>
      <xdr:rowOff>127157</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115562"/>
          <a:ext cx="838200" cy="41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117874</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3148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229,522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139447</xdr:rowOff>
    </xdr:from>
    <xdr:to>
      <xdr:col>24</xdr:col>
      <xdr:colOff>114300</xdr:colOff>
      <xdr:row>77</xdr:row>
      <xdr:rowOff>69597</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169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127157</xdr:rowOff>
    </xdr:from>
    <xdr:to>
      <xdr:col>19</xdr:col>
      <xdr:colOff>177800</xdr:colOff>
      <xdr:row>77</xdr:row>
      <xdr:rowOff>43318</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157357"/>
          <a:ext cx="889000" cy="87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169994</xdr:rowOff>
    </xdr:from>
    <xdr:to>
      <xdr:col>20</xdr:col>
      <xdr:colOff>38100</xdr:colOff>
      <xdr:row>77</xdr:row>
      <xdr:rowOff>100144</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00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91271</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32929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20952</xdr:rowOff>
    </xdr:from>
    <xdr:to>
      <xdr:col>15</xdr:col>
      <xdr:colOff>50800</xdr:colOff>
      <xdr:row>77</xdr:row>
      <xdr:rowOff>43318</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222602"/>
          <a:ext cx="889000" cy="22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39026</xdr:rowOff>
    </xdr:from>
    <xdr:to>
      <xdr:col>15</xdr:col>
      <xdr:colOff>101600</xdr:colOff>
      <xdr:row>77</xdr:row>
      <xdr:rowOff>140626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24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131753</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333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20952</xdr:rowOff>
    </xdr:from>
    <xdr:to>
      <xdr:col>10</xdr:col>
      <xdr:colOff>114300</xdr:colOff>
      <xdr:row>77</xdr:row>
      <xdr:rowOff>107507</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222602"/>
          <a:ext cx="889000" cy="86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10209</xdr:rowOff>
    </xdr:from>
    <xdr:to>
      <xdr:col>10</xdr:col>
      <xdr:colOff>165100</xdr:colOff>
      <xdr:row>77</xdr:row>
      <xdr:rowOff>111809</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1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102936</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3304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101212</xdr:rowOff>
    </xdr:from>
    <xdr:to>
      <xdr:col>6</xdr:col>
      <xdr:colOff>38100</xdr:colOff>
      <xdr:row>78</xdr:row>
      <xdr:rowOff>31362</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302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22489</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395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34562</xdr:rowOff>
    </xdr:from>
    <xdr:to>
      <xdr:col>24</xdr:col>
      <xdr:colOff>114300</xdr:colOff>
      <xdr:row>76</xdr:row>
      <xdr:rowOff>136162</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064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57438</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916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261,639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76357</xdr:rowOff>
    </xdr:from>
    <xdr:to>
      <xdr:col>20</xdr:col>
      <xdr:colOff>38100</xdr:colOff>
      <xdr:row>77</xdr:row>
      <xdr:rowOff>6507</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10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23034</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28817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163968</xdr:rowOff>
    </xdr:from>
    <xdr:to>
      <xdr:col>15</xdr:col>
      <xdr:colOff>101600</xdr:colOff>
      <xdr:row>77</xdr:row>
      <xdr:rowOff>94118</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194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110646</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29693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141602</xdr:rowOff>
    </xdr:from>
    <xdr:to>
      <xdr:col>10</xdr:col>
      <xdr:colOff>165100</xdr:colOff>
      <xdr:row>77</xdr:row>
      <xdr:rowOff>71752</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171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88279</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2947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56707</xdr:rowOff>
    </xdr:from>
    <xdr:to>
      <xdr:col>6</xdr:col>
      <xdr:colOff>38100</xdr:colOff>
      <xdr:row>77</xdr:row>
      <xdr:rowOff>158307</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258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3384</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0335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96</xdr:row>
      <xdr:rowOff>144434</xdr:rowOff>
    </xdr:from>
    <xdr:ext cx="685572"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428" y="16603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94</xdr:row>
      <xdr:rowOff>160763</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6277063"/>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93</xdr:row>
      <xdr:rowOff>5641</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5950491"/>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91</xdr:row>
      <xdr:rowOff>21970</xdr:rowOff>
    </xdr:from>
    <xdr:ext cx="685572"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76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38298</xdr:rowOff>
    </xdr:from>
    <xdr:ext cx="685572"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76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00000000-0008-0000-07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28029</xdr:rowOff>
    </xdr:from>
    <xdr:to>
      <xdr:col>24</xdr:col>
      <xdr:colOff>62865</xdr:colOff>
      <xdr:row>99</xdr:row>
      <xdr:rowOff>89841</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4633595" y="15458529"/>
          <a:ext cx="1270" cy="1604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130772</xdr:rowOff>
    </xdr:from>
    <xdr:ext cx="534377" cy="259045"/>
    <xdr:sp macro="" textlink="">
      <xdr:nvSpPr>
        <xdr:cNvPr id="233" name="衛生費最小値テキスト">
          <a:extLst>
            <a:ext uri="{FF2B5EF4-FFF2-40B4-BE49-F238E27FC236}">
              <a16:creationId xmlns:a16="http://schemas.microsoft.com/office/drawing/2014/main" id="{00000000-0008-0000-0700-0000E9000000}"/>
            </a:ext>
          </a:extLst>
        </xdr:cNvPr>
        <xdr:cNvSpPr txBox="1"/>
      </xdr:nvSpPr>
      <xdr:spPr>
        <a:xfrm>
          <a:off x="4686300" y="17104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89841</xdr:rowOff>
    </xdr:from>
    <xdr:to>
      <xdr:col>24</xdr:col>
      <xdr:colOff>152400</xdr:colOff>
      <xdr:row>99</xdr:row>
      <xdr:rowOff>89841</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7063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146156</xdr:rowOff>
    </xdr:from>
    <xdr:ext cx="690189" cy="259045"/>
    <xdr:sp macro="" textlink="">
      <xdr:nvSpPr>
        <xdr:cNvPr id="235" name="衛生費最大値テキスト">
          <a:extLst>
            <a:ext uri="{FF2B5EF4-FFF2-40B4-BE49-F238E27FC236}">
              <a16:creationId xmlns:a16="http://schemas.microsoft.com/office/drawing/2014/main" id="{00000000-0008-0000-0700-0000EB000000}"/>
            </a:ext>
          </a:extLst>
        </xdr:cNvPr>
        <xdr:cNvSpPr txBox="1"/>
      </xdr:nvSpPr>
      <xdr:spPr>
        <a:xfrm>
          <a:off x="4686300" y="1523375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4,941,950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28029</xdr:rowOff>
    </xdr:from>
    <xdr:to>
      <xdr:col>24</xdr:col>
      <xdr:colOff>152400</xdr:colOff>
      <xdr:row>90</xdr:row>
      <xdr:rowOff>28029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5458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71679</xdr:rowOff>
    </xdr:from>
    <xdr:to>
      <xdr:col>24</xdr:col>
      <xdr:colOff>63500</xdr:colOff>
      <xdr:row>99</xdr:row>
      <xdr:rowOff>75338</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3797300" y="17045229"/>
          <a:ext cx="838200" cy="3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3771</xdr:rowOff>
    </xdr:from>
    <xdr:ext cx="534377" cy="259045"/>
    <xdr:sp macro="" textlink="">
      <xdr:nvSpPr>
        <xdr:cNvPr id="238" name="衛生費平均値テキスト">
          <a:extLst>
            <a:ext uri="{FF2B5EF4-FFF2-40B4-BE49-F238E27FC236}">
              <a16:creationId xmlns:a16="http://schemas.microsoft.com/office/drawing/2014/main" id="{00000000-0008-0000-0700-0000EE000000}"/>
            </a:ext>
          </a:extLst>
        </xdr:cNvPr>
        <xdr:cNvSpPr txBox="1"/>
      </xdr:nvSpPr>
      <xdr:spPr>
        <a:xfrm>
          <a:off x="4686300" y="16977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25344</xdr:rowOff>
    </xdr:from>
    <xdr:to>
      <xdr:col>24</xdr:col>
      <xdr:colOff>114300</xdr:colOff>
      <xdr:row>99</xdr:row>
      <xdr:rowOff>126944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4584700" y="16998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74577</xdr:rowOff>
    </xdr:from>
    <xdr:to>
      <xdr:col>19</xdr:col>
      <xdr:colOff>177800</xdr:colOff>
      <xdr:row>99</xdr:row>
      <xdr:rowOff>75338</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2908300" y="17048127"/>
          <a:ext cx="889000" cy="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99</xdr:row>
      <xdr:rowOff>25888</xdr:rowOff>
    </xdr:from>
    <xdr:to>
      <xdr:col>20</xdr:col>
      <xdr:colOff>38100</xdr:colOff>
      <xdr:row>99</xdr:row>
      <xdr:rowOff>127488</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3746500" y="16999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118615</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530111" y="17092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74577</xdr:rowOff>
    </xdr:from>
    <xdr:to>
      <xdr:col>15</xdr:col>
      <xdr:colOff>50800</xdr:colOff>
      <xdr:row>99</xdr:row>
      <xdr:rowOff>74816</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2019300" y="17048127"/>
          <a:ext cx="889000" cy="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99</xdr:row>
      <xdr:rowOff>26574</xdr:rowOff>
    </xdr:from>
    <xdr:to>
      <xdr:col>15</xdr:col>
      <xdr:colOff>101600</xdr:colOff>
      <xdr:row>99</xdr:row>
      <xdr:rowOff>128174</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2857500" y="1700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119301</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641111" y="17092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74816</xdr:rowOff>
    </xdr:from>
    <xdr:to>
      <xdr:col>10</xdr:col>
      <xdr:colOff>114300</xdr:colOff>
      <xdr:row>99</xdr:row>
      <xdr:rowOff>78894</xdr:rowOff>
    </xdr:to>
    <xdr:cxnSp macro="">
      <xdr:nvCxnSpPr>
        <xdr:cNvPr id="246" name="直線コネクタ 245">
          <a:extLst>
            <a:ext uri="{FF2B5EF4-FFF2-40B4-BE49-F238E27FC236}">
              <a16:creationId xmlns:a16="http://schemas.microsoft.com/office/drawing/2014/main" id="{00000000-0008-0000-0700-0000F6000000}"/>
            </a:ext>
          </a:extLst>
        </xdr:cNvPr>
        <xdr:cNvCxnSpPr/>
      </xdr:nvCxnSpPr>
      <xdr:spPr>
        <a:xfrm flipV="1">
          <a:off x="1130300" y="17048366"/>
          <a:ext cx="889000" cy="4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99</xdr:row>
      <xdr:rowOff>26995</xdr:rowOff>
    </xdr:from>
    <xdr:to>
      <xdr:col>10</xdr:col>
      <xdr:colOff>165100</xdr:colOff>
      <xdr:row>99</xdr:row>
      <xdr:rowOff>128595</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968500" y="17000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119722</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752111" y="17093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29462</xdr:rowOff>
    </xdr:from>
    <xdr:to>
      <xdr:col>6</xdr:col>
      <xdr:colOff>38100</xdr:colOff>
      <xdr:row>99</xdr:row>
      <xdr:rowOff>131062</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079500" y="17003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122189</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863111" y="17095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20879</xdr:rowOff>
    </xdr:from>
    <xdr:to>
      <xdr:col>24</xdr:col>
      <xdr:colOff>114300</xdr:colOff>
      <xdr:row>99</xdr:row>
      <xdr:rowOff>122479</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4584700" y="16994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151706</xdr:rowOff>
    </xdr:from>
    <xdr:ext cx="534377" cy="259045"/>
    <xdr:sp macro="" textlink="">
      <xdr:nvSpPr>
        <xdr:cNvPr id="257" name="衛生費該当値テキスト">
          <a:extLst>
            <a:ext uri="{FF2B5EF4-FFF2-40B4-BE49-F238E27FC236}">
              <a16:creationId xmlns:a16="http://schemas.microsoft.com/office/drawing/2014/main" id="{00000000-0008-0000-0700-000001010000}"/>
            </a:ext>
          </a:extLst>
        </xdr:cNvPr>
        <xdr:cNvSpPr txBox="1"/>
      </xdr:nvSpPr>
      <xdr:spPr>
        <a:xfrm>
          <a:off x="4686300" y="16782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99</xdr:row>
      <xdr:rowOff>24538</xdr:rowOff>
    </xdr:from>
    <xdr:to>
      <xdr:col>20</xdr:col>
      <xdr:colOff>38100</xdr:colOff>
      <xdr:row>99</xdr:row>
      <xdr:rowOff>126138</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3746500" y="16998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142665</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3530111" y="16773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99</xdr:row>
      <xdr:rowOff>23777</xdr:rowOff>
    </xdr:from>
    <xdr:to>
      <xdr:col>15</xdr:col>
      <xdr:colOff>101600</xdr:colOff>
      <xdr:row>99</xdr:row>
      <xdr:rowOff>125377</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2857500" y="16997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141904</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2641111" y="16772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99</xdr:row>
      <xdr:rowOff>24016</xdr:rowOff>
    </xdr:from>
    <xdr:to>
      <xdr:col>10</xdr:col>
      <xdr:colOff>165100</xdr:colOff>
      <xdr:row>99</xdr:row>
      <xdr:rowOff>125616</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968500" y="16997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142143</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1752111" y="16772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28094</xdr:rowOff>
    </xdr:from>
    <xdr:to>
      <xdr:col>6</xdr:col>
      <xdr:colOff>38100</xdr:colOff>
      <xdr:row>99</xdr:row>
      <xdr:rowOff>129694</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079500" y="17001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146221</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863111" y="16776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労働費グラフ枠">
          <a:extLst>
            <a:ext uri="{FF2B5EF4-FFF2-40B4-BE49-F238E27FC236}">
              <a16:creationId xmlns:a16="http://schemas.microsoft.com/office/drawing/2014/main" id="{00000000-0008-0000-07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116187</xdr:rowOff>
    </xdr:from>
    <xdr:to>
      <xdr:col>54</xdr:col>
      <xdr:colOff>189865</xdr:colOff>
      <xdr:row>39</xdr:row>
      <xdr:rowOff>98878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10475595" y="5259687"/>
          <a:ext cx="1270" cy="1525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2" name="労働費最小値テキスト">
          <a:extLst>
            <a:ext uri="{FF2B5EF4-FFF2-40B4-BE49-F238E27FC236}">
              <a16:creationId xmlns:a16="http://schemas.microsoft.com/office/drawing/2014/main" id="{00000000-0008-0000-0700-000024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62864</xdr:rowOff>
    </xdr:from>
    <xdr:ext cx="469744" cy="259045"/>
    <xdr:sp macro="" textlink="">
      <xdr:nvSpPr>
        <xdr:cNvPr id="294" name="労働費最大値テキスト">
          <a:extLst>
            <a:ext uri="{FF2B5EF4-FFF2-40B4-BE49-F238E27FC236}">
              <a16:creationId xmlns:a16="http://schemas.microsoft.com/office/drawing/2014/main" id="{00000000-0008-0000-0700-000026010000}"/>
            </a:ext>
          </a:extLst>
        </xdr:cNvPr>
        <xdr:cNvSpPr txBox="1"/>
      </xdr:nvSpPr>
      <xdr:spPr>
        <a:xfrm>
          <a:off x="10528300" y="5034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116187</xdr:rowOff>
    </xdr:from>
    <xdr:to>
      <xdr:col>55</xdr:col>
      <xdr:colOff>88900</xdr:colOff>
      <xdr:row>30</xdr:row>
      <xdr:rowOff>116187</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10388600" y="5259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117493</xdr:rowOff>
    </xdr:from>
    <xdr:to>
      <xdr:col>55</xdr:col>
      <xdr:colOff>0</xdr:colOff>
      <xdr:row>38</xdr:row>
      <xdr:rowOff>142639</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9639300" y="6632593"/>
          <a:ext cx="8382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127126</xdr:rowOff>
    </xdr:from>
    <xdr:ext cx="378565" cy="259045"/>
    <xdr:sp macro="" textlink="">
      <xdr:nvSpPr>
        <xdr:cNvPr id="297" name="労働費平均値テキスト">
          <a:extLst>
            <a:ext uri="{FF2B5EF4-FFF2-40B4-BE49-F238E27FC236}">
              <a16:creationId xmlns:a16="http://schemas.microsoft.com/office/drawing/2014/main" id="{00000000-0008-0000-0700-000029010000}"/>
            </a:ext>
          </a:extLst>
        </xdr:cNvPr>
        <xdr:cNvSpPr txBox="1"/>
      </xdr:nvSpPr>
      <xdr:spPr>
        <a:xfrm>
          <a:off x="10528300" y="629932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104249</xdr:rowOff>
    </xdr:from>
    <xdr:to>
      <xdr:col>55</xdr:col>
      <xdr:colOff>50800</xdr:colOff>
      <xdr:row>38</xdr:row>
      <xdr:rowOff>34399</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10426700" y="6447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117493</xdr:rowOff>
    </xdr:from>
    <xdr:to>
      <xdr:col>50</xdr:col>
      <xdr:colOff>114300</xdr:colOff>
      <xdr:row>38</xdr:row>
      <xdr:rowOff>154722</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8750300" y="6632593"/>
          <a:ext cx="889000" cy="37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132007</xdr:rowOff>
    </xdr:from>
    <xdr:to>
      <xdr:col>50</xdr:col>
      <xdr:colOff>165100</xdr:colOff>
      <xdr:row>38</xdr:row>
      <xdr:rowOff>62157</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9588500" y="6475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78684</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50017" y="62508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154722</xdr:rowOff>
    </xdr:from>
    <xdr:to>
      <xdr:col>45</xdr:col>
      <xdr:colOff>177800</xdr:colOff>
      <xdr:row>38</xdr:row>
      <xdr:rowOff>171377</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flipV="1">
          <a:off x="7861300" y="6669822"/>
          <a:ext cx="889000" cy="16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119271</xdr:rowOff>
    </xdr:from>
    <xdr:to>
      <xdr:col>46</xdr:col>
      <xdr:colOff>38100</xdr:colOff>
      <xdr:row>38</xdr:row>
      <xdr:rowOff>49421</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8699500" y="6462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65948</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61017" y="62381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147865</xdr:rowOff>
    </xdr:from>
    <xdr:to>
      <xdr:col>41</xdr:col>
      <xdr:colOff>50800</xdr:colOff>
      <xdr:row>38</xdr:row>
      <xdr:rowOff>171377</xdr:rowOff>
    </xdr:to>
    <xdr:cxnSp macro="">
      <xdr:nvCxnSpPr>
        <xdr:cNvPr id="305" name="直線コネクタ 304">
          <a:extLst>
            <a:ext uri="{FF2B5EF4-FFF2-40B4-BE49-F238E27FC236}">
              <a16:creationId xmlns:a16="http://schemas.microsoft.com/office/drawing/2014/main" id="{00000000-0008-0000-0700-000031010000}"/>
            </a:ext>
          </a:extLst>
        </xdr:cNvPr>
        <xdr:cNvCxnSpPr/>
      </xdr:nvCxnSpPr>
      <xdr:spPr>
        <a:xfrm>
          <a:off x="6972300" y="6662965"/>
          <a:ext cx="889000" cy="23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132987</xdr:rowOff>
    </xdr:from>
    <xdr:to>
      <xdr:col>41</xdr:col>
      <xdr:colOff>101600</xdr:colOff>
      <xdr:row>38</xdr:row>
      <xdr:rowOff>63137</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7810500" y="6476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79664</xdr:rowOff>
    </xdr:from>
    <xdr:ext cx="378565"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2017" y="62518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158133</xdr:rowOff>
    </xdr:from>
    <xdr:to>
      <xdr:col>36</xdr:col>
      <xdr:colOff>165100</xdr:colOff>
      <xdr:row>38</xdr:row>
      <xdr:rowOff>88283</xdr:rowOff>
    </xdr:to>
    <xdr:sp macro="" textlink="">
      <xdr:nvSpPr>
        <xdr:cNvPr id="308" name="フローチャート: 判断 307">
          <a:extLst>
            <a:ext uri="{FF2B5EF4-FFF2-40B4-BE49-F238E27FC236}">
              <a16:creationId xmlns:a16="http://schemas.microsoft.com/office/drawing/2014/main" id="{00000000-0008-0000-0700-000034010000}"/>
            </a:ext>
          </a:extLst>
        </xdr:cNvPr>
        <xdr:cNvSpPr/>
      </xdr:nvSpPr>
      <xdr:spPr>
        <a:xfrm>
          <a:off x="6921500" y="6501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104810</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3017" y="62770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91839</xdr:rowOff>
    </xdr:from>
    <xdr:to>
      <xdr:col>55</xdr:col>
      <xdr:colOff>50800</xdr:colOff>
      <xdr:row>39</xdr:row>
      <xdr:rowOff>21989</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10426700" y="6606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70266</xdr:rowOff>
    </xdr:from>
    <xdr:ext cx="378565" cy="259045"/>
    <xdr:sp macro="" textlink="">
      <xdr:nvSpPr>
        <xdr:cNvPr id="316" name="労働費該当値テキスト">
          <a:extLst>
            <a:ext uri="{FF2B5EF4-FFF2-40B4-BE49-F238E27FC236}">
              <a16:creationId xmlns:a16="http://schemas.microsoft.com/office/drawing/2014/main" id="{00000000-0008-0000-0700-00003C010000}"/>
            </a:ext>
          </a:extLst>
        </xdr:cNvPr>
        <xdr:cNvSpPr txBox="1"/>
      </xdr:nvSpPr>
      <xdr:spPr>
        <a:xfrm>
          <a:off x="10528300" y="65853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66693</xdr:rowOff>
    </xdr:from>
    <xdr:to>
      <xdr:col>50</xdr:col>
      <xdr:colOff>165100</xdr:colOff>
      <xdr:row>38</xdr:row>
      <xdr:rowOff>168293</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9588500" y="6581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159420</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9450017" y="66745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103922</xdr:rowOff>
    </xdr:from>
    <xdr:to>
      <xdr:col>46</xdr:col>
      <xdr:colOff>38100</xdr:colOff>
      <xdr:row>39</xdr:row>
      <xdr:rowOff>34072</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8699500" y="6619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25199</xdr:rowOff>
    </xdr:from>
    <xdr:ext cx="378565"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8561017" y="67117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120577</xdr:rowOff>
    </xdr:from>
    <xdr:to>
      <xdr:col>41</xdr:col>
      <xdr:colOff>101600</xdr:colOff>
      <xdr:row>39</xdr:row>
      <xdr:rowOff>50727</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7810500" y="6635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41854</xdr:rowOff>
    </xdr:from>
    <xdr:ext cx="378565"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7672017" y="67284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97065</xdr:rowOff>
    </xdr:from>
    <xdr:to>
      <xdr:col>36</xdr:col>
      <xdr:colOff>165100</xdr:colOff>
      <xdr:row>39</xdr:row>
      <xdr:rowOff>27215</xdr:rowOff>
    </xdr:to>
    <xdr:sp macro="" textlink="">
      <xdr:nvSpPr>
        <xdr:cNvPr id="323" name="楕円 322">
          <a:extLst>
            <a:ext uri="{FF2B5EF4-FFF2-40B4-BE49-F238E27FC236}">
              <a16:creationId xmlns:a16="http://schemas.microsoft.com/office/drawing/2014/main" id="{00000000-0008-0000-0700-000043010000}"/>
            </a:ext>
          </a:extLst>
        </xdr:cNvPr>
        <xdr:cNvSpPr/>
      </xdr:nvSpPr>
      <xdr:spPr>
        <a:xfrm>
          <a:off x="6921500" y="6612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18342</xdr:rowOff>
    </xdr:from>
    <xdr:ext cx="378565"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783017" y="67048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6" name="テキスト ボックス 345">
          <a:extLst>
            <a:ext uri="{FF2B5EF4-FFF2-40B4-BE49-F238E27FC236}">
              <a16:creationId xmlns:a16="http://schemas.microsoft.com/office/drawing/2014/main" id="{00000000-0008-0000-0700-00005A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農林水産業費グラフ枠">
          <a:extLst>
            <a:ext uri="{FF2B5EF4-FFF2-40B4-BE49-F238E27FC236}">
              <a16:creationId xmlns:a16="http://schemas.microsoft.com/office/drawing/2014/main" id="{00000000-0008-0000-0700-00005B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64288</xdr:rowOff>
    </xdr:from>
    <xdr:to>
      <xdr:col>54</xdr:col>
      <xdr:colOff>189865</xdr:colOff>
      <xdr:row>58</xdr:row>
      <xdr:rowOff>136944</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10475595" y="8636788"/>
          <a:ext cx="1270" cy="1444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140771</xdr:rowOff>
    </xdr:from>
    <xdr:ext cx="469744" cy="259045"/>
    <xdr:sp macro="" textlink="">
      <xdr:nvSpPr>
        <xdr:cNvPr id="349" name="農林水産業費最小値テキスト">
          <a:extLst>
            <a:ext uri="{FF2B5EF4-FFF2-40B4-BE49-F238E27FC236}">
              <a16:creationId xmlns:a16="http://schemas.microsoft.com/office/drawing/2014/main" id="{00000000-0008-0000-0700-00005D010000}"/>
            </a:ext>
          </a:extLst>
        </xdr:cNvPr>
        <xdr:cNvSpPr txBox="1"/>
      </xdr:nvSpPr>
      <xdr:spPr>
        <a:xfrm>
          <a:off x="10528300" y="10084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136944</xdr:rowOff>
    </xdr:from>
    <xdr:to>
      <xdr:col>55</xdr:col>
      <xdr:colOff>88900</xdr:colOff>
      <xdr:row>58</xdr:row>
      <xdr:rowOff>136944</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10388600" y="10081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10965</xdr:rowOff>
    </xdr:from>
    <xdr:ext cx="599010" cy="259045"/>
    <xdr:sp macro="" textlink="">
      <xdr:nvSpPr>
        <xdr:cNvPr id="351" name="農林水産業費最大値テキスト">
          <a:extLst>
            <a:ext uri="{FF2B5EF4-FFF2-40B4-BE49-F238E27FC236}">
              <a16:creationId xmlns:a16="http://schemas.microsoft.com/office/drawing/2014/main" id="{00000000-0008-0000-0700-00005F010000}"/>
            </a:ext>
          </a:extLst>
        </xdr:cNvPr>
        <xdr:cNvSpPr txBox="1"/>
      </xdr:nvSpPr>
      <xdr:spPr>
        <a:xfrm>
          <a:off x="10528300" y="8412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119,938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64288</xdr:rowOff>
    </xdr:from>
    <xdr:to>
      <xdr:col>55</xdr:col>
      <xdr:colOff>88900</xdr:colOff>
      <xdr:row>50</xdr:row>
      <xdr:rowOff>64288</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10388600" y="863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52</xdr:row>
      <xdr:rowOff>118555</xdr:rowOff>
    </xdr:from>
    <xdr:to>
      <xdr:col>55</xdr:col>
      <xdr:colOff>0</xdr:colOff>
      <xdr:row>53</xdr:row>
      <xdr:rowOff>131521</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9639300" y="9033955"/>
          <a:ext cx="838200" cy="184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155592</xdr:rowOff>
    </xdr:from>
    <xdr:ext cx="534377" cy="259045"/>
    <xdr:sp macro="" textlink="">
      <xdr:nvSpPr>
        <xdr:cNvPr id="354" name="農林水産業費平均値テキスト">
          <a:extLst>
            <a:ext uri="{FF2B5EF4-FFF2-40B4-BE49-F238E27FC236}">
              <a16:creationId xmlns:a16="http://schemas.microsoft.com/office/drawing/2014/main" id="{00000000-0008-0000-0700-000062010000}"/>
            </a:ext>
          </a:extLst>
        </xdr:cNvPr>
        <xdr:cNvSpPr txBox="1"/>
      </xdr:nvSpPr>
      <xdr:spPr>
        <a:xfrm>
          <a:off x="10528300" y="9585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5715</xdr:rowOff>
    </xdr:from>
    <xdr:to>
      <xdr:col>55</xdr:col>
      <xdr:colOff>50800</xdr:colOff>
      <xdr:row>56</xdr:row>
      <xdr:rowOff>107315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10426700" y="9606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51</xdr:row>
      <xdr:rowOff>102933</xdr:rowOff>
    </xdr:from>
    <xdr:to>
      <xdr:col>50</xdr:col>
      <xdr:colOff>114300</xdr:colOff>
      <xdr:row>52</xdr:row>
      <xdr:rowOff>118555</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8750300" y="8846883"/>
          <a:ext cx="889000" cy="187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159868</xdr:rowOff>
    </xdr:from>
    <xdr:to>
      <xdr:col>50</xdr:col>
      <xdr:colOff>165100</xdr:colOff>
      <xdr:row>56</xdr:row>
      <xdr:rowOff>90018</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9588500" y="9589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81145</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372111" y="9682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51</xdr:row>
      <xdr:rowOff>102933</xdr:rowOff>
    </xdr:from>
    <xdr:to>
      <xdr:col>45</xdr:col>
      <xdr:colOff>177800</xdr:colOff>
      <xdr:row>53</xdr:row>
      <xdr:rowOff>147269</xdr:rowOff>
    </xdr:to>
    <xdr:cxnSp macro="">
      <xdr:nvCxnSpPr>
        <xdr:cNvPr id="359" name="直線コネクタ 358">
          <a:extLst>
            <a:ext uri="{FF2B5EF4-FFF2-40B4-BE49-F238E27FC236}">
              <a16:creationId xmlns:a16="http://schemas.microsoft.com/office/drawing/2014/main" id="{00000000-0008-0000-0700-000067010000}"/>
            </a:ext>
          </a:extLst>
        </xdr:cNvPr>
        <xdr:cNvCxnSpPr/>
      </xdr:nvCxnSpPr>
      <xdr:spPr>
        <a:xfrm flipV="1">
          <a:off x="7861300" y="8846883"/>
          <a:ext cx="889000" cy="38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16104</xdr:rowOff>
    </xdr:from>
    <xdr:to>
      <xdr:col>46</xdr:col>
      <xdr:colOff>38100</xdr:colOff>
      <xdr:row>56</xdr:row>
      <xdr:rowOff>117704</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8699500" y="9617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108831</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483111" y="9710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147269</xdr:rowOff>
    </xdr:from>
    <xdr:to>
      <xdr:col>41</xdr:col>
      <xdr:colOff>50800</xdr:colOff>
      <xdr:row>53</xdr:row>
      <xdr:rowOff>164338</xdr:rowOff>
    </xdr:to>
    <xdr:cxnSp macro="">
      <xdr:nvCxnSpPr>
        <xdr:cNvPr id="362" name="直線コネクタ 361">
          <a:extLst>
            <a:ext uri="{FF2B5EF4-FFF2-40B4-BE49-F238E27FC236}">
              <a16:creationId xmlns:a16="http://schemas.microsoft.com/office/drawing/2014/main" id="{00000000-0008-0000-0700-00006A010000}"/>
            </a:ext>
          </a:extLst>
        </xdr:cNvPr>
        <xdr:cNvCxnSpPr/>
      </xdr:nvCxnSpPr>
      <xdr:spPr>
        <a:xfrm flipV="1">
          <a:off x="6972300" y="9234119"/>
          <a:ext cx="889000" cy="17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10351</xdr:rowOff>
    </xdr:from>
    <xdr:to>
      <xdr:col>41</xdr:col>
      <xdr:colOff>101600</xdr:colOff>
      <xdr:row>56</xdr:row>
      <xdr:rowOff>111951</xdr:rowOff>
    </xdr:to>
    <xdr:sp macro="" textlink="">
      <xdr:nvSpPr>
        <xdr:cNvPr id="363" name="フローチャート: 判断 362">
          <a:extLst>
            <a:ext uri="{FF2B5EF4-FFF2-40B4-BE49-F238E27FC236}">
              <a16:creationId xmlns:a16="http://schemas.microsoft.com/office/drawing/2014/main" id="{00000000-0008-0000-0700-00006B010000}"/>
            </a:ext>
          </a:extLst>
        </xdr:cNvPr>
        <xdr:cNvSpPr/>
      </xdr:nvSpPr>
      <xdr:spPr>
        <a:xfrm>
          <a:off x="7810500" y="961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103078</xdr:rowOff>
    </xdr:from>
    <xdr:ext cx="534377"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594111" y="9704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21717</xdr:rowOff>
    </xdr:from>
    <xdr:to>
      <xdr:col>36</xdr:col>
      <xdr:colOff>165100</xdr:colOff>
      <xdr:row>56</xdr:row>
      <xdr:rowOff>123317</xdr:rowOff>
    </xdr:to>
    <xdr:sp macro="" textlink="">
      <xdr:nvSpPr>
        <xdr:cNvPr id="365" name="フローチャート: 判断 364">
          <a:extLst>
            <a:ext uri="{FF2B5EF4-FFF2-40B4-BE49-F238E27FC236}">
              <a16:creationId xmlns:a16="http://schemas.microsoft.com/office/drawing/2014/main" id="{00000000-0008-0000-0700-00006D010000}"/>
            </a:ext>
          </a:extLst>
        </xdr:cNvPr>
        <xdr:cNvSpPr/>
      </xdr:nvSpPr>
      <xdr:spPr>
        <a:xfrm>
          <a:off x="6921500" y="962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114444</xdr:rowOff>
    </xdr:from>
    <xdr:ext cx="534377"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05111" y="9715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80721</xdr:rowOff>
    </xdr:from>
    <xdr:to>
      <xdr:col>55</xdr:col>
      <xdr:colOff>50800</xdr:colOff>
      <xdr:row>54</xdr:row>
      <xdr:rowOff>10871</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10426700" y="9167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103598</xdr:rowOff>
    </xdr:from>
    <xdr:ext cx="534377" cy="259045"/>
    <xdr:sp macro="" textlink="">
      <xdr:nvSpPr>
        <xdr:cNvPr id="373" name="農林水産業費該当値テキスト">
          <a:extLst>
            <a:ext uri="{FF2B5EF4-FFF2-40B4-BE49-F238E27FC236}">
              <a16:creationId xmlns:a16="http://schemas.microsoft.com/office/drawing/2014/main" id="{00000000-0008-0000-0700-000075010000}"/>
            </a:ext>
          </a:extLst>
        </xdr:cNvPr>
        <xdr:cNvSpPr txBox="1"/>
      </xdr:nvSpPr>
      <xdr:spPr>
        <a:xfrm>
          <a:off x="10528300" y="9018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52</xdr:row>
      <xdr:rowOff>67755</xdr:rowOff>
    </xdr:from>
    <xdr:to>
      <xdr:col>50</xdr:col>
      <xdr:colOff>165100</xdr:colOff>
      <xdr:row>52</xdr:row>
      <xdr:rowOff>169355</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9588500" y="8983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51</xdr:row>
      <xdr:rowOff>14432</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9372111" y="8758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51</xdr:row>
      <xdr:rowOff>52133</xdr:rowOff>
    </xdr:from>
    <xdr:to>
      <xdr:col>46</xdr:col>
      <xdr:colOff>38100</xdr:colOff>
      <xdr:row>51</xdr:row>
      <xdr:rowOff>153733</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8699500" y="8796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49</xdr:row>
      <xdr:rowOff>170260</xdr:rowOff>
    </xdr:from>
    <xdr:ext cx="599010"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8450795" y="8571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53</xdr:row>
      <xdr:rowOff>96469</xdr:rowOff>
    </xdr:from>
    <xdr:to>
      <xdr:col>41</xdr:col>
      <xdr:colOff>101600</xdr:colOff>
      <xdr:row>54</xdr:row>
      <xdr:rowOff>26619</xdr:rowOff>
    </xdr:to>
    <xdr:sp macro="" textlink="">
      <xdr:nvSpPr>
        <xdr:cNvPr id="378" name="楕円 377">
          <a:extLst>
            <a:ext uri="{FF2B5EF4-FFF2-40B4-BE49-F238E27FC236}">
              <a16:creationId xmlns:a16="http://schemas.microsoft.com/office/drawing/2014/main" id="{00000000-0008-0000-0700-00007A010000}"/>
            </a:ext>
          </a:extLst>
        </xdr:cNvPr>
        <xdr:cNvSpPr/>
      </xdr:nvSpPr>
      <xdr:spPr>
        <a:xfrm>
          <a:off x="7810500" y="9183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52</xdr:row>
      <xdr:rowOff>43146</xdr:rowOff>
    </xdr:from>
    <xdr:ext cx="534377"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7594111" y="8958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113538</xdr:rowOff>
    </xdr:from>
    <xdr:to>
      <xdr:col>36</xdr:col>
      <xdr:colOff>165100</xdr:colOff>
      <xdr:row>54</xdr:row>
      <xdr:rowOff>43688</xdr:rowOff>
    </xdr:to>
    <xdr:sp macro="" textlink="">
      <xdr:nvSpPr>
        <xdr:cNvPr id="380" name="楕円 379">
          <a:extLst>
            <a:ext uri="{FF2B5EF4-FFF2-40B4-BE49-F238E27FC236}">
              <a16:creationId xmlns:a16="http://schemas.microsoft.com/office/drawing/2014/main" id="{00000000-0008-0000-0700-00007C010000}"/>
            </a:ext>
          </a:extLst>
        </xdr:cNvPr>
        <xdr:cNvSpPr/>
      </xdr:nvSpPr>
      <xdr:spPr>
        <a:xfrm>
          <a:off x="6921500" y="9200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52</xdr:row>
      <xdr:rowOff>60215</xdr:rowOff>
    </xdr:from>
    <xdr:ext cx="534377"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705111" y="8975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id="{00000000-0008-0000-0700-000085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134685</xdr:rowOff>
    </xdr:from>
    <xdr:to>
      <xdr:col>54</xdr:col>
      <xdr:colOff>189865</xdr:colOff>
      <xdr:row>78</xdr:row>
      <xdr:rowOff>120735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307635"/>
          <a:ext cx="1270" cy="118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124562</xdr:rowOff>
    </xdr:from>
    <xdr:ext cx="469744"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49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120735</xdr:rowOff>
    </xdr:from>
    <xdr:to>
      <xdr:col>55</xdr:col>
      <xdr:colOff>88900</xdr:colOff>
      <xdr:row>78</xdr:row>
      <xdr:rowOff>120735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493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81362</xdr:rowOff>
    </xdr:from>
    <xdr:ext cx="599010"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2082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263,597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134685</xdr:rowOff>
    </xdr:from>
    <xdr:to>
      <xdr:col>55</xdr:col>
      <xdr:colOff>88900</xdr:colOff>
      <xdr:row>71</xdr:row>
      <xdr:rowOff>134685</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307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60682</xdr:rowOff>
    </xdr:from>
    <xdr:to>
      <xdr:col>55</xdr:col>
      <xdr:colOff>0</xdr:colOff>
      <xdr:row>78</xdr:row>
      <xdr:rowOff>66095</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9639300" y="13433782"/>
          <a:ext cx="838200" cy="5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164332</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1945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141455</xdr:rowOff>
    </xdr:from>
    <xdr:to>
      <xdr:col>55</xdr:col>
      <xdr:colOff>50800</xdr:colOff>
      <xdr:row>78</xdr:row>
      <xdr:rowOff>71605</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34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39408</xdr:rowOff>
    </xdr:from>
    <xdr:to>
      <xdr:col>50</xdr:col>
      <xdr:colOff>114300</xdr:colOff>
      <xdr:row>78</xdr:row>
      <xdr:rowOff>66095</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8750300" y="13412508"/>
          <a:ext cx="889000" cy="26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132494</xdr:rowOff>
    </xdr:from>
    <xdr:to>
      <xdr:col>50</xdr:col>
      <xdr:colOff>165100</xdr:colOff>
      <xdr:row>78</xdr:row>
      <xdr:rowOff>62644</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33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79171</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3109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167201</xdr:rowOff>
    </xdr:from>
    <xdr:to>
      <xdr:col>45</xdr:col>
      <xdr:colOff>177800</xdr:colOff>
      <xdr:row>78</xdr:row>
      <xdr:rowOff>39408</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7861300" y="13368851"/>
          <a:ext cx="889000" cy="4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123337</xdr:rowOff>
    </xdr:from>
    <xdr:to>
      <xdr:col>46</xdr:col>
      <xdr:colOff>38100</xdr:colOff>
      <xdr:row>78</xdr:row>
      <xdr:rowOff>53487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324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70014</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100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157124</xdr:rowOff>
    </xdr:from>
    <xdr:to>
      <xdr:col>41</xdr:col>
      <xdr:colOff>50800</xdr:colOff>
      <xdr:row>77</xdr:row>
      <xdr:rowOff>167201</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a:off x="6972300" y="13358774"/>
          <a:ext cx="889000" cy="10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119176</xdr:rowOff>
    </xdr:from>
    <xdr:to>
      <xdr:col>41</xdr:col>
      <xdr:colOff>101600</xdr:colOff>
      <xdr:row>78</xdr:row>
      <xdr:rowOff>49326</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320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40453</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413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112016</xdr:rowOff>
    </xdr:from>
    <xdr:to>
      <xdr:col>36</xdr:col>
      <xdr:colOff>165100</xdr:colOff>
      <xdr:row>78</xdr:row>
      <xdr:rowOff>42166</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313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33293</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3406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9882</xdr:rowOff>
    </xdr:from>
    <xdr:to>
      <xdr:col>55</xdr:col>
      <xdr:colOff>50800</xdr:colOff>
      <xdr:row>78</xdr:row>
      <xdr:rowOff>111482</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382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119882</xdr:rowOff>
    </xdr:from>
    <xdr:ext cx="534377"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3321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15295</xdr:rowOff>
    </xdr:from>
    <xdr:to>
      <xdr:col>50</xdr:col>
      <xdr:colOff>165100</xdr:colOff>
      <xdr:row>78</xdr:row>
      <xdr:rowOff>116895</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388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108022</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372111" y="13481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160058</xdr:rowOff>
    </xdr:from>
    <xdr:to>
      <xdr:col>46</xdr:col>
      <xdr:colOff>38100</xdr:colOff>
      <xdr:row>78</xdr:row>
      <xdr:rowOff>90208</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361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81335</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483111" y="13454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116401</xdr:rowOff>
    </xdr:from>
    <xdr:to>
      <xdr:col>41</xdr:col>
      <xdr:colOff>101600</xdr:colOff>
      <xdr:row>78</xdr:row>
      <xdr:rowOff>46551</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318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63078</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594111" y="13093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106324</xdr:rowOff>
    </xdr:from>
    <xdr:to>
      <xdr:col>36</xdr:col>
      <xdr:colOff>165100</xdr:colOff>
      <xdr:row>78</xdr:row>
      <xdr:rowOff>36474</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307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53001</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05111" y="13083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id="{00000000-0008-0000-07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62502</xdr:rowOff>
    </xdr:from>
    <xdr:to>
      <xdr:col>54</xdr:col>
      <xdr:colOff>189865</xdr:colOff>
      <xdr:row>98</xdr:row>
      <xdr:rowOff>79228</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10475595" y="15493002"/>
          <a:ext cx="1270" cy="1388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83055</xdr:rowOff>
    </xdr:from>
    <xdr:ext cx="534377" cy="259045"/>
    <xdr:sp macro="" textlink="">
      <xdr:nvSpPr>
        <xdr:cNvPr id="461" name="土木費最小値テキスト">
          <a:extLst>
            <a:ext uri="{FF2B5EF4-FFF2-40B4-BE49-F238E27FC236}">
              <a16:creationId xmlns:a16="http://schemas.microsoft.com/office/drawing/2014/main" id="{00000000-0008-0000-0700-0000CD010000}"/>
            </a:ext>
          </a:extLst>
        </xdr:cNvPr>
        <xdr:cNvSpPr txBox="1"/>
      </xdr:nvSpPr>
      <xdr:spPr>
        <a:xfrm>
          <a:off x="10528300" y="16885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79228</xdr:rowOff>
    </xdr:from>
    <xdr:to>
      <xdr:col>55</xdr:col>
      <xdr:colOff>88900</xdr:colOff>
      <xdr:row>98</xdr:row>
      <xdr:rowOff>79228</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6881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9179</xdr:rowOff>
    </xdr:from>
    <xdr:ext cx="599010" cy="259045"/>
    <xdr:sp macro="" textlink="">
      <xdr:nvSpPr>
        <xdr:cNvPr id="463" name="土木費最大値テキスト">
          <a:extLst>
            <a:ext uri="{FF2B5EF4-FFF2-40B4-BE49-F238E27FC236}">
              <a16:creationId xmlns:a16="http://schemas.microsoft.com/office/drawing/2014/main" id="{00000000-0008-0000-0700-0000CF010000}"/>
            </a:ext>
          </a:extLst>
        </xdr:cNvPr>
        <xdr:cNvSpPr txBox="1"/>
      </xdr:nvSpPr>
      <xdr:spPr>
        <a:xfrm>
          <a:off x="10528300" y="15268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200,131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62502</xdr:rowOff>
    </xdr:from>
    <xdr:to>
      <xdr:col>55</xdr:col>
      <xdr:colOff>88900</xdr:colOff>
      <xdr:row>90</xdr:row>
      <xdr:rowOff>62502</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5493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160799</xdr:rowOff>
    </xdr:from>
    <xdr:to>
      <xdr:col>55</xdr:col>
      <xdr:colOff>0</xdr:colOff>
      <xdr:row>96</xdr:row>
      <xdr:rowOff>96349</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9639300" y="16448549"/>
          <a:ext cx="838200" cy="10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142246</xdr:rowOff>
    </xdr:from>
    <xdr:ext cx="534377" cy="259045"/>
    <xdr:sp macro="" textlink="">
      <xdr:nvSpPr>
        <xdr:cNvPr id="466" name="土木費平均値テキスト">
          <a:extLst>
            <a:ext uri="{FF2B5EF4-FFF2-40B4-BE49-F238E27FC236}">
              <a16:creationId xmlns:a16="http://schemas.microsoft.com/office/drawing/2014/main" id="{00000000-0008-0000-0700-0000D2010000}"/>
            </a:ext>
          </a:extLst>
        </xdr:cNvPr>
        <xdr:cNvSpPr txBox="1"/>
      </xdr:nvSpPr>
      <xdr:spPr>
        <a:xfrm>
          <a:off x="10528300" y="16429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163819</xdr:rowOff>
    </xdr:from>
    <xdr:to>
      <xdr:col>55</xdr:col>
      <xdr:colOff>50800</xdr:colOff>
      <xdr:row>96</xdr:row>
      <xdr:rowOff>93969</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10426700" y="16451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36509</xdr:rowOff>
    </xdr:from>
    <xdr:to>
      <xdr:col>50</xdr:col>
      <xdr:colOff>114300</xdr:colOff>
      <xdr:row>96</xdr:row>
      <xdr:rowOff>96349</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8750300" y="16495709"/>
          <a:ext cx="889000" cy="59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22682</xdr:rowOff>
    </xdr:from>
    <xdr:to>
      <xdr:col>50</xdr:col>
      <xdr:colOff>165100</xdr:colOff>
      <xdr:row>96</xdr:row>
      <xdr:rowOff>124282</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9588500" y="16481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140809</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372111" y="16257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36509</xdr:rowOff>
    </xdr:from>
    <xdr:to>
      <xdr:col>45</xdr:col>
      <xdr:colOff>177800</xdr:colOff>
      <xdr:row>96</xdr:row>
      <xdr:rowOff>110973</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7861300" y="16495709"/>
          <a:ext cx="889000" cy="74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26043</xdr:rowOff>
    </xdr:from>
    <xdr:to>
      <xdr:col>46</xdr:col>
      <xdr:colOff>38100</xdr:colOff>
      <xdr:row>96</xdr:row>
      <xdr:rowOff>127643</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8699500" y="1648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118770</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483111" y="16577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13162</xdr:rowOff>
    </xdr:from>
    <xdr:to>
      <xdr:col>41</xdr:col>
      <xdr:colOff>50800</xdr:colOff>
      <xdr:row>96</xdr:row>
      <xdr:rowOff>110973</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a:off x="6972300" y="16472362"/>
          <a:ext cx="889000" cy="97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13408</xdr:rowOff>
    </xdr:from>
    <xdr:to>
      <xdr:col>41</xdr:col>
      <xdr:colOff>101600</xdr:colOff>
      <xdr:row>96</xdr:row>
      <xdr:rowOff>115008</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7810500" y="16472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131535</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594111" y="16247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53467</xdr:rowOff>
    </xdr:from>
    <xdr:to>
      <xdr:col>36</xdr:col>
      <xdr:colOff>165100</xdr:colOff>
      <xdr:row>96</xdr:row>
      <xdr:rowOff>155067</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6921500" y="16512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146194</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05111" y="16605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109999</xdr:rowOff>
    </xdr:from>
    <xdr:to>
      <xdr:col>55</xdr:col>
      <xdr:colOff>50800</xdr:colOff>
      <xdr:row>96</xdr:row>
      <xdr:rowOff>40149</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10426700" y="16397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132876</xdr:rowOff>
    </xdr:from>
    <xdr:ext cx="534377" cy="259045"/>
    <xdr:sp macro="" textlink="">
      <xdr:nvSpPr>
        <xdr:cNvPr id="485" name="土木費該当値テキスト">
          <a:extLst>
            <a:ext uri="{FF2B5EF4-FFF2-40B4-BE49-F238E27FC236}">
              <a16:creationId xmlns:a16="http://schemas.microsoft.com/office/drawing/2014/main" id="{00000000-0008-0000-0700-0000E5010000}"/>
            </a:ext>
          </a:extLst>
        </xdr:cNvPr>
        <xdr:cNvSpPr txBox="1"/>
      </xdr:nvSpPr>
      <xdr:spPr>
        <a:xfrm>
          <a:off x="10528300" y="16249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45549</xdr:rowOff>
    </xdr:from>
    <xdr:to>
      <xdr:col>50</xdr:col>
      <xdr:colOff>165100</xdr:colOff>
      <xdr:row>96</xdr:row>
      <xdr:rowOff>147149</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9588500" y="16504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138276</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9372111" y="16597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157159</xdr:rowOff>
    </xdr:from>
    <xdr:to>
      <xdr:col>46</xdr:col>
      <xdr:colOff>38100</xdr:colOff>
      <xdr:row>96</xdr:row>
      <xdr:rowOff>87309</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8699500" y="16444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103836</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8483111" y="16220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60173</xdr:rowOff>
    </xdr:from>
    <xdr:to>
      <xdr:col>41</xdr:col>
      <xdr:colOff>101600</xdr:colOff>
      <xdr:row>96</xdr:row>
      <xdr:rowOff>161773</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7810500" y="16519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152900</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7594111" y="16612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133812</xdr:rowOff>
    </xdr:from>
    <xdr:to>
      <xdr:col>36</xdr:col>
      <xdr:colOff>165100</xdr:colOff>
      <xdr:row>96</xdr:row>
      <xdr:rowOff>63962</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6921500" y="16421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80489</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6705111" y="16196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139700</xdr:rowOff>
    </xdr:from>
    <xdr:to>
      <xdr:col>89</xdr:col>
      <xdr:colOff>177800</xdr:colOff>
      <xdr:row>39</xdr:row>
      <xdr:rowOff>139700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168927</xdr:rowOff>
    </xdr:from>
    <xdr:ext cx="248786"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197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25400</xdr:rowOff>
    </xdr:from>
    <xdr:to>
      <xdr:col>89</xdr:col>
      <xdr:colOff>177800</xdr:colOff>
      <xdr:row>38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54627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82550</xdr:rowOff>
    </xdr:from>
    <xdr:to>
      <xdr:col>89</xdr:col>
      <xdr:colOff>177800</xdr:colOff>
      <xdr:row>36</xdr:row>
      <xdr:rowOff>82550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111777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25400</xdr:rowOff>
    </xdr:from>
    <xdr:to>
      <xdr:col>89</xdr:col>
      <xdr:colOff>177800</xdr:colOff>
      <xdr:row>33</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54627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29</xdr:row>
      <xdr:rowOff>139700</xdr:rowOff>
    </xdr:from>
    <xdr:to>
      <xdr:col>89</xdr:col>
      <xdr:colOff>177800</xdr:colOff>
      <xdr:row>29</xdr:row>
      <xdr:rowOff>139700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28</xdr:row>
      <xdr:rowOff>168927</xdr:rowOff>
    </xdr:from>
    <xdr:ext cx="59541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91994</xdr:rowOff>
    </xdr:from>
    <xdr:to>
      <xdr:col>85</xdr:col>
      <xdr:colOff>126364</xdr:colOff>
      <xdr:row>38</xdr:row>
      <xdr:rowOff>143243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235494"/>
          <a:ext cx="1269" cy="14228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147070</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662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143243</xdr:rowOff>
    </xdr:from>
    <xdr:to>
      <xdr:col>86</xdr:col>
      <xdr:colOff>25400</xdr:colOff>
      <xdr:row>38</xdr:row>
      <xdr:rowOff>143243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658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38671</xdr:rowOff>
    </xdr:from>
    <xdr:ext cx="599010"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5010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111,339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91994</xdr:rowOff>
    </xdr:from>
    <xdr:to>
      <xdr:col>86</xdr:col>
      <xdr:colOff>25400</xdr:colOff>
      <xdr:row>30</xdr:row>
      <xdr:rowOff>91994</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235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33</xdr:row>
      <xdr:rowOff>47760</xdr:rowOff>
    </xdr:from>
    <xdr:to>
      <xdr:col>85</xdr:col>
      <xdr:colOff>127000</xdr:colOff>
      <xdr:row>36</xdr:row>
      <xdr:rowOff>77321</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5481300" y="5705610"/>
          <a:ext cx="838200" cy="543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133607</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3058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155180</xdr:rowOff>
    </xdr:from>
    <xdr:to>
      <xdr:col>85</xdr:col>
      <xdr:colOff>177800</xdr:colOff>
      <xdr:row>37</xdr:row>
      <xdr:rowOff>85330</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17199</xdr:rowOff>
    </xdr:from>
    <xdr:to>
      <xdr:col>81</xdr:col>
      <xdr:colOff>50800</xdr:colOff>
      <xdr:row>36</xdr:row>
      <xdr:rowOff>77321</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a:off x="14592300" y="6189399"/>
          <a:ext cx="889000" cy="60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39822</xdr:rowOff>
    </xdr:from>
    <xdr:to>
      <xdr:col>81</xdr:col>
      <xdr:colOff>101600</xdr:colOff>
      <xdr:row>37</xdr:row>
      <xdr:rowOff>141422</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383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132549</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6476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17199</xdr:rowOff>
    </xdr:from>
    <xdr:to>
      <xdr:col>76</xdr:col>
      <xdr:colOff>114300</xdr:colOff>
      <xdr:row>36</xdr:row>
      <xdr:rowOff>123798</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flipV="1">
          <a:off x="13703300" y="6189399"/>
          <a:ext cx="889000" cy="106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60168</xdr:rowOff>
    </xdr:from>
    <xdr:to>
      <xdr:col>76</xdr:col>
      <xdr:colOff>165100</xdr:colOff>
      <xdr:row>37</xdr:row>
      <xdr:rowOff>161768</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403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152895</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496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125784</xdr:rowOff>
    </xdr:from>
    <xdr:to>
      <xdr:col>71</xdr:col>
      <xdr:colOff>177800</xdr:colOff>
      <xdr:row>36</xdr:row>
      <xdr:rowOff>123798</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a:off x="12814300" y="6126534"/>
          <a:ext cx="889000" cy="169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47438</xdr:rowOff>
    </xdr:from>
    <xdr:to>
      <xdr:col>72</xdr:col>
      <xdr:colOff>38100</xdr:colOff>
      <xdr:row>37</xdr:row>
      <xdr:rowOff>149038</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39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140164</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483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39765</xdr:rowOff>
    </xdr:from>
    <xdr:to>
      <xdr:col>67</xdr:col>
      <xdr:colOff>101600</xdr:colOff>
      <xdr:row>37</xdr:row>
      <xdr:rowOff>141365</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383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132492</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476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32</xdr:row>
      <xdr:rowOff>168410</xdr:rowOff>
    </xdr:from>
    <xdr:to>
      <xdr:col>85</xdr:col>
      <xdr:colOff>177800</xdr:colOff>
      <xdr:row>33</xdr:row>
      <xdr:rowOff>98560</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565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32</xdr:row>
      <xdr:rowOff>19837</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5506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26521</xdr:rowOff>
    </xdr:from>
    <xdr:to>
      <xdr:col>81</xdr:col>
      <xdr:colOff>101600</xdr:colOff>
      <xdr:row>36</xdr:row>
      <xdr:rowOff>128121</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198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144648</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5973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137849</xdr:rowOff>
    </xdr:from>
    <xdr:to>
      <xdr:col>76</xdr:col>
      <xdr:colOff>165100</xdr:colOff>
      <xdr:row>36</xdr:row>
      <xdr:rowOff>67999</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138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84526</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5913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72998</xdr:rowOff>
    </xdr:from>
    <xdr:to>
      <xdr:col>72</xdr:col>
      <xdr:colOff>38100</xdr:colOff>
      <xdr:row>37</xdr:row>
      <xdr:rowOff>3148</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245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19675</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6020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74984</xdr:rowOff>
    </xdr:from>
    <xdr:to>
      <xdr:col>67</xdr:col>
      <xdr:colOff>101600</xdr:colOff>
      <xdr:row>36</xdr:row>
      <xdr:rowOff>5134</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6075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21661</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5850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34064</xdr:rowOff>
    </xdr:from>
    <xdr:to>
      <xdr:col>85</xdr:col>
      <xdr:colOff>126364</xdr:colOff>
      <xdr:row>57</xdr:row>
      <xdr:rowOff>155481</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778014"/>
          <a:ext cx="1269" cy="1150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159308</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9931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155481</xdr:rowOff>
    </xdr:from>
    <xdr:to>
      <xdr:col>86</xdr:col>
      <xdr:colOff>25400</xdr:colOff>
      <xdr:row>57</xdr:row>
      <xdr:rowOff>155481</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9928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152191</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553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181,363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34064</xdr:rowOff>
    </xdr:from>
    <xdr:to>
      <xdr:col>86</xdr:col>
      <xdr:colOff>25400</xdr:colOff>
      <xdr:row>51</xdr:row>
      <xdr:rowOff>34064</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778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101722</xdr:rowOff>
    </xdr:from>
    <xdr:to>
      <xdr:col>85</xdr:col>
      <xdr:colOff>127000</xdr:colOff>
      <xdr:row>56</xdr:row>
      <xdr:rowOff>134000</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5481300" y="9702922"/>
          <a:ext cx="838200" cy="32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122018</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3803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99141</xdr:rowOff>
    </xdr:from>
    <xdr:to>
      <xdr:col>85</xdr:col>
      <xdr:colOff>177800</xdr:colOff>
      <xdr:row>56</xdr:row>
      <xdr:rowOff>29291</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528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92532</xdr:rowOff>
    </xdr:from>
    <xdr:to>
      <xdr:col>81</xdr:col>
      <xdr:colOff>50800</xdr:colOff>
      <xdr:row>56</xdr:row>
      <xdr:rowOff>134000</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4592300" y="9522282"/>
          <a:ext cx="889000" cy="212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158524</xdr:rowOff>
    </xdr:from>
    <xdr:to>
      <xdr:col>81</xdr:col>
      <xdr:colOff>101600</xdr:colOff>
      <xdr:row>56</xdr:row>
      <xdr:rowOff>88674</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588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105201</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363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92532</xdr:rowOff>
    </xdr:from>
    <xdr:to>
      <xdr:col>76</xdr:col>
      <xdr:colOff>114300</xdr:colOff>
      <xdr:row>56</xdr:row>
      <xdr:rowOff>46820</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3703300" y="9522282"/>
          <a:ext cx="889000" cy="125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18240</xdr:rowOff>
    </xdr:from>
    <xdr:to>
      <xdr:col>76</xdr:col>
      <xdr:colOff>165100</xdr:colOff>
      <xdr:row>56</xdr:row>
      <xdr:rowOff>119840</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61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110967</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712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54806</xdr:rowOff>
    </xdr:from>
    <xdr:to>
      <xdr:col>71</xdr:col>
      <xdr:colOff>177800</xdr:colOff>
      <xdr:row>56</xdr:row>
      <xdr:rowOff>46820</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a:off x="12814300" y="9484556"/>
          <a:ext cx="889000" cy="163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6825</xdr:rowOff>
    </xdr:from>
    <xdr:to>
      <xdr:col>72</xdr:col>
      <xdr:colOff>38100</xdr:colOff>
      <xdr:row>56</xdr:row>
      <xdr:rowOff>108425</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608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99552</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700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139825</xdr:rowOff>
    </xdr:from>
    <xdr:to>
      <xdr:col>67</xdr:col>
      <xdr:colOff>101600</xdr:colOff>
      <xdr:row>56</xdr:row>
      <xdr:rowOff>69975</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569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61102</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662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50922</xdr:rowOff>
    </xdr:from>
    <xdr:to>
      <xdr:col>85</xdr:col>
      <xdr:colOff>177800</xdr:colOff>
      <xdr:row>56</xdr:row>
      <xdr:rowOff>152522</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9652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29349</xdr:rowOff>
    </xdr:from>
    <xdr:ext cx="534377"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9630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83200</xdr:rowOff>
    </xdr:from>
    <xdr:to>
      <xdr:col>81</xdr:col>
      <xdr:colOff>101600</xdr:colOff>
      <xdr:row>57</xdr:row>
      <xdr:rowOff>13350</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9684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4477</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214111" y="9777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41732</xdr:rowOff>
    </xdr:from>
    <xdr:to>
      <xdr:col>76</xdr:col>
      <xdr:colOff>165100</xdr:colOff>
      <xdr:row>55</xdr:row>
      <xdr:rowOff>143332</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9471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159859</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5111" y="9246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167470</xdr:rowOff>
    </xdr:from>
    <xdr:to>
      <xdr:col>72</xdr:col>
      <xdr:colOff>38100</xdr:colOff>
      <xdr:row>56</xdr:row>
      <xdr:rowOff>97620</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59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114147</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6111" y="9372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4006</xdr:rowOff>
    </xdr:from>
    <xdr:to>
      <xdr:col>67</xdr:col>
      <xdr:colOff>101600</xdr:colOff>
      <xdr:row>55</xdr:row>
      <xdr:rowOff>105606</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9433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122133</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47111" y="9208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20175</xdr:rowOff>
    </xdr:from>
    <xdr:to>
      <xdr:col>85</xdr:col>
      <xdr:colOff>126364</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021675"/>
          <a:ext cx="1269" cy="1621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131812</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67636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138302</xdr:rowOff>
    </xdr:from>
    <xdr:ext cx="599010"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796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496,600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20175</xdr:rowOff>
    </xdr:from>
    <xdr:to>
      <xdr:col>86</xdr:col>
      <xdr:colOff>25400</xdr:colOff>
      <xdr:row>70</xdr:row>
      <xdr:rowOff>20175</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021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41869</xdr:rowOff>
    </xdr:from>
    <xdr:to>
      <xdr:col>85</xdr:col>
      <xdr:colOff>127000</xdr:colOff>
      <xdr:row>79</xdr:row>
      <xdr:rowOff>51333</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5481300" y="13586419"/>
          <a:ext cx="838200" cy="9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4811</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5493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26384</xdr:rowOff>
    </xdr:from>
    <xdr:to>
      <xdr:col>85</xdr:col>
      <xdr:colOff>177800</xdr:colOff>
      <xdr:row>79</xdr:row>
      <xdr:rowOff>127984</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570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162582</xdr:rowOff>
    </xdr:from>
    <xdr:to>
      <xdr:col>81</xdr:col>
      <xdr:colOff>50800</xdr:colOff>
      <xdr:row>79</xdr:row>
      <xdr:rowOff>41869</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4592300" y="13535682"/>
          <a:ext cx="889000" cy="50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22651</xdr:rowOff>
    </xdr:from>
    <xdr:to>
      <xdr:col>81</xdr:col>
      <xdr:colOff>101600</xdr:colOff>
      <xdr:row>79</xdr:row>
      <xdr:rowOff>124251</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56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115378</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659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162582</xdr:rowOff>
    </xdr:from>
    <xdr:to>
      <xdr:col>76</xdr:col>
      <xdr:colOff>114300</xdr:colOff>
      <xdr:row>78</xdr:row>
      <xdr:rowOff>166750</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flipV="1">
          <a:off x="13703300" y="13535682"/>
          <a:ext cx="889000" cy="4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19186</xdr:rowOff>
    </xdr:from>
    <xdr:to>
      <xdr:col>76</xdr:col>
      <xdr:colOff>165100</xdr:colOff>
      <xdr:row>79</xdr:row>
      <xdr:rowOff>120786</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56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111913</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656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101064</xdr:rowOff>
    </xdr:from>
    <xdr:to>
      <xdr:col>71</xdr:col>
      <xdr:colOff>177800</xdr:colOff>
      <xdr:row>78</xdr:row>
      <xdr:rowOff>166750</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a:off x="12814300" y="13474164"/>
          <a:ext cx="889000" cy="65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15213</xdr:rowOff>
    </xdr:from>
    <xdr:to>
      <xdr:col>72</xdr:col>
      <xdr:colOff>38100</xdr:colOff>
      <xdr:row>79</xdr:row>
      <xdr:rowOff>116813</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559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107940</xdr:rowOff>
    </xdr:from>
    <xdr:ext cx="534377"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36111" y="13652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18002</xdr:rowOff>
    </xdr:from>
    <xdr:to>
      <xdr:col>67</xdr:col>
      <xdr:colOff>101600</xdr:colOff>
      <xdr:row>79</xdr:row>
      <xdr:rowOff>119602</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562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110729</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655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533</xdr:rowOff>
    </xdr:from>
    <xdr:to>
      <xdr:col>85</xdr:col>
      <xdr:colOff>177800</xdr:colOff>
      <xdr:row>79</xdr:row>
      <xdr:rowOff>102133</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545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131360</xdr:rowOff>
    </xdr:from>
    <xdr:ext cx="534377"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333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162519</xdr:rowOff>
    </xdr:from>
    <xdr:to>
      <xdr:col>81</xdr:col>
      <xdr:colOff>101600</xdr:colOff>
      <xdr:row>79</xdr:row>
      <xdr:rowOff>92669</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535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109196</xdr:rowOff>
    </xdr:from>
    <xdr:ext cx="534377"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14111" y="13310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111782</xdr:rowOff>
    </xdr:from>
    <xdr:to>
      <xdr:col>76</xdr:col>
      <xdr:colOff>165100</xdr:colOff>
      <xdr:row>79</xdr:row>
      <xdr:rowOff>41932</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484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58459</xdr:rowOff>
    </xdr:from>
    <xdr:ext cx="534377"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325111" y="13260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115950</xdr:rowOff>
    </xdr:from>
    <xdr:to>
      <xdr:col>72</xdr:col>
      <xdr:colOff>38100</xdr:colOff>
      <xdr:row>79</xdr:row>
      <xdr:rowOff>46100</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48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62627</xdr:rowOff>
    </xdr:from>
    <xdr:ext cx="534377"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436111" y="13264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50264</xdr:rowOff>
    </xdr:from>
    <xdr:to>
      <xdr:col>67</xdr:col>
      <xdr:colOff>101600</xdr:colOff>
      <xdr:row>78</xdr:row>
      <xdr:rowOff>151864</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423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168391</xdr:rowOff>
    </xdr:from>
    <xdr:ext cx="534377"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547111" y="13198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00000000-0008-0000-07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165429</xdr:rowOff>
    </xdr:from>
    <xdr:to>
      <xdr:col>85</xdr:col>
      <xdr:colOff>126364</xdr:colOff>
      <xdr:row>98</xdr:row>
      <xdr:rowOff>65349</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6317595" y="15595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69176</xdr:rowOff>
    </xdr:from>
    <xdr:ext cx="534377" cy="259045"/>
    <xdr:sp macro="" textlink="">
      <xdr:nvSpPr>
        <xdr:cNvPr id="693" name="公債費最小値テキスト">
          <a:extLst>
            <a:ext uri="{FF2B5EF4-FFF2-40B4-BE49-F238E27FC236}">
              <a16:creationId xmlns:a16="http://schemas.microsoft.com/office/drawing/2014/main" id="{00000000-0008-0000-0700-0000B5020000}"/>
            </a:ext>
          </a:extLst>
        </xdr:cNvPr>
        <xdr:cNvSpPr txBox="1"/>
      </xdr:nvSpPr>
      <xdr:spPr>
        <a:xfrm>
          <a:off x="16370300" y="16871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65349</xdr:rowOff>
    </xdr:from>
    <xdr:to>
      <xdr:col>86</xdr:col>
      <xdr:colOff>25400</xdr:colOff>
      <xdr:row>98</xdr:row>
      <xdr:rowOff>65349</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6867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112106</xdr:rowOff>
    </xdr:from>
    <xdr:ext cx="599010" cy="259045"/>
    <xdr:sp macro="" textlink="">
      <xdr:nvSpPr>
        <xdr:cNvPr id="695" name="公債費最大値テキスト">
          <a:extLst>
            <a:ext uri="{FF2B5EF4-FFF2-40B4-BE49-F238E27FC236}">
              <a16:creationId xmlns:a16="http://schemas.microsoft.com/office/drawing/2014/main" id="{00000000-0008-0000-0700-0000B7020000}"/>
            </a:ext>
          </a:extLst>
        </xdr:cNvPr>
        <xdr:cNvSpPr txBox="1"/>
      </xdr:nvSpPr>
      <xdr:spPr>
        <a:xfrm>
          <a:off x="16370300" y="15371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588,745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165429</xdr:rowOff>
    </xdr:from>
    <xdr:to>
      <xdr:col>86</xdr:col>
      <xdr:colOff>25400</xdr:colOff>
      <xdr:row>90</xdr:row>
      <xdr:rowOff>165429</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559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18386</xdr:rowOff>
    </xdr:from>
    <xdr:to>
      <xdr:col>85</xdr:col>
      <xdr:colOff>127000</xdr:colOff>
      <xdr:row>97</xdr:row>
      <xdr:rowOff>28966</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5481300" y="16649036"/>
          <a:ext cx="838200" cy="10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62627</xdr:rowOff>
    </xdr:from>
    <xdr:ext cx="534377" cy="259045"/>
    <xdr:sp macro="" textlink="">
      <xdr:nvSpPr>
        <xdr:cNvPr id="698" name="公債費平均値テキスト">
          <a:extLst>
            <a:ext uri="{FF2B5EF4-FFF2-40B4-BE49-F238E27FC236}">
              <a16:creationId xmlns:a16="http://schemas.microsoft.com/office/drawing/2014/main" id="{00000000-0008-0000-0700-0000BA020000}"/>
            </a:ext>
          </a:extLst>
        </xdr:cNvPr>
        <xdr:cNvSpPr txBox="1"/>
      </xdr:nvSpPr>
      <xdr:spPr>
        <a:xfrm>
          <a:off x="16370300" y="16693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84200</xdr:rowOff>
    </xdr:from>
    <xdr:to>
      <xdr:col>85</xdr:col>
      <xdr:colOff>177800</xdr:colOff>
      <xdr:row>98</xdr:row>
      <xdr:rowOff>14350</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6268700" y="1671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18386</xdr:rowOff>
    </xdr:from>
    <xdr:to>
      <xdr:col>81</xdr:col>
      <xdr:colOff>50800</xdr:colOff>
      <xdr:row>97</xdr:row>
      <xdr:rowOff>24181</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4592300" y="16649036"/>
          <a:ext cx="889000" cy="5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83578</xdr:rowOff>
    </xdr:from>
    <xdr:to>
      <xdr:col>81</xdr:col>
      <xdr:colOff>101600</xdr:colOff>
      <xdr:row>98</xdr:row>
      <xdr:rowOff>13728</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5430500" y="16714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4855</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14111" y="16806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24181</xdr:rowOff>
    </xdr:from>
    <xdr:to>
      <xdr:col>76</xdr:col>
      <xdr:colOff>114300</xdr:colOff>
      <xdr:row>97</xdr:row>
      <xdr:rowOff>37497</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3703300" y="16654831"/>
          <a:ext cx="889000" cy="13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83055</xdr:rowOff>
    </xdr:from>
    <xdr:to>
      <xdr:col>76</xdr:col>
      <xdr:colOff>165100</xdr:colOff>
      <xdr:row>98</xdr:row>
      <xdr:rowOff>13205</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4541500" y="16713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4332</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806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37497</xdr:rowOff>
    </xdr:from>
    <xdr:to>
      <xdr:col>71</xdr:col>
      <xdr:colOff>177800</xdr:colOff>
      <xdr:row>97</xdr:row>
      <xdr:rowOff>54144</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flipV="1">
          <a:off x="12814300" y="16668147"/>
          <a:ext cx="889000" cy="16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88824</xdr:rowOff>
    </xdr:from>
    <xdr:to>
      <xdr:col>72</xdr:col>
      <xdr:colOff>38100</xdr:colOff>
      <xdr:row>98</xdr:row>
      <xdr:rowOff>18974</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3652500" y="1671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10101</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436111" y="1681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99146</xdr:rowOff>
    </xdr:from>
    <xdr:to>
      <xdr:col>67</xdr:col>
      <xdr:colOff>101600</xdr:colOff>
      <xdr:row>98</xdr:row>
      <xdr:rowOff>29296</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2763500" y="16729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20423</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547111" y="16822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149616</xdr:rowOff>
    </xdr:from>
    <xdr:to>
      <xdr:col>85</xdr:col>
      <xdr:colOff>177800</xdr:colOff>
      <xdr:row>97</xdr:row>
      <xdr:rowOff>79766</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6268700" y="16608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1043</xdr:rowOff>
    </xdr:from>
    <xdr:ext cx="599010" cy="259045"/>
    <xdr:sp macro="" textlink="">
      <xdr:nvSpPr>
        <xdr:cNvPr id="717" name="公債費該当値テキスト">
          <a:extLst>
            <a:ext uri="{FF2B5EF4-FFF2-40B4-BE49-F238E27FC236}">
              <a16:creationId xmlns:a16="http://schemas.microsoft.com/office/drawing/2014/main" id="{00000000-0008-0000-0700-0000CD020000}"/>
            </a:ext>
          </a:extLst>
        </xdr:cNvPr>
        <xdr:cNvSpPr txBox="1"/>
      </xdr:nvSpPr>
      <xdr:spPr>
        <a:xfrm>
          <a:off x="16370300" y="164602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139036</xdr:rowOff>
    </xdr:from>
    <xdr:to>
      <xdr:col>81</xdr:col>
      <xdr:colOff>101600</xdr:colOff>
      <xdr:row>97</xdr:row>
      <xdr:rowOff>69186</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5430500" y="16598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85713</xdr:rowOff>
    </xdr:from>
    <xdr:ext cx="59901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181795" y="163734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144831</xdr:rowOff>
    </xdr:from>
    <xdr:to>
      <xdr:col>76</xdr:col>
      <xdr:colOff>165100</xdr:colOff>
      <xdr:row>97</xdr:row>
      <xdr:rowOff>74981</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4541500" y="16604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91508</xdr:rowOff>
    </xdr:from>
    <xdr:ext cx="599010"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4292795" y="16379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158147</xdr:rowOff>
    </xdr:from>
    <xdr:to>
      <xdr:col>72</xdr:col>
      <xdr:colOff>38100</xdr:colOff>
      <xdr:row>97</xdr:row>
      <xdr:rowOff>88297</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3652500" y="16617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104824</xdr:rowOff>
    </xdr:from>
    <xdr:ext cx="599010"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3403795" y="163925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3344</xdr:rowOff>
    </xdr:from>
    <xdr:to>
      <xdr:col>67</xdr:col>
      <xdr:colOff>101600</xdr:colOff>
      <xdr:row>97</xdr:row>
      <xdr:rowOff>104944</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2763500" y="16633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121471</xdr:rowOff>
    </xdr:from>
    <xdr:ext cx="599010"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2514795" y="16409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0" name="諸支出金グラフ枠">
          <a:extLst>
            <a:ext uri="{FF2B5EF4-FFF2-40B4-BE49-F238E27FC236}">
              <a16:creationId xmlns:a16="http://schemas.microsoft.com/office/drawing/2014/main" id="{00000000-0008-0000-0700-0000E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19359</xdr:rowOff>
    </xdr:from>
    <xdr:to>
      <xdr:col>116</xdr:col>
      <xdr:colOff>62864</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flipV="1">
          <a:off x="22159595" y="5162859"/>
          <a:ext cx="1269" cy="1622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133421</xdr:rowOff>
    </xdr:from>
    <xdr:ext cx="249299" cy="259045"/>
    <xdr:sp macro="" textlink="">
      <xdr:nvSpPr>
        <xdr:cNvPr id="752" name="諸支出金最小値テキスト">
          <a:extLst>
            <a:ext uri="{FF2B5EF4-FFF2-40B4-BE49-F238E27FC236}">
              <a16:creationId xmlns:a16="http://schemas.microsoft.com/office/drawing/2014/main" id="{00000000-0008-0000-0700-0000F0020000}"/>
            </a:ext>
          </a:extLst>
        </xdr:cNvPr>
        <xdr:cNvSpPr txBox="1"/>
      </xdr:nvSpPr>
      <xdr:spPr>
        <a:xfrm>
          <a:off x="22212300" y="6819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137486</xdr:rowOff>
    </xdr:from>
    <xdr:ext cx="469744" cy="259045"/>
    <xdr:sp macro="" textlink="">
      <xdr:nvSpPr>
        <xdr:cNvPr id="754" name="諸支出金最大値テキスト">
          <a:extLst>
            <a:ext uri="{FF2B5EF4-FFF2-40B4-BE49-F238E27FC236}">
              <a16:creationId xmlns:a16="http://schemas.microsoft.com/office/drawing/2014/main" id="{00000000-0008-0000-0700-0000F2020000}"/>
            </a:ext>
          </a:extLst>
        </xdr:cNvPr>
        <xdr:cNvSpPr txBox="1"/>
      </xdr:nvSpPr>
      <xdr:spPr>
        <a:xfrm>
          <a:off x="22212300" y="4938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9,937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19359</xdr:rowOff>
    </xdr:from>
    <xdr:to>
      <xdr:col>116</xdr:col>
      <xdr:colOff>152400</xdr:colOff>
      <xdr:row>30</xdr:row>
      <xdr:rowOff>19359</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2072600" y="5162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50871</xdr:rowOff>
    </xdr:from>
    <xdr:ext cx="378565" cy="259045"/>
    <xdr:sp macro="" textlink="">
      <xdr:nvSpPr>
        <xdr:cNvPr id="757" name="諸支出金平均値テキスト">
          <a:extLst>
            <a:ext uri="{FF2B5EF4-FFF2-40B4-BE49-F238E27FC236}">
              <a16:creationId xmlns:a16="http://schemas.microsoft.com/office/drawing/2014/main" id="{00000000-0008-0000-0700-0000F5020000}"/>
            </a:ext>
          </a:extLst>
        </xdr:cNvPr>
        <xdr:cNvSpPr txBox="1"/>
      </xdr:nvSpPr>
      <xdr:spPr>
        <a:xfrm>
          <a:off x="22212300" y="656597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27994</xdr:rowOff>
    </xdr:from>
    <xdr:to>
      <xdr:col>116</xdr:col>
      <xdr:colOff>114300</xdr:colOff>
      <xdr:row>39</xdr:row>
      <xdr:rowOff>129594</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2110700" y="671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19014</xdr:rowOff>
    </xdr:from>
    <xdr:to>
      <xdr:col>112</xdr:col>
      <xdr:colOff>38100</xdr:colOff>
      <xdr:row>39</xdr:row>
      <xdr:rowOff>120614</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1272500" y="6705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137141</xdr:rowOff>
    </xdr:from>
    <xdr:ext cx="378565"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4017" y="64807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25382</xdr:rowOff>
    </xdr:from>
    <xdr:to>
      <xdr:col>107</xdr:col>
      <xdr:colOff>101600</xdr:colOff>
      <xdr:row>39</xdr:row>
      <xdr:rowOff>126982</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0383500" y="671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143509</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45017" y="64871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5" name="直線コネクタ 764">
          <a:extLst>
            <a:ext uri="{FF2B5EF4-FFF2-40B4-BE49-F238E27FC236}">
              <a16:creationId xmlns:a16="http://schemas.microsoft.com/office/drawing/2014/main" id="{00000000-0008-0000-0700-0000FD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38118</xdr:rowOff>
    </xdr:from>
    <xdr:to>
      <xdr:col>102</xdr:col>
      <xdr:colOff>165100</xdr:colOff>
      <xdr:row>39</xdr:row>
      <xdr:rowOff>139718</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9494500" y="6724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156245</xdr:rowOff>
    </xdr:from>
    <xdr:ext cx="313932"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388333" y="64998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26035</xdr:rowOff>
    </xdr:from>
    <xdr:to>
      <xdr:col>98</xdr:col>
      <xdr:colOff>38100</xdr:colOff>
      <xdr:row>39</xdr:row>
      <xdr:rowOff>127635</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18605500" y="671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144162</xdr:rowOff>
    </xdr:from>
    <xdr:ext cx="378565"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7017" y="6487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6421</xdr:rowOff>
    </xdr:from>
    <xdr:ext cx="249299" cy="259045"/>
    <xdr:sp macro="" textlink="">
      <xdr:nvSpPr>
        <xdr:cNvPr id="776" name="諸支出金該当値テキスト">
          <a:extLst>
            <a:ext uri="{FF2B5EF4-FFF2-40B4-BE49-F238E27FC236}">
              <a16:creationId xmlns:a16="http://schemas.microsoft.com/office/drawing/2014/main" id="{00000000-0008-0000-0700-000008030000}"/>
            </a:ext>
          </a:extLst>
        </xdr:cNvPr>
        <xdr:cNvSpPr txBox="1"/>
      </xdr:nvSpPr>
      <xdr:spPr>
        <a:xfrm>
          <a:off x="22212300" y="6692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3" name="楕円 782">
          <a:extLst>
            <a:ext uri="{FF2B5EF4-FFF2-40B4-BE49-F238E27FC236}">
              <a16:creationId xmlns:a16="http://schemas.microsoft.com/office/drawing/2014/main" id="{00000000-0008-0000-0700-00000F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168927</xdr:rowOff>
    </xdr:from>
    <xdr:ext cx="46717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7820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130827</xdr:rowOff>
    </xdr:from>
    <xdr:ext cx="46717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7820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49</xdr:row>
      <xdr:rowOff>92727</xdr:rowOff>
    </xdr:from>
    <xdr:ext cx="46717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7820821" y="849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7" name="前年度繰上充用金グラフ枠">
          <a:extLst>
            <a:ext uri="{FF2B5EF4-FFF2-40B4-BE49-F238E27FC236}">
              <a16:creationId xmlns:a16="http://schemas.microsoft.com/office/drawing/2014/main" id="{00000000-0008-0000-0700-00002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34354</xdr:rowOff>
    </xdr:from>
    <xdr:to>
      <xdr:col>116</xdr:col>
      <xdr:colOff>62864</xdr:colOff>
      <xdr:row>59</xdr:row>
      <xdr:rowOff>44450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flipV="1">
          <a:off x="22159595" y="8606854"/>
          <a:ext cx="1269" cy="1553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91267</xdr:rowOff>
    </xdr:from>
    <xdr:ext cx="249299" cy="259045"/>
    <xdr:sp macro="" textlink="">
      <xdr:nvSpPr>
        <xdr:cNvPr id="809" name="前年度繰上充用金最小値テキスト">
          <a:extLst>
            <a:ext uri="{FF2B5EF4-FFF2-40B4-BE49-F238E27FC236}">
              <a16:creationId xmlns:a16="http://schemas.microsoft.com/office/drawing/2014/main" id="{00000000-0008-0000-0700-000029030000}"/>
            </a:ext>
          </a:extLst>
        </xdr:cNvPr>
        <xdr:cNvSpPr txBox="1"/>
      </xdr:nvSpPr>
      <xdr:spPr>
        <a:xfrm>
          <a:off x="22212300" y="10206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152481</xdr:rowOff>
    </xdr:from>
    <xdr:ext cx="469744" cy="259045"/>
    <xdr:sp macro="" textlink="">
      <xdr:nvSpPr>
        <xdr:cNvPr id="811" name="前年度繰上充用金最大値テキスト">
          <a:extLst>
            <a:ext uri="{FF2B5EF4-FFF2-40B4-BE49-F238E27FC236}">
              <a16:creationId xmlns:a16="http://schemas.microsoft.com/office/drawing/2014/main" id="{00000000-0008-0000-0700-00002B030000}"/>
            </a:ext>
          </a:extLst>
        </xdr:cNvPr>
        <xdr:cNvSpPr txBox="1"/>
      </xdr:nvSpPr>
      <xdr:spPr>
        <a:xfrm>
          <a:off x="22212300" y="8382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8,153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50</xdr:row>
      <xdr:rowOff>34354</xdr:rowOff>
    </xdr:from>
    <xdr:to>
      <xdr:col>116</xdr:col>
      <xdr:colOff>152400</xdr:colOff>
      <xdr:row>50</xdr:row>
      <xdr:rowOff>34354</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22072600" y="8606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8717</xdr:rowOff>
    </xdr:from>
    <xdr:ext cx="313932" cy="259045"/>
    <xdr:sp macro="" textlink="">
      <xdr:nvSpPr>
        <xdr:cNvPr id="814" name="前年度繰上充用金平均値テキスト">
          <a:extLst>
            <a:ext uri="{FF2B5EF4-FFF2-40B4-BE49-F238E27FC236}">
              <a16:creationId xmlns:a16="http://schemas.microsoft.com/office/drawing/2014/main" id="{00000000-0008-0000-0700-00002E030000}"/>
            </a:ext>
          </a:extLst>
        </xdr:cNvPr>
        <xdr:cNvSpPr txBox="1"/>
      </xdr:nvSpPr>
      <xdr:spPr>
        <a:xfrm>
          <a:off x="22212300" y="9952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157290</xdr:rowOff>
    </xdr:from>
    <xdr:to>
      <xdr:col>116</xdr:col>
      <xdr:colOff>114300</xdr:colOff>
      <xdr:row>59</xdr:row>
      <xdr:rowOff>87440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22110700" y="1010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156528</xdr:rowOff>
    </xdr:from>
    <xdr:to>
      <xdr:col>112</xdr:col>
      <xdr:colOff>38100</xdr:colOff>
      <xdr:row>59</xdr:row>
      <xdr:rowOff>86678</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21272500" y="1010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57</xdr:row>
      <xdr:rowOff>103205</xdr:rowOff>
    </xdr:from>
    <xdr:ext cx="313932"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66333" y="987585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156146</xdr:rowOff>
    </xdr:from>
    <xdr:to>
      <xdr:col>107</xdr:col>
      <xdr:colOff>101600</xdr:colOff>
      <xdr:row>59</xdr:row>
      <xdr:rowOff>86296</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20383500" y="10100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57</xdr:row>
      <xdr:rowOff>102823</xdr:rowOff>
    </xdr:from>
    <xdr:ext cx="313932"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277333" y="98754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22" name="直線コネクタ 821">
          <a:extLst>
            <a:ext uri="{FF2B5EF4-FFF2-40B4-BE49-F238E27FC236}">
              <a16:creationId xmlns:a16="http://schemas.microsoft.com/office/drawing/2014/main" id="{00000000-0008-0000-0700-000036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155575</xdr:rowOff>
    </xdr:from>
    <xdr:to>
      <xdr:col>102</xdr:col>
      <xdr:colOff>165100</xdr:colOff>
      <xdr:row>59</xdr:row>
      <xdr:rowOff>85725</xdr:rowOff>
    </xdr:to>
    <xdr:sp macro="" textlink="">
      <xdr:nvSpPr>
        <xdr:cNvPr id="823" name="フローチャート: 判断 822">
          <a:extLst>
            <a:ext uri="{FF2B5EF4-FFF2-40B4-BE49-F238E27FC236}">
              <a16:creationId xmlns:a16="http://schemas.microsoft.com/office/drawing/2014/main" id="{00000000-0008-0000-0700-000037030000}"/>
            </a:ext>
          </a:extLst>
        </xdr:cNvPr>
        <xdr:cNvSpPr/>
      </xdr:nvSpPr>
      <xdr:spPr>
        <a:xfrm>
          <a:off x="19494500" y="1009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57</xdr:row>
      <xdr:rowOff>102252</xdr:rowOff>
    </xdr:from>
    <xdr:ext cx="313932"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388333" y="9874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154813</xdr:rowOff>
    </xdr:from>
    <xdr:to>
      <xdr:col>98</xdr:col>
      <xdr:colOff>38100</xdr:colOff>
      <xdr:row>59</xdr:row>
      <xdr:rowOff>84963</xdr:rowOff>
    </xdr:to>
    <xdr:sp macro="" textlink="">
      <xdr:nvSpPr>
        <xdr:cNvPr id="825" name="フローチャート: 判断 824">
          <a:extLst>
            <a:ext uri="{FF2B5EF4-FFF2-40B4-BE49-F238E27FC236}">
              <a16:creationId xmlns:a16="http://schemas.microsoft.com/office/drawing/2014/main" id="{00000000-0008-0000-0700-000039030000}"/>
            </a:ext>
          </a:extLst>
        </xdr:cNvPr>
        <xdr:cNvSpPr/>
      </xdr:nvSpPr>
      <xdr:spPr>
        <a:xfrm>
          <a:off x="18605500" y="10098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57</xdr:row>
      <xdr:rowOff>101490</xdr:rowOff>
    </xdr:from>
    <xdr:ext cx="313932"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499333" y="987414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32" name="楕円 831">
          <a:extLst>
            <a:ext uri="{FF2B5EF4-FFF2-40B4-BE49-F238E27FC236}">
              <a16:creationId xmlns:a16="http://schemas.microsoft.com/office/drawing/2014/main" id="{00000000-0008-0000-0700-000040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135717</xdr:rowOff>
    </xdr:from>
    <xdr:ext cx="249299" cy="259045"/>
    <xdr:sp macro="" textlink="">
      <xdr:nvSpPr>
        <xdr:cNvPr id="833" name="前年度繰上充用金該当値テキスト">
          <a:extLst>
            <a:ext uri="{FF2B5EF4-FFF2-40B4-BE49-F238E27FC236}">
              <a16:creationId xmlns:a16="http://schemas.microsoft.com/office/drawing/2014/main" id="{00000000-0008-0000-0700-000041030000}"/>
            </a:ext>
          </a:extLst>
        </xdr:cNvPr>
        <xdr:cNvSpPr txBox="1"/>
      </xdr:nvSpPr>
      <xdr:spPr>
        <a:xfrm>
          <a:off x="22212300" y="10079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34" name="楕円 833">
          <a:extLst>
            <a:ext uri="{FF2B5EF4-FFF2-40B4-BE49-F238E27FC236}">
              <a16:creationId xmlns:a16="http://schemas.microsoft.com/office/drawing/2014/main" id="{00000000-0008-0000-0700-000042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36" name="楕円 835">
          <a:extLst>
            <a:ext uri="{FF2B5EF4-FFF2-40B4-BE49-F238E27FC236}">
              <a16:creationId xmlns:a16="http://schemas.microsoft.com/office/drawing/2014/main" id="{00000000-0008-0000-0700-000044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38" name="楕円 837">
          <a:extLst>
            <a:ext uri="{FF2B5EF4-FFF2-40B4-BE49-F238E27FC236}">
              <a16:creationId xmlns:a16="http://schemas.microsoft.com/office/drawing/2014/main" id="{00000000-0008-0000-0700-000046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39" name="テキスト ボックス 838">
          <a:extLst>
            <a:ext uri="{FF2B5EF4-FFF2-40B4-BE49-F238E27FC236}">
              <a16:creationId xmlns:a16="http://schemas.microsoft.com/office/drawing/2014/main" id="{00000000-0008-0000-0700-000047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40" name="楕円 839">
          <a:extLst>
            <a:ext uri="{FF2B5EF4-FFF2-40B4-BE49-F238E27FC236}">
              <a16:creationId xmlns:a16="http://schemas.microsoft.com/office/drawing/2014/main" id="{00000000-0008-0000-0700-000048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41" name="テキスト ボックス 840">
          <a:extLst>
            <a:ext uri="{FF2B5EF4-FFF2-40B4-BE49-F238E27FC236}">
              <a16:creationId xmlns:a16="http://schemas.microsoft.com/office/drawing/2014/main" id="{00000000-0008-0000-0700-000049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2" name="正方形/長方形 841">
          <a:extLst>
            <a:ext uri="{FF2B5EF4-FFF2-40B4-BE49-F238E27FC236}">
              <a16:creationId xmlns:a16="http://schemas.microsoft.com/office/drawing/2014/main" id="{00000000-0008-0000-0700-00004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3" name="正方形/長方形 842">
          <a:extLst>
            <a:ext uri="{FF2B5EF4-FFF2-40B4-BE49-F238E27FC236}">
              <a16:creationId xmlns:a16="http://schemas.microsoft.com/office/drawing/2014/main" id="{00000000-0008-0000-0700-00004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4" name="テキスト ボックス 843">
          <a:extLst>
            <a:ext uri="{FF2B5EF4-FFF2-40B4-BE49-F238E27FC236}">
              <a16:creationId xmlns:a16="http://schemas.microsoft.com/office/drawing/2014/main" id="{00000000-0008-0000-0700-00004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歳出決算総額は、住民一人当たり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976,869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円となっている。令和５年度の住民一人当たり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901,820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75,049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円増加した。目的別で見た主な減少要因は、農林水産業費の減によるものである。農林水産業費では、畜産・酪農収益力強化整備等特別対策事業等の減により住民一人当たりのコストは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14,521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円減少した。目的別で見た主な増加要因は、消防費の増によるものである。消防費では、、消防本部署庁舎建設事業及び常備消防施設整備事業の増により住民一人当たりのコストは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38,069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円増加した。	</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類似団体との比較では、農林水産業費、消防費、民生費において、類似団体平均を大きく上回っている。農林水産業費では、住民一人当たりのコストは類似団体平均を</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34,594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円上回っている。当市の産業構造上、第１次産業に従事する割合が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19.5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％と高いことなどが要因となっている。消防費では、住民一人当たりのコストは類似団体平均を</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47,074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上回っている。上記の大型建設事業に加え、合併した５町のうち旧三瓶町の常備消防が八幡浜地区施設事務組合の管轄（令和６年度末脱退）となっており、その負担金等の影響により高い水準で推移している。民生費では、住民一人当たりのコストは類似団体平均を</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32,117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円上回っている。養護老人ホーム三楽園建設事業及び低所得者支援給付金支給事業等の実施の影響により増となっているが、今後も増加する見込みとなっている。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愛媛県西予市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ysClr val="windowText" lastClr="000000"/>
              </a:solidFill>
              <a:latin typeface="ＭＳ ゴシック" pitchFamily="49" charset="-128"/>
              <a:ea typeface="ＭＳ ゴシック" pitchFamily="49" charset="-128"/>
            </a:rPr>
            <a:t>　財政調整基金を取り崩しての財政運営が常態化しており、財政調整基金残高は急減している状況である。</a:t>
          </a:r>
          <a:br>
            <a:rPr kumimoji="1" lang="en-US" altLang="ja-JP" sz="1200">
              <a:solidFill>
                <a:sysClr val="windowText" lastClr="000000"/>
              </a:solidFill>
              <a:latin typeface="ＭＳ ゴシック" pitchFamily="49" charset="-128"/>
              <a:ea typeface="ＭＳ ゴシック" pitchFamily="49" charset="-128"/>
            </a:rPr>
          </a:br>
          <a:r>
            <a:rPr kumimoji="1" lang="ja-JP" altLang="en-US" sz="1200">
              <a:solidFill>
                <a:sysClr val="windowText" lastClr="000000"/>
              </a:solidFill>
              <a:latin typeface="ＭＳ ゴシック" pitchFamily="49" charset="-128"/>
              <a:ea typeface="ＭＳ ゴシック" pitchFamily="49" charset="-128"/>
            </a:rPr>
            <a:t>　また、実質単年度収支は直近５年中４期赤字決算となっており、黒字決算となった令和３年度についても、国の税収増による地方交付税の追加交付が大きく影響している。令和６年度は消防本部署庁舎及び養護老人ホーム三楽園の大型建設事業の実施により、前年度と比較して実質単年度収支が約５億４千万円の赤字（約１億７千万円の増）となっている。</a:t>
          </a:r>
          <a:endParaRPr kumimoji="1" lang="en-US" altLang="ja-JP" sz="1200">
            <a:solidFill>
              <a:sysClr val="windowText" lastClr="000000"/>
            </a:solidFill>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愛媛県西予市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84"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全会計において赤字は発生していないが、公営企業に対しては一般会計から繰出しをしており、中には赤字補てん的な繰出しを行っている会計も存在する。公営事業経営については、十分な分析・検討を実施したうえで経費負担の適正化に努める。また、将来にわたる収支見通しを明らかにし、一般会計からの財政援助に安易に依存することのないよう健全運営を徹底しつつ、今後も黒字の維持に努める。</a:t>
          </a:r>
          <a:endParaRPr kumimoji="1" lang="en-US" altLang="ja-JP" sz="1400">
            <a:solidFill>
              <a:sysClr val="windowText" lastClr="000000"/>
            </a:solidFill>
            <a:latin typeface="ＭＳ ゴシック" pitchFamily="49" charset="-128"/>
            <a:ea typeface="ＭＳ ゴシック" pitchFamily="49" charset="-128"/>
          </a:endParaRPr>
        </a:p>
        <a:p>
          <a:r>
            <a:rPr kumimoji="1" lang="ja-JP" altLang="en-US" sz="1400">
              <a:solidFill>
                <a:sysClr val="windowText" lastClr="000000"/>
              </a:solidFill>
              <a:latin typeface="ＭＳ ゴシック" pitchFamily="49" charset="-128"/>
              <a:ea typeface="ＭＳ ゴシック" pitchFamily="49" charset="-128"/>
            </a:rPr>
            <a:t>　病院事業会計において、令和５年度から大幅に比率が減少しているが、</a:t>
          </a:r>
          <a:r>
            <a:rPr lang="ja-JP" altLang="ja-JP" sz="1400">
              <a:solidFill>
                <a:schemeClr val="dk1"/>
              </a:solidFill>
              <a:effectLst/>
              <a:latin typeface="ＭＳ ゴシック" panose="020B0609070205080204" pitchFamily="49" charset="-128"/>
              <a:ea typeface="ＭＳ ゴシック" panose="020B0609070205080204" pitchFamily="49" charset="-128"/>
              <a:cs typeface="+mn-cs"/>
            </a:rPr>
            <a:t>西予市民病院、野村病院及びつくし苑につ</a:t>
          </a:r>
          <a:r>
            <a:rPr lang="ja-JP" altLang="en-US" sz="1400">
              <a:solidFill>
                <a:schemeClr val="dk1"/>
              </a:solidFill>
              <a:effectLst/>
              <a:latin typeface="ＭＳ ゴシック" panose="020B0609070205080204" pitchFamily="49" charset="-128"/>
              <a:ea typeface="ＭＳ ゴシック" panose="020B0609070205080204" pitchFamily="49" charset="-128"/>
              <a:cs typeface="+mn-cs"/>
            </a:rPr>
            <a:t>いて</a:t>
          </a:r>
          <a:r>
            <a:rPr lang="ja-JP" altLang="ja-JP" sz="1400">
              <a:solidFill>
                <a:schemeClr val="dk1"/>
              </a:solidFill>
              <a:effectLst/>
              <a:latin typeface="ＭＳ ゴシック" panose="020B0609070205080204" pitchFamily="49" charset="-128"/>
              <a:ea typeface="ＭＳ ゴシック" panose="020B0609070205080204" pitchFamily="49" charset="-128"/>
              <a:cs typeface="+mn-cs"/>
            </a:rPr>
            <a:t>、令和７年４月から指定管理者による運営となり、そのうち野村病院は野村診療所として、運営形態が大きく変わることとあわせて、病院事業の規模が縮小となることに伴い、病院事業会計における資本の整理を行うこととし、資本金の減少分を一般会計へ繰り出</a:t>
          </a:r>
          <a:r>
            <a:rPr lang="ja-JP" altLang="en-US" sz="1400">
              <a:solidFill>
                <a:schemeClr val="dk1"/>
              </a:solidFill>
              <a:effectLst/>
              <a:latin typeface="ＭＳ ゴシック" panose="020B0609070205080204" pitchFamily="49" charset="-128"/>
              <a:ea typeface="ＭＳ ゴシック" panose="020B0609070205080204" pitchFamily="49" charset="-128"/>
              <a:cs typeface="+mn-cs"/>
            </a:rPr>
            <a:t>したためである。</a:t>
          </a:r>
          <a:endParaRPr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400">
              <a:solidFill>
                <a:sysClr val="windowText" lastClr="000000"/>
              </a:solidFill>
              <a:latin typeface="ＭＳ ゴシック" pitchFamily="49" charset="-128"/>
              <a:ea typeface="ＭＳ ゴシック" pitchFamily="49" charset="-128"/>
            </a:rPr>
            <a:t>なお、公共下水道事業会計については令和５年度より農業集落排水事業特別会計が公営企業会計に移行し下水道事業会計としたため、令和４年度以前の数値が表記されていない。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愛媛県西予市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a:solidFill>
                <a:sysClr val="windowText" lastClr="000000"/>
              </a:solidFill>
              <a:latin typeface="ＭＳ ゴシック" pitchFamily="49" charset="-128"/>
              <a:ea typeface="ＭＳ ゴシック" pitchFamily="49" charset="-128"/>
            </a:rPr>
            <a:t>　</a:t>
          </a:r>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平成</a:t>
          </a:r>
          <a:r>
            <a:rPr kumimoji="1" lang="en-US"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30</a:t>
          </a:r>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年度の一般単独災害復旧事業（現年度分）、被災建物解体・撤去支援事業、災害廃棄物処理事業及び平成</a:t>
          </a:r>
          <a:r>
            <a:rPr kumimoji="1" lang="en-US"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22</a:t>
          </a:r>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年度過疎対策事業、情報基盤整備事業等の償還完了により</a:t>
          </a:r>
          <a:r>
            <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、令和６年度の元利償還金は一時的に減少したが、依然として、</a:t>
          </a:r>
          <a:r>
            <a:rPr kumimoji="1" lang="ja-JP" altLang="en-US" sz="1400">
              <a:solidFill>
                <a:sysClr val="windowText" lastClr="000000"/>
              </a:solidFill>
              <a:latin typeface="ＭＳ ゴシック" pitchFamily="49" charset="-128"/>
              <a:ea typeface="ＭＳ ゴシック" pitchFamily="49" charset="-128"/>
            </a:rPr>
            <a:t>償還完了額に対し元金償還額が大きく高止まりが続いている。今後も高水準で推移する見込みであるため、地方債の新規発行枠設定による抑制等を図り、指標の増加を抑えたい。</a:t>
          </a:r>
          <a:endParaRPr kumimoji="1" lang="en-US" altLang="ja-JP" sz="1400">
            <a:solidFill>
              <a:sysClr val="windowText" lastClr="000000"/>
            </a:solidFill>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該当無し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愛媛県西予市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令和６年度は公債費、下水道費、保健衛生費の減少により基準財政需要額算入見込額が減少したことに加え、退職者の増加による退職手当負担見込額の一時的な増加により、算定分子が増加となった。今後も控除財源である充当可能基金の減少等により、将来負担比率は増加する見込みであるため、引き続き行財政改革を推進し、投資的経費の抑制、地方債の計画管理による残高の抑制を図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愛媛県西予市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23"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平成</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年７月豪雨災害を受けた復旧・復興に要する経費、扶助費・補助費等の増のほか、新型コロナウイルス感染症及び物価高騰対応により収支バランスの調整を図るため財政調整基金の取崩し</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15.8</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億円、積立</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7.7</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億円、消防本部署庁舎建設にかかる消防財政調整基金の取崩し</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1.1</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億円などの要因等により基金全体としては</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9.1</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億円の減額となった。</a:t>
          </a: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合併算定替えの終了による地方交付税の減少及び近年の大型事業の実施による地方債残高の増加に伴う公債費の増加により、収支の財源不足分を財政調整基金で補填するとともに、公債費の増加分について減債基金を償還財源とする傾向が続く見通しである。災害対応等に備え財政調整基金の確保維持が急務であり、歳入見合いの収支バランスに努めるととともに、長期的な対応となるが公債費の圧縮のため、令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年度より市債枠の設定を行い対応を進めている。</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その他特定目的基金については、令和５年度から開始された地域づくり活動センターの経費として地域振興基金を毎年度一定額を取り崩すこととしており、その他の基金についても減少していく見込みである。中長期的な収支バランスによる財政改革に努めたい。</a:t>
          </a: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297"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当市においては、災害対策、公共施設の整備など、特定の目的を計画的に達成するため、各種特定目的基金を設置している。主なものとして、市民の連帯の強化又は地域振興に要する経費の財源に充てる地域振興基金、災害の発生に際し、その復旧に要する経費の財源に充てる災害対策基金、公共施設の整備等に要する経費の財源に充てる公共施設整備基金等が挙げられる。</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特定目的基金全体の令和６年度末残高は</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61.6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億円であり、前年度末と比較して</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0.9</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億円の増額（</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1.5</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％増）となった。主に学校施設整備基金</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1.4</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億円、庁舎建設事業基金</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1.3</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億円、体育施設整備基金</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億円の減、消防財政調整基金</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1.1</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億円、地域振興基金</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4.4</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億円の増などとなっている。</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特定目的基金のうち地域振興基金については、令和５年度から開始された地域づくり活動センターに関連する経費として今も後継続的に取り崩すが続くものと見込まれる。</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また、令和７年度には、基金残高が少額となり運用が停滞しているものや、活用方法が限定的となっている基金について、有効活用を図るため、集約・再編を予定している。</a:t>
          </a: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財政調整基金の令和６年度末残高は</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10.8</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億円であり、前年度末と比較して、</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8.0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億円の減額（</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42.6%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減）となった。この要因として、前年度決算に伴う余剰金</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7.7</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億円を積み立てたものの、平成</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年７月豪雨災害を受けた復旧・復興に要する経費、扶助費・補助費等の増のほか、前年度に引き続き新型コロナウイルス感染症対応に加え、物価高騰対応による収支バランスの調整により</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15.8</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億円を取り崩し収支均衡を図ったためである。</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当市の中長期的な財政見通しにおいて、財政調整基金は毎年度一定額取り崩す計画であるが、平成</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28</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年度末残高</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48.3</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に対して大幅に減額している状況にあり、災害時における柔軟な財政出動に備え、一定程度の確保は必要な状況にある。また、今後も続く公債費の増加が財政を圧迫する状況にあるため、市債枠の設定により後年度の公債費の縮減等を図るとともに歳出予算の全体的な削減に努め、収支バランスの適正化により財政調整基金の取り崩しを圧縮する。</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減債基金の令和６年度末残高は</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11.3</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億円であり、前年度末と比較して</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1.9</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億円の減額（</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14.4</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％減）となった。公債費の増加による償還財源として</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4.0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億円を取り崩しており、決算及び交付税措置等による積立が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億円であったことから減額となったものである。</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当市の公債費については、近年、養護老人ホーム三楽園建設事業等の大型建設事業の実施により、令和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年度に償還のピークを迎える予定となっており、地方債残高の増加による公債費の増加が財政を圧迫する見通しである。今後も増加する公債費に対応するため、毎年度４億円程度を取り崩す計画としている。</a:t>
          </a: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EC11206D-91E4-4A58-804C-D6D952438E8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6138BB-C3B7-44FE-9CA4-38D9626C748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E930AD26-8DC6-45F8-95DA-DAE66E915EF4}"/>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54E784F-1BF4-4A78-B992-7839023C1240}"/>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AAEFC71C-F9E6-4509-9B7E-E3146B7638C6}"/>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3B682605-A6E1-4FB3-A3A3-559A4FA4F0D3}"/>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愛媛県西予市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61D713E7-205A-4C74-975C-711CE08AAF63}"/>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82D00B69-A954-4E63-9989-7CF3DB98C3EA}"/>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64A2811A-329D-4E81-8B1B-1D7EEF9B4861}"/>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A6D39BC4-1B53-48C0-9987-E9EDE29E3FA8}"/>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B581E845-04C0-4666-9686-580370A81891}"/>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6056CAB2-A272-4BFB-8266-32A892F06BB0}"/>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33,721
33,328
514.34
34,487,498
32,940,997
1,407,258
16,060,136
37,929,150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5B556D10-E91A-497F-81D6-71B609E0560B}"/>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D0BDDE6E-07A5-4E32-805F-82439BFB9233}"/>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47E7494E-EDCC-45E7-85F3-78C7B1649EF8}"/>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12.9
77.0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2E28BC7D-E129-49A8-BDB5-5E0E43BFEA96}"/>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10780053-C3E8-4E4A-99E6-E0A379B05162}"/>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8C347A77-C230-4FD0-8EF9-087FA9353445}"/>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C2515AD5-342B-49F8-B2D4-3AE721F53F59}"/>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D4CA25DB-7BF2-4BAA-8544-5892E7E01578}"/>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D70385C6-749C-4D8A-BBE4-1C7F2DD1DD0C}"/>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3236114B-5736-425A-8520-17F2116D781A}"/>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AD624A2C-07A5-4C16-B325-D94FA9288230}"/>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B00ACDEC-38F2-44D2-A3DA-251FFEC7D856}"/>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258BD6C4-CC5F-4B64-94B5-C90EF57C90B9}"/>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B714AD6-A923-474C-A9FC-5FBA111ED362}"/>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2FAB74DC-EB65-491F-9838-A621D711F385}"/>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ED4AC3A-EA35-4AE2-BDD8-62E43055FB85}"/>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3D8FF7E3-01A0-421A-928E-64305C6157FC}"/>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DCF1A46D-7CD0-41D8-B72A-24F53E9D0EBB}"/>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FD070832-3237-4381-B925-61E3FDD56F70}"/>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5EE2F6BC-2FF1-4CE2-9A21-8F069D7F1F64}"/>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564C3DC2-8AA9-411F-A527-7400BD1CC065}"/>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BFE76FEB-B944-44AB-BC44-B613235704ED}"/>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B45DAE41-0C63-4ACE-BE20-5C2EABAD248F}"/>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4FD56DCD-B6EB-4FE1-A901-0CB9937F38A1}"/>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207A638D-607A-4C58-B136-C007750A1304}"/>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[ 58.7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E9F0BBEE-E47F-4437-9E03-3A513D924367}"/>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7541F153-0CB9-4621-A642-39ECC7B4792C}"/>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5E2EBDA7-4A4B-4F47-A9DB-9B3C1A6DA75A}"/>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3CAEA60A-9026-4A1B-BC68-8E2E3ED11763}"/>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8E62864A-9734-4122-B212-D11F36B28E22}"/>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F893BD76-3EE5-43AD-B619-1AD46DB31047}"/>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BE1C350B-5184-4BDC-B7ED-ABECAD88885E}"/>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553FDCC6-D50D-41F3-B322-8B61DAB2AE32}"/>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B7E2EEF0-36D7-4ACE-AAFF-E772A04A670F}"/>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913EDA57-6F96-464C-8ACB-FEC6E34E6B7A}"/>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本市は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514.34㎢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に及ぶ広範な区域に、旧５町ごとに目的が重複する施設等があり老朽化が著しいため、平成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年度に策定した公共施設等総合管理計画に基づき、施設の統廃合を検討し、集約化・複合化・除却を進めている。令和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年度も老朽化した施設の除却等に努めたが、有形固定資産減価償却率は昨年度より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ポイント悪化した。類似団体平均と比較して下回っているが、年々悪化していくことが予想されることから、令和４年度に策定した個別施設計画に基づき適正な施設マネジメントに努める。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175573C0-18AB-4447-8409-5435F7AB9D41}"/>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7C54D6EF-273A-43C4-82A1-6463A1BDA735}"/>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C06A4133-21BF-45C4-81EF-FFDCF52CB2BF}"/>
            </a:ext>
          </a:extLst>
        </xdr:cNvPr>
        <xdr:cNvSpPr txBox="1"/>
      </xdr:nvSpPr>
      <xdr:spPr>
        <a:xfrm>
          <a:off x="741836" y="67229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F31EF2F0-4F07-4087-80A6-DAA9E5D1D4A9}"/>
            </a:ext>
          </a:extLst>
        </xdr:cNvPr>
        <xdr:cNvCxnSpPr/>
      </xdr:nvCxnSpPr>
      <xdr:spPr>
        <a:xfrm>
          <a:off x="1158875" y="6475942"/>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53" name="テキスト ボックス 52">
          <a:extLst>
            <a:ext uri="{FF2B5EF4-FFF2-40B4-BE49-F238E27FC236}">
              <a16:creationId xmlns:a16="http://schemas.microsoft.com/office/drawing/2014/main" id="{D980DE3A-9E13-40EC-951A-801BA7E1B343}"/>
            </a:ext>
          </a:extLst>
        </xdr:cNvPr>
        <xdr:cNvSpPr txBox="1"/>
      </xdr:nvSpPr>
      <xdr:spPr>
        <a:xfrm>
          <a:off x="741836" y="63821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71F27A48-26EF-4C7D-ADE1-D27B78402D33}"/>
            </a:ext>
          </a:extLst>
        </xdr:cNvPr>
        <xdr:cNvCxnSpPr/>
      </xdr:nvCxnSpPr>
      <xdr:spPr>
        <a:xfrm>
          <a:off x="1158875" y="613515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9B785303-BC87-4614-8CFF-1E18CD22A203}"/>
            </a:ext>
          </a:extLst>
        </xdr:cNvPr>
        <xdr:cNvSpPr txBox="1"/>
      </xdr:nvSpPr>
      <xdr:spPr>
        <a:xfrm>
          <a:off x="789956" y="604135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40F0BB21-2641-4D03-BC74-2360A99B800C}"/>
            </a:ext>
          </a:extLst>
        </xdr:cNvPr>
        <xdr:cNvCxnSpPr/>
      </xdr:nvCxnSpPr>
      <xdr:spPr>
        <a:xfrm>
          <a:off x="1158875" y="57975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E1C9F965-0D21-4E08-AAFC-35D0EA57E526}"/>
            </a:ext>
          </a:extLst>
        </xdr:cNvPr>
        <xdr:cNvSpPr txBox="1"/>
      </xdr:nvSpPr>
      <xdr:spPr>
        <a:xfrm>
          <a:off x="789956" y="57037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4D7CB7A0-EF90-4A78-91EF-DACD5E495DB5}"/>
            </a:ext>
          </a:extLst>
        </xdr:cNvPr>
        <xdr:cNvCxnSpPr/>
      </xdr:nvCxnSpPr>
      <xdr:spPr>
        <a:xfrm>
          <a:off x="1158875" y="5456767"/>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CE0C186D-F4BC-4AFA-8120-B18BCB3DF572}"/>
            </a:ext>
          </a:extLst>
        </xdr:cNvPr>
        <xdr:cNvSpPr txBox="1"/>
      </xdr:nvSpPr>
      <xdr:spPr>
        <a:xfrm>
          <a:off x="789956" y="53629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0B8E07E3-9833-493A-8F01-C22102A1610F}"/>
            </a:ext>
          </a:extLst>
        </xdr:cNvPr>
        <xdr:cNvCxnSpPr/>
      </xdr:nvCxnSpPr>
      <xdr:spPr>
        <a:xfrm>
          <a:off x="1158875" y="5115983"/>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32A5F639-E1C5-4190-AAE3-35DFD4FEDA97}"/>
            </a:ext>
          </a:extLst>
        </xdr:cNvPr>
        <xdr:cNvSpPr txBox="1"/>
      </xdr:nvSpPr>
      <xdr:spPr>
        <a:xfrm>
          <a:off x="789956" y="50317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0548F47A-29BF-46DA-8539-BCDD4AD221AD}"/>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3" name="テキスト ボックス 62">
          <a:extLst>
            <a:ext uri="{FF2B5EF4-FFF2-40B4-BE49-F238E27FC236}">
              <a16:creationId xmlns:a16="http://schemas.microsoft.com/office/drawing/2014/main" id="{794FB4D5-73CC-4EB4-92DD-754915A21355}"/>
            </a:ext>
          </a:extLst>
        </xdr:cNvPr>
        <xdr:cNvSpPr txBox="1"/>
      </xdr:nvSpPr>
      <xdr:spPr>
        <a:xfrm>
          <a:off x="819028" y="468457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D63B5F16-8901-4404-94CC-C2866FAE0892}"/>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75883</xdr:rowOff>
    </xdr:from>
    <xdr:to>
      <xdr:col>23</xdr:col>
      <xdr:colOff>85090</xdr:colOff>
      <xdr:row>33</xdr:row>
      <xdr:rowOff>88900</xdr:rowOff>
    </xdr:to>
    <xdr:cxnSp macro="">
      <xdr:nvCxnSpPr>
        <xdr:cNvPr id="65" name="直線コネクタ 64">
          <a:extLst>
            <a:ext uri="{FF2B5EF4-FFF2-40B4-BE49-F238E27FC236}">
              <a16:creationId xmlns:a16="http://schemas.microsoft.com/office/drawing/2014/main" id="{5196807C-BFAE-4E5B-9B22-FCDE441AD63D}"/>
            </a:ext>
          </a:extLst>
        </xdr:cNvPr>
        <xdr:cNvCxnSpPr/>
      </xdr:nvCxnSpPr>
      <xdr:spPr>
        <a:xfrm flipV="1">
          <a:off x="4306570" y="5267008"/>
          <a:ext cx="1270" cy="981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92727</xdr:rowOff>
    </xdr:from>
    <xdr:ext cx="405111" cy="259045"/>
    <xdr:sp macro="" textlink="">
      <xdr:nvSpPr>
        <xdr:cNvPr id="66" name="有形固定資産減価償却率最小値テキスト">
          <a:extLst>
            <a:ext uri="{FF2B5EF4-FFF2-40B4-BE49-F238E27FC236}">
              <a16:creationId xmlns:a16="http://schemas.microsoft.com/office/drawing/2014/main" id="{DA9C7AE4-B9AF-4BF5-A460-0D8C4A68F215}"/>
            </a:ext>
          </a:extLst>
        </xdr:cNvPr>
        <xdr:cNvSpPr txBox="1"/>
      </xdr:nvSpPr>
      <xdr:spPr>
        <a:xfrm>
          <a:off x="4359275" y="6255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88900</xdr:rowOff>
    </xdr:from>
    <xdr:to>
      <xdr:col>23</xdr:col>
      <xdr:colOff>174625</xdr:colOff>
      <xdr:row>33</xdr:row>
      <xdr:rowOff>88900</xdr:rowOff>
    </xdr:to>
    <xdr:cxnSp macro="">
      <xdr:nvCxnSpPr>
        <xdr:cNvPr id="67" name="直線コネクタ 66">
          <a:extLst>
            <a:ext uri="{FF2B5EF4-FFF2-40B4-BE49-F238E27FC236}">
              <a16:creationId xmlns:a16="http://schemas.microsoft.com/office/drawing/2014/main" id="{7664D119-9755-4006-ACDA-B5C7CBD501DE}"/>
            </a:ext>
          </a:extLst>
        </xdr:cNvPr>
        <xdr:cNvCxnSpPr/>
      </xdr:nvCxnSpPr>
      <xdr:spPr>
        <a:xfrm>
          <a:off x="4216400" y="6248400"/>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22560</xdr:rowOff>
    </xdr:from>
    <xdr:ext cx="405111" cy="259045"/>
    <xdr:sp macro="" textlink="">
      <xdr:nvSpPr>
        <xdr:cNvPr id="68" name="有形固定資産減価償却率最大値テキスト">
          <a:extLst>
            <a:ext uri="{FF2B5EF4-FFF2-40B4-BE49-F238E27FC236}">
              <a16:creationId xmlns:a16="http://schemas.microsoft.com/office/drawing/2014/main" id="{8D59C7FF-E583-4636-9B89-1C0AE7B357A0}"/>
            </a:ext>
          </a:extLst>
        </xdr:cNvPr>
        <xdr:cNvSpPr txBox="1"/>
      </xdr:nvSpPr>
      <xdr:spPr>
        <a:xfrm>
          <a:off x="4359275" y="50549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75883</xdr:rowOff>
    </xdr:from>
    <xdr:to>
      <xdr:col>23</xdr:col>
      <xdr:colOff>174625</xdr:colOff>
      <xdr:row>27</xdr:row>
      <xdr:rowOff>75883</xdr:rowOff>
    </xdr:to>
    <xdr:cxnSp macro="">
      <xdr:nvCxnSpPr>
        <xdr:cNvPr id="69" name="直線コネクタ 68">
          <a:extLst>
            <a:ext uri="{FF2B5EF4-FFF2-40B4-BE49-F238E27FC236}">
              <a16:creationId xmlns:a16="http://schemas.microsoft.com/office/drawing/2014/main" id="{18FC4738-A24C-48C4-B14A-7273FB9B15EE}"/>
            </a:ext>
          </a:extLst>
        </xdr:cNvPr>
        <xdr:cNvCxnSpPr/>
      </xdr:nvCxnSpPr>
      <xdr:spPr>
        <a:xfrm>
          <a:off x="4216400" y="5267008"/>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147655</xdr:rowOff>
    </xdr:from>
    <xdr:ext cx="405111" cy="259045"/>
    <xdr:sp macro="" textlink="">
      <xdr:nvSpPr>
        <xdr:cNvPr id="70" name="有形固定資産減価償却率平均値テキスト">
          <a:extLst>
            <a:ext uri="{FF2B5EF4-FFF2-40B4-BE49-F238E27FC236}">
              <a16:creationId xmlns:a16="http://schemas.microsoft.com/office/drawing/2014/main" id="{E991507C-0A68-4D8D-80F7-0C63208C9D02}"/>
            </a:ext>
          </a:extLst>
        </xdr:cNvPr>
        <xdr:cNvSpPr txBox="1"/>
      </xdr:nvSpPr>
      <xdr:spPr>
        <a:xfrm>
          <a:off x="4359275" y="58213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169228</xdr:rowOff>
    </xdr:from>
    <xdr:to>
      <xdr:col>23</xdr:col>
      <xdr:colOff>136525</xdr:colOff>
      <xdr:row>31</xdr:row>
      <xdr:rowOff>99378</xdr:rowOff>
    </xdr:to>
    <xdr:sp macro="" textlink="">
      <xdr:nvSpPr>
        <xdr:cNvPr id="71" name="フローチャート: 判断 70">
          <a:extLst>
            <a:ext uri="{FF2B5EF4-FFF2-40B4-BE49-F238E27FC236}">
              <a16:creationId xmlns:a16="http://schemas.microsoft.com/office/drawing/2014/main" id="{31E7F763-5BF7-40E5-9569-60873A48CBE8}"/>
            </a:ext>
          </a:extLst>
        </xdr:cNvPr>
        <xdr:cNvSpPr/>
      </xdr:nvSpPr>
      <xdr:spPr>
        <a:xfrm>
          <a:off x="4254500" y="583660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151236</xdr:rowOff>
    </xdr:from>
    <xdr:to>
      <xdr:col>19</xdr:col>
      <xdr:colOff>187325</xdr:colOff>
      <xdr:row>31</xdr:row>
      <xdr:rowOff>81386</xdr:rowOff>
    </xdr:to>
    <xdr:sp macro="" textlink="">
      <xdr:nvSpPr>
        <xdr:cNvPr id="72" name="フローチャート: 判断 71">
          <a:extLst>
            <a:ext uri="{FF2B5EF4-FFF2-40B4-BE49-F238E27FC236}">
              <a16:creationId xmlns:a16="http://schemas.microsoft.com/office/drawing/2014/main" id="{2EFA07F3-F250-4783-8162-AFF54092910E}"/>
            </a:ext>
          </a:extLst>
        </xdr:cNvPr>
        <xdr:cNvSpPr/>
      </xdr:nvSpPr>
      <xdr:spPr>
        <a:xfrm>
          <a:off x="3616325" y="582813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144039</xdr:rowOff>
    </xdr:from>
    <xdr:to>
      <xdr:col>15</xdr:col>
      <xdr:colOff>187325</xdr:colOff>
      <xdr:row>31</xdr:row>
      <xdr:rowOff>74189</xdr:rowOff>
    </xdr:to>
    <xdr:sp macro="" textlink="">
      <xdr:nvSpPr>
        <xdr:cNvPr id="73" name="フローチャート: 判断 72">
          <a:extLst>
            <a:ext uri="{FF2B5EF4-FFF2-40B4-BE49-F238E27FC236}">
              <a16:creationId xmlns:a16="http://schemas.microsoft.com/office/drawing/2014/main" id="{20842CB4-C57D-4D78-9D82-4574C3863FA0}"/>
            </a:ext>
          </a:extLst>
        </xdr:cNvPr>
        <xdr:cNvSpPr/>
      </xdr:nvSpPr>
      <xdr:spPr>
        <a:xfrm>
          <a:off x="2930525" y="581776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111654</xdr:rowOff>
    </xdr:from>
    <xdr:to>
      <xdr:col>11</xdr:col>
      <xdr:colOff>187325</xdr:colOff>
      <xdr:row>31</xdr:row>
      <xdr:rowOff>41804</xdr:rowOff>
    </xdr:to>
    <xdr:sp macro="" textlink="">
      <xdr:nvSpPr>
        <xdr:cNvPr id="74" name="フローチャート: 判断 73">
          <a:extLst>
            <a:ext uri="{FF2B5EF4-FFF2-40B4-BE49-F238E27FC236}">
              <a16:creationId xmlns:a16="http://schemas.microsoft.com/office/drawing/2014/main" id="{2CBC665B-BBDE-4E90-85CC-F139A6A13F54}"/>
            </a:ext>
          </a:extLst>
        </xdr:cNvPr>
        <xdr:cNvSpPr/>
      </xdr:nvSpPr>
      <xdr:spPr>
        <a:xfrm>
          <a:off x="2244725" y="578855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97261</xdr:rowOff>
    </xdr:from>
    <xdr:to>
      <xdr:col>7</xdr:col>
      <xdr:colOff>187325</xdr:colOff>
      <xdr:row>31</xdr:row>
      <xdr:rowOff>27411</xdr:rowOff>
    </xdr:to>
    <xdr:sp macro="" textlink="">
      <xdr:nvSpPr>
        <xdr:cNvPr id="75" name="フローチャート: 判断 74">
          <a:extLst>
            <a:ext uri="{FF2B5EF4-FFF2-40B4-BE49-F238E27FC236}">
              <a16:creationId xmlns:a16="http://schemas.microsoft.com/office/drawing/2014/main" id="{8391EA35-4038-41BB-9976-A9F57EC36A0A}"/>
            </a:ext>
          </a:extLst>
        </xdr:cNvPr>
        <xdr:cNvSpPr/>
      </xdr:nvSpPr>
      <xdr:spPr>
        <a:xfrm>
          <a:off x="1558925" y="577416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35DD3174-C481-4D39-92D6-1066AE139A9A}"/>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B0D81CA0-D762-4CF8-A633-D1E663EF3FCD}"/>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C97209E2-BBC9-441F-AF9D-8322D7E20FE6}"/>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CC3A2867-BE08-448F-B027-1E8A3B383B5C}"/>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2F524EED-A4E1-440D-8CD7-D9510DA203B2}"/>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43286</xdr:rowOff>
    </xdr:from>
    <xdr:to>
      <xdr:col>23</xdr:col>
      <xdr:colOff>136525</xdr:colOff>
      <xdr:row>30</xdr:row>
      <xdr:rowOff>144886</xdr:rowOff>
    </xdr:to>
    <xdr:sp macro="" textlink="">
      <xdr:nvSpPr>
        <xdr:cNvPr id="81" name="楕円 80">
          <a:extLst>
            <a:ext uri="{FF2B5EF4-FFF2-40B4-BE49-F238E27FC236}">
              <a16:creationId xmlns:a16="http://schemas.microsoft.com/office/drawing/2014/main" id="{37841D01-BC86-49EC-B724-965287282F03}"/>
            </a:ext>
          </a:extLst>
        </xdr:cNvPr>
        <xdr:cNvSpPr/>
      </xdr:nvSpPr>
      <xdr:spPr>
        <a:xfrm>
          <a:off x="4254500" y="572336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66163</xdr:rowOff>
    </xdr:from>
    <xdr:ext cx="405111" cy="259045"/>
    <xdr:sp macro="" textlink="">
      <xdr:nvSpPr>
        <xdr:cNvPr id="82" name="有形固定資産減価償却率該当値テキスト">
          <a:extLst>
            <a:ext uri="{FF2B5EF4-FFF2-40B4-BE49-F238E27FC236}">
              <a16:creationId xmlns:a16="http://schemas.microsoft.com/office/drawing/2014/main" id="{C27FA65D-259B-4E2A-B6C5-9E021AA1767E}"/>
            </a:ext>
          </a:extLst>
        </xdr:cNvPr>
        <xdr:cNvSpPr txBox="1"/>
      </xdr:nvSpPr>
      <xdr:spPr>
        <a:xfrm>
          <a:off x="4359275" y="5584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36089</xdr:rowOff>
    </xdr:from>
    <xdr:to>
      <xdr:col>19</xdr:col>
      <xdr:colOff>187325</xdr:colOff>
      <xdr:row>30</xdr:row>
      <xdr:rowOff>137689</xdr:rowOff>
    </xdr:to>
    <xdr:sp macro="" textlink="">
      <xdr:nvSpPr>
        <xdr:cNvPr id="83" name="楕円 82">
          <a:extLst>
            <a:ext uri="{FF2B5EF4-FFF2-40B4-BE49-F238E27FC236}">
              <a16:creationId xmlns:a16="http://schemas.microsoft.com/office/drawing/2014/main" id="{29755936-B600-40D4-B25C-7B7ECA730FDA}"/>
            </a:ext>
          </a:extLst>
        </xdr:cNvPr>
        <xdr:cNvSpPr/>
      </xdr:nvSpPr>
      <xdr:spPr>
        <a:xfrm>
          <a:off x="3616325" y="571298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86889</xdr:rowOff>
    </xdr:from>
    <xdr:to>
      <xdr:col>23</xdr:col>
      <xdr:colOff>85725</xdr:colOff>
      <xdr:row>30</xdr:row>
      <xdr:rowOff>94086</xdr:rowOff>
    </xdr:to>
    <xdr:cxnSp macro="">
      <xdr:nvCxnSpPr>
        <xdr:cNvPr id="84" name="直線コネクタ 83">
          <a:extLst>
            <a:ext uri="{FF2B5EF4-FFF2-40B4-BE49-F238E27FC236}">
              <a16:creationId xmlns:a16="http://schemas.microsoft.com/office/drawing/2014/main" id="{47D16E09-1DEC-4408-B5B9-9D5AF06296C8}"/>
            </a:ext>
          </a:extLst>
        </xdr:cNvPr>
        <xdr:cNvCxnSpPr/>
      </xdr:nvCxnSpPr>
      <xdr:spPr>
        <a:xfrm>
          <a:off x="3673475" y="5760614"/>
          <a:ext cx="628650" cy="10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23495</xdr:rowOff>
    </xdr:from>
    <xdr:to>
      <xdr:col>15</xdr:col>
      <xdr:colOff>187325</xdr:colOff>
      <xdr:row>30</xdr:row>
      <xdr:rowOff>125095</xdr:rowOff>
    </xdr:to>
    <xdr:sp macro="" textlink="">
      <xdr:nvSpPr>
        <xdr:cNvPr id="85" name="楕円 84">
          <a:extLst>
            <a:ext uri="{FF2B5EF4-FFF2-40B4-BE49-F238E27FC236}">
              <a16:creationId xmlns:a16="http://schemas.microsoft.com/office/drawing/2014/main" id="{29B175F4-B49F-4D93-9398-5B46212B111D}"/>
            </a:ext>
          </a:extLst>
        </xdr:cNvPr>
        <xdr:cNvSpPr/>
      </xdr:nvSpPr>
      <xdr:spPr>
        <a:xfrm>
          <a:off x="2930525" y="570357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74295</xdr:rowOff>
    </xdr:from>
    <xdr:to>
      <xdr:col>19</xdr:col>
      <xdr:colOff>136525</xdr:colOff>
      <xdr:row>30</xdr:row>
      <xdr:rowOff>86889</xdr:rowOff>
    </xdr:to>
    <xdr:cxnSp macro="">
      <xdr:nvCxnSpPr>
        <xdr:cNvPr id="86" name="直線コネクタ 85">
          <a:extLst>
            <a:ext uri="{FF2B5EF4-FFF2-40B4-BE49-F238E27FC236}">
              <a16:creationId xmlns:a16="http://schemas.microsoft.com/office/drawing/2014/main" id="{48C7B8F8-DEDB-4204-9A6D-4A89AAC82DD7}"/>
            </a:ext>
          </a:extLst>
        </xdr:cNvPr>
        <xdr:cNvCxnSpPr/>
      </xdr:nvCxnSpPr>
      <xdr:spPr>
        <a:xfrm>
          <a:off x="2987675" y="5751195"/>
          <a:ext cx="685800" cy="9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12700</xdr:rowOff>
    </xdr:from>
    <xdr:to>
      <xdr:col>11</xdr:col>
      <xdr:colOff>187325</xdr:colOff>
      <xdr:row>30</xdr:row>
      <xdr:rowOff>114300</xdr:rowOff>
    </xdr:to>
    <xdr:sp macro="" textlink="">
      <xdr:nvSpPr>
        <xdr:cNvPr id="87" name="楕円 86">
          <a:extLst>
            <a:ext uri="{FF2B5EF4-FFF2-40B4-BE49-F238E27FC236}">
              <a16:creationId xmlns:a16="http://schemas.microsoft.com/office/drawing/2014/main" id="{AE506F4C-5C07-45F6-B80A-74BA77BBE45F}"/>
            </a:ext>
          </a:extLst>
        </xdr:cNvPr>
        <xdr:cNvSpPr/>
      </xdr:nvSpPr>
      <xdr:spPr>
        <a:xfrm>
          <a:off x="2244725" y="568642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63500</xdr:rowOff>
    </xdr:from>
    <xdr:to>
      <xdr:col>15</xdr:col>
      <xdr:colOff>136525</xdr:colOff>
      <xdr:row>30</xdr:row>
      <xdr:rowOff>74295</xdr:rowOff>
    </xdr:to>
    <xdr:cxnSp macro="">
      <xdr:nvCxnSpPr>
        <xdr:cNvPr id="88" name="直線コネクタ 87">
          <a:extLst>
            <a:ext uri="{FF2B5EF4-FFF2-40B4-BE49-F238E27FC236}">
              <a16:creationId xmlns:a16="http://schemas.microsoft.com/office/drawing/2014/main" id="{CE378BAE-AF77-4598-AE6A-D78F15FC0929}"/>
            </a:ext>
          </a:extLst>
        </xdr:cNvPr>
        <xdr:cNvCxnSpPr/>
      </xdr:nvCxnSpPr>
      <xdr:spPr>
        <a:xfrm>
          <a:off x="2301875" y="5743575"/>
          <a:ext cx="6858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9102</xdr:rowOff>
    </xdr:from>
    <xdr:to>
      <xdr:col>7</xdr:col>
      <xdr:colOff>187325</xdr:colOff>
      <xdr:row>30</xdr:row>
      <xdr:rowOff>110702</xdr:rowOff>
    </xdr:to>
    <xdr:sp macro="" textlink="">
      <xdr:nvSpPr>
        <xdr:cNvPr id="89" name="楕円 88">
          <a:extLst>
            <a:ext uri="{FF2B5EF4-FFF2-40B4-BE49-F238E27FC236}">
              <a16:creationId xmlns:a16="http://schemas.microsoft.com/office/drawing/2014/main" id="{E1C2ACDF-EEDC-4C6A-813D-7F485DB68975}"/>
            </a:ext>
          </a:extLst>
        </xdr:cNvPr>
        <xdr:cNvSpPr/>
      </xdr:nvSpPr>
      <xdr:spPr>
        <a:xfrm>
          <a:off x="1558925" y="568917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59902</xdr:rowOff>
    </xdr:from>
    <xdr:to>
      <xdr:col>11</xdr:col>
      <xdr:colOff>136525</xdr:colOff>
      <xdr:row>30</xdr:row>
      <xdr:rowOff>63500</xdr:rowOff>
    </xdr:to>
    <xdr:cxnSp macro="">
      <xdr:nvCxnSpPr>
        <xdr:cNvPr id="90" name="直線コネクタ 89">
          <a:extLst>
            <a:ext uri="{FF2B5EF4-FFF2-40B4-BE49-F238E27FC236}">
              <a16:creationId xmlns:a16="http://schemas.microsoft.com/office/drawing/2014/main" id="{3449D9BC-E73F-471F-AC47-2D6993551B16}"/>
            </a:ext>
          </a:extLst>
        </xdr:cNvPr>
        <xdr:cNvCxnSpPr/>
      </xdr:nvCxnSpPr>
      <xdr:spPr>
        <a:xfrm>
          <a:off x="1616075" y="5736802"/>
          <a:ext cx="685800" cy="6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72513</xdr:rowOff>
    </xdr:from>
    <xdr:ext cx="405111" cy="259045"/>
    <xdr:sp macro="" textlink="">
      <xdr:nvSpPr>
        <xdr:cNvPr id="91" name="n_1aveValue有形固定資産減価償却率">
          <a:extLst>
            <a:ext uri="{FF2B5EF4-FFF2-40B4-BE49-F238E27FC236}">
              <a16:creationId xmlns:a16="http://schemas.microsoft.com/office/drawing/2014/main" id="{4025FBB4-95FD-429F-86D2-ECC7C8EC158E}"/>
            </a:ext>
          </a:extLst>
        </xdr:cNvPr>
        <xdr:cNvSpPr txBox="1"/>
      </xdr:nvSpPr>
      <xdr:spPr>
        <a:xfrm>
          <a:off x="3474094" y="5908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65316</xdr:rowOff>
    </xdr:from>
    <xdr:ext cx="405111" cy="259045"/>
    <xdr:sp macro="" textlink="">
      <xdr:nvSpPr>
        <xdr:cNvPr id="92" name="n_2aveValue有形固定資産減価償却率">
          <a:extLst>
            <a:ext uri="{FF2B5EF4-FFF2-40B4-BE49-F238E27FC236}">
              <a16:creationId xmlns:a16="http://schemas.microsoft.com/office/drawing/2014/main" id="{94F4C778-F350-4449-B939-19BC574E18ED}"/>
            </a:ext>
          </a:extLst>
        </xdr:cNvPr>
        <xdr:cNvSpPr txBox="1"/>
      </xdr:nvSpPr>
      <xdr:spPr>
        <a:xfrm>
          <a:off x="2797819" y="5907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32931</xdr:rowOff>
    </xdr:from>
    <xdr:ext cx="405111" cy="259045"/>
    <xdr:sp macro="" textlink="">
      <xdr:nvSpPr>
        <xdr:cNvPr id="93" name="n_3aveValue有形固定資産減価償却率">
          <a:extLst>
            <a:ext uri="{FF2B5EF4-FFF2-40B4-BE49-F238E27FC236}">
              <a16:creationId xmlns:a16="http://schemas.microsoft.com/office/drawing/2014/main" id="{2D82FA5F-0F95-44E3-A6F6-0C2177D9562D}"/>
            </a:ext>
          </a:extLst>
        </xdr:cNvPr>
        <xdr:cNvSpPr txBox="1"/>
      </xdr:nvSpPr>
      <xdr:spPr>
        <a:xfrm>
          <a:off x="2112019" y="58685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18538</xdr:rowOff>
    </xdr:from>
    <xdr:ext cx="405111" cy="259045"/>
    <xdr:sp macro="" textlink="">
      <xdr:nvSpPr>
        <xdr:cNvPr id="94" name="n_4aveValue有形固定資産減価償却率">
          <a:extLst>
            <a:ext uri="{FF2B5EF4-FFF2-40B4-BE49-F238E27FC236}">
              <a16:creationId xmlns:a16="http://schemas.microsoft.com/office/drawing/2014/main" id="{EA97B2F9-E5C4-402D-8C82-C9BB0871D26F}"/>
            </a:ext>
          </a:extLst>
        </xdr:cNvPr>
        <xdr:cNvSpPr txBox="1"/>
      </xdr:nvSpPr>
      <xdr:spPr>
        <a:xfrm>
          <a:off x="1426219" y="5857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154216</xdr:rowOff>
    </xdr:from>
    <xdr:ext cx="405111" cy="259045"/>
    <xdr:sp macro="" textlink="">
      <xdr:nvSpPr>
        <xdr:cNvPr id="95" name="n_1mainValue有形固定資産減価償却率">
          <a:extLst>
            <a:ext uri="{FF2B5EF4-FFF2-40B4-BE49-F238E27FC236}">
              <a16:creationId xmlns:a16="http://schemas.microsoft.com/office/drawing/2014/main" id="{611D6B93-395B-4667-B928-3CC6F56BEFCC}"/>
            </a:ext>
          </a:extLst>
        </xdr:cNvPr>
        <xdr:cNvSpPr txBox="1"/>
      </xdr:nvSpPr>
      <xdr:spPr>
        <a:xfrm>
          <a:off x="3474094" y="5507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141622</xdr:rowOff>
    </xdr:from>
    <xdr:ext cx="405111" cy="259045"/>
    <xdr:sp macro="" textlink="">
      <xdr:nvSpPr>
        <xdr:cNvPr id="96" name="n_2mainValue有形固定資産減価償却率">
          <a:extLst>
            <a:ext uri="{FF2B5EF4-FFF2-40B4-BE49-F238E27FC236}">
              <a16:creationId xmlns:a16="http://schemas.microsoft.com/office/drawing/2014/main" id="{2AD8EA41-A7E1-4BB5-8F0A-71B45BB44F0B}"/>
            </a:ext>
          </a:extLst>
        </xdr:cNvPr>
        <xdr:cNvSpPr txBox="1"/>
      </xdr:nvSpPr>
      <xdr:spPr>
        <a:xfrm>
          <a:off x="2797819" y="5497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130827</xdr:rowOff>
    </xdr:from>
    <xdr:ext cx="405111" cy="259045"/>
    <xdr:sp macro="" textlink="">
      <xdr:nvSpPr>
        <xdr:cNvPr id="97" name="n_3mainValue有形固定資産減価償却率">
          <a:extLst>
            <a:ext uri="{FF2B5EF4-FFF2-40B4-BE49-F238E27FC236}">
              <a16:creationId xmlns:a16="http://schemas.microsoft.com/office/drawing/2014/main" id="{790C3914-85A8-4702-9B01-09556C46825C}"/>
            </a:ext>
          </a:extLst>
        </xdr:cNvPr>
        <xdr:cNvSpPr txBox="1"/>
      </xdr:nvSpPr>
      <xdr:spPr>
        <a:xfrm>
          <a:off x="2112019" y="5483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127229</xdr:rowOff>
    </xdr:from>
    <xdr:ext cx="405111" cy="259045"/>
    <xdr:sp macro="" textlink="">
      <xdr:nvSpPr>
        <xdr:cNvPr id="98" name="n_4mainValue有形固定資産減価償却率">
          <a:extLst>
            <a:ext uri="{FF2B5EF4-FFF2-40B4-BE49-F238E27FC236}">
              <a16:creationId xmlns:a16="http://schemas.microsoft.com/office/drawing/2014/main" id="{D1C89968-8B6E-4B9C-A1A6-9093CA427C78}"/>
            </a:ext>
          </a:extLst>
        </xdr:cNvPr>
        <xdr:cNvSpPr txBox="1"/>
      </xdr:nvSpPr>
      <xdr:spPr>
        <a:xfrm>
          <a:off x="1426219" y="5477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2AE4F2D1-624C-467E-A3E3-0E899DFF5C1F}"/>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E7C020A3-DAC0-4487-88E0-3DD236B5C28B}"/>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00F39E3D-20CD-45FB-8ABF-2806EC328129}"/>
            </a:ext>
          </a:extLst>
        </xdr:cNvPr>
        <xdr:cNvSpPr/>
      </xdr:nvSpPr>
      <xdr:spPr>
        <a:xfrm>
          <a:off x="12446540" y="4449221"/>
          <a:ext cx="862519"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[ 863.8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3A4E6581-7559-40FE-845F-15F7A325B619}"/>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FAAC14C3-A0AE-48AA-98BB-6B6E8A501018}"/>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63DADF0C-8115-4C21-9693-07E59DE74D99}"/>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E249974E-D4BF-4F9A-8FC2-0637C2D41BA4}"/>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5F9E65DC-BF56-43EA-A32F-7F59614A07CD}"/>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96ED2F88-191D-4C47-BB72-A1A409A2EEA0}"/>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888A7566-7F76-4AC0-94B2-4AB19155B25A}"/>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46C889C0-307B-4383-82CA-FC822A07E83B}"/>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6116A443-FE75-4307-98CF-9CB97FD587EF}"/>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174FA7FA-ED3B-4F4E-BA4D-E27FEFDBD135}"/>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債務償還比率は類似団体平均を上回っており、主な要因として本市は税収が乏しく財政基盤が脆弱である一方で、地方債残高は高止まりしている。近年は、平成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年７月豪雨災害の復興経費やコロナ対策、物価高騰対策等の経費のため財政調整基金を取り崩したことで、充当可能財源</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の減少が続いている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年度は地方債残高の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増加及び充当可能財源の減少</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により</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債務償還比率は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悪化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た。</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は地方債発行額の適正管理及び財政調整基金の確保を推進することで、債務償還比率が減少傾向に転じると見込んでいる。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246995C0-4934-4B6A-8EB1-3EAC95AC7C09}"/>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63ABE648-02CF-4613-8683-9D2E10535195}"/>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86447287-C16C-4BD7-AB5F-FCB4BC32B886}"/>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15" name="直線コネクタ 114">
          <a:extLst>
            <a:ext uri="{FF2B5EF4-FFF2-40B4-BE49-F238E27FC236}">
              <a16:creationId xmlns:a16="http://schemas.microsoft.com/office/drawing/2014/main" id="{A0C08821-8AA8-4475-9037-304BDA06C0E0}"/>
            </a:ext>
          </a:extLst>
        </xdr:cNvPr>
        <xdr:cNvCxnSpPr/>
      </xdr:nvCxnSpPr>
      <xdr:spPr>
        <a:xfrm>
          <a:off x="10198100" y="64071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157024</xdr:rowOff>
    </xdr:from>
    <xdr:ext cx="482824" cy="225703"/>
    <xdr:sp macro="" textlink="">
      <xdr:nvSpPr>
        <xdr:cNvPr id="116" name="テキスト ボックス 115">
          <a:extLst>
            <a:ext uri="{FF2B5EF4-FFF2-40B4-BE49-F238E27FC236}">
              <a16:creationId xmlns:a16="http://schemas.microsoft.com/office/drawing/2014/main" id="{68560DF3-92D8-48F0-9B52-EEDB96AAD19F}"/>
            </a:ext>
          </a:extLst>
        </xdr:cNvPr>
        <xdr:cNvSpPr txBox="1"/>
      </xdr:nvSpPr>
      <xdr:spPr>
        <a:xfrm>
          <a:off x="9708926" y="63228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17" name="直線コネクタ 116">
          <a:extLst>
            <a:ext uri="{FF2B5EF4-FFF2-40B4-BE49-F238E27FC236}">
              <a16:creationId xmlns:a16="http://schemas.microsoft.com/office/drawing/2014/main" id="{CF18B99F-851C-4932-9C4B-80C7F5FF65D8}"/>
            </a:ext>
          </a:extLst>
        </xdr:cNvPr>
        <xdr:cNvCxnSpPr/>
      </xdr:nvCxnSpPr>
      <xdr:spPr>
        <a:xfrm>
          <a:off x="10198100" y="5997575"/>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31</xdr:row>
      <xdr:rowOff>68124</xdr:rowOff>
    </xdr:from>
    <xdr:ext cx="482824" cy="225703"/>
    <xdr:sp macro="" textlink="">
      <xdr:nvSpPr>
        <xdr:cNvPr id="118" name="テキスト ボックス 117">
          <a:extLst>
            <a:ext uri="{FF2B5EF4-FFF2-40B4-BE49-F238E27FC236}">
              <a16:creationId xmlns:a16="http://schemas.microsoft.com/office/drawing/2014/main" id="{AFB2C237-B0D6-4C8F-BF0E-DDC61076F205}"/>
            </a:ext>
          </a:extLst>
        </xdr:cNvPr>
        <xdr:cNvSpPr txBox="1"/>
      </xdr:nvSpPr>
      <xdr:spPr>
        <a:xfrm>
          <a:off x="9708926" y="59037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19" name="直線コネクタ 118">
          <a:extLst>
            <a:ext uri="{FF2B5EF4-FFF2-40B4-BE49-F238E27FC236}">
              <a16:creationId xmlns:a16="http://schemas.microsoft.com/office/drawing/2014/main" id="{4B45045C-17D1-429D-BE40-E7A5EE749F18}"/>
            </a:ext>
          </a:extLst>
        </xdr:cNvPr>
        <xdr:cNvCxnSpPr/>
      </xdr:nvCxnSpPr>
      <xdr:spPr>
        <a:xfrm>
          <a:off x="10198100" y="55880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150674</xdr:rowOff>
    </xdr:from>
    <xdr:ext cx="410689" cy="225703"/>
    <xdr:sp macro="" textlink="">
      <xdr:nvSpPr>
        <xdr:cNvPr id="120" name="テキスト ボックス 119">
          <a:extLst>
            <a:ext uri="{FF2B5EF4-FFF2-40B4-BE49-F238E27FC236}">
              <a16:creationId xmlns:a16="http://schemas.microsoft.com/office/drawing/2014/main" id="{A57A91E0-C1AD-4EC6-82FE-17D66A091539}"/>
            </a:ext>
          </a:extLst>
        </xdr:cNvPr>
        <xdr:cNvSpPr txBox="1"/>
      </xdr:nvSpPr>
      <xdr:spPr>
        <a:xfrm>
          <a:off x="9762011" y="55037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21" name="直線コネクタ 120">
          <a:extLst>
            <a:ext uri="{FF2B5EF4-FFF2-40B4-BE49-F238E27FC236}">
              <a16:creationId xmlns:a16="http://schemas.microsoft.com/office/drawing/2014/main" id="{7824EE74-A336-4318-B2E0-B85050B655A3}"/>
            </a:ext>
          </a:extLst>
        </xdr:cNvPr>
        <xdr:cNvCxnSpPr/>
      </xdr:nvCxnSpPr>
      <xdr:spPr>
        <a:xfrm>
          <a:off x="10198100" y="51879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26</xdr:row>
      <xdr:rowOff>61774</xdr:rowOff>
    </xdr:from>
    <xdr:ext cx="308097" cy="225703"/>
    <xdr:sp macro="" textlink="">
      <xdr:nvSpPr>
        <xdr:cNvPr id="122" name="テキスト ボックス 121">
          <a:extLst>
            <a:ext uri="{FF2B5EF4-FFF2-40B4-BE49-F238E27FC236}">
              <a16:creationId xmlns:a16="http://schemas.microsoft.com/office/drawing/2014/main" id="{70B02A86-D846-4119-A942-EF2B59889624}"/>
            </a:ext>
          </a:extLst>
        </xdr:cNvPr>
        <xdr:cNvSpPr txBox="1"/>
      </xdr:nvSpPr>
      <xdr:spPr>
        <a:xfrm>
          <a:off x="9867778" y="509414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3" name="直線コネクタ 122">
          <a:extLst>
            <a:ext uri="{FF2B5EF4-FFF2-40B4-BE49-F238E27FC236}">
              <a16:creationId xmlns:a16="http://schemas.microsoft.com/office/drawing/2014/main" id="{24AB2505-35AD-4B19-82AA-2A07CA5A43DD}"/>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4" name="債務償還比率グラフ枠">
          <a:extLst>
            <a:ext uri="{FF2B5EF4-FFF2-40B4-BE49-F238E27FC236}">
              <a16:creationId xmlns:a16="http://schemas.microsoft.com/office/drawing/2014/main" id="{263EDF6F-45B9-401C-96A3-C9CCF2122CC5}"/>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155575</xdr:rowOff>
    </xdr:from>
    <xdr:to>
      <xdr:col>76</xdr:col>
      <xdr:colOff>21589</xdr:colOff>
      <xdr:row>34</xdr:row>
      <xdr:rowOff>170658</xdr:rowOff>
    </xdr:to>
    <xdr:cxnSp macro="">
      <xdr:nvCxnSpPr>
        <xdr:cNvPr id="125" name="直線コネクタ 124">
          <a:extLst>
            <a:ext uri="{FF2B5EF4-FFF2-40B4-BE49-F238E27FC236}">
              <a16:creationId xmlns:a16="http://schemas.microsoft.com/office/drawing/2014/main" id="{9FA0D649-621E-4036-9B75-E3E78254B30A}"/>
            </a:ext>
          </a:extLst>
        </xdr:cNvPr>
        <xdr:cNvCxnSpPr/>
      </xdr:nvCxnSpPr>
      <xdr:spPr>
        <a:xfrm flipV="1">
          <a:off x="13326745" y="5187950"/>
          <a:ext cx="1269" cy="12977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3035</xdr:rowOff>
    </xdr:from>
    <xdr:ext cx="560923" cy="259045"/>
    <xdr:sp macro="" textlink="">
      <xdr:nvSpPr>
        <xdr:cNvPr id="126" name="債務償還比率最小値テキスト">
          <a:extLst>
            <a:ext uri="{FF2B5EF4-FFF2-40B4-BE49-F238E27FC236}">
              <a16:creationId xmlns:a16="http://schemas.microsoft.com/office/drawing/2014/main" id="{85C25C07-5829-48DB-971B-608B725AFD4D}"/>
            </a:ext>
          </a:extLst>
        </xdr:cNvPr>
        <xdr:cNvSpPr txBox="1"/>
      </xdr:nvSpPr>
      <xdr:spPr>
        <a:xfrm>
          <a:off x="13379450" y="648956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170658</xdr:rowOff>
    </xdr:from>
    <xdr:to>
      <xdr:col>76</xdr:col>
      <xdr:colOff>111125</xdr:colOff>
      <xdr:row>34</xdr:row>
      <xdr:rowOff>170658</xdr:rowOff>
    </xdr:to>
    <xdr:cxnSp macro="">
      <xdr:nvCxnSpPr>
        <xdr:cNvPr id="127" name="直線コネクタ 126">
          <a:extLst>
            <a:ext uri="{FF2B5EF4-FFF2-40B4-BE49-F238E27FC236}">
              <a16:creationId xmlns:a16="http://schemas.microsoft.com/office/drawing/2014/main" id="{C6237B2D-7201-438A-A188-008D9C384E15}"/>
            </a:ext>
          </a:extLst>
        </xdr:cNvPr>
        <xdr:cNvCxnSpPr/>
      </xdr:nvCxnSpPr>
      <xdr:spPr>
        <a:xfrm>
          <a:off x="13255625" y="648573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102252</xdr:rowOff>
    </xdr:from>
    <xdr:ext cx="340478" cy="259045"/>
    <xdr:sp macro="" textlink="">
      <xdr:nvSpPr>
        <xdr:cNvPr id="128" name="債務償還比率最大値テキスト">
          <a:extLst>
            <a:ext uri="{FF2B5EF4-FFF2-40B4-BE49-F238E27FC236}">
              <a16:creationId xmlns:a16="http://schemas.microsoft.com/office/drawing/2014/main" id="{93939CFE-699D-48B8-B574-93AA37F6F465}"/>
            </a:ext>
          </a:extLst>
        </xdr:cNvPr>
        <xdr:cNvSpPr txBox="1"/>
      </xdr:nvSpPr>
      <xdr:spPr>
        <a:xfrm>
          <a:off x="13379450" y="497270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155575</xdr:rowOff>
    </xdr:from>
    <xdr:to>
      <xdr:col>76</xdr:col>
      <xdr:colOff>111125</xdr:colOff>
      <xdr:row>26</xdr:row>
      <xdr:rowOff>155575</xdr:rowOff>
    </xdr:to>
    <xdr:cxnSp macro="">
      <xdr:nvCxnSpPr>
        <xdr:cNvPr id="129" name="直線コネクタ 128">
          <a:extLst>
            <a:ext uri="{FF2B5EF4-FFF2-40B4-BE49-F238E27FC236}">
              <a16:creationId xmlns:a16="http://schemas.microsoft.com/office/drawing/2014/main" id="{304C30B3-E17F-45F4-9745-498B997BA885}"/>
            </a:ext>
          </a:extLst>
        </xdr:cNvPr>
        <xdr:cNvCxnSpPr/>
      </xdr:nvCxnSpPr>
      <xdr:spPr>
        <a:xfrm>
          <a:off x="13255625" y="51879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89059</xdr:rowOff>
    </xdr:from>
    <xdr:ext cx="469744" cy="259045"/>
    <xdr:sp macro="" textlink="">
      <xdr:nvSpPr>
        <xdr:cNvPr id="130" name="債務償還比率平均値テキスト">
          <a:extLst>
            <a:ext uri="{FF2B5EF4-FFF2-40B4-BE49-F238E27FC236}">
              <a16:creationId xmlns:a16="http://schemas.microsoft.com/office/drawing/2014/main" id="{8893C715-2432-4B20-B4F0-FCA49E38EEDE}"/>
            </a:ext>
          </a:extLst>
        </xdr:cNvPr>
        <xdr:cNvSpPr txBox="1"/>
      </xdr:nvSpPr>
      <xdr:spPr>
        <a:xfrm>
          <a:off x="13379450" y="54389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66182</xdr:rowOff>
    </xdr:from>
    <xdr:to>
      <xdr:col>76</xdr:col>
      <xdr:colOff>73025</xdr:colOff>
      <xdr:row>29</xdr:row>
      <xdr:rowOff>167782</xdr:rowOff>
    </xdr:to>
    <xdr:sp macro="" textlink="">
      <xdr:nvSpPr>
        <xdr:cNvPr id="131" name="フローチャート: 判断 130">
          <a:extLst>
            <a:ext uri="{FF2B5EF4-FFF2-40B4-BE49-F238E27FC236}">
              <a16:creationId xmlns:a16="http://schemas.microsoft.com/office/drawing/2014/main" id="{7450523E-B593-405B-B383-B6D57DB9C033}"/>
            </a:ext>
          </a:extLst>
        </xdr:cNvPr>
        <xdr:cNvSpPr/>
      </xdr:nvSpPr>
      <xdr:spPr>
        <a:xfrm>
          <a:off x="13293725" y="558433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62987</xdr:rowOff>
    </xdr:from>
    <xdr:to>
      <xdr:col>72</xdr:col>
      <xdr:colOff>123825</xdr:colOff>
      <xdr:row>29</xdr:row>
      <xdr:rowOff>164587</xdr:rowOff>
    </xdr:to>
    <xdr:sp macro="" textlink="">
      <xdr:nvSpPr>
        <xdr:cNvPr id="132" name="フローチャート: 判断 131">
          <a:extLst>
            <a:ext uri="{FF2B5EF4-FFF2-40B4-BE49-F238E27FC236}">
              <a16:creationId xmlns:a16="http://schemas.microsoft.com/office/drawing/2014/main" id="{FAACE6C9-6075-4089-A4D7-D2F5E4CA5DA4}"/>
            </a:ext>
          </a:extLst>
        </xdr:cNvPr>
        <xdr:cNvSpPr/>
      </xdr:nvSpPr>
      <xdr:spPr>
        <a:xfrm>
          <a:off x="12646025" y="558113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69464</xdr:rowOff>
    </xdr:from>
    <xdr:to>
      <xdr:col>68</xdr:col>
      <xdr:colOff>123825</xdr:colOff>
      <xdr:row>29</xdr:row>
      <xdr:rowOff>171064</xdr:rowOff>
    </xdr:to>
    <xdr:sp macro="" textlink="">
      <xdr:nvSpPr>
        <xdr:cNvPr id="133" name="フローチャート: 判断 132">
          <a:extLst>
            <a:ext uri="{FF2B5EF4-FFF2-40B4-BE49-F238E27FC236}">
              <a16:creationId xmlns:a16="http://schemas.microsoft.com/office/drawing/2014/main" id="{CF872C9D-7E22-4D3A-A3CA-2BC1F800F00D}"/>
            </a:ext>
          </a:extLst>
        </xdr:cNvPr>
        <xdr:cNvSpPr/>
      </xdr:nvSpPr>
      <xdr:spPr>
        <a:xfrm>
          <a:off x="11960225" y="558126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42865</xdr:rowOff>
    </xdr:from>
    <xdr:to>
      <xdr:col>64</xdr:col>
      <xdr:colOff>123825</xdr:colOff>
      <xdr:row>29</xdr:row>
      <xdr:rowOff>144465</xdr:rowOff>
    </xdr:to>
    <xdr:sp macro="" textlink="">
      <xdr:nvSpPr>
        <xdr:cNvPr id="134" name="フローチャート: 判断 133">
          <a:extLst>
            <a:ext uri="{FF2B5EF4-FFF2-40B4-BE49-F238E27FC236}">
              <a16:creationId xmlns:a16="http://schemas.microsoft.com/office/drawing/2014/main" id="{E15FB399-3BE0-44A5-A258-1B5F8FCB1E1E}"/>
            </a:ext>
          </a:extLst>
        </xdr:cNvPr>
        <xdr:cNvSpPr/>
      </xdr:nvSpPr>
      <xdr:spPr>
        <a:xfrm>
          <a:off x="11274425" y="556101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166878</xdr:rowOff>
    </xdr:from>
    <xdr:to>
      <xdr:col>60</xdr:col>
      <xdr:colOff>123825</xdr:colOff>
      <xdr:row>30</xdr:row>
      <xdr:rowOff>97028</xdr:rowOff>
    </xdr:to>
    <xdr:sp macro="" textlink="">
      <xdr:nvSpPr>
        <xdr:cNvPr id="135" name="フローチャート: 判断 134">
          <a:extLst>
            <a:ext uri="{FF2B5EF4-FFF2-40B4-BE49-F238E27FC236}">
              <a16:creationId xmlns:a16="http://schemas.microsoft.com/office/drawing/2014/main" id="{2076676B-0BB0-4464-A76D-755D14F6F792}"/>
            </a:ext>
          </a:extLst>
        </xdr:cNvPr>
        <xdr:cNvSpPr/>
      </xdr:nvSpPr>
      <xdr:spPr>
        <a:xfrm>
          <a:off x="10588625" y="567867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6" name="テキスト ボックス 135">
          <a:extLst>
            <a:ext uri="{FF2B5EF4-FFF2-40B4-BE49-F238E27FC236}">
              <a16:creationId xmlns:a16="http://schemas.microsoft.com/office/drawing/2014/main" id="{C9574A2A-499D-494A-975F-A332F128638D}"/>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C6A9B496-BF1F-47A4-8870-E0C1669BF74B}"/>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65B740E8-7CF7-4AEA-80FE-0F1A43D71982}"/>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C01BD564-C530-42DD-B52F-6431FA280AF3}"/>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006B9B02-F69C-4AC4-9464-07677668C5FD}"/>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164953</xdr:rowOff>
    </xdr:from>
    <xdr:to>
      <xdr:col>76</xdr:col>
      <xdr:colOff>73025</xdr:colOff>
      <xdr:row>31</xdr:row>
      <xdr:rowOff>95103</xdr:rowOff>
    </xdr:to>
    <xdr:sp macro="" textlink="">
      <xdr:nvSpPr>
        <xdr:cNvPr id="141" name="楕円 140">
          <a:extLst>
            <a:ext uri="{FF2B5EF4-FFF2-40B4-BE49-F238E27FC236}">
              <a16:creationId xmlns:a16="http://schemas.microsoft.com/office/drawing/2014/main" id="{C46C994B-12BB-44E4-9477-835B30EA2550}"/>
            </a:ext>
          </a:extLst>
        </xdr:cNvPr>
        <xdr:cNvSpPr/>
      </xdr:nvSpPr>
      <xdr:spPr>
        <a:xfrm>
          <a:off x="13293725" y="583867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143380</xdr:rowOff>
    </xdr:from>
    <xdr:ext cx="469744" cy="259045"/>
    <xdr:sp macro="" textlink="">
      <xdr:nvSpPr>
        <xdr:cNvPr id="142" name="債務償還比率該当値テキスト">
          <a:extLst>
            <a:ext uri="{FF2B5EF4-FFF2-40B4-BE49-F238E27FC236}">
              <a16:creationId xmlns:a16="http://schemas.microsoft.com/office/drawing/2014/main" id="{641E8B85-664D-41A7-BD92-917DF6BEB7E5}"/>
            </a:ext>
          </a:extLst>
        </xdr:cNvPr>
        <xdr:cNvSpPr txBox="1"/>
      </xdr:nvSpPr>
      <xdr:spPr>
        <a:xfrm>
          <a:off x="13379450" y="5817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58989</xdr:rowOff>
    </xdr:from>
    <xdr:to>
      <xdr:col>72</xdr:col>
      <xdr:colOff>123825</xdr:colOff>
      <xdr:row>30</xdr:row>
      <xdr:rowOff>160589</xdr:rowOff>
    </xdr:to>
    <xdr:sp macro="" textlink="">
      <xdr:nvSpPr>
        <xdr:cNvPr id="143" name="楕円 142">
          <a:extLst>
            <a:ext uri="{FF2B5EF4-FFF2-40B4-BE49-F238E27FC236}">
              <a16:creationId xmlns:a16="http://schemas.microsoft.com/office/drawing/2014/main" id="{DD58EBEB-EB1C-4995-A325-EDF955600EF4}"/>
            </a:ext>
          </a:extLst>
        </xdr:cNvPr>
        <xdr:cNvSpPr/>
      </xdr:nvSpPr>
      <xdr:spPr>
        <a:xfrm>
          <a:off x="12646025" y="573588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109789</xdr:rowOff>
    </xdr:from>
    <xdr:to>
      <xdr:col>76</xdr:col>
      <xdr:colOff>22225</xdr:colOff>
      <xdr:row>31</xdr:row>
      <xdr:rowOff>44303</xdr:rowOff>
    </xdr:to>
    <xdr:cxnSp macro="">
      <xdr:nvCxnSpPr>
        <xdr:cNvPr id="144" name="直線コネクタ 143">
          <a:extLst>
            <a:ext uri="{FF2B5EF4-FFF2-40B4-BE49-F238E27FC236}">
              <a16:creationId xmlns:a16="http://schemas.microsoft.com/office/drawing/2014/main" id="{4F03A265-A258-4BF4-90C1-5A0D65FECE7A}"/>
            </a:ext>
          </a:extLst>
        </xdr:cNvPr>
        <xdr:cNvCxnSpPr/>
      </xdr:nvCxnSpPr>
      <xdr:spPr>
        <a:xfrm>
          <a:off x="12693650" y="5783514"/>
          <a:ext cx="638175" cy="102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79197</xdr:rowOff>
    </xdr:from>
    <xdr:to>
      <xdr:col>68</xdr:col>
      <xdr:colOff>123825</xdr:colOff>
      <xdr:row>31</xdr:row>
      <xdr:rowOff>9347</xdr:rowOff>
    </xdr:to>
    <xdr:sp macro="" textlink="">
      <xdr:nvSpPr>
        <xdr:cNvPr id="145" name="楕円 144">
          <a:extLst>
            <a:ext uri="{FF2B5EF4-FFF2-40B4-BE49-F238E27FC236}">
              <a16:creationId xmlns:a16="http://schemas.microsoft.com/office/drawing/2014/main" id="{D9EFD6A1-C607-4FD8-A06E-582DC88A0793}"/>
            </a:ext>
          </a:extLst>
        </xdr:cNvPr>
        <xdr:cNvSpPr/>
      </xdr:nvSpPr>
      <xdr:spPr>
        <a:xfrm>
          <a:off x="11960225" y="575609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109789</xdr:rowOff>
    </xdr:from>
    <xdr:to>
      <xdr:col>72</xdr:col>
      <xdr:colOff>73025</xdr:colOff>
      <xdr:row>30</xdr:row>
      <xdr:rowOff>129997</xdr:rowOff>
    </xdr:to>
    <xdr:cxnSp macro="">
      <xdr:nvCxnSpPr>
        <xdr:cNvPr id="146" name="直線コネクタ 145">
          <a:extLst>
            <a:ext uri="{FF2B5EF4-FFF2-40B4-BE49-F238E27FC236}">
              <a16:creationId xmlns:a16="http://schemas.microsoft.com/office/drawing/2014/main" id="{D7F4EB80-5995-4362-A2AE-F24F03EDA0B4}"/>
            </a:ext>
          </a:extLst>
        </xdr:cNvPr>
        <xdr:cNvCxnSpPr/>
      </xdr:nvCxnSpPr>
      <xdr:spPr>
        <a:xfrm flipV="1">
          <a:off x="12007850" y="5783514"/>
          <a:ext cx="685800" cy="20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4669</xdr:rowOff>
    </xdr:from>
    <xdr:to>
      <xdr:col>64</xdr:col>
      <xdr:colOff>123825</xdr:colOff>
      <xdr:row>30</xdr:row>
      <xdr:rowOff>106269</xdr:rowOff>
    </xdr:to>
    <xdr:sp macro="" textlink="">
      <xdr:nvSpPr>
        <xdr:cNvPr id="147" name="楕円 146">
          <a:extLst>
            <a:ext uri="{FF2B5EF4-FFF2-40B4-BE49-F238E27FC236}">
              <a16:creationId xmlns:a16="http://schemas.microsoft.com/office/drawing/2014/main" id="{873A1D42-01C0-4ECB-8099-389B76616723}"/>
            </a:ext>
          </a:extLst>
        </xdr:cNvPr>
        <xdr:cNvSpPr/>
      </xdr:nvSpPr>
      <xdr:spPr>
        <a:xfrm>
          <a:off x="11274425" y="568474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55469</xdr:rowOff>
    </xdr:from>
    <xdr:to>
      <xdr:col>68</xdr:col>
      <xdr:colOff>73025</xdr:colOff>
      <xdr:row>30</xdr:row>
      <xdr:rowOff>129997</xdr:rowOff>
    </xdr:to>
    <xdr:cxnSp macro="">
      <xdr:nvCxnSpPr>
        <xdr:cNvPr id="148" name="直線コネクタ 147">
          <a:extLst>
            <a:ext uri="{FF2B5EF4-FFF2-40B4-BE49-F238E27FC236}">
              <a16:creationId xmlns:a16="http://schemas.microsoft.com/office/drawing/2014/main" id="{43A7030E-9434-4501-A32F-ED004463BE7B}"/>
            </a:ext>
          </a:extLst>
        </xdr:cNvPr>
        <xdr:cNvCxnSpPr/>
      </xdr:nvCxnSpPr>
      <xdr:spPr>
        <a:xfrm>
          <a:off x="11322050" y="5732369"/>
          <a:ext cx="685800" cy="71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137318</xdr:rowOff>
    </xdr:from>
    <xdr:to>
      <xdr:col>60</xdr:col>
      <xdr:colOff>123825</xdr:colOff>
      <xdr:row>31</xdr:row>
      <xdr:rowOff>67468</xdr:rowOff>
    </xdr:to>
    <xdr:sp macro="" textlink="">
      <xdr:nvSpPr>
        <xdr:cNvPr id="149" name="楕円 148">
          <a:extLst>
            <a:ext uri="{FF2B5EF4-FFF2-40B4-BE49-F238E27FC236}">
              <a16:creationId xmlns:a16="http://schemas.microsoft.com/office/drawing/2014/main" id="{0FF9DC25-EA04-472D-BFCC-5A4B13BE8119}"/>
            </a:ext>
          </a:extLst>
        </xdr:cNvPr>
        <xdr:cNvSpPr/>
      </xdr:nvSpPr>
      <xdr:spPr>
        <a:xfrm>
          <a:off x="10588625" y="5817393"/>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55469</xdr:rowOff>
    </xdr:from>
    <xdr:to>
      <xdr:col>64</xdr:col>
      <xdr:colOff>73025</xdr:colOff>
      <xdr:row>31</xdr:row>
      <xdr:rowOff>16668</xdr:rowOff>
    </xdr:to>
    <xdr:cxnSp macro="">
      <xdr:nvCxnSpPr>
        <xdr:cNvPr id="150" name="直線コネクタ 149">
          <a:extLst>
            <a:ext uri="{FF2B5EF4-FFF2-40B4-BE49-F238E27FC236}">
              <a16:creationId xmlns:a16="http://schemas.microsoft.com/office/drawing/2014/main" id="{B89C183F-3FE0-473D-AD0B-76AECA94DB00}"/>
            </a:ext>
          </a:extLst>
        </xdr:cNvPr>
        <xdr:cNvCxnSpPr/>
      </xdr:nvCxnSpPr>
      <xdr:spPr>
        <a:xfrm flipV="1">
          <a:off x="10636250" y="5732369"/>
          <a:ext cx="685800" cy="123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9664</xdr:rowOff>
    </xdr:from>
    <xdr:ext cx="469744" cy="259045"/>
    <xdr:sp macro="" textlink="">
      <xdr:nvSpPr>
        <xdr:cNvPr id="151" name="n_1aveValue債務償還比率">
          <a:extLst>
            <a:ext uri="{FF2B5EF4-FFF2-40B4-BE49-F238E27FC236}">
              <a16:creationId xmlns:a16="http://schemas.microsoft.com/office/drawing/2014/main" id="{D6B79CE4-3552-4E8D-81DE-3AA992A73260}"/>
            </a:ext>
          </a:extLst>
        </xdr:cNvPr>
        <xdr:cNvSpPr txBox="1"/>
      </xdr:nvSpPr>
      <xdr:spPr>
        <a:xfrm>
          <a:off x="12465127" y="5359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16141</xdr:rowOff>
    </xdr:from>
    <xdr:ext cx="469744" cy="259045"/>
    <xdr:sp macro="" textlink="">
      <xdr:nvSpPr>
        <xdr:cNvPr id="152" name="n_2aveValue債務償還比率">
          <a:extLst>
            <a:ext uri="{FF2B5EF4-FFF2-40B4-BE49-F238E27FC236}">
              <a16:creationId xmlns:a16="http://schemas.microsoft.com/office/drawing/2014/main" id="{7919D08F-7F81-43D0-910E-FBFC60C26A1B}"/>
            </a:ext>
          </a:extLst>
        </xdr:cNvPr>
        <xdr:cNvSpPr txBox="1"/>
      </xdr:nvSpPr>
      <xdr:spPr>
        <a:xfrm>
          <a:off x="11788852" y="5369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160992</xdr:rowOff>
    </xdr:from>
    <xdr:ext cx="469744" cy="259045"/>
    <xdr:sp macro="" textlink="">
      <xdr:nvSpPr>
        <xdr:cNvPr id="153" name="n_3aveValue債務償還比率">
          <a:extLst>
            <a:ext uri="{FF2B5EF4-FFF2-40B4-BE49-F238E27FC236}">
              <a16:creationId xmlns:a16="http://schemas.microsoft.com/office/drawing/2014/main" id="{A16DBED2-22D6-4A6C-9733-F9D52C539E4B}"/>
            </a:ext>
          </a:extLst>
        </xdr:cNvPr>
        <xdr:cNvSpPr txBox="1"/>
      </xdr:nvSpPr>
      <xdr:spPr>
        <a:xfrm>
          <a:off x="11103052" y="5355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113555</xdr:rowOff>
    </xdr:from>
    <xdr:ext cx="469744" cy="259045"/>
    <xdr:sp macro="" textlink="">
      <xdr:nvSpPr>
        <xdr:cNvPr id="154" name="n_4aveValue債務償還比率">
          <a:extLst>
            <a:ext uri="{FF2B5EF4-FFF2-40B4-BE49-F238E27FC236}">
              <a16:creationId xmlns:a16="http://schemas.microsoft.com/office/drawing/2014/main" id="{07C530F9-602A-495A-8E8E-38A0D9676ED0}"/>
            </a:ext>
          </a:extLst>
        </xdr:cNvPr>
        <xdr:cNvSpPr txBox="1"/>
      </xdr:nvSpPr>
      <xdr:spPr>
        <a:xfrm>
          <a:off x="10417252" y="5466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151716</xdr:rowOff>
    </xdr:from>
    <xdr:ext cx="469744" cy="259045"/>
    <xdr:sp macro="" textlink="">
      <xdr:nvSpPr>
        <xdr:cNvPr id="155" name="n_1mainValue債務償還比率">
          <a:extLst>
            <a:ext uri="{FF2B5EF4-FFF2-40B4-BE49-F238E27FC236}">
              <a16:creationId xmlns:a16="http://schemas.microsoft.com/office/drawing/2014/main" id="{CAB6E7CC-48B4-4D65-995C-EC873D0EC324}"/>
            </a:ext>
          </a:extLst>
        </xdr:cNvPr>
        <xdr:cNvSpPr txBox="1"/>
      </xdr:nvSpPr>
      <xdr:spPr>
        <a:xfrm>
          <a:off x="12465127" y="5828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474</xdr:rowOff>
    </xdr:from>
    <xdr:ext cx="469744" cy="259045"/>
    <xdr:sp macro="" textlink="">
      <xdr:nvSpPr>
        <xdr:cNvPr id="156" name="n_2mainValue債務償還比率">
          <a:extLst>
            <a:ext uri="{FF2B5EF4-FFF2-40B4-BE49-F238E27FC236}">
              <a16:creationId xmlns:a16="http://schemas.microsoft.com/office/drawing/2014/main" id="{906DF88A-A683-4B3E-AACB-736BA71E1E36}"/>
            </a:ext>
          </a:extLst>
        </xdr:cNvPr>
        <xdr:cNvSpPr txBox="1"/>
      </xdr:nvSpPr>
      <xdr:spPr>
        <a:xfrm>
          <a:off x="11788852" y="5839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97396</xdr:rowOff>
    </xdr:from>
    <xdr:ext cx="469744" cy="259045"/>
    <xdr:sp macro="" textlink="">
      <xdr:nvSpPr>
        <xdr:cNvPr id="157" name="n_3mainValue債務償還比率">
          <a:extLst>
            <a:ext uri="{FF2B5EF4-FFF2-40B4-BE49-F238E27FC236}">
              <a16:creationId xmlns:a16="http://schemas.microsoft.com/office/drawing/2014/main" id="{95B47832-F42A-4DE4-A2C0-CD5E9659B371}"/>
            </a:ext>
          </a:extLst>
        </xdr:cNvPr>
        <xdr:cNvSpPr txBox="1"/>
      </xdr:nvSpPr>
      <xdr:spPr>
        <a:xfrm>
          <a:off x="11103052" y="5774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58595</xdr:rowOff>
    </xdr:from>
    <xdr:ext cx="469744" cy="259045"/>
    <xdr:sp macro="" textlink="">
      <xdr:nvSpPr>
        <xdr:cNvPr id="158" name="n_4mainValue債務償還比率">
          <a:extLst>
            <a:ext uri="{FF2B5EF4-FFF2-40B4-BE49-F238E27FC236}">
              <a16:creationId xmlns:a16="http://schemas.microsoft.com/office/drawing/2014/main" id="{F8F78F1D-1C39-4B10-8D28-8F84235A226A}"/>
            </a:ext>
          </a:extLst>
        </xdr:cNvPr>
        <xdr:cNvSpPr txBox="1"/>
      </xdr:nvSpPr>
      <xdr:spPr>
        <a:xfrm>
          <a:off x="10417252" y="5897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63B54A5B-5173-408B-BCD8-A636F94B300E}"/>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49C78965-ACD9-4264-818B-507D18C67CD0}"/>
            </a:ext>
          </a:extLst>
        </xdr:cNvPr>
        <xdr:cNvSpPr/>
      </xdr:nvSpPr>
      <xdr:spPr>
        <a:xfrm>
          <a:off x="1158875" y="112744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F8FA5914-855D-41EC-8CB1-80FBFDCCE353}"/>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2AAB5DD5-DA5F-44A3-A16B-AEAFE2E82C46}"/>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ABC98FA0-D89B-4034-9F55-3CFEDA39A161}"/>
            </a:ext>
          </a:extLst>
        </xdr:cNvPr>
        <xdr:cNvSpPr txBox="1"/>
      </xdr:nvSpPr>
      <xdr:spPr>
        <a:xfrm>
          <a:off x="835025" y="114839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213CE8E2-F172-4758-8E44-713B34F7CF44}"/>
            </a:ext>
          </a:extLst>
        </xdr:cNvPr>
        <xdr:cNvSpPr txBox="1"/>
      </xdr:nvSpPr>
      <xdr:spPr>
        <a:xfrm>
          <a:off x="6302375" y="14093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56904B0-4277-47C3-BCEE-ECF514338F4A}"/>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763F33C-AFD0-4C91-B51F-62976742E910}"/>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F0D6EB5-8DEB-4881-9452-8D38FC39F4DF}"/>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ECFD3CD-1BC0-4106-8AE9-99EBBC3722ED}"/>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愛媛県西予市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25A39B9-1030-4840-9F82-6CF90B329C52}"/>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9FDD567-136E-4AFF-8C87-E5DBEFB87306}"/>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72193BB-4AD1-4C36-93DF-7D67AF3FDECF}"/>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86E385E-4B92-47A2-A6A0-A32EDC6A3B27}"/>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E6F38AE-BBDD-4609-8EFA-7AB6ECF65712}"/>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9A19CBA-4A0D-4FE8-82E6-30B2B9C1712E}"/>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33,721
33,328
514.34
34,487,498
32,940,997
1,407,258
16,060,136
37,929,150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8A7B5CB-03AA-4075-BA7B-F5533EB38B57}"/>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7D41190-AE19-4090-AE40-0C3D9F9A9527}"/>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0896ED5-AB21-4280-B732-87A4538327F2}"/>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12.9
77.0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2536C83-77A2-4816-8170-39FFD65CE400}"/>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E660DF1-CEF5-4691-9FC6-5085E1ACB873}"/>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74A73CA9-1B13-4661-88B0-EF7FF8C7E995}"/>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D63157E-72FF-456E-AC8C-F236DB9932A7}"/>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6D70CDF7-8B14-4C71-86BB-E6A0DD6EF7A1}"/>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19AEDE28-B54F-463D-AB32-BD9D5C7D1CCA}"/>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8260C41-1CA1-4B86-ACEF-52819FDFFC62}"/>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AEDF62F-52B3-4F89-8A6D-F00C502121F0}"/>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BA8D9E0-B5CB-4558-923A-59F1DA991B86}"/>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13A290C-8DE7-4FBB-8769-76720E50CADE}"/>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1D0928C-9487-42F7-9929-7A80EC0D88DF}"/>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B6F3491-EE27-46A7-87C3-54F2B02B79F5}"/>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A197BA2-0BBB-419F-9170-996082C6FC95}"/>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6A35D23-40F8-443E-B3B8-C840F0547F7D}"/>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54E3773-B37D-4030-BE89-D442B0072E36}"/>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CA72BDD-CDC8-4CA4-A31A-79E5B2D6F102}"/>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6BAAAF3-D0AB-417D-BD38-7C8CEF460C86}"/>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FAEAB87-5B0A-4D40-BA67-5444DE987C66}"/>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8CBC07F9-5212-4B6C-819E-9CEDC4375097}"/>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FC50FEA-19A5-47B1-8D83-7EEEAF135994}"/>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5B4A5E0-7FCC-42CD-84EB-17EE3E8606B7}"/>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549C59E9-071F-440E-B48D-5F0FCC8C13B4}"/>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30A9FB4-D0A2-4E07-9FA6-4F508407C8F5}"/>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67C015B-974F-468F-9002-94EB3919858E}"/>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F0E8346-53F4-4E6C-8E45-AE21B975780A}"/>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635C147-E3D7-4A4B-90EE-456A803155D2}"/>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430CE2E7-1364-46E4-88A4-1F4D6265F9AE}"/>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B335495-F4C9-4C09-9843-A5C3D9C25FDB}"/>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C133951A-F53E-4816-A0F5-3013B6277CD5}"/>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7E8906C-B416-4F27-BFF4-83267BA77A8A}"/>
            </a:ext>
          </a:extLst>
        </xdr:cNvPr>
        <xdr:cNvCxnSpPr/>
      </xdr:nvCxnSpPr>
      <xdr:spPr>
        <a:xfrm>
          <a:off x="6858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AD6463D3-EEFB-47EA-BF0F-06A758E56D39}"/>
            </a:ext>
          </a:extLst>
        </xdr:cNvPr>
        <xdr:cNvSpPr txBox="1"/>
      </xdr:nvSpPr>
      <xdr:spPr>
        <a:xfrm>
          <a:off x="2789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671BDDDC-57FD-4B16-9DD7-D3B670218E8D}"/>
            </a:ext>
          </a:extLst>
        </xdr:cNvPr>
        <xdr:cNvCxnSpPr/>
      </xdr:nvCxnSpPr>
      <xdr:spPr>
        <a:xfrm>
          <a:off x="6858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8F5AAE68-CDAF-47BE-A943-B9564BDF1448}"/>
            </a:ext>
          </a:extLst>
        </xdr:cNvPr>
        <xdr:cNvSpPr txBox="1"/>
      </xdr:nvSpPr>
      <xdr:spPr>
        <a:xfrm>
          <a:off x="339891"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4A6E53AD-8863-4CF3-8AF1-F7A07D77E743}"/>
            </a:ext>
          </a:extLst>
        </xdr:cNvPr>
        <xdr:cNvCxnSpPr/>
      </xdr:nvCxnSpPr>
      <xdr:spPr>
        <a:xfrm>
          <a:off x="6858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A469F402-FD23-40E3-99CB-624065D5BDE6}"/>
            </a:ext>
          </a:extLst>
        </xdr:cNvPr>
        <xdr:cNvSpPr txBox="1"/>
      </xdr:nvSpPr>
      <xdr:spPr>
        <a:xfrm>
          <a:off x="339891"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F76E117A-A069-4A60-AF15-299E41C116E7}"/>
            </a:ext>
          </a:extLst>
        </xdr:cNvPr>
        <xdr:cNvCxnSpPr/>
      </xdr:nvCxnSpPr>
      <xdr:spPr>
        <a:xfrm>
          <a:off x="6858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A2119C37-7701-4BB0-AB0C-94D69744F9D1}"/>
            </a:ext>
          </a:extLst>
        </xdr:cNvPr>
        <xdr:cNvSpPr txBox="1"/>
      </xdr:nvSpPr>
      <xdr:spPr>
        <a:xfrm>
          <a:off x="339891"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CF984E96-7606-4967-B3C7-C6DCC0648CB6}"/>
            </a:ext>
          </a:extLst>
        </xdr:cNvPr>
        <xdr:cNvCxnSpPr/>
      </xdr:nvCxnSpPr>
      <xdr:spPr>
        <a:xfrm>
          <a:off x="6858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B683BA42-F76C-4162-8787-12171E8C6CB3}"/>
            </a:ext>
          </a:extLst>
        </xdr:cNvPr>
        <xdr:cNvSpPr txBox="1"/>
      </xdr:nvSpPr>
      <xdr:spPr>
        <a:xfrm>
          <a:off x="339891"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F4264372-E3B0-4B78-9483-B58B0E3CDB5C}"/>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C8BDCDE2-B6AD-46E1-8727-1F86730E9724}"/>
            </a:ext>
          </a:extLst>
        </xdr:cNvPr>
        <xdr:cNvSpPr txBox="1"/>
      </xdr:nvSpPr>
      <xdr:spPr>
        <a:xfrm>
          <a:off x="3881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40E426A9-DB7B-4790-89CD-ED758D778E2D}"/>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11430</xdr:rowOff>
    </xdr:from>
    <xdr:to>
      <xdr:col>24</xdr:col>
      <xdr:colOff>62865</xdr:colOff>
      <xdr:row>41</xdr:row>
      <xdr:rowOff>131445</xdr:rowOff>
    </xdr:to>
    <xdr:cxnSp macro="">
      <xdr:nvCxnSpPr>
        <xdr:cNvPr id="57" name="直線コネクタ 56">
          <a:extLst>
            <a:ext uri="{FF2B5EF4-FFF2-40B4-BE49-F238E27FC236}">
              <a16:creationId xmlns:a16="http://schemas.microsoft.com/office/drawing/2014/main" id="{6AAF32D7-4AB5-4DE2-B2BF-42ED4CABA037}"/>
            </a:ext>
          </a:extLst>
        </xdr:cNvPr>
        <xdr:cNvCxnSpPr/>
      </xdr:nvCxnSpPr>
      <xdr:spPr>
        <a:xfrm flipV="1">
          <a:off x="4180840" y="5523230"/>
          <a:ext cx="0" cy="12566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135272</xdr:rowOff>
    </xdr:from>
    <xdr:ext cx="405111" cy="259045"/>
    <xdr:sp macro="" textlink="">
      <xdr:nvSpPr>
        <xdr:cNvPr id="58" name="【道路】&#10;有形固定資産減価償却率最小値テキスト">
          <a:extLst>
            <a:ext uri="{FF2B5EF4-FFF2-40B4-BE49-F238E27FC236}">
              <a16:creationId xmlns:a16="http://schemas.microsoft.com/office/drawing/2014/main" id="{67F115B5-2EF4-4A9E-8471-5F769A67AA56}"/>
            </a:ext>
          </a:extLst>
        </xdr:cNvPr>
        <xdr:cNvSpPr txBox="1"/>
      </xdr:nvSpPr>
      <xdr:spPr>
        <a:xfrm>
          <a:off x="4219575" y="6783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131445</xdr:rowOff>
    </xdr:from>
    <xdr:to>
      <xdr:col>24</xdr:col>
      <xdr:colOff>152400</xdr:colOff>
      <xdr:row>41</xdr:row>
      <xdr:rowOff>131445</xdr:rowOff>
    </xdr:to>
    <xdr:cxnSp macro="">
      <xdr:nvCxnSpPr>
        <xdr:cNvPr id="59" name="直線コネクタ 58">
          <a:extLst>
            <a:ext uri="{FF2B5EF4-FFF2-40B4-BE49-F238E27FC236}">
              <a16:creationId xmlns:a16="http://schemas.microsoft.com/office/drawing/2014/main" id="{1E67FF99-2F75-4823-BF9A-DFD92287CF1B}"/>
            </a:ext>
          </a:extLst>
        </xdr:cNvPr>
        <xdr:cNvCxnSpPr/>
      </xdr:nvCxnSpPr>
      <xdr:spPr>
        <a:xfrm>
          <a:off x="4105275" y="677989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129557</xdr:rowOff>
    </xdr:from>
    <xdr:ext cx="405111" cy="259045"/>
    <xdr:sp macro="" textlink="">
      <xdr:nvSpPr>
        <xdr:cNvPr id="60" name="【道路】&#10;有形固定資産減価償却率最大値テキスト">
          <a:extLst>
            <a:ext uri="{FF2B5EF4-FFF2-40B4-BE49-F238E27FC236}">
              <a16:creationId xmlns:a16="http://schemas.microsoft.com/office/drawing/2014/main" id="{FD28B4AA-6C68-4B96-B726-6BEE9A0790EA}"/>
            </a:ext>
          </a:extLst>
        </xdr:cNvPr>
        <xdr:cNvSpPr txBox="1"/>
      </xdr:nvSpPr>
      <xdr:spPr>
        <a:xfrm>
          <a:off x="4219575" y="531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11430</xdr:rowOff>
    </xdr:from>
    <xdr:to>
      <xdr:col>24</xdr:col>
      <xdr:colOff>152400</xdr:colOff>
      <xdr:row>34</xdr:row>
      <xdr:rowOff>11430</xdr:rowOff>
    </xdr:to>
    <xdr:cxnSp macro="">
      <xdr:nvCxnSpPr>
        <xdr:cNvPr id="61" name="直線コネクタ 60">
          <a:extLst>
            <a:ext uri="{FF2B5EF4-FFF2-40B4-BE49-F238E27FC236}">
              <a16:creationId xmlns:a16="http://schemas.microsoft.com/office/drawing/2014/main" id="{7485BDF4-E1FB-4932-80D3-AEA6A0BA653E}"/>
            </a:ext>
          </a:extLst>
        </xdr:cNvPr>
        <xdr:cNvCxnSpPr/>
      </xdr:nvCxnSpPr>
      <xdr:spPr>
        <a:xfrm>
          <a:off x="4105275" y="55232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22877</xdr:rowOff>
    </xdr:from>
    <xdr:ext cx="405111" cy="259045"/>
    <xdr:sp macro="" textlink="">
      <xdr:nvSpPr>
        <xdr:cNvPr id="62" name="【道路】&#10;有形固定資産減価償却率平均値テキスト">
          <a:extLst>
            <a:ext uri="{FF2B5EF4-FFF2-40B4-BE49-F238E27FC236}">
              <a16:creationId xmlns:a16="http://schemas.microsoft.com/office/drawing/2014/main" id="{75360FD2-B8E7-40A5-A83A-5035553BAD14}"/>
            </a:ext>
          </a:extLst>
        </xdr:cNvPr>
        <xdr:cNvSpPr txBox="1"/>
      </xdr:nvSpPr>
      <xdr:spPr>
        <a:xfrm>
          <a:off x="4219575" y="61887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44450</xdr:rowOff>
    </xdr:from>
    <xdr:to>
      <xdr:col>24</xdr:col>
      <xdr:colOff>114300</xdr:colOff>
      <xdr:row>38</xdr:row>
      <xdr:rowOff>146050</xdr:rowOff>
    </xdr:to>
    <xdr:sp macro="" textlink="">
      <xdr:nvSpPr>
        <xdr:cNvPr id="63" name="フローチャート: 判断 62">
          <a:extLst>
            <a:ext uri="{FF2B5EF4-FFF2-40B4-BE49-F238E27FC236}">
              <a16:creationId xmlns:a16="http://schemas.microsoft.com/office/drawing/2014/main" id="{47B95F30-F07D-4016-ACB3-5F2878C68C67}"/>
            </a:ext>
          </a:extLst>
        </xdr:cNvPr>
        <xdr:cNvSpPr/>
      </xdr:nvSpPr>
      <xdr:spPr>
        <a:xfrm>
          <a:off x="4124325" y="621030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3C6A0A57-7EE5-4B71-B717-8E4921B1148A}"/>
            </a:ext>
          </a:extLst>
        </xdr:cNvPr>
        <xdr:cNvSpPr/>
      </xdr:nvSpPr>
      <xdr:spPr>
        <a:xfrm>
          <a:off x="3381375" y="618236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17780</xdr:rowOff>
    </xdr:from>
    <xdr:to>
      <xdr:col>15</xdr:col>
      <xdr:colOff>101600</xdr:colOff>
      <xdr:row>38</xdr:row>
      <xdr:rowOff>119380</xdr:rowOff>
    </xdr:to>
    <xdr:sp macro="" textlink="">
      <xdr:nvSpPr>
        <xdr:cNvPr id="65" name="フローチャート: 判断 64">
          <a:extLst>
            <a:ext uri="{FF2B5EF4-FFF2-40B4-BE49-F238E27FC236}">
              <a16:creationId xmlns:a16="http://schemas.microsoft.com/office/drawing/2014/main" id="{4F48229A-4D21-41DA-9329-1EA4BA596C71}"/>
            </a:ext>
          </a:extLst>
        </xdr:cNvPr>
        <xdr:cNvSpPr/>
      </xdr:nvSpPr>
      <xdr:spPr>
        <a:xfrm>
          <a:off x="2571750" y="618045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6350</xdr:rowOff>
    </xdr:from>
    <xdr:to>
      <xdr:col>10</xdr:col>
      <xdr:colOff>165100</xdr:colOff>
      <xdr:row>38</xdr:row>
      <xdr:rowOff>107950</xdr:rowOff>
    </xdr:to>
    <xdr:sp macro="" textlink="">
      <xdr:nvSpPr>
        <xdr:cNvPr id="66" name="フローチャート: 判断 65">
          <a:extLst>
            <a:ext uri="{FF2B5EF4-FFF2-40B4-BE49-F238E27FC236}">
              <a16:creationId xmlns:a16="http://schemas.microsoft.com/office/drawing/2014/main" id="{9A65D08A-7AD9-4420-B223-2C8C7D55FEFE}"/>
            </a:ext>
          </a:extLst>
        </xdr:cNvPr>
        <xdr:cNvSpPr/>
      </xdr:nvSpPr>
      <xdr:spPr>
        <a:xfrm>
          <a:off x="1781175" y="61722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133985</xdr:rowOff>
    </xdr:from>
    <xdr:to>
      <xdr:col>6</xdr:col>
      <xdr:colOff>38100</xdr:colOff>
      <xdr:row>38</xdr:row>
      <xdr:rowOff>64135</xdr:rowOff>
    </xdr:to>
    <xdr:sp macro="" textlink="">
      <xdr:nvSpPr>
        <xdr:cNvPr id="67" name="フローチャート: 判断 66">
          <a:extLst>
            <a:ext uri="{FF2B5EF4-FFF2-40B4-BE49-F238E27FC236}">
              <a16:creationId xmlns:a16="http://schemas.microsoft.com/office/drawing/2014/main" id="{8D57D851-3103-4930-AFAC-751489010F7A}"/>
            </a:ext>
          </a:extLst>
        </xdr:cNvPr>
        <xdr:cNvSpPr/>
      </xdr:nvSpPr>
      <xdr:spPr>
        <a:xfrm>
          <a:off x="981075" y="613473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1A71F37A-EA36-4FDB-899A-236250D7C582}"/>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2400EB6C-9059-4A04-BD82-93EFEE7D776C}"/>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DBECE9D-CA74-410F-A58B-7B36CBA420B9}"/>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E76E0570-9BEC-401E-A902-569B50D202E4}"/>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D5F87A2A-3D72-4758-ADD3-169ED8913632}"/>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101600</xdr:rowOff>
    </xdr:from>
    <xdr:to>
      <xdr:col>24</xdr:col>
      <xdr:colOff>114300</xdr:colOff>
      <xdr:row>38</xdr:row>
      <xdr:rowOff>31750</xdr:rowOff>
    </xdr:to>
    <xdr:sp macro="" textlink="">
      <xdr:nvSpPr>
        <xdr:cNvPr id="73" name="楕円 72">
          <a:extLst>
            <a:ext uri="{FF2B5EF4-FFF2-40B4-BE49-F238E27FC236}">
              <a16:creationId xmlns:a16="http://schemas.microsoft.com/office/drawing/2014/main" id="{9FE70C6B-A088-4EDB-B765-DAFF78606051}"/>
            </a:ext>
          </a:extLst>
        </xdr:cNvPr>
        <xdr:cNvSpPr/>
      </xdr:nvSpPr>
      <xdr:spPr>
        <a:xfrm>
          <a:off x="4124325" y="610552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124477</xdr:rowOff>
    </xdr:from>
    <xdr:ext cx="405111" cy="259045"/>
    <xdr:sp macro="" textlink="">
      <xdr:nvSpPr>
        <xdr:cNvPr id="74" name="【道路】&#10;有形固定資産減価償却率該当値テキスト">
          <a:extLst>
            <a:ext uri="{FF2B5EF4-FFF2-40B4-BE49-F238E27FC236}">
              <a16:creationId xmlns:a16="http://schemas.microsoft.com/office/drawing/2014/main" id="{1F583CAB-6C88-43A6-9A50-6899984CB132}"/>
            </a:ext>
          </a:extLst>
        </xdr:cNvPr>
        <xdr:cNvSpPr txBox="1"/>
      </xdr:nvSpPr>
      <xdr:spPr>
        <a:xfrm>
          <a:off x="4219575" y="5960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78740</xdr:rowOff>
    </xdr:from>
    <xdr:to>
      <xdr:col>20</xdr:col>
      <xdr:colOff>38100</xdr:colOff>
      <xdr:row>38</xdr:row>
      <xdr:rowOff>8890</xdr:rowOff>
    </xdr:to>
    <xdr:sp macro="" textlink="">
      <xdr:nvSpPr>
        <xdr:cNvPr id="75" name="楕円 74">
          <a:extLst>
            <a:ext uri="{FF2B5EF4-FFF2-40B4-BE49-F238E27FC236}">
              <a16:creationId xmlns:a16="http://schemas.microsoft.com/office/drawing/2014/main" id="{BC51DA14-482C-47D7-9A64-A4B57956FFA1}"/>
            </a:ext>
          </a:extLst>
        </xdr:cNvPr>
        <xdr:cNvSpPr/>
      </xdr:nvSpPr>
      <xdr:spPr>
        <a:xfrm>
          <a:off x="3381375" y="607949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129540</xdr:rowOff>
    </xdr:from>
    <xdr:to>
      <xdr:col>24</xdr:col>
      <xdr:colOff>63500</xdr:colOff>
      <xdr:row>37</xdr:row>
      <xdr:rowOff>152400</xdr:rowOff>
    </xdr:to>
    <xdr:cxnSp macro="">
      <xdr:nvCxnSpPr>
        <xdr:cNvPr id="76" name="直線コネクタ 75">
          <a:extLst>
            <a:ext uri="{FF2B5EF4-FFF2-40B4-BE49-F238E27FC236}">
              <a16:creationId xmlns:a16="http://schemas.microsoft.com/office/drawing/2014/main" id="{0A9A6268-7941-4875-A18A-08FB925D1CE9}"/>
            </a:ext>
          </a:extLst>
        </xdr:cNvPr>
        <xdr:cNvCxnSpPr/>
      </xdr:nvCxnSpPr>
      <xdr:spPr>
        <a:xfrm>
          <a:off x="3429000" y="6127115"/>
          <a:ext cx="752475" cy="2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48260</xdr:rowOff>
    </xdr:from>
    <xdr:to>
      <xdr:col>15</xdr:col>
      <xdr:colOff>101600</xdr:colOff>
      <xdr:row>37</xdr:row>
      <xdr:rowOff>149860</xdr:rowOff>
    </xdr:to>
    <xdr:sp macro="" textlink="">
      <xdr:nvSpPr>
        <xdr:cNvPr id="77" name="楕円 76">
          <a:extLst>
            <a:ext uri="{FF2B5EF4-FFF2-40B4-BE49-F238E27FC236}">
              <a16:creationId xmlns:a16="http://schemas.microsoft.com/office/drawing/2014/main" id="{C3A4DA4F-43F5-4513-BF69-C7F5883A182D}"/>
            </a:ext>
          </a:extLst>
        </xdr:cNvPr>
        <xdr:cNvSpPr/>
      </xdr:nvSpPr>
      <xdr:spPr>
        <a:xfrm>
          <a:off x="2571750" y="604583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99060</xdr:rowOff>
    </xdr:from>
    <xdr:to>
      <xdr:col>19</xdr:col>
      <xdr:colOff>177800</xdr:colOff>
      <xdr:row>37</xdr:row>
      <xdr:rowOff>129540</xdr:rowOff>
    </xdr:to>
    <xdr:cxnSp macro="">
      <xdr:nvCxnSpPr>
        <xdr:cNvPr id="78" name="直線コネクタ 77">
          <a:extLst>
            <a:ext uri="{FF2B5EF4-FFF2-40B4-BE49-F238E27FC236}">
              <a16:creationId xmlns:a16="http://schemas.microsoft.com/office/drawing/2014/main" id="{DB36859E-B590-499F-8DA9-270C01DBBBFF}"/>
            </a:ext>
          </a:extLst>
        </xdr:cNvPr>
        <xdr:cNvCxnSpPr/>
      </xdr:nvCxnSpPr>
      <xdr:spPr>
        <a:xfrm>
          <a:off x="2619375" y="6102985"/>
          <a:ext cx="809625"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29210</xdr:rowOff>
    </xdr:from>
    <xdr:to>
      <xdr:col>10</xdr:col>
      <xdr:colOff>165100</xdr:colOff>
      <xdr:row>37</xdr:row>
      <xdr:rowOff>130810</xdr:rowOff>
    </xdr:to>
    <xdr:sp macro="" textlink="">
      <xdr:nvSpPr>
        <xdr:cNvPr id="79" name="楕円 78">
          <a:extLst>
            <a:ext uri="{FF2B5EF4-FFF2-40B4-BE49-F238E27FC236}">
              <a16:creationId xmlns:a16="http://schemas.microsoft.com/office/drawing/2014/main" id="{8FEA460B-B466-4882-994B-21F32D332E02}"/>
            </a:ext>
          </a:extLst>
        </xdr:cNvPr>
        <xdr:cNvSpPr/>
      </xdr:nvSpPr>
      <xdr:spPr>
        <a:xfrm>
          <a:off x="1781175" y="602678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80010</xdr:rowOff>
    </xdr:from>
    <xdr:to>
      <xdr:col>15</xdr:col>
      <xdr:colOff>50800</xdr:colOff>
      <xdr:row>37</xdr:row>
      <xdr:rowOff>99060</xdr:rowOff>
    </xdr:to>
    <xdr:cxnSp macro="">
      <xdr:nvCxnSpPr>
        <xdr:cNvPr id="80" name="直線コネクタ 79">
          <a:extLst>
            <a:ext uri="{FF2B5EF4-FFF2-40B4-BE49-F238E27FC236}">
              <a16:creationId xmlns:a16="http://schemas.microsoft.com/office/drawing/2014/main" id="{8FB4A513-228C-4716-8C46-4AE5F8BB077D}"/>
            </a:ext>
          </a:extLst>
        </xdr:cNvPr>
        <xdr:cNvCxnSpPr/>
      </xdr:nvCxnSpPr>
      <xdr:spPr>
        <a:xfrm>
          <a:off x="1828800" y="6083935"/>
          <a:ext cx="790575"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6350</xdr:rowOff>
    </xdr:from>
    <xdr:to>
      <xdr:col>6</xdr:col>
      <xdr:colOff>38100</xdr:colOff>
      <xdr:row>37</xdr:row>
      <xdr:rowOff>107950</xdr:rowOff>
    </xdr:to>
    <xdr:sp macro="" textlink="">
      <xdr:nvSpPr>
        <xdr:cNvPr id="81" name="楕円 80">
          <a:extLst>
            <a:ext uri="{FF2B5EF4-FFF2-40B4-BE49-F238E27FC236}">
              <a16:creationId xmlns:a16="http://schemas.microsoft.com/office/drawing/2014/main" id="{BA7DEB56-5658-4314-AF7A-DE43B48213D3}"/>
            </a:ext>
          </a:extLst>
        </xdr:cNvPr>
        <xdr:cNvSpPr/>
      </xdr:nvSpPr>
      <xdr:spPr>
        <a:xfrm>
          <a:off x="981075" y="60102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57150</xdr:rowOff>
    </xdr:from>
    <xdr:to>
      <xdr:col>10</xdr:col>
      <xdr:colOff>114300</xdr:colOff>
      <xdr:row>37</xdr:row>
      <xdr:rowOff>80010</xdr:rowOff>
    </xdr:to>
    <xdr:cxnSp macro="">
      <xdr:nvCxnSpPr>
        <xdr:cNvPr id="82" name="直線コネクタ 81">
          <a:extLst>
            <a:ext uri="{FF2B5EF4-FFF2-40B4-BE49-F238E27FC236}">
              <a16:creationId xmlns:a16="http://schemas.microsoft.com/office/drawing/2014/main" id="{1C5F1766-92F8-42EE-A416-3D201228460A}"/>
            </a:ext>
          </a:extLst>
        </xdr:cNvPr>
        <xdr:cNvCxnSpPr/>
      </xdr:nvCxnSpPr>
      <xdr:spPr>
        <a:xfrm>
          <a:off x="1028700" y="6057900"/>
          <a:ext cx="800100" cy="2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112412</xdr:rowOff>
    </xdr:from>
    <xdr:ext cx="405111" cy="259045"/>
    <xdr:sp macro="" textlink="">
      <xdr:nvSpPr>
        <xdr:cNvPr id="83" name="n_1aveValue【道路】&#10;有形固定資産減価償却率">
          <a:extLst>
            <a:ext uri="{FF2B5EF4-FFF2-40B4-BE49-F238E27FC236}">
              <a16:creationId xmlns:a16="http://schemas.microsoft.com/office/drawing/2014/main" id="{AB11137F-EC1F-4A6B-A13C-1362A5193108}"/>
            </a:ext>
          </a:extLst>
        </xdr:cNvPr>
        <xdr:cNvSpPr txBox="1"/>
      </xdr:nvSpPr>
      <xdr:spPr>
        <a:xfrm>
          <a:off x="3239144" y="6275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110507</xdr:rowOff>
    </xdr:from>
    <xdr:ext cx="405111" cy="259045"/>
    <xdr:sp macro="" textlink="">
      <xdr:nvSpPr>
        <xdr:cNvPr id="84" name="n_2aveValue【道路】&#10;有形固定資産減価償却率">
          <a:extLst>
            <a:ext uri="{FF2B5EF4-FFF2-40B4-BE49-F238E27FC236}">
              <a16:creationId xmlns:a16="http://schemas.microsoft.com/office/drawing/2014/main" id="{74BFDA3F-859C-4338-9180-FA55ADC573F7}"/>
            </a:ext>
          </a:extLst>
        </xdr:cNvPr>
        <xdr:cNvSpPr txBox="1"/>
      </xdr:nvSpPr>
      <xdr:spPr>
        <a:xfrm>
          <a:off x="2439044" y="627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99077</xdr:rowOff>
    </xdr:from>
    <xdr:ext cx="405111" cy="259045"/>
    <xdr:sp macro="" textlink="">
      <xdr:nvSpPr>
        <xdr:cNvPr id="85" name="n_3aveValue【道路】&#10;有形固定資産減価償却率">
          <a:extLst>
            <a:ext uri="{FF2B5EF4-FFF2-40B4-BE49-F238E27FC236}">
              <a16:creationId xmlns:a16="http://schemas.microsoft.com/office/drawing/2014/main" id="{AC56BE96-1C12-4495-803A-4FC5829DC6FB}"/>
            </a:ext>
          </a:extLst>
        </xdr:cNvPr>
        <xdr:cNvSpPr txBox="1"/>
      </xdr:nvSpPr>
      <xdr:spPr>
        <a:xfrm>
          <a:off x="1648469" y="6264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55262</xdr:rowOff>
    </xdr:from>
    <xdr:ext cx="405111" cy="259045"/>
    <xdr:sp macro="" textlink="">
      <xdr:nvSpPr>
        <xdr:cNvPr id="86" name="n_4aveValue【道路】&#10;有形固定資産減価償却率">
          <a:extLst>
            <a:ext uri="{FF2B5EF4-FFF2-40B4-BE49-F238E27FC236}">
              <a16:creationId xmlns:a16="http://schemas.microsoft.com/office/drawing/2014/main" id="{181918A4-81AB-4499-80FB-1C35619AF23C}"/>
            </a:ext>
          </a:extLst>
        </xdr:cNvPr>
        <xdr:cNvSpPr txBox="1"/>
      </xdr:nvSpPr>
      <xdr:spPr>
        <a:xfrm>
          <a:off x="848369" y="6217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25417</xdr:rowOff>
    </xdr:from>
    <xdr:ext cx="405111" cy="259045"/>
    <xdr:sp macro="" textlink="">
      <xdr:nvSpPr>
        <xdr:cNvPr id="87" name="n_1mainValue【道路】&#10;有形固定資産減価償却率">
          <a:extLst>
            <a:ext uri="{FF2B5EF4-FFF2-40B4-BE49-F238E27FC236}">
              <a16:creationId xmlns:a16="http://schemas.microsoft.com/office/drawing/2014/main" id="{5854D712-0569-4F4A-A330-DFF429734739}"/>
            </a:ext>
          </a:extLst>
        </xdr:cNvPr>
        <xdr:cNvSpPr txBox="1"/>
      </xdr:nvSpPr>
      <xdr:spPr>
        <a:xfrm>
          <a:off x="3239144" y="5867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166387</xdr:rowOff>
    </xdr:from>
    <xdr:ext cx="405111" cy="259045"/>
    <xdr:sp macro="" textlink="">
      <xdr:nvSpPr>
        <xdr:cNvPr id="88" name="n_2mainValue【道路】&#10;有形固定資産減価償却率">
          <a:extLst>
            <a:ext uri="{FF2B5EF4-FFF2-40B4-BE49-F238E27FC236}">
              <a16:creationId xmlns:a16="http://schemas.microsoft.com/office/drawing/2014/main" id="{A1C44D3A-42EF-40B4-A867-DAA52798F946}"/>
            </a:ext>
          </a:extLst>
        </xdr:cNvPr>
        <xdr:cNvSpPr txBox="1"/>
      </xdr:nvSpPr>
      <xdr:spPr>
        <a:xfrm>
          <a:off x="2439044" y="5840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147337</xdr:rowOff>
    </xdr:from>
    <xdr:ext cx="405111" cy="259045"/>
    <xdr:sp macro="" textlink="">
      <xdr:nvSpPr>
        <xdr:cNvPr id="89" name="n_3mainValue【道路】&#10;有形固定資産減価償却率">
          <a:extLst>
            <a:ext uri="{FF2B5EF4-FFF2-40B4-BE49-F238E27FC236}">
              <a16:creationId xmlns:a16="http://schemas.microsoft.com/office/drawing/2014/main" id="{296E28E7-C151-482F-862E-D6FC4F5CF1ED}"/>
            </a:ext>
          </a:extLst>
        </xdr:cNvPr>
        <xdr:cNvSpPr txBox="1"/>
      </xdr:nvSpPr>
      <xdr:spPr>
        <a:xfrm>
          <a:off x="1648469" y="5821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124477</xdr:rowOff>
    </xdr:from>
    <xdr:ext cx="405111" cy="259045"/>
    <xdr:sp macro="" textlink="">
      <xdr:nvSpPr>
        <xdr:cNvPr id="90" name="n_4mainValue【道路】&#10;有形固定資産減価償却率">
          <a:extLst>
            <a:ext uri="{FF2B5EF4-FFF2-40B4-BE49-F238E27FC236}">
              <a16:creationId xmlns:a16="http://schemas.microsoft.com/office/drawing/2014/main" id="{727AA367-3E8B-499F-AAFA-3997F215AF36}"/>
            </a:ext>
          </a:extLst>
        </xdr:cNvPr>
        <xdr:cNvSpPr txBox="1"/>
      </xdr:nvSpPr>
      <xdr:spPr>
        <a:xfrm>
          <a:off x="848369" y="5798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59F9E119-E322-4195-BAD6-CDF70D2FC04E}"/>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5C481FF-5D4E-44C9-9700-D1C683135BB2}"/>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9E9AD016-4F72-4C64-A26A-2F6BE37AA5A5}"/>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52FEF91-C553-4DB5-B8E5-5F070F5C1A32}"/>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478F1EC4-B06F-4C5C-93DE-667B00066B3F}"/>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EDFFAD41-1BF9-4300-9D77-46F4BC37B7F0}"/>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CD42ED6E-5DF7-464C-8151-1F1A00E1342C}"/>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16DFAC5A-8B37-4A67-8EEB-0488BEF21C9A}"/>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2D278D6F-FBCE-4395-9081-28AA69DB0E33}"/>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1C083C34-D1DD-42C4-9DAC-7DCCBCDF73AC}"/>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3C4B7B94-85D3-4B89-A1C4-FC8011B100EA}"/>
            </a:ext>
          </a:extLst>
        </xdr:cNvPr>
        <xdr:cNvCxnSpPr/>
      </xdr:nvCxnSpPr>
      <xdr:spPr>
        <a:xfrm>
          <a:off x="5953125" y="6848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CA01CE2D-552F-48E6-B189-7951D960462E}"/>
            </a:ext>
          </a:extLst>
        </xdr:cNvPr>
        <xdr:cNvSpPr txBox="1"/>
      </xdr:nvSpPr>
      <xdr:spPr>
        <a:xfrm>
          <a:off x="5527221"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A761E881-AAF9-458D-9530-7374D2904EDB}"/>
            </a:ext>
          </a:extLst>
        </xdr:cNvPr>
        <xdr:cNvCxnSpPr/>
      </xdr:nvCxnSpPr>
      <xdr:spPr>
        <a:xfrm>
          <a:off x="5953125" y="6486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DAD3E473-E39B-43F4-9D60-E529C9B94BB1}"/>
            </a:ext>
          </a:extLst>
        </xdr:cNvPr>
        <xdr:cNvSpPr txBox="1"/>
      </xdr:nvSpPr>
      <xdr:spPr>
        <a:xfrm>
          <a:off x="5478976" y="63506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7CA3F92D-CDF6-4B57-BC2D-54E459C25C0C}"/>
            </a:ext>
          </a:extLst>
        </xdr:cNvPr>
        <xdr:cNvCxnSpPr/>
      </xdr:nvCxnSpPr>
      <xdr:spPr>
        <a:xfrm>
          <a:off x="5953125" y="613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F1016975-87F9-4227-91AE-FD1F6C4F5FA6}"/>
            </a:ext>
          </a:extLst>
        </xdr:cNvPr>
        <xdr:cNvSpPr txBox="1"/>
      </xdr:nvSpPr>
      <xdr:spPr>
        <a:xfrm>
          <a:off x="5478976" y="5998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0077419A-D441-4663-B1FC-3B2C153B5960}"/>
            </a:ext>
          </a:extLst>
        </xdr:cNvPr>
        <xdr:cNvCxnSpPr/>
      </xdr:nvCxnSpPr>
      <xdr:spPr>
        <a:xfrm>
          <a:off x="5953125" y="5772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0A8784FB-5BBF-4E92-A19B-1DFAD09442D5}"/>
            </a:ext>
          </a:extLst>
        </xdr:cNvPr>
        <xdr:cNvSpPr txBox="1"/>
      </xdr:nvSpPr>
      <xdr:spPr>
        <a:xfrm>
          <a:off x="5478976" y="5636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453ED987-2D5B-4928-97E5-3EFFF624A9C2}"/>
            </a:ext>
          </a:extLst>
        </xdr:cNvPr>
        <xdr:cNvCxnSpPr/>
      </xdr:nvCxnSpPr>
      <xdr:spPr>
        <a:xfrm>
          <a:off x="5953125" y="541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B6DF0B3A-2E07-4CF7-B0F4-CFB22C90DAD7}"/>
            </a:ext>
          </a:extLst>
        </xdr:cNvPr>
        <xdr:cNvSpPr txBox="1"/>
      </xdr:nvSpPr>
      <xdr:spPr>
        <a:xfrm>
          <a:off x="5478976" y="52743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CC9E1B53-CDD8-4DF2-A20C-9D698569C910}"/>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869C4510-FB86-4E07-9E6B-8026692E66A5}"/>
            </a:ext>
          </a:extLst>
        </xdr:cNvPr>
        <xdr:cNvSpPr txBox="1"/>
      </xdr:nvSpPr>
      <xdr:spPr>
        <a:xfrm>
          <a:off x="54212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DF77EC85-3552-43A7-878A-89FF6288221C}"/>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127387</xdr:rowOff>
    </xdr:from>
    <xdr:to>
      <xdr:col>54</xdr:col>
      <xdr:colOff>189865</xdr:colOff>
      <xdr:row>42</xdr:row>
      <xdr:rowOff>28766</xdr:rowOff>
    </xdr:to>
    <xdr:cxnSp macro="">
      <xdr:nvCxnSpPr>
        <xdr:cNvPr id="114" name="直線コネクタ 113">
          <a:extLst>
            <a:ext uri="{FF2B5EF4-FFF2-40B4-BE49-F238E27FC236}">
              <a16:creationId xmlns:a16="http://schemas.microsoft.com/office/drawing/2014/main" id="{B3098428-D2AD-4B94-B008-95C59DBCBB87}"/>
            </a:ext>
          </a:extLst>
        </xdr:cNvPr>
        <xdr:cNvCxnSpPr/>
      </xdr:nvCxnSpPr>
      <xdr:spPr>
        <a:xfrm flipV="1">
          <a:off x="9429115" y="5315337"/>
          <a:ext cx="0" cy="15206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32593</xdr:rowOff>
    </xdr:from>
    <xdr:ext cx="469744" cy="259045"/>
    <xdr:sp macro="" textlink="">
      <xdr:nvSpPr>
        <xdr:cNvPr id="115" name="【道路】&#10;一人当たり延長最小値テキスト">
          <a:extLst>
            <a:ext uri="{FF2B5EF4-FFF2-40B4-BE49-F238E27FC236}">
              <a16:creationId xmlns:a16="http://schemas.microsoft.com/office/drawing/2014/main" id="{62F45B29-FAF0-46D0-A608-0103F88DA1C4}"/>
            </a:ext>
          </a:extLst>
        </xdr:cNvPr>
        <xdr:cNvSpPr txBox="1"/>
      </xdr:nvSpPr>
      <xdr:spPr>
        <a:xfrm>
          <a:off x="9467850" y="6839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28766</xdr:rowOff>
    </xdr:from>
    <xdr:to>
      <xdr:col>55</xdr:col>
      <xdr:colOff>88900</xdr:colOff>
      <xdr:row>42</xdr:row>
      <xdr:rowOff>28766</xdr:rowOff>
    </xdr:to>
    <xdr:cxnSp macro="">
      <xdr:nvCxnSpPr>
        <xdr:cNvPr id="116" name="直線コネクタ 115">
          <a:extLst>
            <a:ext uri="{FF2B5EF4-FFF2-40B4-BE49-F238E27FC236}">
              <a16:creationId xmlns:a16="http://schemas.microsoft.com/office/drawing/2014/main" id="{89914461-A3AC-4D8A-837E-7468EAEA31BB}"/>
            </a:ext>
          </a:extLst>
        </xdr:cNvPr>
        <xdr:cNvCxnSpPr/>
      </xdr:nvCxnSpPr>
      <xdr:spPr>
        <a:xfrm>
          <a:off x="9363075" y="683596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74064</xdr:rowOff>
    </xdr:from>
    <xdr:ext cx="534377" cy="259045"/>
    <xdr:sp macro="" textlink="">
      <xdr:nvSpPr>
        <xdr:cNvPr id="117" name="【道路】&#10;一人当たり延長最大値テキスト">
          <a:extLst>
            <a:ext uri="{FF2B5EF4-FFF2-40B4-BE49-F238E27FC236}">
              <a16:creationId xmlns:a16="http://schemas.microsoft.com/office/drawing/2014/main" id="{DC6F0D41-1F8A-4293-897B-A82CCD07CCDD}"/>
            </a:ext>
          </a:extLst>
        </xdr:cNvPr>
        <xdr:cNvSpPr txBox="1"/>
      </xdr:nvSpPr>
      <xdr:spPr>
        <a:xfrm>
          <a:off x="9467850" y="5103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127387</xdr:rowOff>
    </xdr:from>
    <xdr:to>
      <xdr:col>55</xdr:col>
      <xdr:colOff>88900</xdr:colOff>
      <xdr:row>32</xdr:row>
      <xdr:rowOff>127387</xdr:rowOff>
    </xdr:to>
    <xdr:cxnSp macro="">
      <xdr:nvCxnSpPr>
        <xdr:cNvPr id="118" name="直線コネクタ 117">
          <a:extLst>
            <a:ext uri="{FF2B5EF4-FFF2-40B4-BE49-F238E27FC236}">
              <a16:creationId xmlns:a16="http://schemas.microsoft.com/office/drawing/2014/main" id="{B8B91412-7E4D-4284-8059-D1B5D784CDD4}"/>
            </a:ext>
          </a:extLst>
        </xdr:cNvPr>
        <xdr:cNvCxnSpPr/>
      </xdr:nvCxnSpPr>
      <xdr:spPr>
        <a:xfrm>
          <a:off x="9363075" y="531533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116622</xdr:rowOff>
    </xdr:from>
    <xdr:ext cx="534377" cy="259045"/>
    <xdr:sp macro="" textlink="">
      <xdr:nvSpPr>
        <xdr:cNvPr id="119" name="【道路】&#10;一人当たり延長平均値テキスト">
          <a:extLst>
            <a:ext uri="{FF2B5EF4-FFF2-40B4-BE49-F238E27FC236}">
              <a16:creationId xmlns:a16="http://schemas.microsoft.com/office/drawing/2014/main" id="{556E2E55-4EC8-4414-B643-DBD3CA529589}"/>
            </a:ext>
          </a:extLst>
        </xdr:cNvPr>
        <xdr:cNvSpPr txBox="1"/>
      </xdr:nvSpPr>
      <xdr:spPr>
        <a:xfrm>
          <a:off x="9467850" y="62792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138195</xdr:rowOff>
    </xdr:from>
    <xdr:to>
      <xdr:col>55</xdr:col>
      <xdr:colOff>50800</xdr:colOff>
      <xdr:row>39</xdr:row>
      <xdr:rowOff>68345</xdr:rowOff>
    </xdr:to>
    <xdr:sp macro="" textlink="">
      <xdr:nvSpPr>
        <xdr:cNvPr id="120" name="フローチャート: 判断 119">
          <a:extLst>
            <a:ext uri="{FF2B5EF4-FFF2-40B4-BE49-F238E27FC236}">
              <a16:creationId xmlns:a16="http://schemas.microsoft.com/office/drawing/2014/main" id="{F33511FE-B183-4A92-8D36-CB7359FF646A}"/>
            </a:ext>
          </a:extLst>
        </xdr:cNvPr>
        <xdr:cNvSpPr/>
      </xdr:nvSpPr>
      <xdr:spPr>
        <a:xfrm>
          <a:off x="9401175" y="6304045"/>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142481</xdr:rowOff>
    </xdr:from>
    <xdr:to>
      <xdr:col>50</xdr:col>
      <xdr:colOff>165100</xdr:colOff>
      <xdr:row>39</xdr:row>
      <xdr:rowOff>72631</xdr:rowOff>
    </xdr:to>
    <xdr:sp macro="" textlink="">
      <xdr:nvSpPr>
        <xdr:cNvPr id="121" name="フローチャート: 判断 120">
          <a:extLst>
            <a:ext uri="{FF2B5EF4-FFF2-40B4-BE49-F238E27FC236}">
              <a16:creationId xmlns:a16="http://schemas.microsoft.com/office/drawing/2014/main" id="{96DE9F4B-DC82-4FF0-8B81-24B56E5D2115}"/>
            </a:ext>
          </a:extLst>
        </xdr:cNvPr>
        <xdr:cNvSpPr/>
      </xdr:nvSpPr>
      <xdr:spPr>
        <a:xfrm>
          <a:off x="8639175" y="6308331"/>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149778</xdr:rowOff>
    </xdr:from>
    <xdr:to>
      <xdr:col>46</xdr:col>
      <xdr:colOff>38100</xdr:colOff>
      <xdr:row>39</xdr:row>
      <xdr:rowOff>79928</xdr:rowOff>
    </xdr:to>
    <xdr:sp macro="" textlink="">
      <xdr:nvSpPr>
        <xdr:cNvPr id="122" name="フローチャート: 判断 121">
          <a:extLst>
            <a:ext uri="{FF2B5EF4-FFF2-40B4-BE49-F238E27FC236}">
              <a16:creationId xmlns:a16="http://schemas.microsoft.com/office/drawing/2014/main" id="{2E5A09CF-D473-45C7-88E5-708C71013BAE}"/>
            </a:ext>
          </a:extLst>
        </xdr:cNvPr>
        <xdr:cNvSpPr/>
      </xdr:nvSpPr>
      <xdr:spPr>
        <a:xfrm>
          <a:off x="7839075" y="631245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163113</xdr:rowOff>
    </xdr:from>
    <xdr:to>
      <xdr:col>41</xdr:col>
      <xdr:colOff>101600</xdr:colOff>
      <xdr:row>39</xdr:row>
      <xdr:rowOff>93263</xdr:rowOff>
    </xdr:to>
    <xdr:sp macro="" textlink="">
      <xdr:nvSpPr>
        <xdr:cNvPr id="123" name="フローチャート: 判断 122">
          <a:extLst>
            <a:ext uri="{FF2B5EF4-FFF2-40B4-BE49-F238E27FC236}">
              <a16:creationId xmlns:a16="http://schemas.microsoft.com/office/drawing/2014/main" id="{A8C23A03-2359-4A70-B565-84B31964A68A}"/>
            </a:ext>
          </a:extLst>
        </xdr:cNvPr>
        <xdr:cNvSpPr/>
      </xdr:nvSpPr>
      <xdr:spPr>
        <a:xfrm>
          <a:off x="7029450" y="632261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21457</xdr:rowOff>
    </xdr:from>
    <xdr:to>
      <xdr:col>36</xdr:col>
      <xdr:colOff>165100</xdr:colOff>
      <xdr:row>39</xdr:row>
      <xdr:rowOff>123057</xdr:rowOff>
    </xdr:to>
    <xdr:sp macro="" textlink="">
      <xdr:nvSpPr>
        <xdr:cNvPr id="124" name="フローチャート: 判断 123">
          <a:extLst>
            <a:ext uri="{FF2B5EF4-FFF2-40B4-BE49-F238E27FC236}">
              <a16:creationId xmlns:a16="http://schemas.microsoft.com/office/drawing/2014/main" id="{D261B69A-D4B1-4FB2-8343-9B361EBF8F26}"/>
            </a:ext>
          </a:extLst>
        </xdr:cNvPr>
        <xdr:cNvSpPr/>
      </xdr:nvSpPr>
      <xdr:spPr>
        <a:xfrm>
          <a:off x="6238875" y="634605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C9BDCF71-1191-4800-A85D-713E9838D9A2}"/>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DD46E9A9-DF40-49B8-BF91-6F1257BA8B4F}"/>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2E9842D6-EE22-4290-BF51-B289AD90248B}"/>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E56E1192-207D-4666-8DE9-51EEBBD1426B}"/>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E250627A-34CD-47BC-A457-309CDD7346A6}"/>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24352</xdr:rowOff>
    </xdr:from>
    <xdr:to>
      <xdr:col>55</xdr:col>
      <xdr:colOff>50800</xdr:colOff>
      <xdr:row>38</xdr:row>
      <xdr:rowOff>125952</xdr:rowOff>
    </xdr:to>
    <xdr:sp macro="" textlink="">
      <xdr:nvSpPr>
        <xdr:cNvPr id="130" name="楕円 129">
          <a:extLst>
            <a:ext uri="{FF2B5EF4-FFF2-40B4-BE49-F238E27FC236}">
              <a16:creationId xmlns:a16="http://schemas.microsoft.com/office/drawing/2014/main" id="{964A7BF2-9000-4D2F-8E1E-34E364EADA94}"/>
            </a:ext>
          </a:extLst>
        </xdr:cNvPr>
        <xdr:cNvSpPr/>
      </xdr:nvSpPr>
      <xdr:spPr>
        <a:xfrm>
          <a:off x="9401175" y="6190202"/>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47229</xdr:rowOff>
    </xdr:from>
    <xdr:ext cx="534377" cy="259045"/>
    <xdr:sp macro="" textlink="">
      <xdr:nvSpPr>
        <xdr:cNvPr id="131" name="【道路】&#10;一人当たり延長該当値テキスト">
          <a:extLst>
            <a:ext uri="{FF2B5EF4-FFF2-40B4-BE49-F238E27FC236}">
              <a16:creationId xmlns:a16="http://schemas.microsoft.com/office/drawing/2014/main" id="{D1A250B1-77F8-4ACA-A7F6-7158016E2972}"/>
            </a:ext>
          </a:extLst>
        </xdr:cNvPr>
        <xdr:cNvSpPr txBox="1"/>
      </xdr:nvSpPr>
      <xdr:spPr>
        <a:xfrm>
          <a:off x="9467850" y="6051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39097</xdr:rowOff>
    </xdr:from>
    <xdr:to>
      <xdr:col>50</xdr:col>
      <xdr:colOff>165100</xdr:colOff>
      <xdr:row>38</xdr:row>
      <xdr:rowOff>140697</xdr:rowOff>
    </xdr:to>
    <xdr:sp macro="" textlink="">
      <xdr:nvSpPr>
        <xdr:cNvPr id="132" name="楕円 131">
          <a:extLst>
            <a:ext uri="{FF2B5EF4-FFF2-40B4-BE49-F238E27FC236}">
              <a16:creationId xmlns:a16="http://schemas.microsoft.com/office/drawing/2014/main" id="{99A63903-FB5E-4D7C-B609-97CFCC65EF89}"/>
            </a:ext>
          </a:extLst>
        </xdr:cNvPr>
        <xdr:cNvSpPr/>
      </xdr:nvSpPr>
      <xdr:spPr>
        <a:xfrm>
          <a:off x="8639175" y="620177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75152</xdr:rowOff>
    </xdr:from>
    <xdr:to>
      <xdr:col>55</xdr:col>
      <xdr:colOff>0</xdr:colOff>
      <xdr:row>38</xdr:row>
      <xdr:rowOff>89897</xdr:rowOff>
    </xdr:to>
    <xdr:cxnSp macro="">
      <xdr:nvCxnSpPr>
        <xdr:cNvPr id="133" name="直線コネクタ 132">
          <a:extLst>
            <a:ext uri="{FF2B5EF4-FFF2-40B4-BE49-F238E27FC236}">
              <a16:creationId xmlns:a16="http://schemas.microsoft.com/office/drawing/2014/main" id="{4C301705-8C26-40FF-A481-173A2903D45E}"/>
            </a:ext>
          </a:extLst>
        </xdr:cNvPr>
        <xdr:cNvCxnSpPr/>
      </xdr:nvCxnSpPr>
      <xdr:spPr>
        <a:xfrm flipV="1">
          <a:off x="8686800" y="6237827"/>
          <a:ext cx="742950" cy="11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52280</xdr:rowOff>
    </xdr:from>
    <xdr:to>
      <xdr:col>46</xdr:col>
      <xdr:colOff>38100</xdr:colOff>
      <xdr:row>38</xdr:row>
      <xdr:rowOff>153880</xdr:rowOff>
    </xdr:to>
    <xdr:sp macro="" textlink="">
      <xdr:nvSpPr>
        <xdr:cNvPr id="134" name="楕円 133">
          <a:extLst>
            <a:ext uri="{FF2B5EF4-FFF2-40B4-BE49-F238E27FC236}">
              <a16:creationId xmlns:a16="http://schemas.microsoft.com/office/drawing/2014/main" id="{7C2CE42A-90D5-4CCD-85FB-1728F602FCC6}"/>
            </a:ext>
          </a:extLst>
        </xdr:cNvPr>
        <xdr:cNvSpPr/>
      </xdr:nvSpPr>
      <xdr:spPr>
        <a:xfrm>
          <a:off x="7839075" y="621178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89897</xdr:rowOff>
    </xdr:from>
    <xdr:to>
      <xdr:col>50</xdr:col>
      <xdr:colOff>114300</xdr:colOff>
      <xdr:row>38</xdr:row>
      <xdr:rowOff>103080</xdr:rowOff>
    </xdr:to>
    <xdr:cxnSp macro="">
      <xdr:nvCxnSpPr>
        <xdr:cNvPr id="135" name="直線コネクタ 134">
          <a:extLst>
            <a:ext uri="{FF2B5EF4-FFF2-40B4-BE49-F238E27FC236}">
              <a16:creationId xmlns:a16="http://schemas.microsoft.com/office/drawing/2014/main" id="{D5CD5DB3-3C04-4924-AF2C-622CEF159710}"/>
            </a:ext>
          </a:extLst>
        </xdr:cNvPr>
        <xdr:cNvCxnSpPr/>
      </xdr:nvCxnSpPr>
      <xdr:spPr>
        <a:xfrm flipV="1">
          <a:off x="7886700" y="6249397"/>
          <a:ext cx="800100" cy="19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65881</xdr:rowOff>
    </xdr:from>
    <xdr:to>
      <xdr:col>41</xdr:col>
      <xdr:colOff>101600</xdr:colOff>
      <xdr:row>38</xdr:row>
      <xdr:rowOff>167481</xdr:rowOff>
    </xdr:to>
    <xdr:sp macro="" textlink="">
      <xdr:nvSpPr>
        <xdr:cNvPr id="136" name="楕円 135">
          <a:extLst>
            <a:ext uri="{FF2B5EF4-FFF2-40B4-BE49-F238E27FC236}">
              <a16:creationId xmlns:a16="http://schemas.microsoft.com/office/drawing/2014/main" id="{3EFB63CC-1B9B-4D20-8721-F6901816E0AF}"/>
            </a:ext>
          </a:extLst>
        </xdr:cNvPr>
        <xdr:cNvSpPr/>
      </xdr:nvSpPr>
      <xdr:spPr>
        <a:xfrm>
          <a:off x="7029450" y="623173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103080</xdr:rowOff>
    </xdr:from>
    <xdr:to>
      <xdr:col>45</xdr:col>
      <xdr:colOff>177800</xdr:colOff>
      <xdr:row>38</xdr:row>
      <xdr:rowOff>116681</xdr:rowOff>
    </xdr:to>
    <xdr:cxnSp macro="">
      <xdr:nvCxnSpPr>
        <xdr:cNvPr id="137" name="直線コネクタ 136">
          <a:extLst>
            <a:ext uri="{FF2B5EF4-FFF2-40B4-BE49-F238E27FC236}">
              <a16:creationId xmlns:a16="http://schemas.microsoft.com/office/drawing/2014/main" id="{B1505227-8B8B-45F1-8028-EDE653641907}"/>
            </a:ext>
          </a:extLst>
        </xdr:cNvPr>
        <xdr:cNvCxnSpPr/>
      </xdr:nvCxnSpPr>
      <xdr:spPr>
        <a:xfrm flipV="1">
          <a:off x="7077075" y="6268930"/>
          <a:ext cx="809625" cy="10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78340</xdr:rowOff>
    </xdr:from>
    <xdr:to>
      <xdr:col>36</xdr:col>
      <xdr:colOff>165100</xdr:colOff>
      <xdr:row>39</xdr:row>
      <xdr:rowOff>8490</xdr:rowOff>
    </xdr:to>
    <xdr:sp macro="" textlink="">
      <xdr:nvSpPr>
        <xdr:cNvPr id="138" name="楕円 137">
          <a:extLst>
            <a:ext uri="{FF2B5EF4-FFF2-40B4-BE49-F238E27FC236}">
              <a16:creationId xmlns:a16="http://schemas.microsoft.com/office/drawing/2014/main" id="{3F743391-F220-4D47-91FA-C42EFF677E33}"/>
            </a:ext>
          </a:extLst>
        </xdr:cNvPr>
        <xdr:cNvSpPr/>
      </xdr:nvSpPr>
      <xdr:spPr>
        <a:xfrm>
          <a:off x="6238875" y="624101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116681</xdr:rowOff>
    </xdr:from>
    <xdr:to>
      <xdr:col>41</xdr:col>
      <xdr:colOff>50800</xdr:colOff>
      <xdr:row>38</xdr:row>
      <xdr:rowOff>129140</xdr:rowOff>
    </xdr:to>
    <xdr:cxnSp macro="">
      <xdr:nvCxnSpPr>
        <xdr:cNvPr id="139" name="直線コネクタ 138">
          <a:extLst>
            <a:ext uri="{FF2B5EF4-FFF2-40B4-BE49-F238E27FC236}">
              <a16:creationId xmlns:a16="http://schemas.microsoft.com/office/drawing/2014/main" id="{A42D7F58-C7EA-47C3-A820-274389A55872}"/>
            </a:ext>
          </a:extLst>
        </xdr:cNvPr>
        <xdr:cNvCxnSpPr/>
      </xdr:nvCxnSpPr>
      <xdr:spPr>
        <a:xfrm flipV="1">
          <a:off x="6286500" y="6279356"/>
          <a:ext cx="790575" cy="9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63758</xdr:rowOff>
    </xdr:from>
    <xdr:ext cx="534377" cy="259045"/>
    <xdr:sp macro="" textlink="">
      <xdr:nvSpPr>
        <xdr:cNvPr id="140" name="n_1aveValue【道路】&#10;一人当たり延長">
          <a:extLst>
            <a:ext uri="{FF2B5EF4-FFF2-40B4-BE49-F238E27FC236}">
              <a16:creationId xmlns:a16="http://schemas.microsoft.com/office/drawing/2014/main" id="{8B885312-A0D7-4909-BA5A-A8676744FA50}"/>
            </a:ext>
          </a:extLst>
        </xdr:cNvPr>
        <xdr:cNvSpPr txBox="1"/>
      </xdr:nvSpPr>
      <xdr:spPr>
        <a:xfrm>
          <a:off x="8429136" y="6391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71055</xdr:rowOff>
    </xdr:from>
    <xdr:ext cx="534377" cy="259045"/>
    <xdr:sp macro="" textlink="">
      <xdr:nvSpPr>
        <xdr:cNvPr id="141" name="n_2aveValue【道路】&#10;一人当たり延長">
          <a:extLst>
            <a:ext uri="{FF2B5EF4-FFF2-40B4-BE49-F238E27FC236}">
              <a16:creationId xmlns:a16="http://schemas.microsoft.com/office/drawing/2014/main" id="{62A24E39-186B-4339-9EEB-CEE90C06D523}"/>
            </a:ext>
          </a:extLst>
        </xdr:cNvPr>
        <xdr:cNvSpPr txBox="1"/>
      </xdr:nvSpPr>
      <xdr:spPr>
        <a:xfrm>
          <a:off x="7648086" y="6392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84390</xdr:rowOff>
    </xdr:from>
    <xdr:ext cx="534377" cy="259045"/>
    <xdr:sp macro="" textlink="">
      <xdr:nvSpPr>
        <xdr:cNvPr id="142" name="n_3aveValue【道路】&#10;一人当たり延長">
          <a:extLst>
            <a:ext uri="{FF2B5EF4-FFF2-40B4-BE49-F238E27FC236}">
              <a16:creationId xmlns:a16="http://schemas.microsoft.com/office/drawing/2014/main" id="{AE377FE3-A269-4125-8310-039A03588A0F}"/>
            </a:ext>
          </a:extLst>
        </xdr:cNvPr>
        <xdr:cNvSpPr txBox="1"/>
      </xdr:nvSpPr>
      <xdr:spPr>
        <a:xfrm>
          <a:off x="6847986" y="6412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114184</xdr:rowOff>
    </xdr:from>
    <xdr:ext cx="534377" cy="259045"/>
    <xdr:sp macro="" textlink="">
      <xdr:nvSpPr>
        <xdr:cNvPr id="143" name="n_4aveValue【道路】&#10;一人当たり延長">
          <a:extLst>
            <a:ext uri="{FF2B5EF4-FFF2-40B4-BE49-F238E27FC236}">
              <a16:creationId xmlns:a16="http://schemas.microsoft.com/office/drawing/2014/main" id="{3CE38676-896F-4E77-B14B-AAE1110AC1F2}"/>
            </a:ext>
          </a:extLst>
        </xdr:cNvPr>
        <xdr:cNvSpPr txBox="1"/>
      </xdr:nvSpPr>
      <xdr:spPr>
        <a:xfrm>
          <a:off x="6038361" y="6438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157224</xdr:rowOff>
    </xdr:from>
    <xdr:ext cx="534377" cy="259045"/>
    <xdr:sp macro="" textlink="">
      <xdr:nvSpPr>
        <xdr:cNvPr id="144" name="n_1mainValue【道路】&#10;一人当たり延長">
          <a:extLst>
            <a:ext uri="{FF2B5EF4-FFF2-40B4-BE49-F238E27FC236}">
              <a16:creationId xmlns:a16="http://schemas.microsoft.com/office/drawing/2014/main" id="{5E56F0E5-95CA-467D-8271-CD11D0F03E1D}"/>
            </a:ext>
          </a:extLst>
        </xdr:cNvPr>
        <xdr:cNvSpPr txBox="1"/>
      </xdr:nvSpPr>
      <xdr:spPr>
        <a:xfrm>
          <a:off x="8429136" y="5999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170406</xdr:rowOff>
    </xdr:from>
    <xdr:ext cx="534377" cy="259045"/>
    <xdr:sp macro="" textlink="">
      <xdr:nvSpPr>
        <xdr:cNvPr id="145" name="n_2mainValue【道路】&#10;一人当たり延長">
          <a:extLst>
            <a:ext uri="{FF2B5EF4-FFF2-40B4-BE49-F238E27FC236}">
              <a16:creationId xmlns:a16="http://schemas.microsoft.com/office/drawing/2014/main" id="{8F5D1AEF-E606-442A-A394-A0DC8C6F9986}"/>
            </a:ext>
          </a:extLst>
        </xdr:cNvPr>
        <xdr:cNvSpPr txBox="1"/>
      </xdr:nvSpPr>
      <xdr:spPr>
        <a:xfrm>
          <a:off x="7648086" y="5999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12558</xdr:rowOff>
    </xdr:from>
    <xdr:ext cx="534377" cy="259045"/>
    <xdr:sp macro="" textlink="">
      <xdr:nvSpPr>
        <xdr:cNvPr id="146" name="n_3mainValue【道路】&#10;一人当たり延長">
          <a:extLst>
            <a:ext uri="{FF2B5EF4-FFF2-40B4-BE49-F238E27FC236}">
              <a16:creationId xmlns:a16="http://schemas.microsoft.com/office/drawing/2014/main" id="{F02A1CFF-B063-469C-ADAE-9BF729732847}"/>
            </a:ext>
          </a:extLst>
        </xdr:cNvPr>
        <xdr:cNvSpPr txBox="1"/>
      </xdr:nvSpPr>
      <xdr:spPr>
        <a:xfrm>
          <a:off x="6847986" y="6010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25017</xdr:rowOff>
    </xdr:from>
    <xdr:ext cx="534377" cy="259045"/>
    <xdr:sp macro="" textlink="">
      <xdr:nvSpPr>
        <xdr:cNvPr id="147" name="n_4mainValue【道路】&#10;一人当たり延長">
          <a:extLst>
            <a:ext uri="{FF2B5EF4-FFF2-40B4-BE49-F238E27FC236}">
              <a16:creationId xmlns:a16="http://schemas.microsoft.com/office/drawing/2014/main" id="{8028E11C-C0A8-45A9-BAC3-69A551422407}"/>
            </a:ext>
          </a:extLst>
        </xdr:cNvPr>
        <xdr:cNvSpPr txBox="1"/>
      </xdr:nvSpPr>
      <xdr:spPr>
        <a:xfrm>
          <a:off x="6038361" y="6028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6C55A9C4-36D9-4990-8966-B7FC09B3CAC6}"/>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25AFEB0A-ADF0-489E-B54C-8C11EE1EE528}"/>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94462C6E-2F8D-4951-B5C0-0E1C4602F55C}"/>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68D4034A-7FCF-4487-B6EF-6B5FDCCDDC0F}"/>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2C3B6726-EDF0-497B-A411-2CB6BE0A2EC0}"/>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F59472F3-95AF-4240-AA95-37F62D2995CC}"/>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84DDA09C-B7B7-4967-8F27-C163F43CB13A}"/>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5451565E-0464-4A86-98E2-EB7A58187387}"/>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35E8CA22-4C3E-4A42-B8D3-0FF8C2CFC361}"/>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385CBDAF-BD01-4550-8A90-AB688BAAD7F9}"/>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6379BE96-4CAD-4C2B-AB2C-7D384A077CFC}"/>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9AA0D36B-1C93-4BDD-98FE-0381C82716C5}"/>
            </a:ext>
          </a:extLst>
        </xdr:cNvPr>
        <xdr:cNvCxnSpPr/>
      </xdr:nvCxnSpPr>
      <xdr:spPr>
        <a:xfrm>
          <a:off x="6858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BE5D57C3-0A2B-4F00-8D3D-554B96E9FB86}"/>
            </a:ext>
          </a:extLst>
        </xdr:cNvPr>
        <xdr:cNvSpPr txBox="1"/>
      </xdr:nvSpPr>
      <xdr:spPr>
        <a:xfrm>
          <a:off x="2789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5DD9A636-1E3A-481D-916B-29F5C2820706}"/>
            </a:ext>
          </a:extLst>
        </xdr:cNvPr>
        <xdr:cNvCxnSpPr/>
      </xdr:nvCxnSpPr>
      <xdr:spPr>
        <a:xfrm>
          <a:off x="6858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B3AC0AD5-1595-4E58-A90C-C5C25C095344}"/>
            </a:ext>
          </a:extLst>
        </xdr:cNvPr>
        <xdr:cNvSpPr txBox="1"/>
      </xdr:nvSpPr>
      <xdr:spPr>
        <a:xfrm>
          <a:off x="339891"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C09007A8-0319-46C6-85DA-207C69224CCF}"/>
            </a:ext>
          </a:extLst>
        </xdr:cNvPr>
        <xdr:cNvCxnSpPr/>
      </xdr:nvCxnSpPr>
      <xdr:spPr>
        <a:xfrm>
          <a:off x="6858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527B2F4B-65E9-479D-9480-A81A85F18182}"/>
            </a:ext>
          </a:extLst>
        </xdr:cNvPr>
        <xdr:cNvSpPr txBox="1"/>
      </xdr:nvSpPr>
      <xdr:spPr>
        <a:xfrm>
          <a:off x="339891"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B3FA06B6-D23B-4AB3-8A67-EAAD5E0754E4}"/>
            </a:ext>
          </a:extLst>
        </xdr:cNvPr>
        <xdr:cNvCxnSpPr/>
      </xdr:nvCxnSpPr>
      <xdr:spPr>
        <a:xfrm>
          <a:off x="6858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DAC5A8CA-F2BA-4F29-9CD8-D4E891C1765B}"/>
            </a:ext>
          </a:extLst>
        </xdr:cNvPr>
        <xdr:cNvSpPr txBox="1"/>
      </xdr:nvSpPr>
      <xdr:spPr>
        <a:xfrm>
          <a:off x="339891"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797507AC-1E65-4952-AC49-8E7876B95FFE}"/>
            </a:ext>
          </a:extLst>
        </xdr:cNvPr>
        <xdr:cNvCxnSpPr/>
      </xdr:nvCxnSpPr>
      <xdr:spPr>
        <a:xfrm>
          <a:off x="6858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8D2EABEA-885E-4E58-8640-486885BF69A9}"/>
            </a:ext>
          </a:extLst>
        </xdr:cNvPr>
        <xdr:cNvSpPr txBox="1"/>
      </xdr:nvSpPr>
      <xdr:spPr>
        <a:xfrm>
          <a:off x="339891"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9A27F0F1-2E97-4A85-8193-B7D6900E3014}"/>
            </a:ext>
          </a:extLst>
        </xdr:cNvPr>
        <xdr:cNvCxnSpPr/>
      </xdr:nvCxnSpPr>
      <xdr:spPr>
        <a:xfrm>
          <a:off x="6858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BE8EE51A-7735-465F-A832-D75388A9C536}"/>
            </a:ext>
          </a:extLst>
        </xdr:cNvPr>
        <xdr:cNvSpPr txBox="1"/>
      </xdr:nvSpPr>
      <xdr:spPr>
        <a:xfrm>
          <a:off x="3881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F47380D8-3CA3-4696-AC3F-C8074C814346}"/>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5F29BE7A-A13D-461D-B5C8-3D6BD7827FDA}"/>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125730</xdr:rowOff>
    </xdr:from>
    <xdr:to>
      <xdr:col>24</xdr:col>
      <xdr:colOff>62865</xdr:colOff>
      <xdr:row>64</xdr:row>
      <xdr:rowOff>35923</xdr:rowOff>
    </xdr:to>
    <xdr:cxnSp macro="">
      <xdr:nvCxnSpPr>
        <xdr:cNvPr id="173" name="直線コネクタ 172">
          <a:extLst>
            <a:ext uri="{FF2B5EF4-FFF2-40B4-BE49-F238E27FC236}">
              <a16:creationId xmlns:a16="http://schemas.microsoft.com/office/drawing/2014/main" id="{D0B2251E-6574-46E5-B966-5AB56C245061}"/>
            </a:ext>
          </a:extLst>
        </xdr:cNvPr>
        <xdr:cNvCxnSpPr/>
      </xdr:nvCxnSpPr>
      <xdr:spPr>
        <a:xfrm flipV="1">
          <a:off x="4180840" y="9037955"/>
          <a:ext cx="0" cy="1370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39750</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D4E86EC0-B851-4C94-A894-529D0A25AFA7}"/>
            </a:ext>
          </a:extLst>
        </xdr:cNvPr>
        <xdr:cNvSpPr txBox="1"/>
      </xdr:nvSpPr>
      <xdr:spPr>
        <a:xfrm>
          <a:off x="4219575" y="10412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35923</xdr:rowOff>
    </xdr:from>
    <xdr:to>
      <xdr:col>24</xdr:col>
      <xdr:colOff>152400</xdr:colOff>
      <xdr:row>64</xdr:row>
      <xdr:rowOff>35923</xdr:rowOff>
    </xdr:to>
    <xdr:cxnSp macro="">
      <xdr:nvCxnSpPr>
        <xdr:cNvPr id="175" name="直線コネクタ 174">
          <a:extLst>
            <a:ext uri="{FF2B5EF4-FFF2-40B4-BE49-F238E27FC236}">
              <a16:creationId xmlns:a16="http://schemas.microsoft.com/office/drawing/2014/main" id="{C80F4156-F9D2-470D-9A62-9E64B775C1C6}"/>
            </a:ext>
          </a:extLst>
        </xdr:cNvPr>
        <xdr:cNvCxnSpPr/>
      </xdr:nvCxnSpPr>
      <xdr:spPr>
        <a:xfrm>
          <a:off x="4105275" y="1040864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72407</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F884C408-8F68-499D-8CA3-F3DA95E34903}"/>
            </a:ext>
          </a:extLst>
        </xdr:cNvPr>
        <xdr:cNvSpPr txBox="1"/>
      </xdr:nvSpPr>
      <xdr:spPr>
        <a:xfrm>
          <a:off x="4219575" y="8822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125730</xdr:rowOff>
    </xdr:from>
    <xdr:to>
      <xdr:col>24</xdr:col>
      <xdr:colOff>152400</xdr:colOff>
      <xdr:row>55</xdr:row>
      <xdr:rowOff>125730</xdr:rowOff>
    </xdr:to>
    <xdr:cxnSp macro="">
      <xdr:nvCxnSpPr>
        <xdr:cNvPr id="177" name="直線コネクタ 176">
          <a:extLst>
            <a:ext uri="{FF2B5EF4-FFF2-40B4-BE49-F238E27FC236}">
              <a16:creationId xmlns:a16="http://schemas.microsoft.com/office/drawing/2014/main" id="{51A86EA0-FE36-41AF-BCFF-0C1DB7A9FCE6}"/>
            </a:ext>
          </a:extLst>
        </xdr:cNvPr>
        <xdr:cNvCxnSpPr/>
      </xdr:nvCxnSpPr>
      <xdr:spPr>
        <a:xfrm>
          <a:off x="4105275" y="90379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53720</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D865A158-C28D-49D2-B4B6-47CD890EC80D}"/>
            </a:ext>
          </a:extLst>
        </xdr:cNvPr>
        <xdr:cNvSpPr txBox="1"/>
      </xdr:nvSpPr>
      <xdr:spPr>
        <a:xfrm>
          <a:off x="4219575" y="977557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30843</xdr:rowOff>
    </xdr:from>
    <xdr:to>
      <xdr:col>24</xdr:col>
      <xdr:colOff>114300</xdr:colOff>
      <xdr:row>61</xdr:row>
      <xdr:rowOff>132443</xdr:rowOff>
    </xdr:to>
    <xdr:sp macro="" textlink="">
      <xdr:nvSpPr>
        <xdr:cNvPr id="179" name="フローチャート: 判断 178">
          <a:extLst>
            <a:ext uri="{FF2B5EF4-FFF2-40B4-BE49-F238E27FC236}">
              <a16:creationId xmlns:a16="http://schemas.microsoft.com/office/drawing/2014/main" id="{42E3BF95-95B0-4D08-914F-08DA0553D65E}"/>
            </a:ext>
          </a:extLst>
        </xdr:cNvPr>
        <xdr:cNvSpPr/>
      </xdr:nvSpPr>
      <xdr:spPr>
        <a:xfrm>
          <a:off x="4124325" y="991461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0" name="フローチャート: 判断 179">
          <a:extLst>
            <a:ext uri="{FF2B5EF4-FFF2-40B4-BE49-F238E27FC236}">
              <a16:creationId xmlns:a16="http://schemas.microsoft.com/office/drawing/2014/main" id="{528116FC-556D-4919-B05C-A7277D74A363}"/>
            </a:ext>
          </a:extLst>
        </xdr:cNvPr>
        <xdr:cNvSpPr/>
      </xdr:nvSpPr>
      <xdr:spPr>
        <a:xfrm>
          <a:off x="3381375" y="989665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1" name="フローチャート: 判断 180">
          <a:extLst>
            <a:ext uri="{FF2B5EF4-FFF2-40B4-BE49-F238E27FC236}">
              <a16:creationId xmlns:a16="http://schemas.microsoft.com/office/drawing/2014/main" id="{48CF0EFE-FBB5-428F-85C3-B8B0129A8158}"/>
            </a:ext>
          </a:extLst>
        </xdr:cNvPr>
        <xdr:cNvSpPr/>
      </xdr:nvSpPr>
      <xdr:spPr>
        <a:xfrm>
          <a:off x="2571750" y="988985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148409</xdr:rowOff>
    </xdr:from>
    <xdr:to>
      <xdr:col>10</xdr:col>
      <xdr:colOff>165100</xdr:colOff>
      <xdr:row>61</xdr:row>
      <xdr:rowOff>78559</xdr:rowOff>
    </xdr:to>
    <xdr:sp macro="" textlink="">
      <xdr:nvSpPr>
        <xdr:cNvPr id="182" name="フローチャート: 判断 181">
          <a:extLst>
            <a:ext uri="{FF2B5EF4-FFF2-40B4-BE49-F238E27FC236}">
              <a16:creationId xmlns:a16="http://schemas.microsoft.com/office/drawing/2014/main" id="{9E117612-6D4C-44E1-96B5-FE197082734F}"/>
            </a:ext>
          </a:extLst>
        </xdr:cNvPr>
        <xdr:cNvSpPr/>
      </xdr:nvSpPr>
      <xdr:spPr>
        <a:xfrm>
          <a:off x="1781175" y="987025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115751</xdr:rowOff>
    </xdr:from>
    <xdr:to>
      <xdr:col>6</xdr:col>
      <xdr:colOff>38100</xdr:colOff>
      <xdr:row>61</xdr:row>
      <xdr:rowOff>45901</xdr:rowOff>
    </xdr:to>
    <xdr:sp macro="" textlink="">
      <xdr:nvSpPr>
        <xdr:cNvPr id="183" name="フローチャート: 判断 182">
          <a:extLst>
            <a:ext uri="{FF2B5EF4-FFF2-40B4-BE49-F238E27FC236}">
              <a16:creationId xmlns:a16="http://schemas.microsoft.com/office/drawing/2014/main" id="{7ED92253-A81C-4AD6-85FF-E6CAD756406E}"/>
            </a:ext>
          </a:extLst>
        </xdr:cNvPr>
        <xdr:cNvSpPr/>
      </xdr:nvSpPr>
      <xdr:spPr>
        <a:xfrm>
          <a:off x="981075" y="984077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D1D897CB-E339-468E-8554-5830CFD8D3A7}"/>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247E1762-D58D-457E-9617-2FAD2CD772E5}"/>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AD596038-35B4-4D81-8049-DFBC8590574A}"/>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F43848F5-BA94-4D03-809B-C23032125740}"/>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935107B1-9232-4F7D-9D62-BAE6B8479A4D}"/>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39007</xdr:rowOff>
    </xdr:from>
    <xdr:to>
      <xdr:col>24</xdr:col>
      <xdr:colOff>114300</xdr:colOff>
      <xdr:row>61</xdr:row>
      <xdr:rowOff>140607</xdr:rowOff>
    </xdr:to>
    <xdr:sp macro="" textlink="">
      <xdr:nvSpPr>
        <xdr:cNvPr id="189" name="楕円 188">
          <a:extLst>
            <a:ext uri="{FF2B5EF4-FFF2-40B4-BE49-F238E27FC236}">
              <a16:creationId xmlns:a16="http://schemas.microsoft.com/office/drawing/2014/main" id="{E9C5D976-547B-4F30-9F8D-D0732E45DFFE}"/>
            </a:ext>
          </a:extLst>
        </xdr:cNvPr>
        <xdr:cNvSpPr/>
      </xdr:nvSpPr>
      <xdr:spPr>
        <a:xfrm>
          <a:off x="4124325" y="992595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17434</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CB0F3E19-40B3-48FF-8DCC-7F6FCB9D49B2}"/>
            </a:ext>
          </a:extLst>
        </xdr:cNvPr>
        <xdr:cNvSpPr txBox="1"/>
      </xdr:nvSpPr>
      <xdr:spPr>
        <a:xfrm>
          <a:off x="4219575" y="9904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30843</xdr:rowOff>
    </xdr:from>
    <xdr:to>
      <xdr:col>20</xdr:col>
      <xdr:colOff>38100</xdr:colOff>
      <xdr:row>61</xdr:row>
      <xdr:rowOff>132443</xdr:rowOff>
    </xdr:to>
    <xdr:sp macro="" textlink="">
      <xdr:nvSpPr>
        <xdr:cNvPr id="191" name="楕円 190">
          <a:extLst>
            <a:ext uri="{FF2B5EF4-FFF2-40B4-BE49-F238E27FC236}">
              <a16:creationId xmlns:a16="http://schemas.microsoft.com/office/drawing/2014/main" id="{ABAFEB7F-0932-4C41-9650-BA6CD7AAE424}"/>
            </a:ext>
          </a:extLst>
        </xdr:cNvPr>
        <xdr:cNvSpPr/>
      </xdr:nvSpPr>
      <xdr:spPr>
        <a:xfrm>
          <a:off x="3381375" y="991461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81643</xdr:rowOff>
    </xdr:from>
    <xdr:to>
      <xdr:col>24</xdr:col>
      <xdr:colOff>63500</xdr:colOff>
      <xdr:row>61</xdr:row>
      <xdr:rowOff>89807</xdr:rowOff>
    </xdr:to>
    <xdr:cxnSp macro="">
      <xdr:nvCxnSpPr>
        <xdr:cNvPr id="192" name="直線コネクタ 191">
          <a:extLst>
            <a:ext uri="{FF2B5EF4-FFF2-40B4-BE49-F238E27FC236}">
              <a16:creationId xmlns:a16="http://schemas.microsoft.com/office/drawing/2014/main" id="{6D171481-1829-4297-85ED-DCD5722E6947}"/>
            </a:ext>
          </a:extLst>
        </xdr:cNvPr>
        <xdr:cNvCxnSpPr/>
      </xdr:nvCxnSpPr>
      <xdr:spPr>
        <a:xfrm>
          <a:off x="3429000" y="9971768"/>
          <a:ext cx="752475" cy="1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24312</xdr:rowOff>
    </xdr:from>
    <xdr:to>
      <xdr:col>15</xdr:col>
      <xdr:colOff>101600</xdr:colOff>
      <xdr:row>61</xdr:row>
      <xdr:rowOff>125912</xdr:rowOff>
    </xdr:to>
    <xdr:sp macro="" textlink="">
      <xdr:nvSpPr>
        <xdr:cNvPr id="193" name="楕円 192">
          <a:extLst>
            <a:ext uri="{FF2B5EF4-FFF2-40B4-BE49-F238E27FC236}">
              <a16:creationId xmlns:a16="http://schemas.microsoft.com/office/drawing/2014/main" id="{EEE8E855-026C-46E4-8181-B810CC5D5AB3}"/>
            </a:ext>
          </a:extLst>
        </xdr:cNvPr>
        <xdr:cNvSpPr/>
      </xdr:nvSpPr>
      <xdr:spPr>
        <a:xfrm>
          <a:off x="2571750" y="991443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75112</xdr:rowOff>
    </xdr:from>
    <xdr:to>
      <xdr:col>19</xdr:col>
      <xdr:colOff>177800</xdr:colOff>
      <xdr:row>61</xdr:row>
      <xdr:rowOff>81643</xdr:rowOff>
    </xdr:to>
    <xdr:cxnSp macro="">
      <xdr:nvCxnSpPr>
        <xdr:cNvPr id="194" name="直線コネクタ 193">
          <a:extLst>
            <a:ext uri="{FF2B5EF4-FFF2-40B4-BE49-F238E27FC236}">
              <a16:creationId xmlns:a16="http://schemas.microsoft.com/office/drawing/2014/main" id="{F702F9D4-AE04-4CC9-96D5-09DD0798FB94}"/>
            </a:ext>
          </a:extLst>
        </xdr:cNvPr>
        <xdr:cNvCxnSpPr/>
      </xdr:nvCxnSpPr>
      <xdr:spPr>
        <a:xfrm>
          <a:off x="2619375" y="9962062"/>
          <a:ext cx="809625" cy="9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21046</xdr:rowOff>
    </xdr:from>
    <xdr:to>
      <xdr:col>10</xdr:col>
      <xdr:colOff>165100</xdr:colOff>
      <xdr:row>61</xdr:row>
      <xdr:rowOff>122646</xdr:rowOff>
    </xdr:to>
    <xdr:sp macro="" textlink="">
      <xdr:nvSpPr>
        <xdr:cNvPr id="195" name="楕円 194">
          <a:extLst>
            <a:ext uri="{FF2B5EF4-FFF2-40B4-BE49-F238E27FC236}">
              <a16:creationId xmlns:a16="http://schemas.microsoft.com/office/drawing/2014/main" id="{0A0A04C6-D616-4336-942B-4FCDF0FCC6A7}"/>
            </a:ext>
          </a:extLst>
        </xdr:cNvPr>
        <xdr:cNvSpPr/>
      </xdr:nvSpPr>
      <xdr:spPr>
        <a:xfrm>
          <a:off x="1781175" y="990799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71846</xdr:rowOff>
    </xdr:from>
    <xdr:to>
      <xdr:col>15</xdr:col>
      <xdr:colOff>50800</xdr:colOff>
      <xdr:row>61</xdr:row>
      <xdr:rowOff>75112</xdr:rowOff>
    </xdr:to>
    <xdr:cxnSp macro="">
      <xdr:nvCxnSpPr>
        <xdr:cNvPr id="196" name="直線コネクタ 195">
          <a:extLst>
            <a:ext uri="{FF2B5EF4-FFF2-40B4-BE49-F238E27FC236}">
              <a16:creationId xmlns:a16="http://schemas.microsoft.com/office/drawing/2014/main" id="{A078B475-5C25-45CB-8F8E-87EEBA60ABAB}"/>
            </a:ext>
          </a:extLst>
        </xdr:cNvPr>
        <xdr:cNvCxnSpPr/>
      </xdr:nvCxnSpPr>
      <xdr:spPr>
        <a:xfrm>
          <a:off x="1828800" y="9955621"/>
          <a:ext cx="790575" cy="6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11249</xdr:rowOff>
    </xdr:from>
    <xdr:to>
      <xdr:col>6</xdr:col>
      <xdr:colOff>38100</xdr:colOff>
      <xdr:row>61</xdr:row>
      <xdr:rowOff>112849</xdr:rowOff>
    </xdr:to>
    <xdr:sp macro="" textlink="">
      <xdr:nvSpPr>
        <xdr:cNvPr id="197" name="楕円 196">
          <a:extLst>
            <a:ext uri="{FF2B5EF4-FFF2-40B4-BE49-F238E27FC236}">
              <a16:creationId xmlns:a16="http://schemas.microsoft.com/office/drawing/2014/main" id="{3CBCA78B-1884-4621-8804-76EFCE4F6017}"/>
            </a:ext>
          </a:extLst>
        </xdr:cNvPr>
        <xdr:cNvSpPr/>
      </xdr:nvSpPr>
      <xdr:spPr>
        <a:xfrm>
          <a:off x="981075" y="989502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62049</xdr:rowOff>
    </xdr:from>
    <xdr:to>
      <xdr:col>10</xdr:col>
      <xdr:colOff>114300</xdr:colOff>
      <xdr:row>61</xdr:row>
      <xdr:rowOff>71846</xdr:rowOff>
    </xdr:to>
    <xdr:cxnSp macro="">
      <xdr:nvCxnSpPr>
        <xdr:cNvPr id="198" name="直線コネクタ 197">
          <a:extLst>
            <a:ext uri="{FF2B5EF4-FFF2-40B4-BE49-F238E27FC236}">
              <a16:creationId xmlns:a16="http://schemas.microsoft.com/office/drawing/2014/main" id="{35D63FBB-39A1-481D-8DEA-820406FA9E3E}"/>
            </a:ext>
          </a:extLst>
        </xdr:cNvPr>
        <xdr:cNvCxnSpPr/>
      </xdr:nvCxnSpPr>
      <xdr:spPr>
        <a:xfrm>
          <a:off x="1028700" y="9952174"/>
          <a:ext cx="8001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131008</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CC6FA874-38F0-4433-B762-F072FC5BEFDF}"/>
            </a:ext>
          </a:extLst>
        </xdr:cNvPr>
        <xdr:cNvSpPr txBox="1"/>
      </xdr:nvSpPr>
      <xdr:spPr>
        <a:xfrm>
          <a:off x="3239144" y="9694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114680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EE3B2D38-3A6B-4D47-AD0E-33BA5358345F}"/>
            </a:ext>
          </a:extLst>
        </xdr:cNvPr>
        <xdr:cNvSpPr txBox="1"/>
      </xdr:nvSpPr>
      <xdr:spPr>
        <a:xfrm>
          <a:off x="2439044" y="96777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95086</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E27EDF14-596A-467A-A641-7971D007C36F}"/>
            </a:ext>
          </a:extLst>
        </xdr:cNvPr>
        <xdr:cNvSpPr txBox="1"/>
      </xdr:nvSpPr>
      <xdr:spPr>
        <a:xfrm>
          <a:off x="1648469" y="96581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62428</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CA7A89A1-3F58-4775-9F5F-E10EB2CD83FD}"/>
            </a:ext>
          </a:extLst>
        </xdr:cNvPr>
        <xdr:cNvSpPr txBox="1"/>
      </xdr:nvSpPr>
      <xdr:spPr>
        <a:xfrm>
          <a:off x="848369" y="9628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123570</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6251A47E-9A9D-4F4F-90F5-5AEEDCB7F05E}"/>
            </a:ext>
          </a:extLst>
        </xdr:cNvPr>
        <xdr:cNvSpPr txBox="1"/>
      </xdr:nvSpPr>
      <xdr:spPr>
        <a:xfrm>
          <a:off x="3239144" y="100136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117039</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BBA100BB-76D3-48A7-8FC3-C4D4CB733838}"/>
            </a:ext>
          </a:extLst>
        </xdr:cNvPr>
        <xdr:cNvSpPr txBox="1"/>
      </xdr:nvSpPr>
      <xdr:spPr>
        <a:xfrm>
          <a:off x="2439044" y="100039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113773</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AF109976-1764-451D-9946-18B20A041215}"/>
            </a:ext>
          </a:extLst>
        </xdr:cNvPr>
        <xdr:cNvSpPr txBox="1"/>
      </xdr:nvSpPr>
      <xdr:spPr>
        <a:xfrm>
          <a:off x="1648469" y="100007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103976</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1B378BD3-F211-4624-8F7F-6E41BF8F32BC}"/>
            </a:ext>
          </a:extLst>
        </xdr:cNvPr>
        <xdr:cNvSpPr txBox="1"/>
      </xdr:nvSpPr>
      <xdr:spPr>
        <a:xfrm>
          <a:off x="848369" y="9994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74291B49-9F25-45D8-BEE0-A7E4ECF7878A}"/>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1293FAC2-55EF-4575-A6BE-7542E0C54D1F}"/>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CA671558-B30A-4B9E-A8E8-F02CFAFAFBB0}"/>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D76C8EA-8D0C-485D-AEF8-2E868C5A04F1}"/>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904E695-FC69-4111-AE1E-FE2013561BBC}"/>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4A0794A5-B708-43AF-92DC-87933F3B081B}"/>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86C9BC1-0D73-4312-B99C-77207E3EE7AA}"/>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9343EA9D-9E0A-465D-979B-D60313983274}"/>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D1930C65-9EE1-4B9A-A9F2-34BC2879E06B}"/>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38C7D531-8927-4943-A95A-A0914860FBE6}"/>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C3EEC507-3016-49EA-8B70-69C0C30F2231}"/>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F4018057-6D28-48AA-8064-D3125A490F30}"/>
            </a:ext>
          </a:extLst>
        </xdr:cNvPr>
        <xdr:cNvSpPr txBox="1"/>
      </xdr:nvSpPr>
      <xdr:spPr>
        <a:xfrm>
          <a:off x="5723389" y="103130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7CF0BF0F-0097-4651-A6B5-7B4D1E7A7047}"/>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F9159230-1E4B-4D7B-84F1-D63F37DF7EB9}"/>
            </a:ext>
          </a:extLst>
        </xdr:cNvPr>
        <xdr:cNvSpPr txBox="1"/>
      </xdr:nvSpPr>
      <xdr:spPr>
        <a:xfrm>
          <a:off x="5421206" y="99511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23666F24-A680-4AE9-A045-E6F79D49EEA0}"/>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D716FF0C-DAB3-473A-A573-E207C9C76907}"/>
            </a:ext>
          </a:extLst>
        </xdr:cNvPr>
        <xdr:cNvSpPr txBox="1"/>
      </xdr:nvSpPr>
      <xdr:spPr>
        <a:xfrm>
          <a:off x="5324703" y="95891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565EACFF-35BF-45D3-B058-8EF98AF71120}"/>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467DB60A-CE74-4103-9B10-3ECBC9C579F5}"/>
            </a:ext>
          </a:extLst>
        </xdr:cNvPr>
        <xdr:cNvSpPr txBox="1"/>
      </xdr:nvSpPr>
      <xdr:spPr>
        <a:xfrm>
          <a:off x="5324703" y="92367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CAFBD26F-FEF2-47F7-A041-3E56E16FD5E2}"/>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E07047AA-8BD4-434E-B4FD-E9EF6F27FCD5}"/>
            </a:ext>
          </a:extLst>
        </xdr:cNvPr>
        <xdr:cNvSpPr txBox="1"/>
      </xdr:nvSpPr>
      <xdr:spPr>
        <a:xfrm>
          <a:off x="5324703"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864995CD-2B03-463C-B1A1-93DCD121922B}"/>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2643537C-FE0E-4548-81E8-822C9B2B9C40}"/>
            </a:ext>
          </a:extLst>
        </xdr:cNvPr>
        <xdr:cNvSpPr txBox="1"/>
      </xdr:nvSpPr>
      <xdr:spPr>
        <a:xfrm>
          <a:off x="5324703" y="85128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5A690278-1B19-454F-8CDD-58F1E4C9ED99}"/>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87011</xdr:rowOff>
    </xdr:from>
    <xdr:to>
      <xdr:col>54</xdr:col>
      <xdr:colOff>189865</xdr:colOff>
      <xdr:row>64</xdr:row>
      <xdr:rowOff>67946</xdr:rowOff>
    </xdr:to>
    <xdr:cxnSp macro="">
      <xdr:nvCxnSpPr>
        <xdr:cNvPr id="230" name="直線コネクタ 229">
          <a:extLst>
            <a:ext uri="{FF2B5EF4-FFF2-40B4-BE49-F238E27FC236}">
              <a16:creationId xmlns:a16="http://schemas.microsoft.com/office/drawing/2014/main" id="{62CA1579-EF97-479E-B5A4-BA162ABE517C}"/>
            </a:ext>
          </a:extLst>
        </xdr:cNvPr>
        <xdr:cNvCxnSpPr/>
      </xdr:nvCxnSpPr>
      <xdr:spPr>
        <a:xfrm flipV="1">
          <a:off x="9429115" y="9161161"/>
          <a:ext cx="0" cy="1276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71773</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831A6ECB-E6B0-4228-8974-DC7B4DE8EDBD}"/>
            </a:ext>
          </a:extLst>
        </xdr:cNvPr>
        <xdr:cNvSpPr txBox="1"/>
      </xdr:nvSpPr>
      <xdr:spPr>
        <a:xfrm>
          <a:off x="9467850" y="10441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67946</xdr:rowOff>
    </xdr:from>
    <xdr:to>
      <xdr:col>55</xdr:col>
      <xdr:colOff>88900</xdr:colOff>
      <xdr:row>64</xdr:row>
      <xdr:rowOff>67946</xdr:rowOff>
    </xdr:to>
    <xdr:cxnSp macro="">
      <xdr:nvCxnSpPr>
        <xdr:cNvPr id="232" name="直線コネクタ 231">
          <a:extLst>
            <a:ext uri="{FF2B5EF4-FFF2-40B4-BE49-F238E27FC236}">
              <a16:creationId xmlns:a16="http://schemas.microsoft.com/office/drawing/2014/main" id="{9E4A60E5-81B9-4B9F-8A57-EEF1ABE111B7}"/>
            </a:ext>
          </a:extLst>
        </xdr:cNvPr>
        <xdr:cNvCxnSpPr/>
      </xdr:nvCxnSpPr>
      <xdr:spPr>
        <a:xfrm>
          <a:off x="9363075" y="1043749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33688</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725C078F-9E20-44DC-8F0B-6B1AAF58B031}"/>
            </a:ext>
          </a:extLst>
        </xdr:cNvPr>
        <xdr:cNvSpPr txBox="1"/>
      </xdr:nvSpPr>
      <xdr:spPr>
        <a:xfrm>
          <a:off x="9467850" y="89459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1,785,812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87011</xdr:rowOff>
    </xdr:from>
    <xdr:to>
      <xdr:col>55</xdr:col>
      <xdr:colOff>88900</xdr:colOff>
      <xdr:row>56</xdr:row>
      <xdr:rowOff>87011</xdr:rowOff>
    </xdr:to>
    <xdr:cxnSp macro="">
      <xdr:nvCxnSpPr>
        <xdr:cNvPr id="234" name="直線コネクタ 233">
          <a:extLst>
            <a:ext uri="{FF2B5EF4-FFF2-40B4-BE49-F238E27FC236}">
              <a16:creationId xmlns:a16="http://schemas.microsoft.com/office/drawing/2014/main" id="{A8E1B8D1-D462-44FA-BF63-A9281AC49986}"/>
            </a:ext>
          </a:extLst>
        </xdr:cNvPr>
        <xdr:cNvCxnSpPr/>
      </xdr:nvCxnSpPr>
      <xdr:spPr>
        <a:xfrm>
          <a:off x="9363075" y="916116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77202</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201D7D7E-49E9-4038-B447-9B173456FB7F}"/>
            </a:ext>
          </a:extLst>
        </xdr:cNvPr>
        <xdr:cNvSpPr txBox="1"/>
      </xdr:nvSpPr>
      <xdr:spPr>
        <a:xfrm>
          <a:off x="9467850" y="996415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54325</xdr:rowOff>
    </xdr:from>
    <xdr:to>
      <xdr:col>55</xdr:col>
      <xdr:colOff>50800</xdr:colOff>
      <xdr:row>62</xdr:row>
      <xdr:rowOff>155925</xdr:rowOff>
    </xdr:to>
    <xdr:sp macro="" textlink="">
      <xdr:nvSpPr>
        <xdr:cNvPr id="236" name="フローチャート: 判断 235">
          <a:extLst>
            <a:ext uri="{FF2B5EF4-FFF2-40B4-BE49-F238E27FC236}">
              <a16:creationId xmlns:a16="http://schemas.microsoft.com/office/drawing/2014/main" id="{D029AA0B-AD26-489B-8C8F-43DA133E00B3}"/>
            </a:ext>
          </a:extLst>
        </xdr:cNvPr>
        <xdr:cNvSpPr/>
      </xdr:nvSpPr>
      <xdr:spPr>
        <a:xfrm>
          <a:off x="9401175" y="10103200"/>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64629</xdr:rowOff>
    </xdr:from>
    <xdr:to>
      <xdr:col>50</xdr:col>
      <xdr:colOff>165100</xdr:colOff>
      <xdr:row>62</xdr:row>
      <xdr:rowOff>166229</xdr:rowOff>
    </xdr:to>
    <xdr:sp macro="" textlink="">
      <xdr:nvSpPr>
        <xdr:cNvPr id="237" name="フローチャート: 判断 236">
          <a:extLst>
            <a:ext uri="{FF2B5EF4-FFF2-40B4-BE49-F238E27FC236}">
              <a16:creationId xmlns:a16="http://schemas.microsoft.com/office/drawing/2014/main" id="{50DE283C-27A4-4467-9018-738DF64F7AE2}"/>
            </a:ext>
          </a:extLst>
        </xdr:cNvPr>
        <xdr:cNvSpPr/>
      </xdr:nvSpPr>
      <xdr:spPr>
        <a:xfrm>
          <a:off x="8639175" y="1011667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70929</xdr:rowOff>
    </xdr:from>
    <xdr:to>
      <xdr:col>46</xdr:col>
      <xdr:colOff>38100</xdr:colOff>
      <xdr:row>63</xdr:row>
      <xdr:rowOff>1079</xdr:rowOff>
    </xdr:to>
    <xdr:sp macro="" textlink="">
      <xdr:nvSpPr>
        <xdr:cNvPr id="238" name="フローチャート: 判断 237">
          <a:extLst>
            <a:ext uri="{FF2B5EF4-FFF2-40B4-BE49-F238E27FC236}">
              <a16:creationId xmlns:a16="http://schemas.microsoft.com/office/drawing/2014/main" id="{181F73F9-D39C-43D0-A5D0-1AD7F4A06E29}"/>
            </a:ext>
          </a:extLst>
        </xdr:cNvPr>
        <xdr:cNvSpPr/>
      </xdr:nvSpPr>
      <xdr:spPr>
        <a:xfrm>
          <a:off x="7839075" y="1011662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79854</xdr:rowOff>
    </xdr:from>
    <xdr:to>
      <xdr:col>41</xdr:col>
      <xdr:colOff>101600</xdr:colOff>
      <xdr:row>63</xdr:row>
      <xdr:rowOff>10004</xdr:rowOff>
    </xdr:to>
    <xdr:sp macro="" textlink="">
      <xdr:nvSpPr>
        <xdr:cNvPr id="239" name="フローチャート: 判断 238">
          <a:extLst>
            <a:ext uri="{FF2B5EF4-FFF2-40B4-BE49-F238E27FC236}">
              <a16:creationId xmlns:a16="http://schemas.microsoft.com/office/drawing/2014/main" id="{904ACEB7-4E61-4549-A2E7-28A6723901DB}"/>
            </a:ext>
          </a:extLst>
        </xdr:cNvPr>
        <xdr:cNvSpPr/>
      </xdr:nvSpPr>
      <xdr:spPr>
        <a:xfrm>
          <a:off x="7029450" y="10131904"/>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90446</xdr:rowOff>
    </xdr:from>
    <xdr:to>
      <xdr:col>36</xdr:col>
      <xdr:colOff>165100</xdr:colOff>
      <xdr:row>63</xdr:row>
      <xdr:rowOff>20596</xdr:rowOff>
    </xdr:to>
    <xdr:sp macro="" textlink="">
      <xdr:nvSpPr>
        <xdr:cNvPr id="240" name="フローチャート: 判断 239">
          <a:extLst>
            <a:ext uri="{FF2B5EF4-FFF2-40B4-BE49-F238E27FC236}">
              <a16:creationId xmlns:a16="http://schemas.microsoft.com/office/drawing/2014/main" id="{1035F06E-623B-4D1A-A0CF-910E84AF810F}"/>
            </a:ext>
          </a:extLst>
        </xdr:cNvPr>
        <xdr:cNvSpPr/>
      </xdr:nvSpPr>
      <xdr:spPr>
        <a:xfrm>
          <a:off x="6238875" y="1013614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511BD339-88BB-443A-A024-4E2E39CC631A}"/>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CDF80568-E029-4A68-B1F6-180AAD0ACFCE}"/>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8B6CBA84-9B18-4F57-97CA-1758CD0DAFA5}"/>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AC6F0E8A-9A0E-46B9-99B4-4AB325C42D6B}"/>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B1A2DFCF-9B02-4735-9610-89BF4FF4EB8E}"/>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98443</xdr:rowOff>
    </xdr:from>
    <xdr:to>
      <xdr:col>55</xdr:col>
      <xdr:colOff>50800</xdr:colOff>
      <xdr:row>64</xdr:row>
      <xdr:rowOff>28593</xdr:rowOff>
    </xdr:to>
    <xdr:sp macro="" textlink="">
      <xdr:nvSpPr>
        <xdr:cNvPr id="246" name="楕円 245">
          <a:extLst>
            <a:ext uri="{FF2B5EF4-FFF2-40B4-BE49-F238E27FC236}">
              <a16:creationId xmlns:a16="http://schemas.microsoft.com/office/drawing/2014/main" id="{19F87C86-164C-4193-A27E-D370E9E51E68}"/>
            </a:ext>
          </a:extLst>
        </xdr:cNvPr>
        <xdr:cNvSpPr/>
      </xdr:nvSpPr>
      <xdr:spPr>
        <a:xfrm>
          <a:off x="9401175" y="10312418"/>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13370</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5247B05D-13B9-40A6-A548-1BFC9E6A584C}"/>
            </a:ext>
          </a:extLst>
        </xdr:cNvPr>
        <xdr:cNvSpPr txBox="1"/>
      </xdr:nvSpPr>
      <xdr:spPr>
        <a:xfrm>
          <a:off x="9467850" y="10220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101833</xdr:rowOff>
    </xdr:from>
    <xdr:to>
      <xdr:col>50</xdr:col>
      <xdr:colOff>165100</xdr:colOff>
      <xdr:row>64</xdr:row>
      <xdr:rowOff>31983</xdr:rowOff>
    </xdr:to>
    <xdr:sp macro="" textlink="">
      <xdr:nvSpPr>
        <xdr:cNvPr id="248" name="楕円 247">
          <a:extLst>
            <a:ext uri="{FF2B5EF4-FFF2-40B4-BE49-F238E27FC236}">
              <a16:creationId xmlns:a16="http://schemas.microsoft.com/office/drawing/2014/main" id="{846A89ED-C6E2-4CEB-91C4-0331C6457198}"/>
            </a:ext>
          </a:extLst>
        </xdr:cNvPr>
        <xdr:cNvSpPr/>
      </xdr:nvSpPr>
      <xdr:spPr>
        <a:xfrm>
          <a:off x="8639175" y="10315808"/>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149243</xdr:rowOff>
    </xdr:from>
    <xdr:to>
      <xdr:col>55</xdr:col>
      <xdr:colOff>0</xdr:colOff>
      <xdr:row>63</xdr:row>
      <xdr:rowOff>152633</xdr:rowOff>
    </xdr:to>
    <xdr:cxnSp macro="">
      <xdr:nvCxnSpPr>
        <xdr:cNvPr id="249" name="直線コネクタ 248">
          <a:extLst>
            <a:ext uri="{FF2B5EF4-FFF2-40B4-BE49-F238E27FC236}">
              <a16:creationId xmlns:a16="http://schemas.microsoft.com/office/drawing/2014/main" id="{BEA05C48-E534-4F72-93CC-4877C9255C8E}"/>
            </a:ext>
          </a:extLst>
        </xdr:cNvPr>
        <xdr:cNvCxnSpPr/>
      </xdr:nvCxnSpPr>
      <xdr:spPr>
        <a:xfrm flipV="1">
          <a:off x="8686800" y="10360043"/>
          <a:ext cx="742950" cy="3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104961</xdr:rowOff>
    </xdr:from>
    <xdr:to>
      <xdr:col>46</xdr:col>
      <xdr:colOff>38100</xdr:colOff>
      <xdr:row>64</xdr:row>
      <xdr:rowOff>35111</xdr:rowOff>
    </xdr:to>
    <xdr:sp macro="" textlink="">
      <xdr:nvSpPr>
        <xdr:cNvPr id="250" name="楕円 249">
          <a:extLst>
            <a:ext uri="{FF2B5EF4-FFF2-40B4-BE49-F238E27FC236}">
              <a16:creationId xmlns:a16="http://schemas.microsoft.com/office/drawing/2014/main" id="{0EAEFCC3-4778-41F6-885F-38A2390DE9C9}"/>
            </a:ext>
          </a:extLst>
        </xdr:cNvPr>
        <xdr:cNvSpPr/>
      </xdr:nvSpPr>
      <xdr:spPr>
        <a:xfrm>
          <a:off x="7839075" y="1031258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152633</xdr:rowOff>
    </xdr:from>
    <xdr:to>
      <xdr:col>50</xdr:col>
      <xdr:colOff>114300</xdr:colOff>
      <xdr:row>63</xdr:row>
      <xdr:rowOff>155761</xdr:rowOff>
    </xdr:to>
    <xdr:cxnSp macro="">
      <xdr:nvCxnSpPr>
        <xdr:cNvPr id="251" name="直線コネクタ 250">
          <a:extLst>
            <a:ext uri="{FF2B5EF4-FFF2-40B4-BE49-F238E27FC236}">
              <a16:creationId xmlns:a16="http://schemas.microsoft.com/office/drawing/2014/main" id="{F3808D37-5071-47B2-9D44-19DEB8C5A08A}"/>
            </a:ext>
          </a:extLst>
        </xdr:cNvPr>
        <xdr:cNvCxnSpPr/>
      </xdr:nvCxnSpPr>
      <xdr:spPr>
        <a:xfrm flipV="1">
          <a:off x="7886700" y="10363433"/>
          <a:ext cx="800100" cy="6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108226</xdr:rowOff>
    </xdr:from>
    <xdr:to>
      <xdr:col>41</xdr:col>
      <xdr:colOff>101600</xdr:colOff>
      <xdr:row>64</xdr:row>
      <xdr:rowOff>38376</xdr:rowOff>
    </xdr:to>
    <xdr:sp macro="" textlink="">
      <xdr:nvSpPr>
        <xdr:cNvPr id="252" name="楕円 251">
          <a:extLst>
            <a:ext uri="{FF2B5EF4-FFF2-40B4-BE49-F238E27FC236}">
              <a16:creationId xmlns:a16="http://schemas.microsoft.com/office/drawing/2014/main" id="{DBDB19B5-359F-4BBE-958B-D7D470C7B345}"/>
            </a:ext>
          </a:extLst>
        </xdr:cNvPr>
        <xdr:cNvSpPr/>
      </xdr:nvSpPr>
      <xdr:spPr>
        <a:xfrm>
          <a:off x="7029450" y="1031585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155761</xdr:rowOff>
    </xdr:from>
    <xdr:to>
      <xdr:col>45</xdr:col>
      <xdr:colOff>177800</xdr:colOff>
      <xdr:row>63</xdr:row>
      <xdr:rowOff>159026</xdr:rowOff>
    </xdr:to>
    <xdr:cxnSp macro="">
      <xdr:nvCxnSpPr>
        <xdr:cNvPr id="253" name="直線コネクタ 252">
          <a:extLst>
            <a:ext uri="{FF2B5EF4-FFF2-40B4-BE49-F238E27FC236}">
              <a16:creationId xmlns:a16="http://schemas.microsoft.com/office/drawing/2014/main" id="{9D0271AA-B8FF-47D8-9462-38F7A3B230E6}"/>
            </a:ext>
          </a:extLst>
        </xdr:cNvPr>
        <xdr:cNvCxnSpPr/>
      </xdr:nvCxnSpPr>
      <xdr:spPr>
        <a:xfrm flipV="1">
          <a:off x="7077075" y="10369736"/>
          <a:ext cx="809625"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110956</xdr:rowOff>
    </xdr:from>
    <xdr:to>
      <xdr:col>36</xdr:col>
      <xdr:colOff>165100</xdr:colOff>
      <xdr:row>64</xdr:row>
      <xdr:rowOff>41106</xdr:rowOff>
    </xdr:to>
    <xdr:sp macro="" textlink="">
      <xdr:nvSpPr>
        <xdr:cNvPr id="254" name="楕円 253">
          <a:extLst>
            <a:ext uri="{FF2B5EF4-FFF2-40B4-BE49-F238E27FC236}">
              <a16:creationId xmlns:a16="http://schemas.microsoft.com/office/drawing/2014/main" id="{C529B63A-25E9-45C0-8DE5-7CA70B5C6D68}"/>
            </a:ext>
          </a:extLst>
        </xdr:cNvPr>
        <xdr:cNvSpPr/>
      </xdr:nvSpPr>
      <xdr:spPr>
        <a:xfrm>
          <a:off x="6238875" y="1031858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159026</xdr:rowOff>
    </xdr:from>
    <xdr:to>
      <xdr:col>41</xdr:col>
      <xdr:colOff>50800</xdr:colOff>
      <xdr:row>63</xdr:row>
      <xdr:rowOff>161756</xdr:rowOff>
    </xdr:to>
    <xdr:cxnSp macro="">
      <xdr:nvCxnSpPr>
        <xdr:cNvPr id="255" name="直線コネクタ 254">
          <a:extLst>
            <a:ext uri="{FF2B5EF4-FFF2-40B4-BE49-F238E27FC236}">
              <a16:creationId xmlns:a16="http://schemas.microsoft.com/office/drawing/2014/main" id="{DBA18544-B47C-4879-BDBC-9C0976CF27E7}"/>
            </a:ext>
          </a:extLst>
        </xdr:cNvPr>
        <xdr:cNvCxnSpPr/>
      </xdr:nvCxnSpPr>
      <xdr:spPr>
        <a:xfrm flipV="1">
          <a:off x="6286500" y="10373001"/>
          <a:ext cx="790575" cy="2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11306</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B8E9C2D3-14FD-4B32-9444-07E47B129B58}"/>
            </a:ext>
          </a:extLst>
        </xdr:cNvPr>
        <xdr:cNvSpPr txBox="1"/>
      </xdr:nvSpPr>
      <xdr:spPr>
        <a:xfrm>
          <a:off x="8399995" y="98950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17606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C2207997-A4D7-4BF8-B0A5-69AE1789932A}"/>
            </a:ext>
          </a:extLst>
        </xdr:cNvPr>
        <xdr:cNvSpPr txBox="1"/>
      </xdr:nvSpPr>
      <xdr:spPr>
        <a:xfrm>
          <a:off x="7609420" y="9904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26531</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75BC9D2D-3436-41F9-9E5C-E76B8AF0C339}"/>
            </a:ext>
          </a:extLst>
        </xdr:cNvPr>
        <xdr:cNvSpPr txBox="1"/>
      </xdr:nvSpPr>
      <xdr:spPr>
        <a:xfrm>
          <a:off x="6818845" y="9916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37123</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A31DF547-5ECD-4D0B-88D1-D5A4D7455A9D}"/>
            </a:ext>
          </a:extLst>
        </xdr:cNvPr>
        <xdr:cNvSpPr txBox="1"/>
      </xdr:nvSpPr>
      <xdr:spPr>
        <a:xfrm>
          <a:off x="6009220" y="99240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23110</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57A86760-0672-45DD-8439-9742B3220EE6}"/>
            </a:ext>
          </a:extLst>
        </xdr:cNvPr>
        <xdr:cNvSpPr txBox="1"/>
      </xdr:nvSpPr>
      <xdr:spPr>
        <a:xfrm>
          <a:off x="8399995" y="103990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26238</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207ECCC7-90E9-4A0D-8BAD-6BFA2661DABB}"/>
            </a:ext>
          </a:extLst>
        </xdr:cNvPr>
        <xdr:cNvSpPr txBox="1"/>
      </xdr:nvSpPr>
      <xdr:spPr>
        <a:xfrm>
          <a:off x="7609420" y="104021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29503</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60A4A6C5-A032-47D2-B566-5E1F6EB726A9}"/>
            </a:ext>
          </a:extLst>
        </xdr:cNvPr>
        <xdr:cNvSpPr txBox="1"/>
      </xdr:nvSpPr>
      <xdr:spPr>
        <a:xfrm>
          <a:off x="6818845" y="103990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32233</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8C78EF68-1ECB-453F-A27C-F8751498E898}"/>
            </a:ext>
          </a:extLst>
        </xdr:cNvPr>
        <xdr:cNvSpPr txBox="1"/>
      </xdr:nvSpPr>
      <xdr:spPr>
        <a:xfrm>
          <a:off x="6009220" y="104017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39694327-C291-4E7B-9BE5-D533D18A1E03}"/>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415DCFCD-39D6-4947-BBA4-F3A61FEF6A52}"/>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771A76B8-15C3-467C-A003-3FCA59241A38}"/>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AB4673B1-289B-471B-8841-A5EF89622A5E}"/>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356B6E99-03A5-49C1-B591-F8739B3345FF}"/>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1C552A6A-14E2-4895-8561-94C65625315D}"/>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EBF24525-737C-4D42-A7BF-C496E04CB392}"/>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319AAE7A-E169-4452-BBFC-0EF58A7E937F}"/>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EAA0E766-E33E-4220-A755-F20E88275306}"/>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D8DB8351-776A-44B9-8659-343B3B3FDF46}"/>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F5C190A3-9265-4A0E-8CF6-AC198C0EB59C}"/>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F4532731-8875-442D-AD4F-C19FCA6F7247}"/>
            </a:ext>
          </a:extLst>
        </xdr:cNvPr>
        <xdr:cNvCxnSpPr/>
      </xdr:nvCxnSpPr>
      <xdr:spPr>
        <a:xfrm>
          <a:off x="6858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E7635B22-2AB8-405F-9FA3-684F0937CC6E}"/>
            </a:ext>
          </a:extLst>
        </xdr:cNvPr>
        <xdr:cNvSpPr txBox="1"/>
      </xdr:nvSpPr>
      <xdr:spPr>
        <a:xfrm>
          <a:off x="2789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77318626-46CC-4974-9D47-2AB940005C13}"/>
            </a:ext>
          </a:extLst>
        </xdr:cNvPr>
        <xdr:cNvCxnSpPr/>
      </xdr:nvCxnSpPr>
      <xdr:spPr>
        <a:xfrm>
          <a:off x="6858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2F2483CA-3D74-4E04-AE02-EAEAB79FD646}"/>
            </a:ext>
          </a:extLst>
        </xdr:cNvPr>
        <xdr:cNvSpPr txBox="1"/>
      </xdr:nvSpPr>
      <xdr:spPr>
        <a:xfrm>
          <a:off x="339891"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82729C30-B005-4E08-990E-927B50B0FECF}"/>
            </a:ext>
          </a:extLst>
        </xdr:cNvPr>
        <xdr:cNvCxnSpPr/>
      </xdr:nvCxnSpPr>
      <xdr:spPr>
        <a:xfrm>
          <a:off x="6858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9D8A69F9-37E5-4F0D-AE44-DA6A77D6BA1D}"/>
            </a:ext>
          </a:extLst>
        </xdr:cNvPr>
        <xdr:cNvSpPr txBox="1"/>
      </xdr:nvSpPr>
      <xdr:spPr>
        <a:xfrm>
          <a:off x="339891"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E79182DD-335A-4692-8D90-82B5254D9664}"/>
            </a:ext>
          </a:extLst>
        </xdr:cNvPr>
        <xdr:cNvCxnSpPr/>
      </xdr:nvCxnSpPr>
      <xdr:spPr>
        <a:xfrm>
          <a:off x="6858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04A1D077-71AF-42E9-AC78-FE2154D69499}"/>
            </a:ext>
          </a:extLst>
        </xdr:cNvPr>
        <xdr:cNvSpPr txBox="1"/>
      </xdr:nvSpPr>
      <xdr:spPr>
        <a:xfrm>
          <a:off x="339891"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63E3FD61-A04A-41BC-8EB2-EC69598B041A}"/>
            </a:ext>
          </a:extLst>
        </xdr:cNvPr>
        <xdr:cNvCxnSpPr/>
      </xdr:nvCxnSpPr>
      <xdr:spPr>
        <a:xfrm>
          <a:off x="6858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162577</xdr:rowOff>
    </xdr:from>
    <xdr:ext cx="338939" cy="259045"/>
    <xdr:sp macro="" textlink="">
      <xdr:nvSpPr>
        <xdr:cNvPr id="284" name="テキスト ボックス 283">
          <a:extLst>
            <a:ext uri="{FF2B5EF4-FFF2-40B4-BE49-F238E27FC236}">
              <a16:creationId xmlns:a16="http://schemas.microsoft.com/office/drawing/2014/main" id="{EA666AB6-84A2-4D24-B47E-5CD3C7E4C1B9}"/>
            </a:ext>
          </a:extLst>
        </xdr:cNvPr>
        <xdr:cNvSpPr txBox="1"/>
      </xdr:nvSpPr>
      <xdr:spPr>
        <a:xfrm>
          <a:off x="388136" y="12475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9EF739BB-6FFD-48E6-893B-2627651304C2}"/>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32D13100-964C-4C81-BAD0-4C97924C8224}"/>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133350</xdr:rowOff>
    </xdr:from>
    <xdr:to>
      <xdr:col>24</xdr:col>
      <xdr:colOff>62865</xdr:colOff>
      <xdr:row>85</xdr:row>
      <xdr:rowOff>31750</xdr:rowOff>
    </xdr:to>
    <xdr:cxnSp macro="">
      <xdr:nvCxnSpPr>
        <xdr:cNvPr id="287" name="直線コネクタ 286">
          <a:extLst>
            <a:ext uri="{FF2B5EF4-FFF2-40B4-BE49-F238E27FC236}">
              <a16:creationId xmlns:a16="http://schemas.microsoft.com/office/drawing/2014/main" id="{9FA1C7C7-7B34-4D7C-A34A-10116E48CEA5}"/>
            </a:ext>
          </a:extLst>
        </xdr:cNvPr>
        <xdr:cNvCxnSpPr/>
      </xdr:nvCxnSpPr>
      <xdr:spPr>
        <a:xfrm flipV="1">
          <a:off x="4180840" y="12611100"/>
          <a:ext cx="0" cy="1190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35577</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A80E5027-41D6-44DF-9D65-70D36E903E6E}"/>
            </a:ext>
          </a:extLst>
        </xdr:cNvPr>
        <xdr:cNvSpPr txBox="1"/>
      </xdr:nvSpPr>
      <xdr:spPr>
        <a:xfrm>
          <a:off x="4219575" y="13808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31750</xdr:rowOff>
    </xdr:from>
    <xdr:to>
      <xdr:col>24</xdr:col>
      <xdr:colOff>152400</xdr:colOff>
      <xdr:row>85</xdr:row>
      <xdr:rowOff>31750</xdr:rowOff>
    </xdr:to>
    <xdr:cxnSp macro="">
      <xdr:nvCxnSpPr>
        <xdr:cNvPr id="289" name="直線コネクタ 288">
          <a:extLst>
            <a:ext uri="{FF2B5EF4-FFF2-40B4-BE49-F238E27FC236}">
              <a16:creationId xmlns:a16="http://schemas.microsoft.com/office/drawing/2014/main" id="{2B589F2E-4615-458D-8B06-2637B9CAA2A7}"/>
            </a:ext>
          </a:extLst>
        </xdr:cNvPr>
        <xdr:cNvCxnSpPr/>
      </xdr:nvCxnSpPr>
      <xdr:spPr>
        <a:xfrm>
          <a:off x="4105275" y="138017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80027</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DA4A94CD-D2A3-458F-A210-AC5C278CECE3}"/>
            </a:ext>
          </a:extLst>
        </xdr:cNvPr>
        <xdr:cNvSpPr txBox="1"/>
      </xdr:nvSpPr>
      <xdr:spPr>
        <a:xfrm>
          <a:off x="4219575" y="123990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133350</xdr:rowOff>
    </xdr:from>
    <xdr:to>
      <xdr:col>24</xdr:col>
      <xdr:colOff>152400</xdr:colOff>
      <xdr:row>77</xdr:row>
      <xdr:rowOff>133350</xdr:rowOff>
    </xdr:to>
    <xdr:cxnSp macro="">
      <xdr:nvCxnSpPr>
        <xdr:cNvPr id="291" name="直線コネクタ 290">
          <a:extLst>
            <a:ext uri="{FF2B5EF4-FFF2-40B4-BE49-F238E27FC236}">
              <a16:creationId xmlns:a16="http://schemas.microsoft.com/office/drawing/2014/main" id="{BC32D4C4-D025-471E-87C4-8C23BBCCBB33}"/>
            </a:ext>
          </a:extLst>
        </xdr:cNvPr>
        <xdr:cNvCxnSpPr/>
      </xdr:nvCxnSpPr>
      <xdr:spPr>
        <a:xfrm>
          <a:off x="4105275" y="126111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127016</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58D27EB4-6BB9-411C-A868-8F598BE16D1D}"/>
            </a:ext>
          </a:extLst>
        </xdr:cNvPr>
        <xdr:cNvSpPr txBox="1"/>
      </xdr:nvSpPr>
      <xdr:spPr>
        <a:xfrm>
          <a:off x="4219575" y="134112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148589</xdr:rowOff>
    </xdr:from>
    <xdr:to>
      <xdr:col>24</xdr:col>
      <xdr:colOff>114300</xdr:colOff>
      <xdr:row>83</xdr:row>
      <xdr:rowOff>78739</xdr:rowOff>
    </xdr:to>
    <xdr:sp macro="" textlink="">
      <xdr:nvSpPr>
        <xdr:cNvPr id="293" name="フローチャート: 判断 292">
          <a:extLst>
            <a:ext uri="{FF2B5EF4-FFF2-40B4-BE49-F238E27FC236}">
              <a16:creationId xmlns:a16="http://schemas.microsoft.com/office/drawing/2014/main" id="{5FCD3E97-53E2-485D-8558-778D340A0667}"/>
            </a:ext>
          </a:extLst>
        </xdr:cNvPr>
        <xdr:cNvSpPr/>
      </xdr:nvSpPr>
      <xdr:spPr>
        <a:xfrm>
          <a:off x="4124325" y="1343278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133350</xdr:rowOff>
    </xdr:from>
    <xdr:to>
      <xdr:col>20</xdr:col>
      <xdr:colOff>38100</xdr:colOff>
      <xdr:row>83</xdr:row>
      <xdr:rowOff>63500</xdr:rowOff>
    </xdr:to>
    <xdr:sp macro="" textlink="">
      <xdr:nvSpPr>
        <xdr:cNvPr id="294" name="フローチャート: 判断 293">
          <a:extLst>
            <a:ext uri="{FF2B5EF4-FFF2-40B4-BE49-F238E27FC236}">
              <a16:creationId xmlns:a16="http://schemas.microsoft.com/office/drawing/2014/main" id="{1A6011E1-47C0-49E2-BA7D-E154E13D1E8B}"/>
            </a:ext>
          </a:extLst>
        </xdr:cNvPr>
        <xdr:cNvSpPr/>
      </xdr:nvSpPr>
      <xdr:spPr>
        <a:xfrm>
          <a:off x="3381375" y="134207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121920</xdr:rowOff>
    </xdr:from>
    <xdr:to>
      <xdr:col>15</xdr:col>
      <xdr:colOff>101600</xdr:colOff>
      <xdr:row>83</xdr:row>
      <xdr:rowOff>52070</xdr:rowOff>
    </xdr:to>
    <xdr:sp macro="" textlink="">
      <xdr:nvSpPr>
        <xdr:cNvPr id="295" name="フローチャート: 判断 294">
          <a:extLst>
            <a:ext uri="{FF2B5EF4-FFF2-40B4-BE49-F238E27FC236}">
              <a16:creationId xmlns:a16="http://schemas.microsoft.com/office/drawing/2014/main" id="{6B09F210-15D2-4805-93A0-AB8DC9E338F5}"/>
            </a:ext>
          </a:extLst>
        </xdr:cNvPr>
        <xdr:cNvSpPr/>
      </xdr:nvSpPr>
      <xdr:spPr>
        <a:xfrm>
          <a:off x="2571750" y="1341247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96520</xdr:rowOff>
    </xdr:from>
    <xdr:to>
      <xdr:col>10</xdr:col>
      <xdr:colOff>165100</xdr:colOff>
      <xdr:row>83</xdr:row>
      <xdr:rowOff>26670</xdr:rowOff>
    </xdr:to>
    <xdr:sp macro="" textlink="">
      <xdr:nvSpPr>
        <xdr:cNvPr id="296" name="フローチャート: 判断 295">
          <a:extLst>
            <a:ext uri="{FF2B5EF4-FFF2-40B4-BE49-F238E27FC236}">
              <a16:creationId xmlns:a16="http://schemas.microsoft.com/office/drawing/2014/main" id="{5337E6EB-80B8-4836-95DF-48EC57835612}"/>
            </a:ext>
          </a:extLst>
        </xdr:cNvPr>
        <xdr:cNvSpPr/>
      </xdr:nvSpPr>
      <xdr:spPr>
        <a:xfrm>
          <a:off x="1781175" y="1338389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297" name="フローチャート: 判断 296">
          <a:extLst>
            <a:ext uri="{FF2B5EF4-FFF2-40B4-BE49-F238E27FC236}">
              <a16:creationId xmlns:a16="http://schemas.microsoft.com/office/drawing/2014/main" id="{8F21C0E1-E0E2-4C65-96AA-D3EEEC7176F2}"/>
            </a:ext>
          </a:extLst>
        </xdr:cNvPr>
        <xdr:cNvSpPr/>
      </xdr:nvSpPr>
      <xdr:spPr>
        <a:xfrm>
          <a:off x="981075" y="133743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32BEBBDA-CC2E-4D8C-8B2A-42DCD1543013}"/>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551C3059-B33A-4D68-BDCA-DEE14AE72676}"/>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40462710-E37B-43F5-8D76-527DA042D953}"/>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123E94A1-9981-44B6-AF90-F3E2C35B2389}"/>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B0B15E10-305C-4B7D-8E4C-0AFF7CF901A8}"/>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85089</xdr:rowOff>
    </xdr:from>
    <xdr:to>
      <xdr:col>24</xdr:col>
      <xdr:colOff>114300</xdr:colOff>
      <xdr:row>83</xdr:row>
      <xdr:rowOff>15239</xdr:rowOff>
    </xdr:to>
    <xdr:sp macro="" textlink="">
      <xdr:nvSpPr>
        <xdr:cNvPr id="303" name="楕円 302">
          <a:extLst>
            <a:ext uri="{FF2B5EF4-FFF2-40B4-BE49-F238E27FC236}">
              <a16:creationId xmlns:a16="http://schemas.microsoft.com/office/drawing/2014/main" id="{990B124C-C451-4EE1-855C-5EF4B7AB6117}"/>
            </a:ext>
          </a:extLst>
        </xdr:cNvPr>
        <xdr:cNvSpPr/>
      </xdr:nvSpPr>
      <xdr:spPr>
        <a:xfrm>
          <a:off x="4124325" y="13375639"/>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107966</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49534E7B-01E3-438B-AF76-D9C85120DB5F}"/>
            </a:ext>
          </a:extLst>
        </xdr:cNvPr>
        <xdr:cNvSpPr txBox="1"/>
      </xdr:nvSpPr>
      <xdr:spPr>
        <a:xfrm>
          <a:off x="4219575" y="13230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85089</xdr:rowOff>
    </xdr:from>
    <xdr:to>
      <xdr:col>20</xdr:col>
      <xdr:colOff>38100</xdr:colOff>
      <xdr:row>83</xdr:row>
      <xdr:rowOff>15239</xdr:rowOff>
    </xdr:to>
    <xdr:sp macro="" textlink="">
      <xdr:nvSpPr>
        <xdr:cNvPr id="305" name="楕円 304">
          <a:extLst>
            <a:ext uri="{FF2B5EF4-FFF2-40B4-BE49-F238E27FC236}">
              <a16:creationId xmlns:a16="http://schemas.microsoft.com/office/drawing/2014/main" id="{0311AC80-234A-40B1-B69C-A37A2032E1DD}"/>
            </a:ext>
          </a:extLst>
        </xdr:cNvPr>
        <xdr:cNvSpPr/>
      </xdr:nvSpPr>
      <xdr:spPr>
        <a:xfrm>
          <a:off x="3381375" y="13375639"/>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135889</xdr:rowOff>
    </xdr:from>
    <xdr:to>
      <xdr:col>24</xdr:col>
      <xdr:colOff>63500</xdr:colOff>
      <xdr:row>82</xdr:row>
      <xdr:rowOff>135889</xdr:rowOff>
    </xdr:to>
    <xdr:cxnSp macro="">
      <xdr:nvCxnSpPr>
        <xdr:cNvPr id="306" name="直線コネクタ 305">
          <a:extLst>
            <a:ext uri="{FF2B5EF4-FFF2-40B4-BE49-F238E27FC236}">
              <a16:creationId xmlns:a16="http://schemas.microsoft.com/office/drawing/2014/main" id="{BCBB2FEE-0705-4DE2-A487-00208D18682F}"/>
            </a:ext>
          </a:extLst>
        </xdr:cNvPr>
        <xdr:cNvCxnSpPr/>
      </xdr:nvCxnSpPr>
      <xdr:spPr>
        <a:xfrm>
          <a:off x="3429000" y="13423264"/>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71120</xdr:rowOff>
    </xdr:from>
    <xdr:to>
      <xdr:col>15</xdr:col>
      <xdr:colOff>101600</xdr:colOff>
      <xdr:row>83</xdr:row>
      <xdr:rowOff>1270</xdr:rowOff>
    </xdr:to>
    <xdr:sp macro="" textlink="">
      <xdr:nvSpPr>
        <xdr:cNvPr id="307" name="楕円 306">
          <a:extLst>
            <a:ext uri="{FF2B5EF4-FFF2-40B4-BE49-F238E27FC236}">
              <a16:creationId xmlns:a16="http://schemas.microsoft.com/office/drawing/2014/main" id="{9DF36F2A-829C-4205-8EE2-1E2C6C6C0809}"/>
            </a:ext>
          </a:extLst>
        </xdr:cNvPr>
        <xdr:cNvSpPr/>
      </xdr:nvSpPr>
      <xdr:spPr>
        <a:xfrm>
          <a:off x="2571750" y="1335532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121920</xdr:rowOff>
    </xdr:from>
    <xdr:to>
      <xdr:col>19</xdr:col>
      <xdr:colOff>177800</xdr:colOff>
      <xdr:row>82</xdr:row>
      <xdr:rowOff>135889</xdr:rowOff>
    </xdr:to>
    <xdr:cxnSp macro="">
      <xdr:nvCxnSpPr>
        <xdr:cNvPr id="308" name="直線コネクタ 307">
          <a:extLst>
            <a:ext uri="{FF2B5EF4-FFF2-40B4-BE49-F238E27FC236}">
              <a16:creationId xmlns:a16="http://schemas.microsoft.com/office/drawing/2014/main" id="{DC799479-5258-4402-B650-C46D582AB915}"/>
            </a:ext>
          </a:extLst>
        </xdr:cNvPr>
        <xdr:cNvCxnSpPr/>
      </xdr:nvCxnSpPr>
      <xdr:spPr>
        <a:xfrm>
          <a:off x="2619375" y="13412470"/>
          <a:ext cx="809625" cy="10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92711</xdr:rowOff>
    </xdr:from>
    <xdr:to>
      <xdr:col>10</xdr:col>
      <xdr:colOff>165100</xdr:colOff>
      <xdr:row>83</xdr:row>
      <xdr:rowOff>22861</xdr:rowOff>
    </xdr:to>
    <xdr:sp macro="" textlink="">
      <xdr:nvSpPr>
        <xdr:cNvPr id="309" name="楕円 308">
          <a:extLst>
            <a:ext uri="{FF2B5EF4-FFF2-40B4-BE49-F238E27FC236}">
              <a16:creationId xmlns:a16="http://schemas.microsoft.com/office/drawing/2014/main" id="{7FFD317C-BD30-4CB5-A244-161B3941D937}"/>
            </a:ext>
          </a:extLst>
        </xdr:cNvPr>
        <xdr:cNvSpPr/>
      </xdr:nvSpPr>
      <xdr:spPr>
        <a:xfrm>
          <a:off x="1781175" y="1338008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121920</xdr:rowOff>
    </xdr:from>
    <xdr:to>
      <xdr:col>15</xdr:col>
      <xdr:colOff>50800</xdr:colOff>
      <xdr:row>82</xdr:row>
      <xdr:rowOff>143511</xdr:rowOff>
    </xdr:to>
    <xdr:cxnSp macro="">
      <xdr:nvCxnSpPr>
        <xdr:cNvPr id="310" name="直線コネクタ 309">
          <a:extLst>
            <a:ext uri="{FF2B5EF4-FFF2-40B4-BE49-F238E27FC236}">
              <a16:creationId xmlns:a16="http://schemas.microsoft.com/office/drawing/2014/main" id="{CE95191B-B923-47A9-8A76-624D962FFD98}"/>
            </a:ext>
          </a:extLst>
        </xdr:cNvPr>
        <xdr:cNvCxnSpPr/>
      </xdr:nvCxnSpPr>
      <xdr:spPr>
        <a:xfrm flipV="1">
          <a:off x="1828800" y="13412470"/>
          <a:ext cx="790575"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139700</xdr:rowOff>
    </xdr:from>
    <xdr:to>
      <xdr:col>6</xdr:col>
      <xdr:colOff>38100</xdr:colOff>
      <xdr:row>83</xdr:row>
      <xdr:rowOff>69850</xdr:rowOff>
    </xdr:to>
    <xdr:sp macro="" textlink="">
      <xdr:nvSpPr>
        <xdr:cNvPr id="311" name="楕円 310">
          <a:extLst>
            <a:ext uri="{FF2B5EF4-FFF2-40B4-BE49-F238E27FC236}">
              <a16:creationId xmlns:a16="http://schemas.microsoft.com/office/drawing/2014/main" id="{FB212BC7-049D-4C8E-A1C3-1214B802DF1C}"/>
            </a:ext>
          </a:extLst>
        </xdr:cNvPr>
        <xdr:cNvSpPr/>
      </xdr:nvSpPr>
      <xdr:spPr>
        <a:xfrm>
          <a:off x="981075" y="1343025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143511</xdr:rowOff>
    </xdr:from>
    <xdr:to>
      <xdr:col>10</xdr:col>
      <xdr:colOff>114300</xdr:colOff>
      <xdr:row>83</xdr:row>
      <xdr:rowOff>19050</xdr:rowOff>
    </xdr:to>
    <xdr:cxnSp macro="">
      <xdr:nvCxnSpPr>
        <xdr:cNvPr id="312" name="直線コネクタ 311">
          <a:extLst>
            <a:ext uri="{FF2B5EF4-FFF2-40B4-BE49-F238E27FC236}">
              <a16:creationId xmlns:a16="http://schemas.microsoft.com/office/drawing/2014/main" id="{5D10CBE3-A8D2-4904-9CCC-06747604F2E6}"/>
            </a:ext>
          </a:extLst>
        </xdr:cNvPr>
        <xdr:cNvCxnSpPr/>
      </xdr:nvCxnSpPr>
      <xdr:spPr>
        <a:xfrm flipV="1">
          <a:off x="1028700" y="13427711"/>
          <a:ext cx="800100" cy="40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54627</xdr:rowOff>
    </xdr:from>
    <xdr:ext cx="405111" cy="259045"/>
    <xdr:sp macro="" textlink="">
      <xdr:nvSpPr>
        <xdr:cNvPr id="313" name="n_1aveValue【公営住宅】&#10;有形固定資産減価償却率">
          <a:extLst>
            <a:ext uri="{FF2B5EF4-FFF2-40B4-BE49-F238E27FC236}">
              <a16:creationId xmlns:a16="http://schemas.microsoft.com/office/drawing/2014/main" id="{9680FB71-B915-4C45-BF95-8D821120B105}"/>
            </a:ext>
          </a:extLst>
        </xdr:cNvPr>
        <xdr:cNvSpPr txBox="1"/>
      </xdr:nvSpPr>
      <xdr:spPr>
        <a:xfrm>
          <a:off x="3239144" y="13503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43197</xdr:rowOff>
    </xdr:from>
    <xdr:ext cx="405111" cy="259045"/>
    <xdr:sp macro="" textlink="">
      <xdr:nvSpPr>
        <xdr:cNvPr id="314" name="n_2aveValue【公営住宅】&#10;有形固定資産減価償却率">
          <a:extLst>
            <a:ext uri="{FF2B5EF4-FFF2-40B4-BE49-F238E27FC236}">
              <a16:creationId xmlns:a16="http://schemas.microsoft.com/office/drawing/2014/main" id="{5F426CA6-2D50-4855-BD3E-E19A19702FF4}"/>
            </a:ext>
          </a:extLst>
        </xdr:cNvPr>
        <xdr:cNvSpPr txBox="1"/>
      </xdr:nvSpPr>
      <xdr:spPr>
        <a:xfrm>
          <a:off x="2439044" y="13495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17797</xdr:rowOff>
    </xdr:from>
    <xdr:ext cx="405111" cy="259045"/>
    <xdr:sp macro="" textlink="">
      <xdr:nvSpPr>
        <xdr:cNvPr id="315" name="n_3aveValue【公営住宅】&#10;有形固定資産減価償却率">
          <a:extLst>
            <a:ext uri="{FF2B5EF4-FFF2-40B4-BE49-F238E27FC236}">
              <a16:creationId xmlns:a16="http://schemas.microsoft.com/office/drawing/2014/main" id="{E766834B-C530-4697-85D2-E65593901722}"/>
            </a:ext>
          </a:extLst>
        </xdr:cNvPr>
        <xdr:cNvSpPr txBox="1"/>
      </xdr:nvSpPr>
      <xdr:spPr>
        <a:xfrm>
          <a:off x="1648469" y="1346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36847</xdr:rowOff>
    </xdr:from>
    <xdr:ext cx="405111" cy="259045"/>
    <xdr:sp macro="" textlink="">
      <xdr:nvSpPr>
        <xdr:cNvPr id="316" name="n_4aveValue【公営住宅】&#10;有形固定資産減価償却率">
          <a:extLst>
            <a:ext uri="{FF2B5EF4-FFF2-40B4-BE49-F238E27FC236}">
              <a16:creationId xmlns:a16="http://schemas.microsoft.com/office/drawing/2014/main" id="{0A8C8F31-035A-48BC-8F75-D3EC94F46704}"/>
            </a:ext>
          </a:extLst>
        </xdr:cNvPr>
        <xdr:cNvSpPr txBox="1"/>
      </xdr:nvSpPr>
      <xdr:spPr>
        <a:xfrm>
          <a:off x="848369" y="13162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31766</xdr:rowOff>
    </xdr:from>
    <xdr:ext cx="405111" cy="259045"/>
    <xdr:sp macro="" textlink="">
      <xdr:nvSpPr>
        <xdr:cNvPr id="317" name="n_1mainValue【公営住宅】&#10;有形固定資産減価償却率">
          <a:extLst>
            <a:ext uri="{FF2B5EF4-FFF2-40B4-BE49-F238E27FC236}">
              <a16:creationId xmlns:a16="http://schemas.microsoft.com/office/drawing/2014/main" id="{C26DA3BF-7A36-432B-918A-2DFA15AA5CA1}"/>
            </a:ext>
          </a:extLst>
        </xdr:cNvPr>
        <xdr:cNvSpPr txBox="1"/>
      </xdr:nvSpPr>
      <xdr:spPr>
        <a:xfrm>
          <a:off x="3239144" y="13154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17797</xdr:rowOff>
    </xdr:from>
    <xdr:ext cx="405111" cy="259045"/>
    <xdr:sp macro="" textlink="">
      <xdr:nvSpPr>
        <xdr:cNvPr id="318" name="n_2mainValue【公営住宅】&#10;有形固定資産減価償却率">
          <a:extLst>
            <a:ext uri="{FF2B5EF4-FFF2-40B4-BE49-F238E27FC236}">
              <a16:creationId xmlns:a16="http://schemas.microsoft.com/office/drawing/2014/main" id="{1EF6C284-40D0-4A61-AE19-AD1A3B2EC4B2}"/>
            </a:ext>
          </a:extLst>
        </xdr:cNvPr>
        <xdr:cNvSpPr txBox="1"/>
      </xdr:nvSpPr>
      <xdr:spPr>
        <a:xfrm>
          <a:off x="2439044" y="1314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39388</xdr:rowOff>
    </xdr:from>
    <xdr:ext cx="405111" cy="259045"/>
    <xdr:sp macro="" textlink="">
      <xdr:nvSpPr>
        <xdr:cNvPr id="319" name="n_3mainValue【公営住宅】&#10;有形固定資産減価償却率">
          <a:extLst>
            <a:ext uri="{FF2B5EF4-FFF2-40B4-BE49-F238E27FC236}">
              <a16:creationId xmlns:a16="http://schemas.microsoft.com/office/drawing/2014/main" id="{1668D55E-EEAC-48FD-A5CF-25B3DAC2CB7B}"/>
            </a:ext>
          </a:extLst>
        </xdr:cNvPr>
        <xdr:cNvSpPr txBox="1"/>
      </xdr:nvSpPr>
      <xdr:spPr>
        <a:xfrm>
          <a:off x="1648469" y="13164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60977</xdr:rowOff>
    </xdr:from>
    <xdr:ext cx="405111" cy="259045"/>
    <xdr:sp macro="" textlink="">
      <xdr:nvSpPr>
        <xdr:cNvPr id="320" name="n_4mainValue【公営住宅】&#10;有形固定資産減価償却率">
          <a:extLst>
            <a:ext uri="{FF2B5EF4-FFF2-40B4-BE49-F238E27FC236}">
              <a16:creationId xmlns:a16="http://schemas.microsoft.com/office/drawing/2014/main" id="{E90690BC-8C19-4FA1-9DB8-5ECA0A3C2C50}"/>
            </a:ext>
          </a:extLst>
        </xdr:cNvPr>
        <xdr:cNvSpPr txBox="1"/>
      </xdr:nvSpPr>
      <xdr:spPr>
        <a:xfrm>
          <a:off x="848369" y="13513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7050FEB0-C1D9-4F9F-B8F5-BA15ECA56AEC}"/>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11FF75CA-8C35-466A-A25C-0659DFE1833C}"/>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258C3188-E16B-4610-9DDB-3451D1F80A4A}"/>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56862546-2082-4B54-87BB-27B1E5796FBF}"/>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422466E0-D711-46DF-ABD6-A6123EA12761}"/>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14ACC670-B82F-42D4-8309-1EC15EC59687}"/>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31C302C6-640E-4526-A29C-49BF6430E84F}"/>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532F0ACB-FCE3-498C-B7E1-27EFE0D7DCF8}"/>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EB0886DB-01BF-4889-AB2F-73D8D834F45C}"/>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E14A8C53-3691-4B50-AB9A-B47AD609B368}"/>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AF60CC5E-B522-4F5C-A13A-844D65FC76D6}"/>
            </a:ext>
          </a:extLst>
        </xdr:cNvPr>
        <xdr:cNvCxnSpPr/>
      </xdr:nvCxnSpPr>
      <xdr:spPr>
        <a:xfrm>
          <a:off x="5953125" y="139731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91AF329E-17DC-4B6D-939A-D1A6CEA90C88}"/>
            </a:ext>
          </a:extLst>
        </xdr:cNvPr>
        <xdr:cNvSpPr txBox="1"/>
      </xdr:nvSpPr>
      <xdr:spPr>
        <a:xfrm>
          <a:off x="5527221"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07AB8BAB-BE49-4B7F-87C0-54B4A3E611A2}"/>
            </a:ext>
          </a:extLst>
        </xdr:cNvPr>
        <xdr:cNvCxnSpPr/>
      </xdr:nvCxnSpPr>
      <xdr:spPr>
        <a:xfrm>
          <a:off x="5953125" y="13544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82</xdr:row>
      <xdr:rowOff>124477</xdr:rowOff>
    </xdr:from>
    <xdr:ext cx="531299" cy="259045"/>
    <xdr:sp macro="" textlink="">
      <xdr:nvSpPr>
        <xdr:cNvPr id="334" name="テキスト ボックス 333">
          <a:extLst>
            <a:ext uri="{FF2B5EF4-FFF2-40B4-BE49-F238E27FC236}">
              <a16:creationId xmlns:a16="http://schemas.microsoft.com/office/drawing/2014/main" id="{E021B4D3-C184-418F-B030-800B61C20397}"/>
            </a:ext>
          </a:extLst>
        </xdr:cNvPr>
        <xdr:cNvSpPr txBox="1"/>
      </xdr:nvSpPr>
      <xdr:spPr>
        <a:xfrm>
          <a:off x="5478976" y="134086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E47F4C83-CD0D-4CAC-B09B-4F8D2E59B1B9}"/>
            </a:ext>
          </a:extLst>
        </xdr:cNvPr>
        <xdr:cNvCxnSpPr/>
      </xdr:nvCxnSpPr>
      <xdr:spPr>
        <a:xfrm>
          <a:off x="5953125" y="13115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80</xdr:row>
      <xdr:rowOff>10177</xdr:rowOff>
    </xdr:from>
    <xdr:ext cx="531299" cy="259045"/>
    <xdr:sp macro="" textlink="">
      <xdr:nvSpPr>
        <xdr:cNvPr id="336" name="テキスト ボックス 335">
          <a:extLst>
            <a:ext uri="{FF2B5EF4-FFF2-40B4-BE49-F238E27FC236}">
              <a16:creationId xmlns:a16="http://schemas.microsoft.com/office/drawing/2014/main" id="{BEF3471D-1ABB-4DA4-AD36-769F3E4A88CE}"/>
            </a:ext>
          </a:extLst>
        </xdr:cNvPr>
        <xdr:cNvSpPr txBox="1"/>
      </xdr:nvSpPr>
      <xdr:spPr>
        <a:xfrm>
          <a:off x="5478976" y="12970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0A41CAFB-CD98-43C4-A5C9-357564FDA9B7}"/>
            </a:ext>
          </a:extLst>
        </xdr:cNvPr>
        <xdr:cNvCxnSpPr/>
      </xdr:nvCxnSpPr>
      <xdr:spPr>
        <a:xfrm>
          <a:off x="5953125" y="126777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77</xdr:row>
      <xdr:rowOff>67327</xdr:rowOff>
    </xdr:from>
    <xdr:ext cx="531299" cy="259045"/>
    <xdr:sp macro="" textlink="">
      <xdr:nvSpPr>
        <xdr:cNvPr id="338" name="テキスト ボックス 337">
          <a:extLst>
            <a:ext uri="{FF2B5EF4-FFF2-40B4-BE49-F238E27FC236}">
              <a16:creationId xmlns:a16="http://schemas.microsoft.com/office/drawing/2014/main" id="{8BC55D13-B5A2-4491-9425-7B0276FD35AE}"/>
            </a:ext>
          </a:extLst>
        </xdr:cNvPr>
        <xdr:cNvSpPr txBox="1"/>
      </xdr:nvSpPr>
      <xdr:spPr>
        <a:xfrm>
          <a:off x="5478976" y="125419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DD44350A-ADBA-41FD-8CC8-E8CE20D679FB}"/>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a:extLst>
            <a:ext uri="{FF2B5EF4-FFF2-40B4-BE49-F238E27FC236}">
              <a16:creationId xmlns:a16="http://schemas.microsoft.com/office/drawing/2014/main" id="{CA87F866-21AC-43D3-BB77-968C991D83F3}"/>
            </a:ext>
          </a:extLst>
        </xdr:cNvPr>
        <xdr:cNvSpPr txBox="1"/>
      </xdr:nvSpPr>
      <xdr:spPr>
        <a:xfrm>
          <a:off x="5478976"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578D06F0-7981-4C4B-8FD1-6F5728FFF483}"/>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100964</xdr:rowOff>
    </xdr:from>
    <xdr:to>
      <xdr:col>54</xdr:col>
      <xdr:colOff>189865</xdr:colOff>
      <xdr:row>86</xdr:row>
      <xdr:rowOff>35905</xdr:rowOff>
    </xdr:to>
    <xdr:cxnSp macro="">
      <xdr:nvCxnSpPr>
        <xdr:cNvPr id="342" name="直線コネクタ 341">
          <a:extLst>
            <a:ext uri="{FF2B5EF4-FFF2-40B4-BE49-F238E27FC236}">
              <a16:creationId xmlns:a16="http://schemas.microsoft.com/office/drawing/2014/main" id="{0573752B-CE0C-4516-AEA1-29A2032DE9A6}"/>
            </a:ext>
          </a:extLst>
        </xdr:cNvPr>
        <xdr:cNvCxnSpPr/>
      </xdr:nvCxnSpPr>
      <xdr:spPr>
        <a:xfrm flipV="1">
          <a:off x="9429115" y="12743814"/>
          <a:ext cx="0" cy="1227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39732</xdr:rowOff>
    </xdr:from>
    <xdr:ext cx="469744" cy="259045"/>
    <xdr:sp macro="" textlink="">
      <xdr:nvSpPr>
        <xdr:cNvPr id="343" name="【公営住宅】&#10;一人当たり面積最小値テキスト">
          <a:extLst>
            <a:ext uri="{FF2B5EF4-FFF2-40B4-BE49-F238E27FC236}">
              <a16:creationId xmlns:a16="http://schemas.microsoft.com/office/drawing/2014/main" id="{01093863-F190-49D8-AAC1-42F450495495}"/>
            </a:ext>
          </a:extLst>
        </xdr:cNvPr>
        <xdr:cNvSpPr txBox="1"/>
      </xdr:nvSpPr>
      <xdr:spPr>
        <a:xfrm>
          <a:off x="9467850" y="1397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35905</xdr:rowOff>
    </xdr:from>
    <xdr:to>
      <xdr:col>55</xdr:col>
      <xdr:colOff>88900</xdr:colOff>
      <xdr:row>86</xdr:row>
      <xdr:rowOff>35905</xdr:rowOff>
    </xdr:to>
    <xdr:cxnSp macro="">
      <xdr:nvCxnSpPr>
        <xdr:cNvPr id="344" name="直線コネクタ 343">
          <a:extLst>
            <a:ext uri="{FF2B5EF4-FFF2-40B4-BE49-F238E27FC236}">
              <a16:creationId xmlns:a16="http://schemas.microsoft.com/office/drawing/2014/main" id="{44AFD74F-BD52-4D55-B706-37C83EC00537}"/>
            </a:ext>
          </a:extLst>
        </xdr:cNvPr>
        <xdr:cNvCxnSpPr/>
      </xdr:nvCxnSpPr>
      <xdr:spPr>
        <a:xfrm>
          <a:off x="9363075" y="1397098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47641</xdr:rowOff>
    </xdr:from>
    <xdr:ext cx="534377" cy="259045"/>
    <xdr:sp macro="" textlink="">
      <xdr:nvSpPr>
        <xdr:cNvPr id="345" name="【公営住宅】&#10;一人当たり面積最大値テキスト">
          <a:extLst>
            <a:ext uri="{FF2B5EF4-FFF2-40B4-BE49-F238E27FC236}">
              <a16:creationId xmlns:a16="http://schemas.microsoft.com/office/drawing/2014/main" id="{F95D3E5A-DD15-4B79-8E27-8A964C370E49}"/>
            </a:ext>
          </a:extLst>
        </xdr:cNvPr>
        <xdr:cNvSpPr txBox="1"/>
      </xdr:nvSpPr>
      <xdr:spPr>
        <a:xfrm>
          <a:off x="9467850" y="12522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100964</xdr:rowOff>
    </xdr:from>
    <xdr:to>
      <xdr:col>55</xdr:col>
      <xdr:colOff>88900</xdr:colOff>
      <xdr:row>78</xdr:row>
      <xdr:rowOff>100964</xdr:rowOff>
    </xdr:to>
    <xdr:cxnSp macro="">
      <xdr:nvCxnSpPr>
        <xdr:cNvPr id="346" name="直線コネクタ 345">
          <a:extLst>
            <a:ext uri="{FF2B5EF4-FFF2-40B4-BE49-F238E27FC236}">
              <a16:creationId xmlns:a16="http://schemas.microsoft.com/office/drawing/2014/main" id="{1AE37353-91DD-4E31-8FD1-D78867108EE5}"/>
            </a:ext>
          </a:extLst>
        </xdr:cNvPr>
        <xdr:cNvCxnSpPr/>
      </xdr:nvCxnSpPr>
      <xdr:spPr>
        <a:xfrm>
          <a:off x="9363075" y="1274381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77787</xdr:rowOff>
    </xdr:from>
    <xdr:ext cx="469744" cy="259045"/>
    <xdr:sp macro="" textlink="">
      <xdr:nvSpPr>
        <xdr:cNvPr id="347" name="【公営住宅】&#10;一人当たり面積平均値テキスト">
          <a:extLst>
            <a:ext uri="{FF2B5EF4-FFF2-40B4-BE49-F238E27FC236}">
              <a16:creationId xmlns:a16="http://schemas.microsoft.com/office/drawing/2014/main" id="{C3729179-23D8-4D5F-B746-F812963580D9}"/>
            </a:ext>
          </a:extLst>
        </xdr:cNvPr>
        <xdr:cNvSpPr txBox="1"/>
      </xdr:nvSpPr>
      <xdr:spPr>
        <a:xfrm>
          <a:off x="9467850" y="138509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99360</xdr:rowOff>
    </xdr:from>
    <xdr:to>
      <xdr:col>55</xdr:col>
      <xdr:colOff>50800</xdr:colOff>
      <xdr:row>86</xdr:row>
      <xdr:rowOff>29510</xdr:rowOff>
    </xdr:to>
    <xdr:sp macro="" textlink="">
      <xdr:nvSpPr>
        <xdr:cNvPr id="348" name="フローチャート: 判断 347">
          <a:extLst>
            <a:ext uri="{FF2B5EF4-FFF2-40B4-BE49-F238E27FC236}">
              <a16:creationId xmlns:a16="http://schemas.microsoft.com/office/drawing/2014/main" id="{1854C9C4-53F7-44A4-8BB8-07BECE4FEAA2}"/>
            </a:ext>
          </a:extLst>
        </xdr:cNvPr>
        <xdr:cNvSpPr/>
      </xdr:nvSpPr>
      <xdr:spPr>
        <a:xfrm>
          <a:off x="9401175" y="13875685"/>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100000</xdr:rowOff>
    </xdr:from>
    <xdr:to>
      <xdr:col>50</xdr:col>
      <xdr:colOff>165100</xdr:colOff>
      <xdr:row>86</xdr:row>
      <xdr:rowOff>30150</xdr:rowOff>
    </xdr:to>
    <xdr:sp macro="" textlink="">
      <xdr:nvSpPr>
        <xdr:cNvPr id="349" name="フローチャート: 判断 348">
          <a:extLst>
            <a:ext uri="{FF2B5EF4-FFF2-40B4-BE49-F238E27FC236}">
              <a16:creationId xmlns:a16="http://schemas.microsoft.com/office/drawing/2014/main" id="{65BD1C08-AF71-4F50-A761-FDEC2A1C8098}"/>
            </a:ext>
          </a:extLst>
        </xdr:cNvPr>
        <xdr:cNvSpPr/>
      </xdr:nvSpPr>
      <xdr:spPr>
        <a:xfrm>
          <a:off x="8639175" y="1387632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100502</xdr:rowOff>
    </xdr:from>
    <xdr:to>
      <xdr:col>46</xdr:col>
      <xdr:colOff>38100</xdr:colOff>
      <xdr:row>86</xdr:row>
      <xdr:rowOff>30652</xdr:rowOff>
    </xdr:to>
    <xdr:sp macro="" textlink="">
      <xdr:nvSpPr>
        <xdr:cNvPr id="350" name="フローチャート: 判断 349">
          <a:extLst>
            <a:ext uri="{FF2B5EF4-FFF2-40B4-BE49-F238E27FC236}">
              <a16:creationId xmlns:a16="http://schemas.microsoft.com/office/drawing/2014/main" id="{88CFC4FB-3F8F-4196-BFFF-8E0F8253D5C2}"/>
            </a:ext>
          </a:extLst>
        </xdr:cNvPr>
        <xdr:cNvSpPr/>
      </xdr:nvSpPr>
      <xdr:spPr>
        <a:xfrm>
          <a:off x="7839075" y="13876827"/>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100777</xdr:rowOff>
    </xdr:from>
    <xdr:to>
      <xdr:col>41</xdr:col>
      <xdr:colOff>101600</xdr:colOff>
      <xdr:row>86</xdr:row>
      <xdr:rowOff>30927</xdr:rowOff>
    </xdr:to>
    <xdr:sp macro="" textlink="">
      <xdr:nvSpPr>
        <xdr:cNvPr id="351" name="フローチャート: 判断 350">
          <a:extLst>
            <a:ext uri="{FF2B5EF4-FFF2-40B4-BE49-F238E27FC236}">
              <a16:creationId xmlns:a16="http://schemas.microsoft.com/office/drawing/2014/main" id="{2D136398-4497-4FD0-A12A-11060AB57354}"/>
            </a:ext>
          </a:extLst>
        </xdr:cNvPr>
        <xdr:cNvSpPr/>
      </xdr:nvSpPr>
      <xdr:spPr>
        <a:xfrm>
          <a:off x="7029450" y="13877102"/>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102011</xdr:rowOff>
    </xdr:from>
    <xdr:to>
      <xdr:col>36</xdr:col>
      <xdr:colOff>165100</xdr:colOff>
      <xdr:row>86</xdr:row>
      <xdr:rowOff>32161</xdr:rowOff>
    </xdr:to>
    <xdr:sp macro="" textlink="">
      <xdr:nvSpPr>
        <xdr:cNvPr id="352" name="フローチャート: 判断 351">
          <a:extLst>
            <a:ext uri="{FF2B5EF4-FFF2-40B4-BE49-F238E27FC236}">
              <a16:creationId xmlns:a16="http://schemas.microsoft.com/office/drawing/2014/main" id="{B0063F0F-6D7C-40F3-9DCC-F7E349F7F2F0}"/>
            </a:ext>
          </a:extLst>
        </xdr:cNvPr>
        <xdr:cNvSpPr/>
      </xdr:nvSpPr>
      <xdr:spPr>
        <a:xfrm>
          <a:off x="6238875" y="13878336"/>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F3F5499A-5A74-4387-8AEE-3EDF208140DF}"/>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3FDBFAD4-0198-4879-AAEE-6B4AA8EF9984}"/>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F1D8B023-AA42-48D2-BB13-34DE841F3B51}"/>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203E6D1B-9227-4FE2-867A-68D5B28246A6}"/>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28C29BF7-AEE6-483C-999A-3D39286BFE7C}"/>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75676</xdr:rowOff>
    </xdr:from>
    <xdr:to>
      <xdr:col>55</xdr:col>
      <xdr:colOff>50800</xdr:colOff>
      <xdr:row>86</xdr:row>
      <xdr:rowOff>5826</xdr:rowOff>
    </xdr:to>
    <xdr:sp macro="" textlink="">
      <xdr:nvSpPr>
        <xdr:cNvPr id="358" name="楕円 357">
          <a:extLst>
            <a:ext uri="{FF2B5EF4-FFF2-40B4-BE49-F238E27FC236}">
              <a16:creationId xmlns:a16="http://schemas.microsoft.com/office/drawing/2014/main" id="{42D90814-E6FF-49AB-A32B-831D90E72DA2}"/>
            </a:ext>
          </a:extLst>
        </xdr:cNvPr>
        <xdr:cNvSpPr/>
      </xdr:nvSpPr>
      <xdr:spPr>
        <a:xfrm>
          <a:off x="9401175" y="13848826"/>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35053</xdr:rowOff>
    </xdr:from>
    <xdr:ext cx="469744" cy="259045"/>
    <xdr:sp macro="" textlink="">
      <xdr:nvSpPr>
        <xdr:cNvPr id="359" name="【公営住宅】&#10;一人当たり面積該当値テキスト">
          <a:extLst>
            <a:ext uri="{FF2B5EF4-FFF2-40B4-BE49-F238E27FC236}">
              <a16:creationId xmlns:a16="http://schemas.microsoft.com/office/drawing/2014/main" id="{C5FA96DB-1910-4737-991C-3F8BFE96A56E}"/>
            </a:ext>
          </a:extLst>
        </xdr:cNvPr>
        <xdr:cNvSpPr txBox="1"/>
      </xdr:nvSpPr>
      <xdr:spPr>
        <a:xfrm>
          <a:off x="9467850" y="13646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78556</xdr:rowOff>
    </xdr:from>
    <xdr:to>
      <xdr:col>50</xdr:col>
      <xdr:colOff>165100</xdr:colOff>
      <xdr:row>86</xdr:row>
      <xdr:rowOff>8706</xdr:rowOff>
    </xdr:to>
    <xdr:sp macro="" textlink="">
      <xdr:nvSpPr>
        <xdr:cNvPr id="360" name="楕円 359">
          <a:extLst>
            <a:ext uri="{FF2B5EF4-FFF2-40B4-BE49-F238E27FC236}">
              <a16:creationId xmlns:a16="http://schemas.microsoft.com/office/drawing/2014/main" id="{B91B1FEA-DCEC-420E-AB46-994DD7E18C66}"/>
            </a:ext>
          </a:extLst>
        </xdr:cNvPr>
        <xdr:cNvSpPr/>
      </xdr:nvSpPr>
      <xdr:spPr>
        <a:xfrm>
          <a:off x="8639175" y="1385170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126476</xdr:rowOff>
    </xdr:from>
    <xdr:to>
      <xdr:col>55</xdr:col>
      <xdr:colOff>0</xdr:colOff>
      <xdr:row>85</xdr:row>
      <xdr:rowOff>129356</xdr:rowOff>
    </xdr:to>
    <xdr:cxnSp macro="">
      <xdr:nvCxnSpPr>
        <xdr:cNvPr id="361" name="直線コネクタ 360">
          <a:extLst>
            <a:ext uri="{FF2B5EF4-FFF2-40B4-BE49-F238E27FC236}">
              <a16:creationId xmlns:a16="http://schemas.microsoft.com/office/drawing/2014/main" id="{B0EF7B21-ED83-40FB-B975-B438C0E76612}"/>
            </a:ext>
          </a:extLst>
        </xdr:cNvPr>
        <xdr:cNvCxnSpPr/>
      </xdr:nvCxnSpPr>
      <xdr:spPr>
        <a:xfrm flipV="1">
          <a:off x="8686800" y="13896451"/>
          <a:ext cx="742950" cy="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79243</xdr:rowOff>
    </xdr:from>
    <xdr:to>
      <xdr:col>46</xdr:col>
      <xdr:colOff>38100</xdr:colOff>
      <xdr:row>86</xdr:row>
      <xdr:rowOff>9393</xdr:rowOff>
    </xdr:to>
    <xdr:sp macro="" textlink="">
      <xdr:nvSpPr>
        <xdr:cNvPr id="362" name="楕円 361">
          <a:extLst>
            <a:ext uri="{FF2B5EF4-FFF2-40B4-BE49-F238E27FC236}">
              <a16:creationId xmlns:a16="http://schemas.microsoft.com/office/drawing/2014/main" id="{6AC51AF1-6558-4C0A-AFE8-EE8F53AB2D5C}"/>
            </a:ext>
          </a:extLst>
        </xdr:cNvPr>
        <xdr:cNvSpPr/>
      </xdr:nvSpPr>
      <xdr:spPr>
        <a:xfrm>
          <a:off x="7839075" y="1385239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129356</xdr:rowOff>
    </xdr:from>
    <xdr:to>
      <xdr:col>50</xdr:col>
      <xdr:colOff>114300</xdr:colOff>
      <xdr:row>85</xdr:row>
      <xdr:rowOff>130043</xdr:rowOff>
    </xdr:to>
    <xdr:cxnSp macro="">
      <xdr:nvCxnSpPr>
        <xdr:cNvPr id="363" name="直線コネクタ 362">
          <a:extLst>
            <a:ext uri="{FF2B5EF4-FFF2-40B4-BE49-F238E27FC236}">
              <a16:creationId xmlns:a16="http://schemas.microsoft.com/office/drawing/2014/main" id="{334C54F7-DAD5-434B-AE90-D9BE6783A1D3}"/>
            </a:ext>
          </a:extLst>
        </xdr:cNvPr>
        <xdr:cNvCxnSpPr/>
      </xdr:nvCxnSpPr>
      <xdr:spPr>
        <a:xfrm flipV="1">
          <a:off x="7886700" y="13899331"/>
          <a:ext cx="800100" cy="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80158</xdr:rowOff>
    </xdr:from>
    <xdr:to>
      <xdr:col>41</xdr:col>
      <xdr:colOff>101600</xdr:colOff>
      <xdr:row>86</xdr:row>
      <xdr:rowOff>10308</xdr:rowOff>
    </xdr:to>
    <xdr:sp macro="" textlink="">
      <xdr:nvSpPr>
        <xdr:cNvPr id="364" name="楕円 363">
          <a:extLst>
            <a:ext uri="{FF2B5EF4-FFF2-40B4-BE49-F238E27FC236}">
              <a16:creationId xmlns:a16="http://schemas.microsoft.com/office/drawing/2014/main" id="{18FF2C43-FE6F-4DF5-BA4E-C0D52706BD45}"/>
            </a:ext>
          </a:extLst>
        </xdr:cNvPr>
        <xdr:cNvSpPr/>
      </xdr:nvSpPr>
      <xdr:spPr>
        <a:xfrm>
          <a:off x="7029450" y="13856483"/>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130043</xdr:rowOff>
    </xdr:from>
    <xdr:to>
      <xdr:col>45</xdr:col>
      <xdr:colOff>177800</xdr:colOff>
      <xdr:row>85</xdr:row>
      <xdr:rowOff>130958</xdr:rowOff>
    </xdr:to>
    <xdr:cxnSp macro="">
      <xdr:nvCxnSpPr>
        <xdr:cNvPr id="365" name="直線コネクタ 364">
          <a:extLst>
            <a:ext uri="{FF2B5EF4-FFF2-40B4-BE49-F238E27FC236}">
              <a16:creationId xmlns:a16="http://schemas.microsoft.com/office/drawing/2014/main" id="{5FDF4970-2999-4CF5-851E-4BA696587013}"/>
            </a:ext>
          </a:extLst>
        </xdr:cNvPr>
        <xdr:cNvCxnSpPr/>
      </xdr:nvCxnSpPr>
      <xdr:spPr>
        <a:xfrm flipV="1">
          <a:off x="7077075" y="13900018"/>
          <a:ext cx="809625" cy="4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80752</xdr:rowOff>
    </xdr:from>
    <xdr:to>
      <xdr:col>36</xdr:col>
      <xdr:colOff>165100</xdr:colOff>
      <xdr:row>86</xdr:row>
      <xdr:rowOff>10902</xdr:rowOff>
    </xdr:to>
    <xdr:sp macro="" textlink="">
      <xdr:nvSpPr>
        <xdr:cNvPr id="366" name="楕円 365">
          <a:extLst>
            <a:ext uri="{FF2B5EF4-FFF2-40B4-BE49-F238E27FC236}">
              <a16:creationId xmlns:a16="http://schemas.microsoft.com/office/drawing/2014/main" id="{A50210B0-B227-4CBF-BA6E-9A0A8D45CCAB}"/>
            </a:ext>
          </a:extLst>
        </xdr:cNvPr>
        <xdr:cNvSpPr/>
      </xdr:nvSpPr>
      <xdr:spPr>
        <a:xfrm>
          <a:off x="6238875" y="13857077"/>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130958</xdr:rowOff>
    </xdr:from>
    <xdr:to>
      <xdr:col>41</xdr:col>
      <xdr:colOff>50800</xdr:colOff>
      <xdr:row>85</xdr:row>
      <xdr:rowOff>131552</xdr:rowOff>
    </xdr:to>
    <xdr:cxnSp macro="">
      <xdr:nvCxnSpPr>
        <xdr:cNvPr id="367" name="直線コネクタ 366">
          <a:extLst>
            <a:ext uri="{FF2B5EF4-FFF2-40B4-BE49-F238E27FC236}">
              <a16:creationId xmlns:a16="http://schemas.microsoft.com/office/drawing/2014/main" id="{B50597C2-C025-4427-88AC-A527376654F8}"/>
            </a:ext>
          </a:extLst>
        </xdr:cNvPr>
        <xdr:cNvCxnSpPr/>
      </xdr:nvCxnSpPr>
      <xdr:spPr>
        <a:xfrm flipV="1">
          <a:off x="6286500" y="13904108"/>
          <a:ext cx="790575" cy="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21277</xdr:rowOff>
    </xdr:from>
    <xdr:ext cx="469744" cy="259045"/>
    <xdr:sp macro="" textlink="">
      <xdr:nvSpPr>
        <xdr:cNvPr id="368" name="n_1aveValue【公営住宅】&#10;一人当たり面積">
          <a:extLst>
            <a:ext uri="{FF2B5EF4-FFF2-40B4-BE49-F238E27FC236}">
              <a16:creationId xmlns:a16="http://schemas.microsoft.com/office/drawing/2014/main" id="{0AB77790-B77C-48A1-A128-5A3AD580F87E}"/>
            </a:ext>
          </a:extLst>
        </xdr:cNvPr>
        <xdr:cNvSpPr txBox="1"/>
      </xdr:nvSpPr>
      <xdr:spPr>
        <a:xfrm>
          <a:off x="8458277" y="13956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21779</xdr:rowOff>
    </xdr:from>
    <xdr:ext cx="469744" cy="259045"/>
    <xdr:sp macro="" textlink="">
      <xdr:nvSpPr>
        <xdr:cNvPr id="369" name="n_2aveValue【公営住宅】&#10;一人当たり面積">
          <a:extLst>
            <a:ext uri="{FF2B5EF4-FFF2-40B4-BE49-F238E27FC236}">
              <a16:creationId xmlns:a16="http://schemas.microsoft.com/office/drawing/2014/main" id="{38CB3EE7-882F-47F2-B195-D017286B3843}"/>
            </a:ext>
          </a:extLst>
        </xdr:cNvPr>
        <xdr:cNvSpPr txBox="1"/>
      </xdr:nvSpPr>
      <xdr:spPr>
        <a:xfrm>
          <a:off x="7677227" y="13956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22054</xdr:rowOff>
    </xdr:from>
    <xdr:ext cx="469744" cy="259045"/>
    <xdr:sp macro="" textlink="">
      <xdr:nvSpPr>
        <xdr:cNvPr id="370" name="n_3aveValue【公営住宅】&#10;一人当たり面積">
          <a:extLst>
            <a:ext uri="{FF2B5EF4-FFF2-40B4-BE49-F238E27FC236}">
              <a16:creationId xmlns:a16="http://schemas.microsoft.com/office/drawing/2014/main" id="{82662AD3-FE1D-441D-BD37-8E7115A3FABC}"/>
            </a:ext>
          </a:extLst>
        </xdr:cNvPr>
        <xdr:cNvSpPr txBox="1"/>
      </xdr:nvSpPr>
      <xdr:spPr>
        <a:xfrm>
          <a:off x="6867602" y="13957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23288</xdr:rowOff>
    </xdr:from>
    <xdr:ext cx="469744" cy="259045"/>
    <xdr:sp macro="" textlink="">
      <xdr:nvSpPr>
        <xdr:cNvPr id="371" name="n_4aveValue【公営住宅】&#10;一人当たり面積">
          <a:extLst>
            <a:ext uri="{FF2B5EF4-FFF2-40B4-BE49-F238E27FC236}">
              <a16:creationId xmlns:a16="http://schemas.microsoft.com/office/drawing/2014/main" id="{EDB7C51F-F28E-4F9C-9E1D-9B73EEE0C5E1}"/>
            </a:ext>
          </a:extLst>
        </xdr:cNvPr>
        <xdr:cNvSpPr txBox="1"/>
      </xdr:nvSpPr>
      <xdr:spPr>
        <a:xfrm>
          <a:off x="6067502" y="13961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25233</xdr:rowOff>
    </xdr:from>
    <xdr:ext cx="469744" cy="259045"/>
    <xdr:sp macro="" textlink="">
      <xdr:nvSpPr>
        <xdr:cNvPr id="372" name="n_1mainValue【公営住宅】&#10;一人当たり面積">
          <a:extLst>
            <a:ext uri="{FF2B5EF4-FFF2-40B4-BE49-F238E27FC236}">
              <a16:creationId xmlns:a16="http://schemas.microsoft.com/office/drawing/2014/main" id="{CE828BBA-A79A-4FA2-9D62-E8DEA0ECC477}"/>
            </a:ext>
          </a:extLst>
        </xdr:cNvPr>
        <xdr:cNvSpPr txBox="1"/>
      </xdr:nvSpPr>
      <xdr:spPr>
        <a:xfrm>
          <a:off x="8458277" y="13639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25920</xdr:rowOff>
    </xdr:from>
    <xdr:ext cx="469744" cy="259045"/>
    <xdr:sp macro="" textlink="">
      <xdr:nvSpPr>
        <xdr:cNvPr id="373" name="n_2mainValue【公営住宅】&#10;一人当たり面積">
          <a:extLst>
            <a:ext uri="{FF2B5EF4-FFF2-40B4-BE49-F238E27FC236}">
              <a16:creationId xmlns:a16="http://schemas.microsoft.com/office/drawing/2014/main" id="{80071D4B-139F-4A12-ACFB-300ED439DCD6}"/>
            </a:ext>
          </a:extLst>
        </xdr:cNvPr>
        <xdr:cNvSpPr txBox="1"/>
      </xdr:nvSpPr>
      <xdr:spPr>
        <a:xfrm>
          <a:off x="7677227" y="13640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26835</xdr:rowOff>
    </xdr:from>
    <xdr:ext cx="469744" cy="259045"/>
    <xdr:sp macro="" textlink="">
      <xdr:nvSpPr>
        <xdr:cNvPr id="374" name="n_3mainValue【公営住宅】&#10;一人当たり面積">
          <a:extLst>
            <a:ext uri="{FF2B5EF4-FFF2-40B4-BE49-F238E27FC236}">
              <a16:creationId xmlns:a16="http://schemas.microsoft.com/office/drawing/2014/main" id="{4566B381-6FD2-4070-B88A-595E8D4675BA}"/>
            </a:ext>
          </a:extLst>
        </xdr:cNvPr>
        <xdr:cNvSpPr txBox="1"/>
      </xdr:nvSpPr>
      <xdr:spPr>
        <a:xfrm>
          <a:off x="6867602" y="13641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27429</xdr:rowOff>
    </xdr:from>
    <xdr:ext cx="469744" cy="259045"/>
    <xdr:sp macro="" textlink="">
      <xdr:nvSpPr>
        <xdr:cNvPr id="375" name="n_4mainValue【公営住宅】&#10;一人当たり面積">
          <a:extLst>
            <a:ext uri="{FF2B5EF4-FFF2-40B4-BE49-F238E27FC236}">
              <a16:creationId xmlns:a16="http://schemas.microsoft.com/office/drawing/2014/main" id="{A4E9F06A-3B74-42D7-AAA1-4778E2B66DE6}"/>
            </a:ext>
          </a:extLst>
        </xdr:cNvPr>
        <xdr:cNvSpPr txBox="1"/>
      </xdr:nvSpPr>
      <xdr:spPr>
        <a:xfrm>
          <a:off x="6067502" y="13641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270F702E-70DA-4FD5-BD49-2450FF053292}"/>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91ED1755-77F7-4501-B326-154E69E4C3CB}"/>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325311C0-4304-4BC3-8370-20FBE552467C}"/>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6E027CBB-390D-40CA-824D-64DAF0E0BE59}"/>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0DBDCFDF-4F34-4AFA-AA73-D401F426ECE1}"/>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4768746F-E728-4DD1-AED6-C50C5503E1CA}"/>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7B104210-9B8D-4E44-B1CA-0416B4292228}"/>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93E0DA9D-E332-4B6D-A215-1CDC8F1F95CD}"/>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E23B9623-6FEC-41AE-A89F-1A0E773A5CD1}"/>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EB70491A-0CE1-45CF-B562-BB4B8115F8ED}"/>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4EAEA672-19B1-45F8-BCBF-2EDA63A98592}"/>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0F157E57-9489-4D98-AFBC-6A3990ED81DD}"/>
            </a:ext>
          </a:extLst>
        </xdr:cNvPr>
        <xdr:cNvCxnSpPr/>
      </xdr:nvCxnSpPr>
      <xdr:spPr>
        <a:xfrm>
          <a:off x="6858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1FE2921D-C8C2-4314-AB72-7F79EED685EE}"/>
            </a:ext>
          </a:extLst>
        </xdr:cNvPr>
        <xdr:cNvSpPr txBox="1"/>
      </xdr:nvSpPr>
      <xdr:spPr>
        <a:xfrm>
          <a:off x="2789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A76D296C-6E7A-4DD6-B09A-9B99777CD4BA}"/>
            </a:ext>
          </a:extLst>
        </xdr:cNvPr>
        <xdr:cNvCxnSpPr/>
      </xdr:nvCxnSpPr>
      <xdr:spPr>
        <a:xfrm>
          <a:off x="6858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220ABA0E-C3BA-48C8-9193-D706049B8C71}"/>
            </a:ext>
          </a:extLst>
        </xdr:cNvPr>
        <xdr:cNvSpPr txBox="1"/>
      </xdr:nvSpPr>
      <xdr:spPr>
        <a:xfrm>
          <a:off x="339891"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DA294981-D7CA-4903-B786-A1244F2DD8BE}"/>
            </a:ext>
          </a:extLst>
        </xdr:cNvPr>
        <xdr:cNvCxnSpPr/>
      </xdr:nvCxnSpPr>
      <xdr:spPr>
        <a:xfrm>
          <a:off x="6858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6428601C-DDF7-41E7-BCDD-079194CEBBE2}"/>
            </a:ext>
          </a:extLst>
        </xdr:cNvPr>
        <xdr:cNvSpPr txBox="1"/>
      </xdr:nvSpPr>
      <xdr:spPr>
        <a:xfrm>
          <a:off x="339891"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AAF50974-BD96-48E2-AF3A-3C53F11426ED}"/>
            </a:ext>
          </a:extLst>
        </xdr:cNvPr>
        <xdr:cNvCxnSpPr/>
      </xdr:nvCxnSpPr>
      <xdr:spPr>
        <a:xfrm>
          <a:off x="6858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A4B7BEC2-621F-49F0-914E-805C464E5675}"/>
            </a:ext>
          </a:extLst>
        </xdr:cNvPr>
        <xdr:cNvSpPr txBox="1"/>
      </xdr:nvSpPr>
      <xdr:spPr>
        <a:xfrm>
          <a:off x="339891"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2B62910F-9772-44AB-89E5-3C7CCD45168C}"/>
            </a:ext>
          </a:extLst>
        </xdr:cNvPr>
        <xdr:cNvCxnSpPr/>
      </xdr:nvCxnSpPr>
      <xdr:spPr>
        <a:xfrm>
          <a:off x="6858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77FA5A45-CD7B-4EC4-97D8-7379BD7EBA4B}"/>
            </a:ext>
          </a:extLst>
        </xdr:cNvPr>
        <xdr:cNvSpPr txBox="1"/>
      </xdr:nvSpPr>
      <xdr:spPr>
        <a:xfrm>
          <a:off x="339891"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21445152-8EBF-4888-9CAF-783EBD4E48EB}"/>
            </a:ext>
          </a:extLst>
        </xdr:cNvPr>
        <xdr:cNvCxnSpPr/>
      </xdr:nvCxnSpPr>
      <xdr:spPr>
        <a:xfrm>
          <a:off x="6858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90CB838D-CEB8-4398-AEDE-4B490E437810}"/>
            </a:ext>
          </a:extLst>
        </xdr:cNvPr>
        <xdr:cNvSpPr txBox="1"/>
      </xdr:nvSpPr>
      <xdr:spPr>
        <a:xfrm>
          <a:off x="3881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5662F617-4E6D-4048-A7A6-A4D20238D5AB}"/>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港湾・漁港】&#10;有形固定資産減価償却率グラフ枠">
          <a:extLst>
            <a:ext uri="{FF2B5EF4-FFF2-40B4-BE49-F238E27FC236}">
              <a16:creationId xmlns:a16="http://schemas.microsoft.com/office/drawing/2014/main" id="{150DE4C3-6F2D-4964-B65B-619839A6727D}"/>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45176</xdr:rowOff>
    </xdr:from>
    <xdr:to>
      <xdr:col>24</xdr:col>
      <xdr:colOff>62865</xdr:colOff>
      <xdr:row>109</xdr:row>
      <xdr:rowOff>9252</xdr:rowOff>
    </xdr:to>
    <xdr:cxnSp macro="">
      <xdr:nvCxnSpPr>
        <xdr:cNvPr id="401" name="直線コネクタ 400">
          <a:extLst>
            <a:ext uri="{FF2B5EF4-FFF2-40B4-BE49-F238E27FC236}">
              <a16:creationId xmlns:a16="http://schemas.microsoft.com/office/drawing/2014/main" id="{25026669-E1A1-4F30-86B2-0124B3C19289}"/>
            </a:ext>
          </a:extLst>
        </xdr:cNvPr>
        <xdr:cNvCxnSpPr/>
      </xdr:nvCxnSpPr>
      <xdr:spPr>
        <a:xfrm flipV="1">
          <a:off x="4180840" y="16336101"/>
          <a:ext cx="0" cy="15071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13079</xdr:rowOff>
    </xdr:from>
    <xdr:ext cx="405111" cy="259045"/>
    <xdr:sp macro="" textlink="">
      <xdr:nvSpPr>
        <xdr:cNvPr id="402" name="【港湾・漁港】&#10;有形固定資産減価償却率最小値テキスト">
          <a:extLst>
            <a:ext uri="{FF2B5EF4-FFF2-40B4-BE49-F238E27FC236}">
              <a16:creationId xmlns:a16="http://schemas.microsoft.com/office/drawing/2014/main" id="{895C0A15-FC74-4A22-9E3A-6EFE0B8C0027}"/>
            </a:ext>
          </a:extLst>
        </xdr:cNvPr>
        <xdr:cNvSpPr txBox="1"/>
      </xdr:nvSpPr>
      <xdr:spPr>
        <a:xfrm>
          <a:off x="4219575" y="178407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9252</xdr:rowOff>
    </xdr:from>
    <xdr:to>
      <xdr:col>24</xdr:col>
      <xdr:colOff>152400</xdr:colOff>
      <xdr:row>109</xdr:row>
      <xdr:rowOff>9252</xdr:rowOff>
    </xdr:to>
    <xdr:cxnSp macro="">
      <xdr:nvCxnSpPr>
        <xdr:cNvPr id="403" name="直線コネクタ 402">
          <a:extLst>
            <a:ext uri="{FF2B5EF4-FFF2-40B4-BE49-F238E27FC236}">
              <a16:creationId xmlns:a16="http://schemas.microsoft.com/office/drawing/2014/main" id="{6DB10D0F-8D5D-4C24-936A-ED579162C4A7}"/>
            </a:ext>
          </a:extLst>
        </xdr:cNvPr>
        <xdr:cNvCxnSpPr/>
      </xdr:nvCxnSpPr>
      <xdr:spPr>
        <a:xfrm>
          <a:off x="4105275" y="1784322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163303</xdr:rowOff>
    </xdr:from>
    <xdr:ext cx="340478" cy="259045"/>
    <xdr:sp macro="" textlink="">
      <xdr:nvSpPr>
        <xdr:cNvPr id="404" name="【港湾・漁港】&#10;有形固定資産減価償却率最大値テキスト">
          <a:extLst>
            <a:ext uri="{FF2B5EF4-FFF2-40B4-BE49-F238E27FC236}">
              <a16:creationId xmlns:a16="http://schemas.microsoft.com/office/drawing/2014/main" id="{601D5A5E-4368-4E0A-AFD4-279626478E91}"/>
            </a:ext>
          </a:extLst>
        </xdr:cNvPr>
        <xdr:cNvSpPr txBox="1"/>
      </xdr:nvSpPr>
      <xdr:spPr>
        <a:xfrm>
          <a:off x="4219575" y="1610497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45176</xdr:rowOff>
    </xdr:from>
    <xdr:to>
      <xdr:col>24</xdr:col>
      <xdr:colOff>152400</xdr:colOff>
      <xdr:row>100</xdr:row>
      <xdr:rowOff>45176</xdr:rowOff>
    </xdr:to>
    <xdr:cxnSp macro="">
      <xdr:nvCxnSpPr>
        <xdr:cNvPr id="405" name="直線コネクタ 404">
          <a:extLst>
            <a:ext uri="{FF2B5EF4-FFF2-40B4-BE49-F238E27FC236}">
              <a16:creationId xmlns:a16="http://schemas.microsoft.com/office/drawing/2014/main" id="{96C0A506-BBA2-4E6C-AF38-1824B92CEE27}"/>
            </a:ext>
          </a:extLst>
        </xdr:cNvPr>
        <xdr:cNvCxnSpPr/>
      </xdr:nvCxnSpPr>
      <xdr:spPr>
        <a:xfrm>
          <a:off x="4105275" y="1633610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111596</xdr:rowOff>
    </xdr:from>
    <xdr:ext cx="405111" cy="259045"/>
    <xdr:sp macro="" textlink="">
      <xdr:nvSpPr>
        <xdr:cNvPr id="406" name="【港湾・漁港】&#10;有形固定資産減価償却率平均値テキスト">
          <a:extLst>
            <a:ext uri="{FF2B5EF4-FFF2-40B4-BE49-F238E27FC236}">
              <a16:creationId xmlns:a16="http://schemas.microsoft.com/office/drawing/2014/main" id="{DFEA7E26-6DF8-428C-89B2-C07A91664A92}"/>
            </a:ext>
          </a:extLst>
        </xdr:cNvPr>
        <xdr:cNvSpPr txBox="1"/>
      </xdr:nvSpPr>
      <xdr:spPr>
        <a:xfrm>
          <a:off x="4219575" y="172565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133169</xdr:rowOff>
    </xdr:from>
    <xdr:to>
      <xdr:col>24</xdr:col>
      <xdr:colOff>114300</xdr:colOff>
      <xdr:row>106</xdr:row>
      <xdr:rowOff>63319</xdr:rowOff>
    </xdr:to>
    <xdr:sp macro="" textlink="">
      <xdr:nvSpPr>
        <xdr:cNvPr id="407" name="フローチャート: 判断 406">
          <a:extLst>
            <a:ext uri="{FF2B5EF4-FFF2-40B4-BE49-F238E27FC236}">
              <a16:creationId xmlns:a16="http://schemas.microsoft.com/office/drawing/2014/main" id="{74AEFD3D-A193-4882-BD3F-2B5374DA9148}"/>
            </a:ext>
          </a:extLst>
        </xdr:cNvPr>
        <xdr:cNvSpPr/>
      </xdr:nvSpPr>
      <xdr:spPr>
        <a:xfrm>
          <a:off x="4124325" y="1727816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120106</xdr:rowOff>
    </xdr:from>
    <xdr:to>
      <xdr:col>20</xdr:col>
      <xdr:colOff>38100</xdr:colOff>
      <xdr:row>106</xdr:row>
      <xdr:rowOff>50256</xdr:rowOff>
    </xdr:to>
    <xdr:sp macro="" textlink="">
      <xdr:nvSpPr>
        <xdr:cNvPr id="408" name="フローチャート: 判断 407">
          <a:extLst>
            <a:ext uri="{FF2B5EF4-FFF2-40B4-BE49-F238E27FC236}">
              <a16:creationId xmlns:a16="http://schemas.microsoft.com/office/drawing/2014/main" id="{07E51976-DB4C-4EB6-BE9F-110973B7774E}"/>
            </a:ext>
          </a:extLst>
        </xdr:cNvPr>
        <xdr:cNvSpPr/>
      </xdr:nvSpPr>
      <xdr:spPr>
        <a:xfrm>
          <a:off x="3381375" y="1726828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85816</xdr:rowOff>
    </xdr:from>
    <xdr:to>
      <xdr:col>15</xdr:col>
      <xdr:colOff>101600</xdr:colOff>
      <xdr:row>106</xdr:row>
      <xdr:rowOff>15966</xdr:rowOff>
    </xdr:to>
    <xdr:sp macro="" textlink="">
      <xdr:nvSpPr>
        <xdr:cNvPr id="409" name="フローチャート: 判断 408">
          <a:extLst>
            <a:ext uri="{FF2B5EF4-FFF2-40B4-BE49-F238E27FC236}">
              <a16:creationId xmlns:a16="http://schemas.microsoft.com/office/drawing/2014/main" id="{D1669297-477C-469E-8EAD-9F7539429DDA}"/>
            </a:ext>
          </a:extLst>
        </xdr:cNvPr>
        <xdr:cNvSpPr/>
      </xdr:nvSpPr>
      <xdr:spPr>
        <a:xfrm>
          <a:off x="2571750" y="1722764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36830</xdr:rowOff>
    </xdr:from>
    <xdr:to>
      <xdr:col>10</xdr:col>
      <xdr:colOff>165100</xdr:colOff>
      <xdr:row>105</xdr:row>
      <xdr:rowOff>138430</xdr:rowOff>
    </xdr:to>
    <xdr:sp macro="" textlink="">
      <xdr:nvSpPr>
        <xdr:cNvPr id="410" name="フローチャート: 判断 409">
          <a:extLst>
            <a:ext uri="{FF2B5EF4-FFF2-40B4-BE49-F238E27FC236}">
              <a16:creationId xmlns:a16="http://schemas.microsoft.com/office/drawing/2014/main" id="{CFAB8EC2-5E67-4242-9629-4182474B575A}"/>
            </a:ext>
          </a:extLst>
        </xdr:cNvPr>
        <xdr:cNvSpPr/>
      </xdr:nvSpPr>
      <xdr:spPr>
        <a:xfrm>
          <a:off x="1781175" y="1718183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152763</xdr:rowOff>
    </xdr:from>
    <xdr:to>
      <xdr:col>6</xdr:col>
      <xdr:colOff>38100</xdr:colOff>
      <xdr:row>105</xdr:row>
      <xdr:rowOff>82913</xdr:rowOff>
    </xdr:to>
    <xdr:sp macro="" textlink="">
      <xdr:nvSpPr>
        <xdr:cNvPr id="411" name="フローチャート: 判断 410">
          <a:extLst>
            <a:ext uri="{FF2B5EF4-FFF2-40B4-BE49-F238E27FC236}">
              <a16:creationId xmlns:a16="http://schemas.microsoft.com/office/drawing/2014/main" id="{7C35D7CB-BA99-4103-AD85-E177BD166365}"/>
            </a:ext>
          </a:extLst>
        </xdr:cNvPr>
        <xdr:cNvSpPr/>
      </xdr:nvSpPr>
      <xdr:spPr>
        <a:xfrm>
          <a:off x="981075" y="17126313"/>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B1B33B76-E75F-42DF-97AD-F90D8CEB5D3C}"/>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C2E76A66-B811-436F-B06D-FF6BF7A8DB4D}"/>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147DE058-BB39-49D0-B823-6D65E9627C9C}"/>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AC81F2D7-65C5-4EA8-92E5-AC1C282E4556}"/>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02407F59-7491-4BB8-A34F-F80AA2D80047}"/>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141332</xdr:rowOff>
    </xdr:from>
    <xdr:to>
      <xdr:col>24</xdr:col>
      <xdr:colOff>114300</xdr:colOff>
      <xdr:row>105</xdr:row>
      <xdr:rowOff>71482</xdr:rowOff>
    </xdr:to>
    <xdr:sp macro="" textlink="">
      <xdr:nvSpPr>
        <xdr:cNvPr id="417" name="楕円 416">
          <a:extLst>
            <a:ext uri="{FF2B5EF4-FFF2-40B4-BE49-F238E27FC236}">
              <a16:creationId xmlns:a16="http://schemas.microsoft.com/office/drawing/2014/main" id="{2C714F1A-C295-4E98-8F36-2D0C1AA4FF7D}"/>
            </a:ext>
          </a:extLst>
        </xdr:cNvPr>
        <xdr:cNvSpPr/>
      </xdr:nvSpPr>
      <xdr:spPr>
        <a:xfrm>
          <a:off x="4124325" y="1711805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164209</xdr:rowOff>
    </xdr:from>
    <xdr:ext cx="405111" cy="259045"/>
    <xdr:sp macro="" textlink="">
      <xdr:nvSpPr>
        <xdr:cNvPr id="418" name="【港湾・漁港】&#10;有形固定資産減価償却率該当値テキスト">
          <a:extLst>
            <a:ext uri="{FF2B5EF4-FFF2-40B4-BE49-F238E27FC236}">
              <a16:creationId xmlns:a16="http://schemas.microsoft.com/office/drawing/2014/main" id="{21576FED-D5CF-4C50-AD9C-83E1BF8B330B}"/>
            </a:ext>
          </a:extLst>
        </xdr:cNvPr>
        <xdr:cNvSpPr txBox="1"/>
      </xdr:nvSpPr>
      <xdr:spPr>
        <a:xfrm>
          <a:off x="4219575" y="169631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113574</xdr:rowOff>
    </xdr:from>
    <xdr:to>
      <xdr:col>20</xdr:col>
      <xdr:colOff>38100</xdr:colOff>
      <xdr:row>105</xdr:row>
      <xdr:rowOff>43724</xdr:rowOff>
    </xdr:to>
    <xdr:sp macro="" textlink="">
      <xdr:nvSpPr>
        <xdr:cNvPr id="419" name="楕円 418">
          <a:extLst>
            <a:ext uri="{FF2B5EF4-FFF2-40B4-BE49-F238E27FC236}">
              <a16:creationId xmlns:a16="http://schemas.microsoft.com/office/drawing/2014/main" id="{15B0BFB8-8671-4E4F-AF9B-E03CC74F8E25}"/>
            </a:ext>
          </a:extLst>
        </xdr:cNvPr>
        <xdr:cNvSpPr/>
      </xdr:nvSpPr>
      <xdr:spPr>
        <a:xfrm>
          <a:off x="3381375" y="1708712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164374</xdr:rowOff>
    </xdr:from>
    <xdr:to>
      <xdr:col>24</xdr:col>
      <xdr:colOff>63500</xdr:colOff>
      <xdr:row>105</xdr:row>
      <xdr:rowOff>20682</xdr:rowOff>
    </xdr:to>
    <xdr:cxnSp macro="">
      <xdr:nvCxnSpPr>
        <xdr:cNvPr id="420" name="直線コネクタ 419">
          <a:extLst>
            <a:ext uri="{FF2B5EF4-FFF2-40B4-BE49-F238E27FC236}">
              <a16:creationId xmlns:a16="http://schemas.microsoft.com/office/drawing/2014/main" id="{A00D2B88-EBDF-458D-A6E1-AB060DC66937}"/>
            </a:ext>
          </a:extLst>
        </xdr:cNvPr>
        <xdr:cNvCxnSpPr/>
      </xdr:nvCxnSpPr>
      <xdr:spPr>
        <a:xfrm>
          <a:off x="3429000" y="17134749"/>
          <a:ext cx="752475" cy="30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84182</xdr:rowOff>
    </xdr:from>
    <xdr:to>
      <xdr:col>15</xdr:col>
      <xdr:colOff>101600</xdr:colOff>
      <xdr:row>105</xdr:row>
      <xdr:rowOff>14332</xdr:rowOff>
    </xdr:to>
    <xdr:sp macro="" textlink="">
      <xdr:nvSpPr>
        <xdr:cNvPr id="421" name="楕円 420">
          <a:extLst>
            <a:ext uri="{FF2B5EF4-FFF2-40B4-BE49-F238E27FC236}">
              <a16:creationId xmlns:a16="http://schemas.microsoft.com/office/drawing/2014/main" id="{76C554B4-A7BA-476B-9457-81A768A620D4}"/>
            </a:ext>
          </a:extLst>
        </xdr:cNvPr>
        <xdr:cNvSpPr/>
      </xdr:nvSpPr>
      <xdr:spPr>
        <a:xfrm>
          <a:off x="2571750" y="1706090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134982</xdr:rowOff>
    </xdr:from>
    <xdr:to>
      <xdr:col>19</xdr:col>
      <xdr:colOff>177800</xdr:colOff>
      <xdr:row>104</xdr:row>
      <xdr:rowOff>164374</xdr:rowOff>
    </xdr:to>
    <xdr:cxnSp macro="">
      <xdr:nvCxnSpPr>
        <xdr:cNvPr id="422" name="直線コネクタ 421">
          <a:extLst>
            <a:ext uri="{FF2B5EF4-FFF2-40B4-BE49-F238E27FC236}">
              <a16:creationId xmlns:a16="http://schemas.microsoft.com/office/drawing/2014/main" id="{941F637C-3A0F-43EE-8288-9E325AF15E59}"/>
            </a:ext>
          </a:extLst>
        </xdr:cNvPr>
        <xdr:cNvCxnSpPr/>
      </xdr:nvCxnSpPr>
      <xdr:spPr>
        <a:xfrm>
          <a:off x="2619375" y="17108532"/>
          <a:ext cx="809625" cy="26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69487</xdr:rowOff>
    </xdr:from>
    <xdr:to>
      <xdr:col>10</xdr:col>
      <xdr:colOff>165100</xdr:colOff>
      <xdr:row>104</xdr:row>
      <xdr:rowOff>171087</xdr:rowOff>
    </xdr:to>
    <xdr:sp macro="" textlink="">
      <xdr:nvSpPr>
        <xdr:cNvPr id="423" name="楕円 422">
          <a:extLst>
            <a:ext uri="{FF2B5EF4-FFF2-40B4-BE49-F238E27FC236}">
              <a16:creationId xmlns:a16="http://schemas.microsoft.com/office/drawing/2014/main" id="{44058473-F1DA-4FC3-9860-2ABF996FA375}"/>
            </a:ext>
          </a:extLst>
        </xdr:cNvPr>
        <xdr:cNvSpPr/>
      </xdr:nvSpPr>
      <xdr:spPr>
        <a:xfrm>
          <a:off x="1781175" y="1703986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120287</xdr:rowOff>
    </xdr:from>
    <xdr:to>
      <xdr:col>15</xdr:col>
      <xdr:colOff>50800</xdr:colOff>
      <xdr:row>104</xdr:row>
      <xdr:rowOff>134982</xdr:rowOff>
    </xdr:to>
    <xdr:cxnSp macro="">
      <xdr:nvCxnSpPr>
        <xdr:cNvPr id="424" name="直線コネクタ 423">
          <a:extLst>
            <a:ext uri="{FF2B5EF4-FFF2-40B4-BE49-F238E27FC236}">
              <a16:creationId xmlns:a16="http://schemas.microsoft.com/office/drawing/2014/main" id="{FC4FE99F-2DE9-428F-983B-F65DA4801F14}"/>
            </a:ext>
          </a:extLst>
        </xdr:cNvPr>
        <xdr:cNvCxnSpPr/>
      </xdr:nvCxnSpPr>
      <xdr:spPr>
        <a:xfrm>
          <a:off x="1828800" y="17097012"/>
          <a:ext cx="790575" cy="11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59689</xdr:rowOff>
    </xdr:from>
    <xdr:to>
      <xdr:col>6</xdr:col>
      <xdr:colOff>38100</xdr:colOff>
      <xdr:row>104</xdr:row>
      <xdr:rowOff>161289</xdr:rowOff>
    </xdr:to>
    <xdr:sp macro="" textlink="">
      <xdr:nvSpPr>
        <xdr:cNvPr id="425" name="楕円 424">
          <a:extLst>
            <a:ext uri="{FF2B5EF4-FFF2-40B4-BE49-F238E27FC236}">
              <a16:creationId xmlns:a16="http://schemas.microsoft.com/office/drawing/2014/main" id="{7D9F1512-B23A-4AC2-967E-2DDF4BD34844}"/>
            </a:ext>
          </a:extLst>
        </xdr:cNvPr>
        <xdr:cNvSpPr/>
      </xdr:nvSpPr>
      <xdr:spPr>
        <a:xfrm>
          <a:off x="981075" y="1703323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110489</xdr:rowOff>
    </xdr:from>
    <xdr:to>
      <xdr:col>10</xdr:col>
      <xdr:colOff>114300</xdr:colOff>
      <xdr:row>104</xdr:row>
      <xdr:rowOff>120287</xdr:rowOff>
    </xdr:to>
    <xdr:cxnSp macro="">
      <xdr:nvCxnSpPr>
        <xdr:cNvPr id="426" name="直線コネクタ 425">
          <a:extLst>
            <a:ext uri="{FF2B5EF4-FFF2-40B4-BE49-F238E27FC236}">
              <a16:creationId xmlns:a16="http://schemas.microsoft.com/office/drawing/2014/main" id="{634A9934-60F9-42CD-88A3-2C4D32892DC5}"/>
            </a:ext>
          </a:extLst>
        </xdr:cNvPr>
        <xdr:cNvCxnSpPr/>
      </xdr:nvCxnSpPr>
      <xdr:spPr>
        <a:xfrm>
          <a:off x="1028700" y="17080864"/>
          <a:ext cx="800100" cy="16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106</xdr:row>
      <xdr:rowOff>41383</xdr:rowOff>
    </xdr:from>
    <xdr:ext cx="405111" cy="259045"/>
    <xdr:sp macro="" textlink="">
      <xdr:nvSpPr>
        <xdr:cNvPr id="427" name="n_1aveValue【港湾・漁港】&#10;有形固定資産減価償却率">
          <a:extLst>
            <a:ext uri="{FF2B5EF4-FFF2-40B4-BE49-F238E27FC236}">
              <a16:creationId xmlns:a16="http://schemas.microsoft.com/office/drawing/2014/main" id="{79B6FABA-3D08-488C-A929-DA900C27B87B}"/>
            </a:ext>
          </a:extLst>
        </xdr:cNvPr>
        <xdr:cNvSpPr txBox="1"/>
      </xdr:nvSpPr>
      <xdr:spPr>
        <a:xfrm>
          <a:off x="3239144" y="173610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7093</xdr:rowOff>
    </xdr:from>
    <xdr:ext cx="405111" cy="259045"/>
    <xdr:sp macro="" textlink="">
      <xdr:nvSpPr>
        <xdr:cNvPr id="428" name="n_2aveValue【港湾・漁港】&#10;有形固定資産減価償却率">
          <a:extLst>
            <a:ext uri="{FF2B5EF4-FFF2-40B4-BE49-F238E27FC236}">
              <a16:creationId xmlns:a16="http://schemas.microsoft.com/office/drawing/2014/main" id="{48FA9D29-1B16-4144-B4F5-6F9CEEDA2876}"/>
            </a:ext>
          </a:extLst>
        </xdr:cNvPr>
        <xdr:cNvSpPr txBox="1"/>
      </xdr:nvSpPr>
      <xdr:spPr>
        <a:xfrm>
          <a:off x="2439044" y="173267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129557</xdr:rowOff>
    </xdr:from>
    <xdr:ext cx="405111" cy="259045"/>
    <xdr:sp macro="" textlink="">
      <xdr:nvSpPr>
        <xdr:cNvPr id="429" name="n_3aveValue【港湾・漁港】&#10;有形固定資産減価償却率">
          <a:extLst>
            <a:ext uri="{FF2B5EF4-FFF2-40B4-BE49-F238E27FC236}">
              <a16:creationId xmlns:a16="http://schemas.microsoft.com/office/drawing/2014/main" id="{3044B6D3-AEF6-4C7A-A205-EA77C740150D}"/>
            </a:ext>
          </a:extLst>
        </xdr:cNvPr>
        <xdr:cNvSpPr txBox="1"/>
      </xdr:nvSpPr>
      <xdr:spPr>
        <a:xfrm>
          <a:off x="1648469" y="1727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74040</xdr:rowOff>
    </xdr:from>
    <xdr:ext cx="405111" cy="259045"/>
    <xdr:sp macro="" textlink="">
      <xdr:nvSpPr>
        <xdr:cNvPr id="430" name="n_4aveValue【港湾・漁港】&#10;有形固定資産減価償却率">
          <a:extLst>
            <a:ext uri="{FF2B5EF4-FFF2-40B4-BE49-F238E27FC236}">
              <a16:creationId xmlns:a16="http://schemas.microsoft.com/office/drawing/2014/main" id="{88CBA9D6-FFB8-42E8-B739-A3ED2AD6C9A5}"/>
            </a:ext>
          </a:extLst>
        </xdr:cNvPr>
        <xdr:cNvSpPr txBox="1"/>
      </xdr:nvSpPr>
      <xdr:spPr>
        <a:xfrm>
          <a:off x="848369" y="17219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60251</xdr:rowOff>
    </xdr:from>
    <xdr:ext cx="405111" cy="259045"/>
    <xdr:sp macro="" textlink="">
      <xdr:nvSpPr>
        <xdr:cNvPr id="431" name="n_1mainValue【港湾・漁港】&#10;有形固定資産減価償却率">
          <a:extLst>
            <a:ext uri="{FF2B5EF4-FFF2-40B4-BE49-F238E27FC236}">
              <a16:creationId xmlns:a16="http://schemas.microsoft.com/office/drawing/2014/main" id="{0CE3EAD5-B402-46F6-8438-981B092CA052}"/>
            </a:ext>
          </a:extLst>
        </xdr:cNvPr>
        <xdr:cNvSpPr txBox="1"/>
      </xdr:nvSpPr>
      <xdr:spPr>
        <a:xfrm>
          <a:off x="3239144" y="16862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30859</xdr:rowOff>
    </xdr:from>
    <xdr:ext cx="405111" cy="259045"/>
    <xdr:sp macro="" textlink="">
      <xdr:nvSpPr>
        <xdr:cNvPr id="432" name="n_2mainValue【港湾・漁港】&#10;有形固定資産減価償却率">
          <a:extLst>
            <a:ext uri="{FF2B5EF4-FFF2-40B4-BE49-F238E27FC236}">
              <a16:creationId xmlns:a16="http://schemas.microsoft.com/office/drawing/2014/main" id="{DC35EDA8-3E27-4C3E-9D38-916E761E0889}"/>
            </a:ext>
          </a:extLst>
        </xdr:cNvPr>
        <xdr:cNvSpPr txBox="1"/>
      </xdr:nvSpPr>
      <xdr:spPr>
        <a:xfrm>
          <a:off x="2439044" y="16829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16164</xdr:rowOff>
    </xdr:from>
    <xdr:ext cx="405111" cy="259045"/>
    <xdr:sp macro="" textlink="">
      <xdr:nvSpPr>
        <xdr:cNvPr id="433" name="n_3mainValue【港湾・漁港】&#10;有形固定資産減価償却率">
          <a:extLst>
            <a:ext uri="{FF2B5EF4-FFF2-40B4-BE49-F238E27FC236}">
              <a16:creationId xmlns:a16="http://schemas.microsoft.com/office/drawing/2014/main" id="{736BBA2D-A97C-478C-A7F2-FBEC3D5370CB}"/>
            </a:ext>
          </a:extLst>
        </xdr:cNvPr>
        <xdr:cNvSpPr txBox="1"/>
      </xdr:nvSpPr>
      <xdr:spPr>
        <a:xfrm>
          <a:off x="1648469" y="168182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6366</xdr:rowOff>
    </xdr:from>
    <xdr:ext cx="405111" cy="259045"/>
    <xdr:sp macro="" textlink="">
      <xdr:nvSpPr>
        <xdr:cNvPr id="434" name="n_4mainValue【港湾・漁港】&#10;有形固定資産減価償却率">
          <a:extLst>
            <a:ext uri="{FF2B5EF4-FFF2-40B4-BE49-F238E27FC236}">
              <a16:creationId xmlns:a16="http://schemas.microsoft.com/office/drawing/2014/main" id="{6A7C3407-6FD7-43C6-8B7B-521B6FD495F0}"/>
            </a:ext>
          </a:extLst>
        </xdr:cNvPr>
        <xdr:cNvSpPr txBox="1"/>
      </xdr:nvSpPr>
      <xdr:spPr>
        <a:xfrm>
          <a:off x="848369" y="16811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C75B3FDF-FC28-4A5D-9E7B-6882F812C265}"/>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B3432D6C-F8F9-4F6A-A504-76CFBF3B6FD5}"/>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089FCA04-60FC-41CB-9DF5-29512A8C0D7B}"/>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CAC89CD1-68E8-487A-BACC-37F1E6EA72B5}"/>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530C2427-D0D6-439B-91C1-32F6193CA943}"/>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CF0C8D46-C0CC-4E22-8969-6082D0E9C49D}"/>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FEBB0FBC-1699-498D-8703-22692CD13BF2}"/>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E69F076B-1161-47B1-B6C5-DF8ECF4F7391}"/>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EAF817A6-FA37-4598-99EF-67BFE74CFE62}"/>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8FDE08D3-C8C2-4BF2-9423-BDA995653340}"/>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5" name="直線コネクタ 444">
          <a:extLst>
            <a:ext uri="{FF2B5EF4-FFF2-40B4-BE49-F238E27FC236}">
              <a16:creationId xmlns:a16="http://schemas.microsoft.com/office/drawing/2014/main" id="{32F78E29-F696-40F6-A0BC-1E75425073DE}"/>
            </a:ext>
          </a:extLst>
        </xdr:cNvPr>
        <xdr:cNvCxnSpPr/>
      </xdr:nvCxnSpPr>
      <xdr:spPr>
        <a:xfrm>
          <a:off x="5953125" y="17735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446" name="テキスト ボックス 445">
          <a:extLst>
            <a:ext uri="{FF2B5EF4-FFF2-40B4-BE49-F238E27FC236}">
              <a16:creationId xmlns:a16="http://schemas.microsoft.com/office/drawing/2014/main" id="{4BD6B67C-DBC3-4323-A12A-083ADCEF895E}"/>
            </a:ext>
          </a:extLst>
        </xdr:cNvPr>
        <xdr:cNvSpPr txBox="1"/>
      </xdr:nvSpPr>
      <xdr:spPr>
        <a:xfrm>
          <a:off x="5723389" y="175901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7" name="直線コネクタ 446">
          <a:extLst>
            <a:ext uri="{FF2B5EF4-FFF2-40B4-BE49-F238E27FC236}">
              <a16:creationId xmlns:a16="http://schemas.microsoft.com/office/drawing/2014/main" id="{E29C94D5-D3C7-48F4-BC9B-4FC385E6223C}"/>
            </a:ext>
          </a:extLst>
        </xdr:cNvPr>
        <xdr:cNvCxnSpPr/>
      </xdr:nvCxnSpPr>
      <xdr:spPr>
        <a:xfrm>
          <a:off x="5953125" y="17278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104</xdr:row>
      <xdr:rowOff>162577</xdr:rowOff>
    </xdr:from>
    <xdr:ext cx="685572" cy="259045"/>
    <xdr:sp macro="" textlink="">
      <xdr:nvSpPr>
        <xdr:cNvPr id="448" name="テキスト ボックス 447">
          <a:extLst>
            <a:ext uri="{FF2B5EF4-FFF2-40B4-BE49-F238E27FC236}">
              <a16:creationId xmlns:a16="http://schemas.microsoft.com/office/drawing/2014/main" id="{F44598A9-A10A-4E4A-8C4D-862D3D70B3E4}"/>
            </a:ext>
          </a:extLst>
        </xdr:cNvPr>
        <xdr:cNvSpPr txBox="1"/>
      </xdr:nvSpPr>
      <xdr:spPr>
        <a:xfrm>
          <a:off x="5324703" y="171329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9" name="直線コネクタ 448">
          <a:extLst>
            <a:ext uri="{FF2B5EF4-FFF2-40B4-BE49-F238E27FC236}">
              <a16:creationId xmlns:a16="http://schemas.microsoft.com/office/drawing/2014/main" id="{4FE396AA-E957-4DF8-A0EB-5D586E7CF46E}"/>
            </a:ext>
          </a:extLst>
        </xdr:cNvPr>
        <xdr:cNvCxnSpPr/>
      </xdr:nvCxnSpPr>
      <xdr:spPr>
        <a:xfrm>
          <a:off x="5953125" y="16821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102</xdr:row>
      <xdr:rowOff>48277</xdr:rowOff>
    </xdr:from>
    <xdr:ext cx="685572" cy="259045"/>
    <xdr:sp macro="" textlink="">
      <xdr:nvSpPr>
        <xdr:cNvPr id="450" name="テキスト ボックス 449">
          <a:extLst>
            <a:ext uri="{FF2B5EF4-FFF2-40B4-BE49-F238E27FC236}">
              <a16:creationId xmlns:a16="http://schemas.microsoft.com/office/drawing/2014/main" id="{FA0344DD-AEF7-41FB-BE77-9C8A99CC630B}"/>
            </a:ext>
          </a:extLst>
        </xdr:cNvPr>
        <xdr:cNvSpPr txBox="1"/>
      </xdr:nvSpPr>
      <xdr:spPr>
        <a:xfrm>
          <a:off x="5324703" y="166757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1" name="直線コネクタ 450">
          <a:extLst>
            <a:ext uri="{FF2B5EF4-FFF2-40B4-BE49-F238E27FC236}">
              <a16:creationId xmlns:a16="http://schemas.microsoft.com/office/drawing/2014/main" id="{B732C30D-B063-4220-95B3-5B60CC9C4137}"/>
            </a:ext>
          </a:extLst>
        </xdr:cNvPr>
        <xdr:cNvCxnSpPr/>
      </xdr:nvCxnSpPr>
      <xdr:spPr>
        <a:xfrm>
          <a:off x="5953125" y="16363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99</xdr:row>
      <xdr:rowOff>105427</xdr:rowOff>
    </xdr:from>
    <xdr:ext cx="685572" cy="259045"/>
    <xdr:sp macro="" textlink="">
      <xdr:nvSpPr>
        <xdr:cNvPr id="452" name="テキスト ボックス 451">
          <a:extLst>
            <a:ext uri="{FF2B5EF4-FFF2-40B4-BE49-F238E27FC236}">
              <a16:creationId xmlns:a16="http://schemas.microsoft.com/office/drawing/2014/main" id="{08393732-4C58-421F-9968-584E4FCB3ED3}"/>
            </a:ext>
          </a:extLst>
        </xdr:cNvPr>
        <xdr:cNvSpPr txBox="1"/>
      </xdr:nvSpPr>
      <xdr:spPr>
        <a:xfrm>
          <a:off x="5324703" y="162185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4A2BF5D2-7627-42DF-87C3-BBD07DC5EAB8}"/>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4" name="テキスト ボックス 453">
          <a:extLst>
            <a:ext uri="{FF2B5EF4-FFF2-40B4-BE49-F238E27FC236}">
              <a16:creationId xmlns:a16="http://schemas.microsoft.com/office/drawing/2014/main" id="{558A028D-AE78-4995-B9A7-320F2B812A00}"/>
            </a:ext>
          </a:extLst>
        </xdr:cNvPr>
        <xdr:cNvSpPr txBox="1"/>
      </xdr:nvSpPr>
      <xdr:spPr>
        <a:xfrm>
          <a:off x="5324703" y="157613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港湾・漁港】&#10;一人当たり有形固定資産（償却資産）額グラフ枠">
          <a:extLst>
            <a:ext uri="{FF2B5EF4-FFF2-40B4-BE49-F238E27FC236}">
              <a16:creationId xmlns:a16="http://schemas.microsoft.com/office/drawing/2014/main" id="{FE3B0EC2-4B99-4F93-AEEB-859DF4AFC2D8}"/>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120337</xdr:rowOff>
    </xdr:from>
    <xdr:to>
      <xdr:col>54</xdr:col>
      <xdr:colOff>189865</xdr:colOff>
      <xdr:row>108</xdr:row>
      <xdr:rowOff>76166</xdr:rowOff>
    </xdr:to>
    <xdr:cxnSp macro="">
      <xdr:nvCxnSpPr>
        <xdr:cNvPr id="456" name="直線コネクタ 455">
          <a:extLst>
            <a:ext uri="{FF2B5EF4-FFF2-40B4-BE49-F238E27FC236}">
              <a16:creationId xmlns:a16="http://schemas.microsoft.com/office/drawing/2014/main" id="{DD30FA9A-0546-47AE-8802-D0E78FA8E57D}"/>
            </a:ext>
          </a:extLst>
        </xdr:cNvPr>
        <xdr:cNvCxnSpPr/>
      </xdr:nvCxnSpPr>
      <xdr:spPr>
        <a:xfrm flipV="1">
          <a:off x="9429115" y="16239812"/>
          <a:ext cx="0" cy="1495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79993</xdr:rowOff>
    </xdr:from>
    <xdr:ext cx="313932" cy="259045"/>
    <xdr:sp macro="" textlink="">
      <xdr:nvSpPr>
        <xdr:cNvPr id="457" name="【港湾・漁港】&#10;一人当たり有形固定資産（償却資産）額最小値テキスト">
          <a:extLst>
            <a:ext uri="{FF2B5EF4-FFF2-40B4-BE49-F238E27FC236}">
              <a16:creationId xmlns:a16="http://schemas.microsoft.com/office/drawing/2014/main" id="{03766072-7277-4D33-97E9-D4F6F2E4FBB5}"/>
            </a:ext>
          </a:extLst>
        </xdr:cNvPr>
        <xdr:cNvSpPr txBox="1"/>
      </xdr:nvSpPr>
      <xdr:spPr>
        <a:xfrm>
          <a:off x="9467850" y="1774251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76166</xdr:rowOff>
    </xdr:from>
    <xdr:to>
      <xdr:col>55</xdr:col>
      <xdr:colOff>88900</xdr:colOff>
      <xdr:row>108</xdr:row>
      <xdr:rowOff>76166</xdr:rowOff>
    </xdr:to>
    <xdr:cxnSp macro="">
      <xdr:nvCxnSpPr>
        <xdr:cNvPr id="458" name="直線コネクタ 457">
          <a:extLst>
            <a:ext uri="{FF2B5EF4-FFF2-40B4-BE49-F238E27FC236}">
              <a16:creationId xmlns:a16="http://schemas.microsoft.com/office/drawing/2014/main" id="{61D90DFA-DB80-44AB-BB86-DBBC0C88392E}"/>
            </a:ext>
          </a:extLst>
        </xdr:cNvPr>
        <xdr:cNvCxnSpPr/>
      </xdr:nvCxnSpPr>
      <xdr:spPr>
        <a:xfrm>
          <a:off x="9363075" y="1773551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67014</xdr:rowOff>
    </xdr:from>
    <xdr:ext cx="690189" cy="259045"/>
    <xdr:sp macro="" textlink="">
      <xdr:nvSpPr>
        <xdr:cNvPr id="459" name="【港湾・漁港】&#10;一人当たり有形固定資産（償却資産）額最大値テキスト">
          <a:extLst>
            <a:ext uri="{FF2B5EF4-FFF2-40B4-BE49-F238E27FC236}">
              <a16:creationId xmlns:a16="http://schemas.microsoft.com/office/drawing/2014/main" id="{1C9A0551-D19D-45BB-B726-479FCB29AC09}"/>
            </a:ext>
          </a:extLst>
        </xdr:cNvPr>
        <xdr:cNvSpPr txBox="1"/>
      </xdr:nvSpPr>
      <xdr:spPr>
        <a:xfrm>
          <a:off x="9467850" y="1600868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3,278,464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120337</xdr:rowOff>
    </xdr:from>
    <xdr:to>
      <xdr:col>55</xdr:col>
      <xdr:colOff>88900</xdr:colOff>
      <xdr:row>99</xdr:row>
      <xdr:rowOff>120337</xdr:rowOff>
    </xdr:to>
    <xdr:cxnSp macro="">
      <xdr:nvCxnSpPr>
        <xdr:cNvPr id="460" name="直線コネクタ 459">
          <a:extLst>
            <a:ext uri="{FF2B5EF4-FFF2-40B4-BE49-F238E27FC236}">
              <a16:creationId xmlns:a16="http://schemas.microsoft.com/office/drawing/2014/main" id="{73AD3992-ADB4-4C6D-9351-6AEA1FDAF1FE}"/>
            </a:ext>
          </a:extLst>
        </xdr:cNvPr>
        <xdr:cNvCxnSpPr/>
      </xdr:nvCxnSpPr>
      <xdr:spPr>
        <a:xfrm>
          <a:off x="9363075" y="1623981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5298</xdr:rowOff>
    </xdr:from>
    <xdr:ext cx="599010" cy="259045"/>
    <xdr:sp macro="" textlink="">
      <xdr:nvSpPr>
        <xdr:cNvPr id="461" name="【港湾・漁港】&#10;一人当たり有形固定資産（償却資産）額平均値テキスト">
          <a:extLst>
            <a:ext uri="{FF2B5EF4-FFF2-40B4-BE49-F238E27FC236}">
              <a16:creationId xmlns:a16="http://schemas.microsoft.com/office/drawing/2014/main" id="{5A457AE7-71B1-4AF9-8339-D850B0845425}"/>
            </a:ext>
          </a:extLst>
        </xdr:cNvPr>
        <xdr:cNvSpPr txBox="1"/>
      </xdr:nvSpPr>
      <xdr:spPr>
        <a:xfrm>
          <a:off x="9467850" y="1732492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153871</xdr:rowOff>
    </xdr:from>
    <xdr:to>
      <xdr:col>55</xdr:col>
      <xdr:colOff>50800</xdr:colOff>
      <xdr:row>107</xdr:row>
      <xdr:rowOff>84021</xdr:rowOff>
    </xdr:to>
    <xdr:sp macro="" textlink="">
      <xdr:nvSpPr>
        <xdr:cNvPr id="462" name="フローチャート: 判断 461">
          <a:extLst>
            <a:ext uri="{FF2B5EF4-FFF2-40B4-BE49-F238E27FC236}">
              <a16:creationId xmlns:a16="http://schemas.microsoft.com/office/drawing/2014/main" id="{0600D964-E7B8-4153-A408-23600C375718}"/>
            </a:ext>
          </a:extLst>
        </xdr:cNvPr>
        <xdr:cNvSpPr/>
      </xdr:nvSpPr>
      <xdr:spPr>
        <a:xfrm>
          <a:off x="9401175" y="17470321"/>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163750</xdr:rowOff>
    </xdr:from>
    <xdr:to>
      <xdr:col>50</xdr:col>
      <xdr:colOff>165100</xdr:colOff>
      <xdr:row>107</xdr:row>
      <xdr:rowOff>93900</xdr:rowOff>
    </xdr:to>
    <xdr:sp macro="" textlink="">
      <xdr:nvSpPr>
        <xdr:cNvPr id="463" name="フローチャート: 判断 462">
          <a:extLst>
            <a:ext uri="{FF2B5EF4-FFF2-40B4-BE49-F238E27FC236}">
              <a16:creationId xmlns:a16="http://schemas.microsoft.com/office/drawing/2014/main" id="{6932559D-92AA-4C4D-807E-B6FE31E9FDD7}"/>
            </a:ext>
          </a:extLst>
        </xdr:cNvPr>
        <xdr:cNvSpPr/>
      </xdr:nvSpPr>
      <xdr:spPr>
        <a:xfrm>
          <a:off x="8639175" y="1747702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5096</xdr:rowOff>
    </xdr:from>
    <xdr:to>
      <xdr:col>46</xdr:col>
      <xdr:colOff>38100</xdr:colOff>
      <xdr:row>107</xdr:row>
      <xdr:rowOff>106696</xdr:rowOff>
    </xdr:to>
    <xdr:sp macro="" textlink="">
      <xdr:nvSpPr>
        <xdr:cNvPr id="464" name="フローチャート: 判断 463">
          <a:extLst>
            <a:ext uri="{FF2B5EF4-FFF2-40B4-BE49-F238E27FC236}">
              <a16:creationId xmlns:a16="http://schemas.microsoft.com/office/drawing/2014/main" id="{DD78DDC1-C425-4A77-A203-E3AEDE8CB1BD}"/>
            </a:ext>
          </a:extLst>
        </xdr:cNvPr>
        <xdr:cNvSpPr/>
      </xdr:nvSpPr>
      <xdr:spPr>
        <a:xfrm>
          <a:off x="7839075" y="1749617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6423</xdr:rowOff>
    </xdr:from>
    <xdr:to>
      <xdr:col>41</xdr:col>
      <xdr:colOff>101600</xdr:colOff>
      <xdr:row>107</xdr:row>
      <xdr:rowOff>108023</xdr:rowOff>
    </xdr:to>
    <xdr:sp macro="" textlink="">
      <xdr:nvSpPr>
        <xdr:cNvPr id="465" name="フローチャート: 判断 464">
          <a:extLst>
            <a:ext uri="{FF2B5EF4-FFF2-40B4-BE49-F238E27FC236}">
              <a16:creationId xmlns:a16="http://schemas.microsoft.com/office/drawing/2014/main" id="{722E209B-C504-42F5-BF20-B41F64EEA095}"/>
            </a:ext>
          </a:extLst>
        </xdr:cNvPr>
        <xdr:cNvSpPr/>
      </xdr:nvSpPr>
      <xdr:spPr>
        <a:xfrm>
          <a:off x="7029450" y="1749749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43836</xdr:rowOff>
    </xdr:from>
    <xdr:to>
      <xdr:col>36</xdr:col>
      <xdr:colOff>165100</xdr:colOff>
      <xdr:row>107</xdr:row>
      <xdr:rowOff>145436</xdr:rowOff>
    </xdr:to>
    <xdr:sp macro="" textlink="">
      <xdr:nvSpPr>
        <xdr:cNvPr id="466" name="フローチャート: 判断 465">
          <a:extLst>
            <a:ext uri="{FF2B5EF4-FFF2-40B4-BE49-F238E27FC236}">
              <a16:creationId xmlns:a16="http://schemas.microsoft.com/office/drawing/2014/main" id="{4F5CE389-DDF8-409A-A252-524E0BC85B9A}"/>
            </a:ext>
          </a:extLst>
        </xdr:cNvPr>
        <xdr:cNvSpPr/>
      </xdr:nvSpPr>
      <xdr:spPr>
        <a:xfrm>
          <a:off x="6238875" y="1753491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955A578A-BEED-498E-95AA-D428EA64CFC1}"/>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C0328B69-4E69-492F-97E5-6B76E1066F36}"/>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257FBD06-2072-4DB0-9C17-35CD92F12638}"/>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CEF539CC-0C37-4860-9679-E5B453B28B15}"/>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7FB5E909-B03F-4876-A68B-3E77EC148541}"/>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23475</xdr:rowOff>
    </xdr:from>
    <xdr:to>
      <xdr:col>55</xdr:col>
      <xdr:colOff>50800</xdr:colOff>
      <xdr:row>107</xdr:row>
      <xdr:rowOff>125075</xdr:rowOff>
    </xdr:to>
    <xdr:sp macro="" textlink="">
      <xdr:nvSpPr>
        <xdr:cNvPr id="472" name="楕円 471">
          <a:extLst>
            <a:ext uri="{FF2B5EF4-FFF2-40B4-BE49-F238E27FC236}">
              <a16:creationId xmlns:a16="http://schemas.microsoft.com/office/drawing/2014/main" id="{0B5B512F-2D3F-4EB3-819D-EECDF045E488}"/>
            </a:ext>
          </a:extLst>
        </xdr:cNvPr>
        <xdr:cNvSpPr/>
      </xdr:nvSpPr>
      <xdr:spPr>
        <a:xfrm>
          <a:off x="9401175" y="17514550"/>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1902</xdr:rowOff>
    </xdr:from>
    <xdr:ext cx="599010" cy="259045"/>
    <xdr:sp macro="" textlink="">
      <xdr:nvSpPr>
        <xdr:cNvPr id="473" name="【港湾・漁港】&#10;一人当たり有形固定資産（償却資産）額該当値テキスト">
          <a:extLst>
            <a:ext uri="{FF2B5EF4-FFF2-40B4-BE49-F238E27FC236}">
              <a16:creationId xmlns:a16="http://schemas.microsoft.com/office/drawing/2014/main" id="{307ECF1B-A1EE-43A3-A7E2-7F1D69E1F680}"/>
            </a:ext>
          </a:extLst>
        </xdr:cNvPr>
        <xdr:cNvSpPr txBox="1"/>
      </xdr:nvSpPr>
      <xdr:spPr>
        <a:xfrm>
          <a:off x="9467850" y="174898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379,213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28146</xdr:rowOff>
    </xdr:from>
    <xdr:to>
      <xdr:col>50</xdr:col>
      <xdr:colOff>165100</xdr:colOff>
      <xdr:row>107</xdr:row>
      <xdr:rowOff>129746</xdr:rowOff>
    </xdr:to>
    <xdr:sp macro="" textlink="">
      <xdr:nvSpPr>
        <xdr:cNvPr id="474" name="楕円 473">
          <a:extLst>
            <a:ext uri="{FF2B5EF4-FFF2-40B4-BE49-F238E27FC236}">
              <a16:creationId xmlns:a16="http://schemas.microsoft.com/office/drawing/2014/main" id="{2121649C-173C-4F17-AD38-8E06886C6077}"/>
            </a:ext>
          </a:extLst>
        </xdr:cNvPr>
        <xdr:cNvSpPr/>
      </xdr:nvSpPr>
      <xdr:spPr>
        <a:xfrm>
          <a:off x="8639175" y="1751922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74275</xdr:rowOff>
    </xdr:from>
    <xdr:to>
      <xdr:col>55</xdr:col>
      <xdr:colOff>0</xdr:colOff>
      <xdr:row>107</xdr:row>
      <xdr:rowOff>78946</xdr:rowOff>
    </xdr:to>
    <xdr:cxnSp macro="">
      <xdr:nvCxnSpPr>
        <xdr:cNvPr id="475" name="直線コネクタ 474">
          <a:extLst>
            <a:ext uri="{FF2B5EF4-FFF2-40B4-BE49-F238E27FC236}">
              <a16:creationId xmlns:a16="http://schemas.microsoft.com/office/drawing/2014/main" id="{979A8580-5A07-4E4D-AB83-7042C0C86C39}"/>
            </a:ext>
          </a:extLst>
        </xdr:cNvPr>
        <xdr:cNvCxnSpPr/>
      </xdr:nvCxnSpPr>
      <xdr:spPr>
        <a:xfrm flipV="1">
          <a:off x="8686800" y="17562175"/>
          <a:ext cx="742950" cy="4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31468</xdr:rowOff>
    </xdr:from>
    <xdr:to>
      <xdr:col>46</xdr:col>
      <xdr:colOff>38100</xdr:colOff>
      <xdr:row>107</xdr:row>
      <xdr:rowOff>133068</xdr:rowOff>
    </xdr:to>
    <xdr:sp macro="" textlink="">
      <xdr:nvSpPr>
        <xdr:cNvPr id="476" name="楕円 475">
          <a:extLst>
            <a:ext uri="{FF2B5EF4-FFF2-40B4-BE49-F238E27FC236}">
              <a16:creationId xmlns:a16="http://schemas.microsoft.com/office/drawing/2014/main" id="{1AD74E0E-2ABD-48D8-B3BF-BBEB953268E5}"/>
            </a:ext>
          </a:extLst>
        </xdr:cNvPr>
        <xdr:cNvSpPr/>
      </xdr:nvSpPr>
      <xdr:spPr>
        <a:xfrm>
          <a:off x="7839075" y="17516193"/>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78946</xdr:rowOff>
    </xdr:from>
    <xdr:to>
      <xdr:col>50</xdr:col>
      <xdr:colOff>114300</xdr:colOff>
      <xdr:row>107</xdr:row>
      <xdr:rowOff>82268</xdr:rowOff>
    </xdr:to>
    <xdr:cxnSp macro="">
      <xdr:nvCxnSpPr>
        <xdr:cNvPr id="477" name="直線コネクタ 476">
          <a:extLst>
            <a:ext uri="{FF2B5EF4-FFF2-40B4-BE49-F238E27FC236}">
              <a16:creationId xmlns:a16="http://schemas.microsoft.com/office/drawing/2014/main" id="{0DC69ED9-F7E4-4CCA-89AE-4C73CB04BA92}"/>
            </a:ext>
          </a:extLst>
        </xdr:cNvPr>
        <xdr:cNvCxnSpPr/>
      </xdr:nvCxnSpPr>
      <xdr:spPr>
        <a:xfrm flipV="1">
          <a:off x="7886700" y="17566846"/>
          <a:ext cx="800100" cy="6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37378</xdr:rowOff>
    </xdr:from>
    <xdr:to>
      <xdr:col>41</xdr:col>
      <xdr:colOff>101600</xdr:colOff>
      <xdr:row>107</xdr:row>
      <xdr:rowOff>138978</xdr:rowOff>
    </xdr:to>
    <xdr:sp macro="" textlink="">
      <xdr:nvSpPr>
        <xdr:cNvPr id="478" name="楕円 477">
          <a:extLst>
            <a:ext uri="{FF2B5EF4-FFF2-40B4-BE49-F238E27FC236}">
              <a16:creationId xmlns:a16="http://schemas.microsoft.com/office/drawing/2014/main" id="{D6C3E8CF-1CA1-425C-B39B-BDF58BE6850E}"/>
            </a:ext>
          </a:extLst>
        </xdr:cNvPr>
        <xdr:cNvSpPr/>
      </xdr:nvSpPr>
      <xdr:spPr>
        <a:xfrm>
          <a:off x="7029450" y="1752527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82268</xdr:rowOff>
    </xdr:from>
    <xdr:to>
      <xdr:col>45</xdr:col>
      <xdr:colOff>177800</xdr:colOff>
      <xdr:row>107</xdr:row>
      <xdr:rowOff>88178</xdr:rowOff>
    </xdr:to>
    <xdr:cxnSp macro="">
      <xdr:nvCxnSpPr>
        <xdr:cNvPr id="479" name="直線コネクタ 478">
          <a:extLst>
            <a:ext uri="{FF2B5EF4-FFF2-40B4-BE49-F238E27FC236}">
              <a16:creationId xmlns:a16="http://schemas.microsoft.com/office/drawing/2014/main" id="{44F9322F-04EB-40E5-AC85-B705620DA5F6}"/>
            </a:ext>
          </a:extLst>
        </xdr:cNvPr>
        <xdr:cNvCxnSpPr/>
      </xdr:nvCxnSpPr>
      <xdr:spPr>
        <a:xfrm flipV="1">
          <a:off x="7077075" y="17573343"/>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44430</xdr:rowOff>
    </xdr:from>
    <xdr:to>
      <xdr:col>36</xdr:col>
      <xdr:colOff>165100</xdr:colOff>
      <xdr:row>107</xdr:row>
      <xdr:rowOff>146030</xdr:rowOff>
    </xdr:to>
    <xdr:sp macro="" textlink="">
      <xdr:nvSpPr>
        <xdr:cNvPr id="480" name="楕円 479">
          <a:extLst>
            <a:ext uri="{FF2B5EF4-FFF2-40B4-BE49-F238E27FC236}">
              <a16:creationId xmlns:a16="http://schemas.microsoft.com/office/drawing/2014/main" id="{523E62E7-1742-470C-9E75-2413F62156AD}"/>
            </a:ext>
          </a:extLst>
        </xdr:cNvPr>
        <xdr:cNvSpPr/>
      </xdr:nvSpPr>
      <xdr:spPr>
        <a:xfrm>
          <a:off x="6238875" y="1753550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88178</xdr:rowOff>
    </xdr:from>
    <xdr:to>
      <xdr:col>41</xdr:col>
      <xdr:colOff>50800</xdr:colOff>
      <xdr:row>107</xdr:row>
      <xdr:rowOff>95230</xdr:rowOff>
    </xdr:to>
    <xdr:cxnSp macro="">
      <xdr:nvCxnSpPr>
        <xdr:cNvPr id="481" name="直線コネクタ 480">
          <a:extLst>
            <a:ext uri="{FF2B5EF4-FFF2-40B4-BE49-F238E27FC236}">
              <a16:creationId xmlns:a16="http://schemas.microsoft.com/office/drawing/2014/main" id="{12FA5E05-C83B-433F-B80D-25FEDD745945}"/>
            </a:ext>
          </a:extLst>
        </xdr:cNvPr>
        <xdr:cNvCxnSpPr/>
      </xdr:nvCxnSpPr>
      <xdr:spPr>
        <a:xfrm flipV="1">
          <a:off x="6286500" y="17572903"/>
          <a:ext cx="790575" cy="10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105</xdr:row>
      <xdr:rowOff>110427</xdr:rowOff>
    </xdr:from>
    <xdr:ext cx="599010" cy="259045"/>
    <xdr:sp macro="" textlink="">
      <xdr:nvSpPr>
        <xdr:cNvPr id="482" name="n_1aveValue【港湾・漁港】&#10;一人当たり有形固定資産（償却資産）額">
          <a:extLst>
            <a:ext uri="{FF2B5EF4-FFF2-40B4-BE49-F238E27FC236}">
              <a16:creationId xmlns:a16="http://schemas.microsoft.com/office/drawing/2014/main" id="{ED6C45B5-8EE6-49E4-9F31-BFE8AB084C5F}"/>
            </a:ext>
          </a:extLst>
        </xdr:cNvPr>
        <xdr:cNvSpPr txBox="1"/>
      </xdr:nvSpPr>
      <xdr:spPr>
        <a:xfrm>
          <a:off x="8399995" y="172522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105</xdr:row>
      <xdr:rowOff>123223</xdr:rowOff>
    </xdr:from>
    <xdr:ext cx="599010" cy="259045"/>
    <xdr:sp macro="" textlink="">
      <xdr:nvSpPr>
        <xdr:cNvPr id="483" name="n_2aveValue【港湾・漁港】&#10;一人当たり有形固定資産（償却資産）額">
          <a:extLst>
            <a:ext uri="{FF2B5EF4-FFF2-40B4-BE49-F238E27FC236}">
              <a16:creationId xmlns:a16="http://schemas.microsoft.com/office/drawing/2014/main" id="{7C399420-A72C-4485-9C25-35C26237BD0F}"/>
            </a:ext>
          </a:extLst>
        </xdr:cNvPr>
        <xdr:cNvSpPr txBox="1"/>
      </xdr:nvSpPr>
      <xdr:spPr>
        <a:xfrm>
          <a:off x="7609420" y="17271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105</xdr:row>
      <xdr:rowOff>124550</xdr:rowOff>
    </xdr:from>
    <xdr:ext cx="599010" cy="259045"/>
    <xdr:sp macro="" textlink="">
      <xdr:nvSpPr>
        <xdr:cNvPr id="484" name="n_3aveValue【港湾・漁港】&#10;一人当たり有形固定資産（償却資産）額">
          <a:extLst>
            <a:ext uri="{FF2B5EF4-FFF2-40B4-BE49-F238E27FC236}">
              <a16:creationId xmlns:a16="http://schemas.microsoft.com/office/drawing/2014/main" id="{CC9EFF01-141B-44B3-AFBA-3258CF236649}"/>
            </a:ext>
          </a:extLst>
        </xdr:cNvPr>
        <xdr:cNvSpPr txBox="1"/>
      </xdr:nvSpPr>
      <xdr:spPr>
        <a:xfrm>
          <a:off x="6818845" y="17266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105</xdr:row>
      <xdr:rowOff>161963</xdr:rowOff>
    </xdr:from>
    <xdr:ext cx="599010" cy="259045"/>
    <xdr:sp macro="" textlink="">
      <xdr:nvSpPr>
        <xdr:cNvPr id="485" name="n_4aveValue【港湾・漁港】&#10;一人当たり有形固定資産（償却資産）額">
          <a:extLst>
            <a:ext uri="{FF2B5EF4-FFF2-40B4-BE49-F238E27FC236}">
              <a16:creationId xmlns:a16="http://schemas.microsoft.com/office/drawing/2014/main" id="{3A185744-39C3-402C-861C-36E6A187A3E2}"/>
            </a:ext>
          </a:extLst>
        </xdr:cNvPr>
        <xdr:cNvSpPr txBox="1"/>
      </xdr:nvSpPr>
      <xdr:spPr>
        <a:xfrm>
          <a:off x="6009220" y="17303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107</xdr:row>
      <xdr:rowOff>120873</xdr:rowOff>
    </xdr:from>
    <xdr:ext cx="599010" cy="259045"/>
    <xdr:sp macro="" textlink="">
      <xdr:nvSpPr>
        <xdr:cNvPr id="486" name="n_1mainValue【港湾・漁港】&#10;一人当たり有形固定資産（償却資産）額">
          <a:extLst>
            <a:ext uri="{FF2B5EF4-FFF2-40B4-BE49-F238E27FC236}">
              <a16:creationId xmlns:a16="http://schemas.microsoft.com/office/drawing/2014/main" id="{08D135F9-FFB6-447A-AD04-47A8C4CE8BB5}"/>
            </a:ext>
          </a:extLst>
        </xdr:cNvPr>
        <xdr:cNvSpPr txBox="1"/>
      </xdr:nvSpPr>
      <xdr:spPr>
        <a:xfrm>
          <a:off x="8399995" y="17611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107</xdr:row>
      <xdr:rowOff>124195</xdr:rowOff>
    </xdr:from>
    <xdr:ext cx="599010" cy="259045"/>
    <xdr:sp macro="" textlink="">
      <xdr:nvSpPr>
        <xdr:cNvPr id="487" name="n_2mainValue【港湾・漁港】&#10;一人当たり有形固定資産（償却資産）額">
          <a:extLst>
            <a:ext uri="{FF2B5EF4-FFF2-40B4-BE49-F238E27FC236}">
              <a16:creationId xmlns:a16="http://schemas.microsoft.com/office/drawing/2014/main" id="{417603BD-11EB-43A0-A9A1-C6CD841535BD}"/>
            </a:ext>
          </a:extLst>
        </xdr:cNvPr>
        <xdr:cNvSpPr txBox="1"/>
      </xdr:nvSpPr>
      <xdr:spPr>
        <a:xfrm>
          <a:off x="7609420" y="176089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107</xdr:row>
      <xdr:rowOff>130105</xdr:rowOff>
    </xdr:from>
    <xdr:ext cx="599010" cy="259045"/>
    <xdr:sp macro="" textlink="">
      <xdr:nvSpPr>
        <xdr:cNvPr id="488" name="n_3mainValue【港湾・漁港】&#10;一人当たり有形固定資産（償却資産）額">
          <a:extLst>
            <a:ext uri="{FF2B5EF4-FFF2-40B4-BE49-F238E27FC236}">
              <a16:creationId xmlns:a16="http://schemas.microsoft.com/office/drawing/2014/main" id="{F8796997-1D68-4F82-9CEF-98247BEFD4C5}"/>
            </a:ext>
          </a:extLst>
        </xdr:cNvPr>
        <xdr:cNvSpPr txBox="1"/>
      </xdr:nvSpPr>
      <xdr:spPr>
        <a:xfrm>
          <a:off x="6818845" y="176148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107</xdr:row>
      <xdr:rowOff>137157</xdr:rowOff>
    </xdr:from>
    <xdr:ext cx="599010" cy="259045"/>
    <xdr:sp macro="" textlink="">
      <xdr:nvSpPr>
        <xdr:cNvPr id="489" name="n_4mainValue【港湾・漁港】&#10;一人当たり有形固定資産（償却資産）額">
          <a:extLst>
            <a:ext uri="{FF2B5EF4-FFF2-40B4-BE49-F238E27FC236}">
              <a16:creationId xmlns:a16="http://schemas.microsoft.com/office/drawing/2014/main" id="{9568CCC9-C048-4B3D-8298-7D5E84D95BFB}"/>
            </a:ext>
          </a:extLst>
        </xdr:cNvPr>
        <xdr:cNvSpPr txBox="1"/>
      </xdr:nvSpPr>
      <xdr:spPr>
        <a:xfrm>
          <a:off x="6009220" y="17628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a:extLst>
            <a:ext uri="{FF2B5EF4-FFF2-40B4-BE49-F238E27FC236}">
              <a16:creationId xmlns:a16="http://schemas.microsoft.com/office/drawing/2014/main" id="{C976E797-8016-455A-8756-74FD2AFC7CA7}"/>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a:extLst>
            <a:ext uri="{FF2B5EF4-FFF2-40B4-BE49-F238E27FC236}">
              <a16:creationId xmlns:a16="http://schemas.microsoft.com/office/drawing/2014/main" id="{2851CED6-9DA3-4F92-831C-4758C6BBB621}"/>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a:extLst>
            <a:ext uri="{FF2B5EF4-FFF2-40B4-BE49-F238E27FC236}">
              <a16:creationId xmlns:a16="http://schemas.microsoft.com/office/drawing/2014/main" id="{3F769516-5D57-4CC6-A930-A62B0D439CBC}"/>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a:extLst>
            <a:ext uri="{FF2B5EF4-FFF2-40B4-BE49-F238E27FC236}">
              <a16:creationId xmlns:a16="http://schemas.microsoft.com/office/drawing/2014/main" id="{07D52D83-62E7-4127-B60B-C2878B2B6B11}"/>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a:extLst>
            <a:ext uri="{FF2B5EF4-FFF2-40B4-BE49-F238E27FC236}">
              <a16:creationId xmlns:a16="http://schemas.microsoft.com/office/drawing/2014/main" id="{B9E493B0-0E10-46F6-AE28-A4350BC3B3FA}"/>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a:extLst>
            <a:ext uri="{FF2B5EF4-FFF2-40B4-BE49-F238E27FC236}">
              <a16:creationId xmlns:a16="http://schemas.microsoft.com/office/drawing/2014/main" id="{25E9BAB7-4FBB-4A88-9C42-6A69F1CB41B7}"/>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a:extLst>
            <a:ext uri="{FF2B5EF4-FFF2-40B4-BE49-F238E27FC236}">
              <a16:creationId xmlns:a16="http://schemas.microsoft.com/office/drawing/2014/main" id="{86F6854F-6621-45DB-8E97-BFDD5DF2D2C2}"/>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a:extLst>
            <a:ext uri="{FF2B5EF4-FFF2-40B4-BE49-F238E27FC236}">
              <a16:creationId xmlns:a16="http://schemas.microsoft.com/office/drawing/2014/main" id="{4D4C815B-76EE-4FE0-941B-F07929211DB0}"/>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8" name="テキスト ボックス 497">
          <a:extLst>
            <a:ext uri="{FF2B5EF4-FFF2-40B4-BE49-F238E27FC236}">
              <a16:creationId xmlns:a16="http://schemas.microsoft.com/office/drawing/2014/main" id="{57BB811D-3F47-4183-B141-48FB3A82D521}"/>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9" name="直線コネクタ 498">
          <a:extLst>
            <a:ext uri="{FF2B5EF4-FFF2-40B4-BE49-F238E27FC236}">
              <a16:creationId xmlns:a16="http://schemas.microsoft.com/office/drawing/2014/main" id="{EBF3A456-2F3B-4971-8E91-4C99A68AC22D}"/>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0" name="テキスト ボックス 499">
          <a:extLst>
            <a:ext uri="{FF2B5EF4-FFF2-40B4-BE49-F238E27FC236}">
              <a16:creationId xmlns:a16="http://schemas.microsoft.com/office/drawing/2014/main" id="{3E1A5051-E737-454D-AC53-F6AFCE363C4D}"/>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1" name="直線コネクタ 500">
          <a:extLst>
            <a:ext uri="{FF2B5EF4-FFF2-40B4-BE49-F238E27FC236}">
              <a16:creationId xmlns:a16="http://schemas.microsoft.com/office/drawing/2014/main" id="{FF3B66F7-1EF7-433B-8A35-D031D88D7F14}"/>
            </a:ext>
          </a:extLst>
        </xdr:cNvPr>
        <xdr:cNvCxnSpPr/>
      </xdr:nvCxnSpPr>
      <xdr:spPr>
        <a:xfrm>
          <a:off x="11210925" y="690290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2" name="テキスト ボックス 501">
          <a:extLst>
            <a:ext uri="{FF2B5EF4-FFF2-40B4-BE49-F238E27FC236}">
              <a16:creationId xmlns:a16="http://schemas.microsoft.com/office/drawing/2014/main" id="{214052F6-652D-46B6-9FF5-B34F894EB1DC}"/>
            </a:ext>
          </a:extLst>
        </xdr:cNvPr>
        <xdr:cNvSpPr txBox="1"/>
      </xdr:nvSpPr>
      <xdr:spPr>
        <a:xfrm>
          <a:off x="107945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3" name="直線コネクタ 502">
          <a:extLst>
            <a:ext uri="{FF2B5EF4-FFF2-40B4-BE49-F238E27FC236}">
              <a16:creationId xmlns:a16="http://schemas.microsoft.com/office/drawing/2014/main" id="{226CB3AF-5065-417F-AC58-20B1F19A9B6A}"/>
            </a:ext>
          </a:extLst>
        </xdr:cNvPr>
        <xdr:cNvCxnSpPr/>
      </xdr:nvCxnSpPr>
      <xdr:spPr>
        <a:xfrm>
          <a:off x="11210925" y="659220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4" name="テキスト ボックス 503">
          <a:extLst>
            <a:ext uri="{FF2B5EF4-FFF2-40B4-BE49-F238E27FC236}">
              <a16:creationId xmlns:a16="http://schemas.microsoft.com/office/drawing/2014/main" id="{79503D1F-E9C2-41B6-9BAF-D8B98208DA72}"/>
            </a:ext>
          </a:extLst>
        </xdr:cNvPr>
        <xdr:cNvSpPr txBox="1"/>
      </xdr:nvSpPr>
      <xdr:spPr>
        <a:xfrm>
          <a:off x="10845966"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5" name="直線コネクタ 504">
          <a:extLst>
            <a:ext uri="{FF2B5EF4-FFF2-40B4-BE49-F238E27FC236}">
              <a16:creationId xmlns:a16="http://schemas.microsoft.com/office/drawing/2014/main" id="{A34A7E9A-6CAC-445B-B825-C8C637FF002F}"/>
            </a:ext>
          </a:extLst>
        </xdr:cNvPr>
        <xdr:cNvCxnSpPr/>
      </xdr:nvCxnSpPr>
      <xdr:spPr>
        <a:xfrm>
          <a:off x="11210925" y="628468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6" name="テキスト ボックス 505">
          <a:extLst>
            <a:ext uri="{FF2B5EF4-FFF2-40B4-BE49-F238E27FC236}">
              <a16:creationId xmlns:a16="http://schemas.microsoft.com/office/drawing/2014/main" id="{3EE90F03-9E8B-4BA9-B56A-11A2FAF92356}"/>
            </a:ext>
          </a:extLst>
        </xdr:cNvPr>
        <xdr:cNvSpPr txBox="1"/>
      </xdr:nvSpPr>
      <xdr:spPr>
        <a:xfrm>
          <a:off x="10845966"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7" name="直線コネクタ 506">
          <a:extLst>
            <a:ext uri="{FF2B5EF4-FFF2-40B4-BE49-F238E27FC236}">
              <a16:creationId xmlns:a16="http://schemas.microsoft.com/office/drawing/2014/main" id="{991E1364-B8C3-4C4A-9C76-C4EA317AE83B}"/>
            </a:ext>
          </a:extLst>
        </xdr:cNvPr>
        <xdr:cNvCxnSpPr/>
      </xdr:nvCxnSpPr>
      <xdr:spPr>
        <a:xfrm>
          <a:off x="11210925" y="5983514"/>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8" name="テキスト ボックス 507">
          <a:extLst>
            <a:ext uri="{FF2B5EF4-FFF2-40B4-BE49-F238E27FC236}">
              <a16:creationId xmlns:a16="http://schemas.microsoft.com/office/drawing/2014/main" id="{2CBB9065-65B1-4E3B-BCA5-A499399A32FD}"/>
            </a:ext>
          </a:extLst>
        </xdr:cNvPr>
        <xdr:cNvSpPr txBox="1"/>
      </xdr:nvSpPr>
      <xdr:spPr>
        <a:xfrm>
          <a:off x="10845966"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9" name="直線コネクタ 508">
          <a:extLst>
            <a:ext uri="{FF2B5EF4-FFF2-40B4-BE49-F238E27FC236}">
              <a16:creationId xmlns:a16="http://schemas.microsoft.com/office/drawing/2014/main" id="{27600DB7-D3D6-4042-A798-58F450F6FB36}"/>
            </a:ext>
          </a:extLst>
        </xdr:cNvPr>
        <xdr:cNvCxnSpPr/>
      </xdr:nvCxnSpPr>
      <xdr:spPr>
        <a:xfrm>
          <a:off x="11210925" y="567599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0" name="テキスト ボックス 509">
          <a:extLst>
            <a:ext uri="{FF2B5EF4-FFF2-40B4-BE49-F238E27FC236}">
              <a16:creationId xmlns:a16="http://schemas.microsoft.com/office/drawing/2014/main" id="{051D5B0C-26EF-4889-8E4C-71A4099F1FCE}"/>
            </a:ext>
          </a:extLst>
        </xdr:cNvPr>
        <xdr:cNvSpPr txBox="1"/>
      </xdr:nvSpPr>
      <xdr:spPr>
        <a:xfrm>
          <a:off x="10845966"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1" name="直線コネクタ 510">
          <a:extLst>
            <a:ext uri="{FF2B5EF4-FFF2-40B4-BE49-F238E27FC236}">
              <a16:creationId xmlns:a16="http://schemas.microsoft.com/office/drawing/2014/main" id="{2F02710A-E4E0-4532-A56D-8938C7D68675}"/>
            </a:ext>
          </a:extLst>
        </xdr:cNvPr>
        <xdr:cNvCxnSpPr/>
      </xdr:nvCxnSpPr>
      <xdr:spPr>
        <a:xfrm>
          <a:off x="11210925" y="535577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2" name="テキスト ボックス 511">
          <a:extLst>
            <a:ext uri="{FF2B5EF4-FFF2-40B4-BE49-F238E27FC236}">
              <a16:creationId xmlns:a16="http://schemas.microsoft.com/office/drawing/2014/main" id="{753CB1C8-6BFE-46AA-AAC2-2885AEB82F51}"/>
            </a:ext>
          </a:extLst>
        </xdr:cNvPr>
        <xdr:cNvSpPr txBox="1"/>
      </xdr:nvSpPr>
      <xdr:spPr>
        <a:xfrm>
          <a:off x="109037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C592206A-74AD-449A-9008-F274F7616154}"/>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4" name="【認定こども園・幼稚園・保育所】&#10;有形固定資産減価償却率グラフ枠">
          <a:extLst>
            <a:ext uri="{FF2B5EF4-FFF2-40B4-BE49-F238E27FC236}">
              <a16:creationId xmlns:a16="http://schemas.microsoft.com/office/drawing/2014/main" id="{4903BC00-7226-4ABD-B9B4-1FE6A6582BD0}"/>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156210</xdr:rowOff>
    </xdr:from>
    <xdr:to>
      <xdr:col>85</xdr:col>
      <xdr:colOff>126364</xdr:colOff>
      <xdr:row>42</xdr:row>
      <xdr:rowOff>92528</xdr:rowOff>
    </xdr:to>
    <xdr:cxnSp macro="">
      <xdr:nvCxnSpPr>
        <xdr:cNvPr id="515" name="直線コネクタ 514">
          <a:extLst>
            <a:ext uri="{FF2B5EF4-FFF2-40B4-BE49-F238E27FC236}">
              <a16:creationId xmlns:a16="http://schemas.microsoft.com/office/drawing/2014/main" id="{5B021272-10E7-4A25-87EA-504291A4F939}"/>
            </a:ext>
          </a:extLst>
        </xdr:cNvPr>
        <xdr:cNvCxnSpPr/>
      </xdr:nvCxnSpPr>
      <xdr:spPr>
        <a:xfrm flipV="1">
          <a:off x="14696439" y="5512435"/>
          <a:ext cx="0" cy="13904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516" name="【認定こども園・幼稚園・保育所】&#10;有形固定資産減価償却率最小値テキスト">
          <a:extLst>
            <a:ext uri="{FF2B5EF4-FFF2-40B4-BE49-F238E27FC236}">
              <a16:creationId xmlns:a16="http://schemas.microsoft.com/office/drawing/2014/main" id="{3456D2B9-6F24-40AC-96C5-28A27F5EB1A0}"/>
            </a:ext>
          </a:extLst>
        </xdr:cNvPr>
        <xdr:cNvSpPr txBox="1"/>
      </xdr:nvSpPr>
      <xdr:spPr>
        <a:xfrm>
          <a:off x="14735175" y="6906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17" name="直線コネクタ 516">
          <a:extLst>
            <a:ext uri="{FF2B5EF4-FFF2-40B4-BE49-F238E27FC236}">
              <a16:creationId xmlns:a16="http://schemas.microsoft.com/office/drawing/2014/main" id="{0D510C3D-826E-4808-AED5-098BDFA5CDEA}"/>
            </a:ext>
          </a:extLst>
        </xdr:cNvPr>
        <xdr:cNvCxnSpPr/>
      </xdr:nvCxnSpPr>
      <xdr:spPr>
        <a:xfrm>
          <a:off x="14611350" y="690290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102887</xdr:rowOff>
    </xdr:from>
    <xdr:ext cx="340478" cy="259045"/>
    <xdr:sp macro="" textlink="">
      <xdr:nvSpPr>
        <xdr:cNvPr id="518" name="【認定こども園・幼稚園・保育所】&#10;有形固定資産減価償却率最大値テキスト">
          <a:extLst>
            <a:ext uri="{FF2B5EF4-FFF2-40B4-BE49-F238E27FC236}">
              <a16:creationId xmlns:a16="http://schemas.microsoft.com/office/drawing/2014/main" id="{3D3F8341-B2DB-4475-B5A4-7E3D3A1D30CD}"/>
            </a:ext>
          </a:extLst>
        </xdr:cNvPr>
        <xdr:cNvSpPr txBox="1"/>
      </xdr:nvSpPr>
      <xdr:spPr>
        <a:xfrm>
          <a:off x="14735175" y="52971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156210</xdr:rowOff>
    </xdr:from>
    <xdr:to>
      <xdr:col>86</xdr:col>
      <xdr:colOff>25400</xdr:colOff>
      <xdr:row>33</xdr:row>
      <xdr:rowOff>156210</xdr:rowOff>
    </xdr:to>
    <xdr:cxnSp macro="">
      <xdr:nvCxnSpPr>
        <xdr:cNvPr id="519" name="直線コネクタ 518">
          <a:extLst>
            <a:ext uri="{FF2B5EF4-FFF2-40B4-BE49-F238E27FC236}">
              <a16:creationId xmlns:a16="http://schemas.microsoft.com/office/drawing/2014/main" id="{A7BF6EB1-524F-4BB2-AC65-84FA6759B4A6}"/>
            </a:ext>
          </a:extLst>
        </xdr:cNvPr>
        <xdr:cNvCxnSpPr/>
      </xdr:nvCxnSpPr>
      <xdr:spPr>
        <a:xfrm>
          <a:off x="14611350" y="551243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21789</xdr:rowOff>
    </xdr:from>
    <xdr:ext cx="405111" cy="259045"/>
    <xdr:sp macro="" textlink="">
      <xdr:nvSpPr>
        <xdr:cNvPr id="520" name="【認定こども園・幼稚園・保育所】&#10;有形固定資産減価償却率平均値テキスト">
          <a:extLst>
            <a:ext uri="{FF2B5EF4-FFF2-40B4-BE49-F238E27FC236}">
              <a16:creationId xmlns:a16="http://schemas.microsoft.com/office/drawing/2014/main" id="{815B4F13-36A7-46D1-B453-25F9DBBA24B4}"/>
            </a:ext>
          </a:extLst>
        </xdr:cNvPr>
        <xdr:cNvSpPr txBox="1"/>
      </xdr:nvSpPr>
      <xdr:spPr>
        <a:xfrm>
          <a:off x="14735175" y="61844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43362</xdr:rowOff>
    </xdr:from>
    <xdr:to>
      <xdr:col>85</xdr:col>
      <xdr:colOff>177800</xdr:colOff>
      <xdr:row>38</xdr:row>
      <xdr:rowOff>144962</xdr:rowOff>
    </xdr:to>
    <xdr:sp macro="" textlink="">
      <xdr:nvSpPr>
        <xdr:cNvPr id="521" name="フローチャート: 判断 520">
          <a:extLst>
            <a:ext uri="{FF2B5EF4-FFF2-40B4-BE49-F238E27FC236}">
              <a16:creationId xmlns:a16="http://schemas.microsoft.com/office/drawing/2014/main" id="{B19B9BD9-B0EF-42F7-90FA-703FDCD74E5E}"/>
            </a:ext>
          </a:extLst>
        </xdr:cNvPr>
        <xdr:cNvSpPr/>
      </xdr:nvSpPr>
      <xdr:spPr>
        <a:xfrm>
          <a:off x="14649450" y="620921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49893</xdr:rowOff>
    </xdr:from>
    <xdr:to>
      <xdr:col>81</xdr:col>
      <xdr:colOff>101600</xdr:colOff>
      <xdr:row>38</xdr:row>
      <xdr:rowOff>151493</xdr:rowOff>
    </xdr:to>
    <xdr:sp macro="" textlink="">
      <xdr:nvSpPr>
        <xdr:cNvPr id="522" name="フローチャート: 判断 521">
          <a:extLst>
            <a:ext uri="{FF2B5EF4-FFF2-40B4-BE49-F238E27FC236}">
              <a16:creationId xmlns:a16="http://schemas.microsoft.com/office/drawing/2014/main" id="{71877195-4F42-476A-874F-D024C43A6AEB}"/>
            </a:ext>
          </a:extLst>
        </xdr:cNvPr>
        <xdr:cNvSpPr/>
      </xdr:nvSpPr>
      <xdr:spPr>
        <a:xfrm>
          <a:off x="13887450" y="620939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23767</xdr:rowOff>
    </xdr:from>
    <xdr:to>
      <xdr:col>76</xdr:col>
      <xdr:colOff>165100</xdr:colOff>
      <xdr:row>38</xdr:row>
      <xdr:rowOff>125367</xdr:rowOff>
    </xdr:to>
    <xdr:sp macro="" textlink="">
      <xdr:nvSpPr>
        <xdr:cNvPr id="523" name="フローチャート: 判断 522">
          <a:extLst>
            <a:ext uri="{FF2B5EF4-FFF2-40B4-BE49-F238E27FC236}">
              <a16:creationId xmlns:a16="http://schemas.microsoft.com/office/drawing/2014/main" id="{E1A66850-9948-4CDA-BBF3-7C83880C498A}"/>
            </a:ext>
          </a:extLst>
        </xdr:cNvPr>
        <xdr:cNvSpPr/>
      </xdr:nvSpPr>
      <xdr:spPr>
        <a:xfrm>
          <a:off x="13096875" y="618961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5806</xdr:rowOff>
    </xdr:from>
    <xdr:to>
      <xdr:col>72</xdr:col>
      <xdr:colOff>38100</xdr:colOff>
      <xdr:row>38</xdr:row>
      <xdr:rowOff>107406</xdr:rowOff>
    </xdr:to>
    <xdr:sp macro="" textlink="">
      <xdr:nvSpPr>
        <xdr:cNvPr id="524" name="フローチャート: 判断 523">
          <a:extLst>
            <a:ext uri="{FF2B5EF4-FFF2-40B4-BE49-F238E27FC236}">
              <a16:creationId xmlns:a16="http://schemas.microsoft.com/office/drawing/2014/main" id="{895FBBCC-7B77-429B-AFC3-178A2E8161A8}"/>
            </a:ext>
          </a:extLst>
        </xdr:cNvPr>
        <xdr:cNvSpPr/>
      </xdr:nvSpPr>
      <xdr:spPr>
        <a:xfrm>
          <a:off x="12296775" y="617165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49893</xdr:rowOff>
    </xdr:from>
    <xdr:to>
      <xdr:col>67</xdr:col>
      <xdr:colOff>101600</xdr:colOff>
      <xdr:row>38</xdr:row>
      <xdr:rowOff>151493</xdr:rowOff>
    </xdr:to>
    <xdr:sp macro="" textlink="">
      <xdr:nvSpPr>
        <xdr:cNvPr id="525" name="フローチャート: 判断 524">
          <a:extLst>
            <a:ext uri="{FF2B5EF4-FFF2-40B4-BE49-F238E27FC236}">
              <a16:creationId xmlns:a16="http://schemas.microsoft.com/office/drawing/2014/main" id="{878B1A91-F1C3-4343-A09E-093B9C9B55BC}"/>
            </a:ext>
          </a:extLst>
        </xdr:cNvPr>
        <xdr:cNvSpPr/>
      </xdr:nvSpPr>
      <xdr:spPr>
        <a:xfrm>
          <a:off x="11487150" y="620939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D18E8C2A-9262-4A8E-BCFC-4F21BE82147E}"/>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89AE3824-081B-493A-973E-F069B4F62C40}"/>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D6F54E2E-1593-4830-A5C8-A1BDBDA260AC}"/>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ADB6524C-7ED6-47D1-8B2F-63D1F69EF4A2}"/>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F9157733-AC12-42B1-B66A-390867BDF979}"/>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169092</xdr:rowOff>
    </xdr:from>
    <xdr:to>
      <xdr:col>85</xdr:col>
      <xdr:colOff>177800</xdr:colOff>
      <xdr:row>37</xdr:row>
      <xdr:rowOff>99242</xdr:rowOff>
    </xdr:to>
    <xdr:sp macro="" textlink="">
      <xdr:nvSpPr>
        <xdr:cNvPr id="531" name="楕円 530">
          <a:extLst>
            <a:ext uri="{FF2B5EF4-FFF2-40B4-BE49-F238E27FC236}">
              <a16:creationId xmlns:a16="http://schemas.microsoft.com/office/drawing/2014/main" id="{FBC080C2-E311-4438-9BFA-F74CB874B3CF}"/>
            </a:ext>
          </a:extLst>
        </xdr:cNvPr>
        <xdr:cNvSpPr/>
      </xdr:nvSpPr>
      <xdr:spPr>
        <a:xfrm>
          <a:off x="14649450" y="599839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20519</xdr:rowOff>
    </xdr:from>
    <xdr:ext cx="405111" cy="259045"/>
    <xdr:sp macro="" textlink="">
      <xdr:nvSpPr>
        <xdr:cNvPr id="532" name="【認定こども園・幼稚園・保育所】&#10;有形固定資産減価償却率該当値テキスト">
          <a:extLst>
            <a:ext uri="{FF2B5EF4-FFF2-40B4-BE49-F238E27FC236}">
              <a16:creationId xmlns:a16="http://schemas.microsoft.com/office/drawing/2014/main" id="{9CF53B36-AC84-4DF2-837D-9C45E4CF8D13}"/>
            </a:ext>
          </a:extLst>
        </xdr:cNvPr>
        <xdr:cNvSpPr txBox="1"/>
      </xdr:nvSpPr>
      <xdr:spPr>
        <a:xfrm>
          <a:off x="14735175" y="5859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146231</xdr:rowOff>
    </xdr:from>
    <xdr:to>
      <xdr:col>81</xdr:col>
      <xdr:colOff>101600</xdr:colOff>
      <xdr:row>37</xdr:row>
      <xdr:rowOff>76381</xdr:rowOff>
    </xdr:to>
    <xdr:sp macro="" textlink="">
      <xdr:nvSpPr>
        <xdr:cNvPr id="533" name="楕円 532">
          <a:extLst>
            <a:ext uri="{FF2B5EF4-FFF2-40B4-BE49-F238E27FC236}">
              <a16:creationId xmlns:a16="http://schemas.microsoft.com/office/drawing/2014/main" id="{E2EA291A-F92E-41A3-ADAD-5C110CABD4FD}"/>
            </a:ext>
          </a:extLst>
        </xdr:cNvPr>
        <xdr:cNvSpPr/>
      </xdr:nvSpPr>
      <xdr:spPr>
        <a:xfrm>
          <a:off x="13887450" y="598188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25581</xdr:rowOff>
    </xdr:from>
    <xdr:to>
      <xdr:col>85</xdr:col>
      <xdr:colOff>127000</xdr:colOff>
      <xdr:row>37</xdr:row>
      <xdr:rowOff>48442</xdr:rowOff>
    </xdr:to>
    <xdr:cxnSp macro="">
      <xdr:nvCxnSpPr>
        <xdr:cNvPr id="534" name="直線コネクタ 533">
          <a:extLst>
            <a:ext uri="{FF2B5EF4-FFF2-40B4-BE49-F238E27FC236}">
              <a16:creationId xmlns:a16="http://schemas.microsoft.com/office/drawing/2014/main" id="{AF2F9BFD-4733-49CB-9AED-2D5F3818B537}"/>
            </a:ext>
          </a:extLst>
        </xdr:cNvPr>
        <xdr:cNvCxnSpPr/>
      </xdr:nvCxnSpPr>
      <xdr:spPr>
        <a:xfrm>
          <a:off x="13935075" y="6029506"/>
          <a:ext cx="762000" cy="16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85816</xdr:rowOff>
    </xdr:from>
    <xdr:to>
      <xdr:col>76</xdr:col>
      <xdr:colOff>165100</xdr:colOff>
      <xdr:row>37</xdr:row>
      <xdr:rowOff>15966</xdr:rowOff>
    </xdr:to>
    <xdr:sp macro="" textlink="">
      <xdr:nvSpPr>
        <xdr:cNvPr id="535" name="楕円 534">
          <a:extLst>
            <a:ext uri="{FF2B5EF4-FFF2-40B4-BE49-F238E27FC236}">
              <a16:creationId xmlns:a16="http://schemas.microsoft.com/office/drawing/2014/main" id="{34CBCA64-43C5-4857-94CF-8DC02817FCF7}"/>
            </a:ext>
          </a:extLst>
        </xdr:cNvPr>
        <xdr:cNvSpPr/>
      </xdr:nvSpPr>
      <xdr:spPr>
        <a:xfrm>
          <a:off x="13096875" y="592146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136616</xdr:rowOff>
    </xdr:from>
    <xdr:to>
      <xdr:col>81</xdr:col>
      <xdr:colOff>50800</xdr:colOff>
      <xdr:row>37</xdr:row>
      <xdr:rowOff>25581</xdr:rowOff>
    </xdr:to>
    <xdr:cxnSp macro="">
      <xdr:nvCxnSpPr>
        <xdr:cNvPr id="536" name="直線コネクタ 535">
          <a:extLst>
            <a:ext uri="{FF2B5EF4-FFF2-40B4-BE49-F238E27FC236}">
              <a16:creationId xmlns:a16="http://schemas.microsoft.com/office/drawing/2014/main" id="{FD29E7DD-9E35-4C81-B95E-C9DD4D3B0B3B}"/>
            </a:ext>
          </a:extLst>
        </xdr:cNvPr>
        <xdr:cNvCxnSpPr/>
      </xdr:nvCxnSpPr>
      <xdr:spPr>
        <a:xfrm>
          <a:off x="13144500" y="5978616"/>
          <a:ext cx="790575" cy="50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80917</xdr:rowOff>
    </xdr:from>
    <xdr:to>
      <xdr:col>72</xdr:col>
      <xdr:colOff>38100</xdr:colOff>
      <xdr:row>37</xdr:row>
      <xdr:rowOff>11067</xdr:rowOff>
    </xdr:to>
    <xdr:sp macro="" textlink="">
      <xdr:nvSpPr>
        <xdr:cNvPr id="537" name="楕円 536">
          <a:extLst>
            <a:ext uri="{FF2B5EF4-FFF2-40B4-BE49-F238E27FC236}">
              <a16:creationId xmlns:a16="http://schemas.microsoft.com/office/drawing/2014/main" id="{6093FC38-ED86-4F35-9750-6CDD0A1DAAF2}"/>
            </a:ext>
          </a:extLst>
        </xdr:cNvPr>
        <xdr:cNvSpPr/>
      </xdr:nvSpPr>
      <xdr:spPr>
        <a:xfrm>
          <a:off x="12296775" y="5922917"/>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131717</xdr:rowOff>
    </xdr:from>
    <xdr:to>
      <xdr:col>76</xdr:col>
      <xdr:colOff>114300</xdr:colOff>
      <xdr:row>36</xdr:row>
      <xdr:rowOff>136616</xdr:rowOff>
    </xdr:to>
    <xdr:cxnSp macro="">
      <xdr:nvCxnSpPr>
        <xdr:cNvPr id="538" name="直線コネクタ 537">
          <a:extLst>
            <a:ext uri="{FF2B5EF4-FFF2-40B4-BE49-F238E27FC236}">
              <a16:creationId xmlns:a16="http://schemas.microsoft.com/office/drawing/2014/main" id="{5FDDEDA2-E0D0-40D4-AB67-2755687F0DD6}"/>
            </a:ext>
          </a:extLst>
        </xdr:cNvPr>
        <xdr:cNvCxnSpPr/>
      </xdr:nvCxnSpPr>
      <xdr:spPr>
        <a:xfrm>
          <a:off x="12344400" y="5970542"/>
          <a:ext cx="800100" cy="8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110308</xdr:rowOff>
    </xdr:from>
    <xdr:to>
      <xdr:col>67</xdr:col>
      <xdr:colOff>101600</xdr:colOff>
      <xdr:row>37</xdr:row>
      <xdr:rowOff>40458</xdr:rowOff>
    </xdr:to>
    <xdr:sp macro="" textlink="">
      <xdr:nvSpPr>
        <xdr:cNvPr id="539" name="楕円 538">
          <a:extLst>
            <a:ext uri="{FF2B5EF4-FFF2-40B4-BE49-F238E27FC236}">
              <a16:creationId xmlns:a16="http://schemas.microsoft.com/office/drawing/2014/main" id="{135284D3-B64C-49DB-A024-A42D1F2D62FA}"/>
            </a:ext>
          </a:extLst>
        </xdr:cNvPr>
        <xdr:cNvSpPr/>
      </xdr:nvSpPr>
      <xdr:spPr>
        <a:xfrm>
          <a:off x="11487150" y="594595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131717</xdr:rowOff>
    </xdr:from>
    <xdr:to>
      <xdr:col>71</xdr:col>
      <xdr:colOff>177800</xdr:colOff>
      <xdr:row>36</xdr:row>
      <xdr:rowOff>161108</xdr:rowOff>
    </xdr:to>
    <xdr:cxnSp macro="">
      <xdr:nvCxnSpPr>
        <xdr:cNvPr id="540" name="直線コネクタ 539">
          <a:extLst>
            <a:ext uri="{FF2B5EF4-FFF2-40B4-BE49-F238E27FC236}">
              <a16:creationId xmlns:a16="http://schemas.microsoft.com/office/drawing/2014/main" id="{3560DCDE-C838-42A0-A348-0BF6C6856CBB}"/>
            </a:ext>
          </a:extLst>
        </xdr:cNvPr>
        <xdr:cNvCxnSpPr/>
      </xdr:nvCxnSpPr>
      <xdr:spPr>
        <a:xfrm flipV="1">
          <a:off x="11534775" y="5970542"/>
          <a:ext cx="809625" cy="32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142620</xdr:rowOff>
    </xdr:from>
    <xdr:ext cx="405111" cy="259045"/>
    <xdr:sp macro="" textlink="">
      <xdr:nvSpPr>
        <xdr:cNvPr id="541" name="n_1aveValue【認定こども園・幼稚園・保育所】&#10;有形固定資産減価償却率">
          <a:extLst>
            <a:ext uri="{FF2B5EF4-FFF2-40B4-BE49-F238E27FC236}">
              <a16:creationId xmlns:a16="http://schemas.microsoft.com/office/drawing/2014/main" id="{5888CFC3-78DB-431F-AD00-9D6F55DE226E}"/>
            </a:ext>
          </a:extLst>
        </xdr:cNvPr>
        <xdr:cNvSpPr txBox="1"/>
      </xdr:nvSpPr>
      <xdr:spPr>
        <a:xfrm>
          <a:off x="13745219" y="6308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116494</xdr:rowOff>
    </xdr:from>
    <xdr:ext cx="405111" cy="259045"/>
    <xdr:sp macro="" textlink="">
      <xdr:nvSpPr>
        <xdr:cNvPr id="542" name="n_2aveValue【認定こども園・幼稚園・保育所】&#10;有形固定資産減価償却率">
          <a:extLst>
            <a:ext uri="{FF2B5EF4-FFF2-40B4-BE49-F238E27FC236}">
              <a16:creationId xmlns:a16="http://schemas.microsoft.com/office/drawing/2014/main" id="{481B7EF0-103F-4C8E-B9F9-19EC0F56E40A}"/>
            </a:ext>
          </a:extLst>
        </xdr:cNvPr>
        <xdr:cNvSpPr txBox="1"/>
      </xdr:nvSpPr>
      <xdr:spPr>
        <a:xfrm>
          <a:off x="12964169" y="6279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98533</xdr:rowOff>
    </xdr:from>
    <xdr:ext cx="405111" cy="259045"/>
    <xdr:sp macro="" textlink="">
      <xdr:nvSpPr>
        <xdr:cNvPr id="543" name="n_3aveValue【認定こども園・幼稚園・保育所】&#10;有形固定資産減価償却率">
          <a:extLst>
            <a:ext uri="{FF2B5EF4-FFF2-40B4-BE49-F238E27FC236}">
              <a16:creationId xmlns:a16="http://schemas.microsoft.com/office/drawing/2014/main" id="{619FDE0C-B36D-480E-8FAB-F3EA373169F3}"/>
            </a:ext>
          </a:extLst>
        </xdr:cNvPr>
        <xdr:cNvSpPr txBox="1"/>
      </xdr:nvSpPr>
      <xdr:spPr>
        <a:xfrm>
          <a:off x="12164069" y="6264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142620</xdr:rowOff>
    </xdr:from>
    <xdr:ext cx="405111" cy="259045"/>
    <xdr:sp macro="" textlink="">
      <xdr:nvSpPr>
        <xdr:cNvPr id="544" name="n_4aveValue【認定こども園・幼稚園・保育所】&#10;有形固定資産減価償却率">
          <a:extLst>
            <a:ext uri="{FF2B5EF4-FFF2-40B4-BE49-F238E27FC236}">
              <a16:creationId xmlns:a16="http://schemas.microsoft.com/office/drawing/2014/main" id="{E18A6B56-A527-4CCF-9244-AF2AA8102FE4}"/>
            </a:ext>
          </a:extLst>
        </xdr:cNvPr>
        <xdr:cNvSpPr txBox="1"/>
      </xdr:nvSpPr>
      <xdr:spPr>
        <a:xfrm>
          <a:off x="11354444" y="6308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92908</xdr:rowOff>
    </xdr:from>
    <xdr:ext cx="405111" cy="259045"/>
    <xdr:sp macro="" textlink="">
      <xdr:nvSpPr>
        <xdr:cNvPr id="545" name="n_1mainValue【認定こども園・幼稚園・保育所】&#10;有形固定資産減価償却率">
          <a:extLst>
            <a:ext uri="{FF2B5EF4-FFF2-40B4-BE49-F238E27FC236}">
              <a16:creationId xmlns:a16="http://schemas.microsoft.com/office/drawing/2014/main" id="{51DE6AFB-7766-4F37-92C6-A45445F682B3}"/>
            </a:ext>
          </a:extLst>
        </xdr:cNvPr>
        <xdr:cNvSpPr txBox="1"/>
      </xdr:nvSpPr>
      <xdr:spPr>
        <a:xfrm>
          <a:off x="13745219" y="5769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32493</xdr:rowOff>
    </xdr:from>
    <xdr:ext cx="405111" cy="259045"/>
    <xdr:sp macro="" textlink="">
      <xdr:nvSpPr>
        <xdr:cNvPr id="546" name="n_2mainValue【認定こども園・幼稚園・保育所】&#10;有形固定資産減価償却率">
          <a:extLst>
            <a:ext uri="{FF2B5EF4-FFF2-40B4-BE49-F238E27FC236}">
              <a16:creationId xmlns:a16="http://schemas.microsoft.com/office/drawing/2014/main" id="{DE6040B1-0F52-4ED1-9A65-6F56C732CE65}"/>
            </a:ext>
          </a:extLst>
        </xdr:cNvPr>
        <xdr:cNvSpPr txBox="1"/>
      </xdr:nvSpPr>
      <xdr:spPr>
        <a:xfrm>
          <a:off x="12964169" y="57062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27594</xdr:rowOff>
    </xdr:from>
    <xdr:ext cx="405111" cy="259045"/>
    <xdr:sp macro="" textlink="">
      <xdr:nvSpPr>
        <xdr:cNvPr id="547" name="n_3mainValue【認定こども園・幼稚園・保育所】&#10;有形固定資産減価償却率">
          <a:extLst>
            <a:ext uri="{FF2B5EF4-FFF2-40B4-BE49-F238E27FC236}">
              <a16:creationId xmlns:a16="http://schemas.microsoft.com/office/drawing/2014/main" id="{A50A2B68-3554-44BC-B6DC-F810CAD995A8}"/>
            </a:ext>
          </a:extLst>
        </xdr:cNvPr>
        <xdr:cNvSpPr txBox="1"/>
      </xdr:nvSpPr>
      <xdr:spPr>
        <a:xfrm>
          <a:off x="12164069" y="5707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56985</xdr:rowOff>
    </xdr:from>
    <xdr:ext cx="405111" cy="259045"/>
    <xdr:sp macro="" textlink="">
      <xdr:nvSpPr>
        <xdr:cNvPr id="548" name="n_4mainValue【認定こども園・幼稚園・保育所】&#10;有形固定資産減価償却率">
          <a:extLst>
            <a:ext uri="{FF2B5EF4-FFF2-40B4-BE49-F238E27FC236}">
              <a16:creationId xmlns:a16="http://schemas.microsoft.com/office/drawing/2014/main" id="{8A581EE4-45CB-4946-A125-01B7469C795D}"/>
            </a:ext>
          </a:extLst>
        </xdr:cNvPr>
        <xdr:cNvSpPr txBox="1"/>
      </xdr:nvSpPr>
      <xdr:spPr>
        <a:xfrm>
          <a:off x="11354444" y="57338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73007899-ECFD-47AC-95A4-181B6AD9F605}"/>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3C13ED73-D92C-4711-ACE5-CA8543541CB5}"/>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EC8FA6D2-4698-488A-82CC-855BD08940D2}"/>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05811A4A-CC22-4606-ABBB-68AC665498B0}"/>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C3A6D8BA-4B12-4FF6-860B-86F7B871C05C}"/>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94396C37-205A-428D-9C84-AE5CC581FD5D}"/>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1AD05DC1-1FEB-4B28-B615-0EB580D7D80F}"/>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6D5D4FDC-8631-46AF-B6FD-776E7FD4FA2E}"/>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C7F58886-72FD-4DE6-B83D-40AA240C3021}"/>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6B45CC5F-08C5-45C1-B97F-50D5DB919ED8}"/>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9" name="直線コネクタ 558">
          <a:extLst>
            <a:ext uri="{FF2B5EF4-FFF2-40B4-BE49-F238E27FC236}">
              <a16:creationId xmlns:a16="http://schemas.microsoft.com/office/drawing/2014/main" id="{71AD6186-DB18-4722-BC5D-659011778433}"/>
            </a:ext>
          </a:extLst>
        </xdr:cNvPr>
        <xdr:cNvCxnSpPr/>
      </xdr:nvCxnSpPr>
      <xdr:spPr>
        <a:xfrm>
          <a:off x="164592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560" name="テキスト ボックス 559">
          <a:extLst>
            <a:ext uri="{FF2B5EF4-FFF2-40B4-BE49-F238E27FC236}">
              <a16:creationId xmlns:a16="http://schemas.microsoft.com/office/drawing/2014/main" id="{AC1A7C0A-4350-4EFF-A632-A73CDEBC972C}"/>
            </a:ext>
          </a:extLst>
        </xdr:cNvPr>
        <xdr:cNvSpPr txBox="1"/>
      </xdr:nvSpPr>
      <xdr:spPr>
        <a:xfrm>
          <a:off x="16052346"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1" name="直線コネクタ 560">
          <a:extLst>
            <a:ext uri="{FF2B5EF4-FFF2-40B4-BE49-F238E27FC236}">
              <a16:creationId xmlns:a16="http://schemas.microsoft.com/office/drawing/2014/main" id="{E539DFC1-090A-46A5-81BA-C6D3CA2AEA0F}"/>
            </a:ext>
          </a:extLst>
        </xdr:cNvPr>
        <xdr:cNvCxnSpPr/>
      </xdr:nvCxnSpPr>
      <xdr:spPr>
        <a:xfrm>
          <a:off x="164592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562" name="テキスト ボックス 561">
          <a:extLst>
            <a:ext uri="{FF2B5EF4-FFF2-40B4-BE49-F238E27FC236}">
              <a16:creationId xmlns:a16="http://schemas.microsoft.com/office/drawing/2014/main" id="{1CC6CAEB-55F2-4548-B2B1-0B92A2ADB9BA}"/>
            </a:ext>
          </a:extLst>
        </xdr:cNvPr>
        <xdr:cNvSpPr txBox="1"/>
      </xdr:nvSpPr>
      <xdr:spPr>
        <a:xfrm>
          <a:off x="16052346"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3" name="直線コネクタ 562">
          <a:extLst>
            <a:ext uri="{FF2B5EF4-FFF2-40B4-BE49-F238E27FC236}">
              <a16:creationId xmlns:a16="http://schemas.microsoft.com/office/drawing/2014/main" id="{15305ED2-D2C0-423D-A1FB-425989AF8A84}"/>
            </a:ext>
          </a:extLst>
        </xdr:cNvPr>
        <xdr:cNvCxnSpPr/>
      </xdr:nvCxnSpPr>
      <xdr:spPr>
        <a:xfrm>
          <a:off x="164592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564" name="テキスト ボックス 563">
          <a:extLst>
            <a:ext uri="{FF2B5EF4-FFF2-40B4-BE49-F238E27FC236}">
              <a16:creationId xmlns:a16="http://schemas.microsoft.com/office/drawing/2014/main" id="{298FEB5E-18A6-4C38-AB1B-91E84CD1913F}"/>
            </a:ext>
          </a:extLst>
        </xdr:cNvPr>
        <xdr:cNvSpPr txBox="1"/>
      </xdr:nvSpPr>
      <xdr:spPr>
        <a:xfrm>
          <a:off x="16052346" y="577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5" name="直線コネクタ 564">
          <a:extLst>
            <a:ext uri="{FF2B5EF4-FFF2-40B4-BE49-F238E27FC236}">
              <a16:creationId xmlns:a16="http://schemas.microsoft.com/office/drawing/2014/main" id="{8D8BBAD1-E295-4B2B-9F62-3D26C7FACC2E}"/>
            </a:ext>
          </a:extLst>
        </xdr:cNvPr>
        <xdr:cNvCxnSpPr/>
      </xdr:nvCxnSpPr>
      <xdr:spPr>
        <a:xfrm>
          <a:off x="164592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566" name="テキスト ボックス 565">
          <a:extLst>
            <a:ext uri="{FF2B5EF4-FFF2-40B4-BE49-F238E27FC236}">
              <a16:creationId xmlns:a16="http://schemas.microsoft.com/office/drawing/2014/main" id="{D8E5B2B6-D091-45FD-8C1B-AC4574E765D0}"/>
            </a:ext>
          </a:extLst>
        </xdr:cNvPr>
        <xdr:cNvSpPr txBox="1"/>
      </xdr:nvSpPr>
      <xdr:spPr>
        <a:xfrm>
          <a:off x="16052346" y="53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3CB14384-B0DD-430E-8CDE-984B8B8D8B11}"/>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8" name="テキスト ボックス 567">
          <a:extLst>
            <a:ext uri="{FF2B5EF4-FFF2-40B4-BE49-F238E27FC236}">
              <a16:creationId xmlns:a16="http://schemas.microsoft.com/office/drawing/2014/main" id="{323296DE-D076-4DC3-893F-E1B908CED703}"/>
            </a:ext>
          </a:extLst>
        </xdr:cNvPr>
        <xdr:cNvSpPr txBox="1"/>
      </xdr:nvSpPr>
      <xdr:spPr>
        <a:xfrm>
          <a:off x="16052346"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認定こども園・幼稚園・保育所】&#10;一人当たり面積グラフ枠">
          <a:extLst>
            <a:ext uri="{FF2B5EF4-FFF2-40B4-BE49-F238E27FC236}">
              <a16:creationId xmlns:a16="http://schemas.microsoft.com/office/drawing/2014/main" id="{BF3DB79A-F6B7-42F7-AA36-73CCA6B8387A}"/>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69342</xdr:rowOff>
    </xdr:from>
    <xdr:to>
      <xdr:col>116</xdr:col>
      <xdr:colOff>62864</xdr:colOff>
      <xdr:row>41</xdr:row>
      <xdr:rowOff>117348</xdr:rowOff>
    </xdr:to>
    <xdr:cxnSp macro="">
      <xdr:nvCxnSpPr>
        <xdr:cNvPr id="570" name="直線コネクタ 569">
          <a:extLst>
            <a:ext uri="{FF2B5EF4-FFF2-40B4-BE49-F238E27FC236}">
              <a16:creationId xmlns:a16="http://schemas.microsoft.com/office/drawing/2014/main" id="{977C1ACB-4AD7-4BCA-942F-9E2ACF046962}"/>
            </a:ext>
          </a:extLst>
        </xdr:cNvPr>
        <xdr:cNvCxnSpPr/>
      </xdr:nvCxnSpPr>
      <xdr:spPr>
        <a:xfrm flipV="1">
          <a:off x="19954239" y="5419217"/>
          <a:ext cx="0" cy="1346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121175</xdr:rowOff>
    </xdr:from>
    <xdr:ext cx="469744" cy="259045"/>
    <xdr:sp macro="" textlink="">
      <xdr:nvSpPr>
        <xdr:cNvPr id="571" name="【認定こども園・幼稚園・保育所】&#10;一人当たり面積最小値テキスト">
          <a:extLst>
            <a:ext uri="{FF2B5EF4-FFF2-40B4-BE49-F238E27FC236}">
              <a16:creationId xmlns:a16="http://schemas.microsoft.com/office/drawing/2014/main" id="{9EBAA043-2CF6-4ED4-97AA-EFAF005A5C66}"/>
            </a:ext>
          </a:extLst>
        </xdr:cNvPr>
        <xdr:cNvSpPr txBox="1"/>
      </xdr:nvSpPr>
      <xdr:spPr>
        <a:xfrm>
          <a:off x="19992975" y="6772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117348</xdr:rowOff>
    </xdr:from>
    <xdr:to>
      <xdr:col>116</xdr:col>
      <xdr:colOff>152400</xdr:colOff>
      <xdr:row>41</xdr:row>
      <xdr:rowOff>117348</xdr:rowOff>
    </xdr:to>
    <xdr:cxnSp macro="">
      <xdr:nvCxnSpPr>
        <xdr:cNvPr id="572" name="直線コネクタ 571">
          <a:extLst>
            <a:ext uri="{FF2B5EF4-FFF2-40B4-BE49-F238E27FC236}">
              <a16:creationId xmlns:a16="http://schemas.microsoft.com/office/drawing/2014/main" id="{7605C90E-CF85-4725-81EA-AC7DCC915492}"/>
            </a:ext>
          </a:extLst>
        </xdr:cNvPr>
        <xdr:cNvCxnSpPr/>
      </xdr:nvCxnSpPr>
      <xdr:spPr>
        <a:xfrm>
          <a:off x="19878675" y="676579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16019</xdr:rowOff>
    </xdr:from>
    <xdr:ext cx="469744" cy="259045"/>
    <xdr:sp macro="" textlink="">
      <xdr:nvSpPr>
        <xdr:cNvPr id="573" name="【認定こども園・幼稚園・保育所】&#10;一人当たり面積最大値テキスト">
          <a:extLst>
            <a:ext uri="{FF2B5EF4-FFF2-40B4-BE49-F238E27FC236}">
              <a16:creationId xmlns:a16="http://schemas.microsoft.com/office/drawing/2014/main" id="{023BD98F-1196-46B1-8EE3-90D675EAD1CE}"/>
            </a:ext>
          </a:extLst>
        </xdr:cNvPr>
        <xdr:cNvSpPr txBox="1"/>
      </xdr:nvSpPr>
      <xdr:spPr>
        <a:xfrm>
          <a:off x="19992975" y="5207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69342</xdr:rowOff>
    </xdr:from>
    <xdr:to>
      <xdr:col>116</xdr:col>
      <xdr:colOff>152400</xdr:colOff>
      <xdr:row>33</xdr:row>
      <xdr:rowOff>69342</xdr:rowOff>
    </xdr:to>
    <xdr:cxnSp macro="">
      <xdr:nvCxnSpPr>
        <xdr:cNvPr id="574" name="直線コネクタ 573">
          <a:extLst>
            <a:ext uri="{FF2B5EF4-FFF2-40B4-BE49-F238E27FC236}">
              <a16:creationId xmlns:a16="http://schemas.microsoft.com/office/drawing/2014/main" id="{C46A731D-70E2-49E3-95FD-9F8692D58390}"/>
            </a:ext>
          </a:extLst>
        </xdr:cNvPr>
        <xdr:cNvCxnSpPr/>
      </xdr:nvCxnSpPr>
      <xdr:spPr>
        <a:xfrm>
          <a:off x="19878675" y="541921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169435</xdr:rowOff>
    </xdr:from>
    <xdr:ext cx="469744" cy="259045"/>
    <xdr:sp macro="" textlink="">
      <xdr:nvSpPr>
        <xdr:cNvPr id="575" name="【認定こども園・幼稚園・保育所】&#10;一人当たり面積平均値テキスト">
          <a:extLst>
            <a:ext uri="{FF2B5EF4-FFF2-40B4-BE49-F238E27FC236}">
              <a16:creationId xmlns:a16="http://schemas.microsoft.com/office/drawing/2014/main" id="{4B1EBED3-BEE2-4431-BECE-2AAC6F5AE7A5}"/>
            </a:ext>
          </a:extLst>
        </xdr:cNvPr>
        <xdr:cNvSpPr txBox="1"/>
      </xdr:nvSpPr>
      <xdr:spPr>
        <a:xfrm>
          <a:off x="19992975" y="61606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146558</xdr:rowOff>
    </xdr:from>
    <xdr:to>
      <xdr:col>116</xdr:col>
      <xdr:colOff>114300</xdr:colOff>
      <xdr:row>39</xdr:row>
      <xdr:rowOff>76708</xdr:rowOff>
    </xdr:to>
    <xdr:sp macro="" textlink="">
      <xdr:nvSpPr>
        <xdr:cNvPr id="576" name="フローチャート: 判断 575">
          <a:extLst>
            <a:ext uri="{FF2B5EF4-FFF2-40B4-BE49-F238E27FC236}">
              <a16:creationId xmlns:a16="http://schemas.microsoft.com/office/drawing/2014/main" id="{21606573-65E5-4926-B51B-EBF9805064BD}"/>
            </a:ext>
          </a:extLst>
        </xdr:cNvPr>
        <xdr:cNvSpPr/>
      </xdr:nvSpPr>
      <xdr:spPr>
        <a:xfrm>
          <a:off x="19897725" y="630605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148844</xdr:rowOff>
    </xdr:from>
    <xdr:to>
      <xdr:col>112</xdr:col>
      <xdr:colOff>38100</xdr:colOff>
      <xdr:row>39</xdr:row>
      <xdr:rowOff>78994</xdr:rowOff>
    </xdr:to>
    <xdr:sp macro="" textlink="">
      <xdr:nvSpPr>
        <xdr:cNvPr id="577" name="フローチャート: 判断 576">
          <a:extLst>
            <a:ext uri="{FF2B5EF4-FFF2-40B4-BE49-F238E27FC236}">
              <a16:creationId xmlns:a16="http://schemas.microsoft.com/office/drawing/2014/main" id="{0F764173-0119-4F8F-AB45-87DB71F58D2B}"/>
            </a:ext>
          </a:extLst>
        </xdr:cNvPr>
        <xdr:cNvSpPr/>
      </xdr:nvSpPr>
      <xdr:spPr>
        <a:xfrm>
          <a:off x="19154775" y="630834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160274</xdr:rowOff>
    </xdr:from>
    <xdr:to>
      <xdr:col>107</xdr:col>
      <xdr:colOff>101600</xdr:colOff>
      <xdr:row>39</xdr:row>
      <xdr:rowOff>90424</xdr:rowOff>
    </xdr:to>
    <xdr:sp macro="" textlink="">
      <xdr:nvSpPr>
        <xdr:cNvPr id="578" name="フローチャート: 判断 577">
          <a:extLst>
            <a:ext uri="{FF2B5EF4-FFF2-40B4-BE49-F238E27FC236}">
              <a16:creationId xmlns:a16="http://schemas.microsoft.com/office/drawing/2014/main" id="{2035A391-95C7-4785-94D5-D4607792C384}"/>
            </a:ext>
          </a:extLst>
        </xdr:cNvPr>
        <xdr:cNvSpPr/>
      </xdr:nvSpPr>
      <xdr:spPr>
        <a:xfrm>
          <a:off x="18345150" y="6326124"/>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155702</xdr:rowOff>
    </xdr:from>
    <xdr:to>
      <xdr:col>102</xdr:col>
      <xdr:colOff>165100</xdr:colOff>
      <xdr:row>39</xdr:row>
      <xdr:rowOff>85852</xdr:rowOff>
    </xdr:to>
    <xdr:sp macro="" textlink="">
      <xdr:nvSpPr>
        <xdr:cNvPr id="579" name="フローチャート: 判断 578">
          <a:extLst>
            <a:ext uri="{FF2B5EF4-FFF2-40B4-BE49-F238E27FC236}">
              <a16:creationId xmlns:a16="http://schemas.microsoft.com/office/drawing/2014/main" id="{4DC4CA98-352B-4D6E-BEA1-295BEBEB5187}"/>
            </a:ext>
          </a:extLst>
        </xdr:cNvPr>
        <xdr:cNvSpPr/>
      </xdr:nvSpPr>
      <xdr:spPr>
        <a:xfrm>
          <a:off x="17554575" y="6321552"/>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169418</xdr:rowOff>
    </xdr:from>
    <xdr:to>
      <xdr:col>98</xdr:col>
      <xdr:colOff>38100</xdr:colOff>
      <xdr:row>39</xdr:row>
      <xdr:rowOff>99568</xdr:rowOff>
    </xdr:to>
    <xdr:sp macro="" textlink="">
      <xdr:nvSpPr>
        <xdr:cNvPr id="580" name="フローチャート: 判断 579">
          <a:extLst>
            <a:ext uri="{FF2B5EF4-FFF2-40B4-BE49-F238E27FC236}">
              <a16:creationId xmlns:a16="http://schemas.microsoft.com/office/drawing/2014/main" id="{0BA3F509-F7E9-4C2B-B00E-B0ABED903650}"/>
            </a:ext>
          </a:extLst>
        </xdr:cNvPr>
        <xdr:cNvSpPr/>
      </xdr:nvSpPr>
      <xdr:spPr>
        <a:xfrm>
          <a:off x="16754475" y="632256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6AD2A840-0F05-4452-A7E3-74909008EE7F}"/>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B8334247-CD75-4EDF-9D97-C3E241E3B118}"/>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0094F8E6-2047-42AF-ACCC-7124E14D2979}"/>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BB208D3A-AC43-4C86-9E4B-B19A45CF8F68}"/>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C3D1405D-625B-4932-9865-F609C8D31B79}"/>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87122</xdr:rowOff>
    </xdr:from>
    <xdr:to>
      <xdr:col>116</xdr:col>
      <xdr:colOff>114300</xdr:colOff>
      <xdr:row>40</xdr:row>
      <xdr:rowOff>17272</xdr:rowOff>
    </xdr:to>
    <xdr:sp macro="" textlink="">
      <xdr:nvSpPr>
        <xdr:cNvPr id="586" name="楕円 585">
          <a:extLst>
            <a:ext uri="{FF2B5EF4-FFF2-40B4-BE49-F238E27FC236}">
              <a16:creationId xmlns:a16="http://schemas.microsoft.com/office/drawing/2014/main" id="{A9FEC13A-F934-40A6-ACF1-FEAA75F69D52}"/>
            </a:ext>
          </a:extLst>
        </xdr:cNvPr>
        <xdr:cNvSpPr/>
      </xdr:nvSpPr>
      <xdr:spPr>
        <a:xfrm>
          <a:off x="19897725" y="640854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65549</xdr:rowOff>
    </xdr:from>
    <xdr:ext cx="469744" cy="259045"/>
    <xdr:sp macro="" textlink="">
      <xdr:nvSpPr>
        <xdr:cNvPr id="587" name="【認定こども園・幼稚園・保育所】&#10;一人当たり面積該当値テキスト">
          <a:extLst>
            <a:ext uri="{FF2B5EF4-FFF2-40B4-BE49-F238E27FC236}">
              <a16:creationId xmlns:a16="http://schemas.microsoft.com/office/drawing/2014/main" id="{C97B3072-6804-461E-8EF9-06EEACB43AC6}"/>
            </a:ext>
          </a:extLst>
        </xdr:cNvPr>
        <xdr:cNvSpPr txBox="1"/>
      </xdr:nvSpPr>
      <xdr:spPr>
        <a:xfrm>
          <a:off x="19992975" y="6393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61976</xdr:rowOff>
    </xdr:from>
    <xdr:to>
      <xdr:col>112</xdr:col>
      <xdr:colOff>38100</xdr:colOff>
      <xdr:row>39</xdr:row>
      <xdr:rowOff>163576</xdr:rowOff>
    </xdr:to>
    <xdr:sp macro="" textlink="">
      <xdr:nvSpPr>
        <xdr:cNvPr id="588" name="楕円 587">
          <a:extLst>
            <a:ext uri="{FF2B5EF4-FFF2-40B4-BE49-F238E27FC236}">
              <a16:creationId xmlns:a16="http://schemas.microsoft.com/office/drawing/2014/main" id="{A67208C4-09DF-4866-A2C7-53575542508F}"/>
            </a:ext>
          </a:extLst>
        </xdr:cNvPr>
        <xdr:cNvSpPr/>
      </xdr:nvSpPr>
      <xdr:spPr>
        <a:xfrm>
          <a:off x="19154775" y="638975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112776</xdr:rowOff>
    </xdr:from>
    <xdr:to>
      <xdr:col>116</xdr:col>
      <xdr:colOff>63500</xdr:colOff>
      <xdr:row>39</xdr:row>
      <xdr:rowOff>137922</xdr:rowOff>
    </xdr:to>
    <xdr:cxnSp macro="">
      <xdr:nvCxnSpPr>
        <xdr:cNvPr id="589" name="直線コネクタ 588">
          <a:extLst>
            <a:ext uri="{FF2B5EF4-FFF2-40B4-BE49-F238E27FC236}">
              <a16:creationId xmlns:a16="http://schemas.microsoft.com/office/drawing/2014/main" id="{F620FF7B-9C2F-4595-A7E5-6B412115BF70}"/>
            </a:ext>
          </a:extLst>
        </xdr:cNvPr>
        <xdr:cNvCxnSpPr/>
      </xdr:nvCxnSpPr>
      <xdr:spPr>
        <a:xfrm>
          <a:off x="19202400" y="6437376"/>
          <a:ext cx="752475" cy="28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68834</xdr:rowOff>
    </xdr:from>
    <xdr:to>
      <xdr:col>107</xdr:col>
      <xdr:colOff>101600</xdr:colOff>
      <xdr:row>39</xdr:row>
      <xdr:rowOff>170434</xdr:rowOff>
    </xdr:to>
    <xdr:sp macro="" textlink="">
      <xdr:nvSpPr>
        <xdr:cNvPr id="590" name="楕円 589">
          <a:extLst>
            <a:ext uri="{FF2B5EF4-FFF2-40B4-BE49-F238E27FC236}">
              <a16:creationId xmlns:a16="http://schemas.microsoft.com/office/drawing/2014/main" id="{994DDCFD-D385-429E-9959-DD76BEE6BF44}"/>
            </a:ext>
          </a:extLst>
        </xdr:cNvPr>
        <xdr:cNvSpPr/>
      </xdr:nvSpPr>
      <xdr:spPr>
        <a:xfrm>
          <a:off x="18345150" y="639025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112776</xdr:rowOff>
    </xdr:from>
    <xdr:to>
      <xdr:col>111</xdr:col>
      <xdr:colOff>177800</xdr:colOff>
      <xdr:row>39</xdr:row>
      <xdr:rowOff>119634</xdr:rowOff>
    </xdr:to>
    <xdr:cxnSp macro="">
      <xdr:nvCxnSpPr>
        <xdr:cNvPr id="591" name="直線コネクタ 590">
          <a:extLst>
            <a:ext uri="{FF2B5EF4-FFF2-40B4-BE49-F238E27FC236}">
              <a16:creationId xmlns:a16="http://schemas.microsoft.com/office/drawing/2014/main" id="{AC1365D4-53EA-4ACF-89FC-1B22A144BD15}"/>
            </a:ext>
          </a:extLst>
        </xdr:cNvPr>
        <xdr:cNvCxnSpPr/>
      </xdr:nvCxnSpPr>
      <xdr:spPr>
        <a:xfrm flipV="1">
          <a:off x="18392775" y="6437376"/>
          <a:ext cx="809625" cy="10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20828</xdr:rowOff>
    </xdr:from>
    <xdr:to>
      <xdr:col>102</xdr:col>
      <xdr:colOff>165100</xdr:colOff>
      <xdr:row>39</xdr:row>
      <xdr:rowOff>122428</xdr:rowOff>
    </xdr:to>
    <xdr:sp macro="" textlink="">
      <xdr:nvSpPr>
        <xdr:cNvPr id="592" name="楕円 591">
          <a:extLst>
            <a:ext uri="{FF2B5EF4-FFF2-40B4-BE49-F238E27FC236}">
              <a16:creationId xmlns:a16="http://schemas.microsoft.com/office/drawing/2014/main" id="{145A63E7-BF4A-4132-BCFA-792778CF8CF5}"/>
            </a:ext>
          </a:extLst>
        </xdr:cNvPr>
        <xdr:cNvSpPr/>
      </xdr:nvSpPr>
      <xdr:spPr>
        <a:xfrm>
          <a:off x="17554575" y="634542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71628</xdr:rowOff>
    </xdr:from>
    <xdr:to>
      <xdr:col>107</xdr:col>
      <xdr:colOff>50800</xdr:colOff>
      <xdr:row>39</xdr:row>
      <xdr:rowOff>119634</xdr:rowOff>
    </xdr:to>
    <xdr:cxnSp macro="">
      <xdr:nvCxnSpPr>
        <xdr:cNvPr id="593" name="直線コネクタ 592">
          <a:extLst>
            <a:ext uri="{FF2B5EF4-FFF2-40B4-BE49-F238E27FC236}">
              <a16:creationId xmlns:a16="http://schemas.microsoft.com/office/drawing/2014/main" id="{2502D988-383C-4B88-A958-4EB089F4BBD2}"/>
            </a:ext>
          </a:extLst>
        </xdr:cNvPr>
        <xdr:cNvCxnSpPr/>
      </xdr:nvCxnSpPr>
      <xdr:spPr>
        <a:xfrm>
          <a:off x="17602200" y="6393053"/>
          <a:ext cx="790575" cy="54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125984</xdr:rowOff>
    </xdr:from>
    <xdr:to>
      <xdr:col>98</xdr:col>
      <xdr:colOff>38100</xdr:colOff>
      <xdr:row>39</xdr:row>
      <xdr:rowOff>56134</xdr:rowOff>
    </xdr:to>
    <xdr:sp macro="" textlink="">
      <xdr:nvSpPr>
        <xdr:cNvPr id="594" name="楕円 593">
          <a:extLst>
            <a:ext uri="{FF2B5EF4-FFF2-40B4-BE49-F238E27FC236}">
              <a16:creationId xmlns:a16="http://schemas.microsoft.com/office/drawing/2014/main" id="{0ED0D8BA-D573-46E6-8ED7-C7464810F200}"/>
            </a:ext>
          </a:extLst>
        </xdr:cNvPr>
        <xdr:cNvSpPr/>
      </xdr:nvSpPr>
      <xdr:spPr>
        <a:xfrm>
          <a:off x="16754475" y="628548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5334</xdr:rowOff>
    </xdr:from>
    <xdr:to>
      <xdr:col>102</xdr:col>
      <xdr:colOff>114300</xdr:colOff>
      <xdr:row>39</xdr:row>
      <xdr:rowOff>71628</xdr:rowOff>
    </xdr:to>
    <xdr:cxnSp macro="">
      <xdr:nvCxnSpPr>
        <xdr:cNvPr id="595" name="直線コネクタ 594">
          <a:extLst>
            <a:ext uri="{FF2B5EF4-FFF2-40B4-BE49-F238E27FC236}">
              <a16:creationId xmlns:a16="http://schemas.microsoft.com/office/drawing/2014/main" id="{61A43959-8D80-448B-B694-2603D9711897}"/>
            </a:ext>
          </a:extLst>
        </xdr:cNvPr>
        <xdr:cNvCxnSpPr/>
      </xdr:nvCxnSpPr>
      <xdr:spPr>
        <a:xfrm>
          <a:off x="16802100" y="6333109"/>
          <a:ext cx="800100" cy="59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95521</xdr:rowOff>
    </xdr:from>
    <xdr:ext cx="469744" cy="259045"/>
    <xdr:sp macro="" textlink="">
      <xdr:nvSpPr>
        <xdr:cNvPr id="596" name="n_1aveValue【認定こども園・幼稚園・保育所】&#10;一人当たり面積">
          <a:extLst>
            <a:ext uri="{FF2B5EF4-FFF2-40B4-BE49-F238E27FC236}">
              <a16:creationId xmlns:a16="http://schemas.microsoft.com/office/drawing/2014/main" id="{D98422AE-7864-476B-9F79-13223B0ACD9F}"/>
            </a:ext>
          </a:extLst>
        </xdr:cNvPr>
        <xdr:cNvSpPr txBox="1"/>
      </xdr:nvSpPr>
      <xdr:spPr>
        <a:xfrm>
          <a:off x="18983402" y="6096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106951</xdr:rowOff>
    </xdr:from>
    <xdr:ext cx="469744" cy="259045"/>
    <xdr:sp macro="" textlink="">
      <xdr:nvSpPr>
        <xdr:cNvPr id="597" name="n_2aveValue【認定こども園・幼稚園・保育所】&#10;一人当たり面積">
          <a:extLst>
            <a:ext uri="{FF2B5EF4-FFF2-40B4-BE49-F238E27FC236}">
              <a16:creationId xmlns:a16="http://schemas.microsoft.com/office/drawing/2014/main" id="{3717E000-4B17-4979-B02A-2AE856863176}"/>
            </a:ext>
          </a:extLst>
        </xdr:cNvPr>
        <xdr:cNvSpPr txBox="1"/>
      </xdr:nvSpPr>
      <xdr:spPr>
        <a:xfrm>
          <a:off x="18183302" y="6104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102379</xdr:rowOff>
    </xdr:from>
    <xdr:ext cx="469744" cy="259045"/>
    <xdr:sp macro="" textlink="">
      <xdr:nvSpPr>
        <xdr:cNvPr id="598" name="n_3aveValue【認定こども園・幼稚園・保育所】&#10;一人当たり面積">
          <a:extLst>
            <a:ext uri="{FF2B5EF4-FFF2-40B4-BE49-F238E27FC236}">
              <a16:creationId xmlns:a16="http://schemas.microsoft.com/office/drawing/2014/main" id="{87186F1B-4CB6-4B16-A578-21F34161137D}"/>
            </a:ext>
          </a:extLst>
        </xdr:cNvPr>
        <xdr:cNvSpPr txBox="1"/>
      </xdr:nvSpPr>
      <xdr:spPr>
        <a:xfrm>
          <a:off x="17383202" y="6106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90695</xdr:rowOff>
    </xdr:from>
    <xdr:ext cx="469744" cy="259045"/>
    <xdr:sp macro="" textlink="">
      <xdr:nvSpPr>
        <xdr:cNvPr id="599" name="n_4aveValue【認定こども園・幼稚園・保育所】&#10;一人当たり面積">
          <a:extLst>
            <a:ext uri="{FF2B5EF4-FFF2-40B4-BE49-F238E27FC236}">
              <a16:creationId xmlns:a16="http://schemas.microsoft.com/office/drawing/2014/main" id="{4987B7F4-5576-496A-B72A-C061C2BA2F55}"/>
            </a:ext>
          </a:extLst>
        </xdr:cNvPr>
        <xdr:cNvSpPr txBox="1"/>
      </xdr:nvSpPr>
      <xdr:spPr>
        <a:xfrm>
          <a:off x="16592627" y="64121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39</xdr:row>
      <xdr:rowOff>154703</xdr:rowOff>
    </xdr:from>
    <xdr:ext cx="469744" cy="259045"/>
    <xdr:sp macro="" textlink="">
      <xdr:nvSpPr>
        <xdr:cNvPr id="600" name="n_1mainValue【認定こども園・幼稚園・保育所】&#10;一人当たり面積">
          <a:extLst>
            <a:ext uri="{FF2B5EF4-FFF2-40B4-BE49-F238E27FC236}">
              <a16:creationId xmlns:a16="http://schemas.microsoft.com/office/drawing/2014/main" id="{97B24FC4-01C6-4F7A-8B50-C42C398BF7C6}"/>
            </a:ext>
          </a:extLst>
        </xdr:cNvPr>
        <xdr:cNvSpPr txBox="1"/>
      </xdr:nvSpPr>
      <xdr:spPr>
        <a:xfrm>
          <a:off x="18983402" y="6479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161561</xdr:rowOff>
    </xdr:from>
    <xdr:ext cx="469744" cy="259045"/>
    <xdr:sp macro="" textlink="">
      <xdr:nvSpPr>
        <xdr:cNvPr id="601" name="n_2mainValue【認定こども園・幼稚園・保育所】&#10;一人当たり面積">
          <a:extLst>
            <a:ext uri="{FF2B5EF4-FFF2-40B4-BE49-F238E27FC236}">
              <a16:creationId xmlns:a16="http://schemas.microsoft.com/office/drawing/2014/main" id="{77612690-BD34-4CB2-8624-931293D47F15}"/>
            </a:ext>
          </a:extLst>
        </xdr:cNvPr>
        <xdr:cNvSpPr txBox="1"/>
      </xdr:nvSpPr>
      <xdr:spPr>
        <a:xfrm>
          <a:off x="18183302" y="6489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113555</xdr:rowOff>
    </xdr:from>
    <xdr:ext cx="469744" cy="259045"/>
    <xdr:sp macro="" textlink="">
      <xdr:nvSpPr>
        <xdr:cNvPr id="602" name="n_3mainValue【認定こども園・幼稚園・保育所】&#10;一人当たり面積">
          <a:extLst>
            <a:ext uri="{FF2B5EF4-FFF2-40B4-BE49-F238E27FC236}">
              <a16:creationId xmlns:a16="http://schemas.microsoft.com/office/drawing/2014/main" id="{6AFE95BF-3B9C-49F0-B5F4-0CE547F8DC3B}"/>
            </a:ext>
          </a:extLst>
        </xdr:cNvPr>
        <xdr:cNvSpPr txBox="1"/>
      </xdr:nvSpPr>
      <xdr:spPr>
        <a:xfrm>
          <a:off x="17383202" y="6438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72661</xdr:rowOff>
    </xdr:from>
    <xdr:ext cx="469744" cy="259045"/>
    <xdr:sp macro="" textlink="">
      <xdr:nvSpPr>
        <xdr:cNvPr id="603" name="n_4mainValue【認定こども園・幼稚園・保育所】&#10;一人当たり面積">
          <a:extLst>
            <a:ext uri="{FF2B5EF4-FFF2-40B4-BE49-F238E27FC236}">
              <a16:creationId xmlns:a16="http://schemas.microsoft.com/office/drawing/2014/main" id="{81DF678F-DDF3-4F01-887C-127064D28308}"/>
            </a:ext>
          </a:extLst>
        </xdr:cNvPr>
        <xdr:cNvSpPr txBox="1"/>
      </xdr:nvSpPr>
      <xdr:spPr>
        <a:xfrm>
          <a:off x="16592627" y="6070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B26E41CE-9857-49C0-A3D3-7CB386487B32}"/>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111E59AA-1E4A-48FE-85BE-0732531BC9B8}"/>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B52BB3FC-DC71-46C9-A656-FC8045567617}"/>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E65E832E-3471-4AE8-8238-1AB08461E74F}"/>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346CD64B-942D-447C-A3BA-D0C009785C0E}"/>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2B880B51-A94E-4EF0-97D2-2526BC2F14B9}"/>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03BE4AF7-5FFD-4C05-9E8C-08AC2A91C1A0}"/>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CABE2CE3-6A1E-4B9E-80C5-62A571EC0665}"/>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a:extLst>
            <a:ext uri="{FF2B5EF4-FFF2-40B4-BE49-F238E27FC236}">
              <a16:creationId xmlns:a16="http://schemas.microsoft.com/office/drawing/2014/main" id="{363CFA43-E9AE-410C-B34E-22BBB36C2EE3}"/>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a:extLst>
            <a:ext uri="{FF2B5EF4-FFF2-40B4-BE49-F238E27FC236}">
              <a16:creationId xmlns:a16="http://schemas.microsoft.com/office/drawing/2014/main" id="{06134E96-D704-439D-BD4E-E6759B15CF5C}"/>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4" name="テキスト ボックス 613">
          <a:extLst>
            <a:ext uri="{FF2B5EF4-FFF2-40B4-BE49-F238E27FC236}">
              <a16:creationId xmlns:a16="http://schemas.microsoft.com/office/drawing/2014/main" id="{A48E598E-46A4-4835-89F2-7AD27B51E84F}"/>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5" name="直線コネクタ 614">
          <a:extLst>
            <a:ext uri="{FF2B5EF4-FFF2-40B4-BE49-F238E27FC236}">
              <a16:creationId xmlns:a16="http://schemas.microsoft.com/office/drawing/2014/main" id="{00418741-4F1F-412B-B794-F3349F2AA22F}"/>
            </a:ext>
          </a:extLst>
        </xdr:cNvPr>
        <xdr:cNvCxnSpPr/>
      </xdr:nvCxnSpPr>
      <xdr:spPr>
        <a:xfrm>
          <a:off x="11210925" y="1050335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616" name="テキスト ボックス 615">
          <a:extLst>
            <a:ext uri="{FF2B5EF4-FFF2-40B4-BE49-F238E27FC236}">
              <a16:creationId xmlns:a16="http://schemas.microsoft.com/office/drawing/2014/main" id="{99CAC1A4-724D-4558-BB5A-CDF7FE5FA7C3}"/>
            </a:ext>
          </a:extLst>
        </xdr:cNvPr>
        <xdr:cNvSpPr txBox="1"/>
      </xdr:nvSpPr>
      <xdr:spPr>
        <a:xfrm>
          <a:off x="10845966" y="103738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17" name="直線コネクタ 616">
          <a:extLst>
            <a:ext uri="{FF2B5EF4-FFF2-40B4-BE49-F238E27FC236}">
              <a16:creationId xmlns:a16="http://schemas.microsoft.com/office/drawing/2014/main" id="{E475988B-FD46-4C4C-9623-6A18B0766CB8}"/>
            </a:ext>
          </a:extLst>
        </xdr:cNvPr>
        <xdr:cNvCxnSpPr/>
      </xdr:nvCxnSpPr>
      <xdr:spPr>
        <a:xfrm>
          <a:off x="11210925" y="1019265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18" name="テキスト ボックス 617">
          <a:extLst>
            <a:ext uri="{FF2B5EF4-FFF2-40B4-BE49-F238E27FC236}">
              <a16:creationId xmlns:a16="http://schemas.microsoft.com/office/drawing/2014/main" id="{85A7DFBC-3650-4915-ABAD-8964B6452C83}"/>
            </a:ext>
          </a:extLst>
        </xdr:cNvPr>
        <xdr:cNvSpPr txBox="1"/>
      </xdr:nvSpPr>
      <xdr:spPr>
        <a:xfrm>
          <a:off x="10845966"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19" name="直線コネクタ 618">
          <a:extLst>
            <a:ext uri="{FF2B5EF4-FFF2-40B4-BE49-F238E27FC236}">
              <a16:creationId xmlns:a16="http://schemas.microsoft.com/office/drawing/2014/main" id="{4A62A504-5D95-44E3-978C-62F73B6D9692}"/>
            </a:ext>
          </a:extLst>
        </xdr:cNvPr>
        <xdr:cNvCxnSpPr/>
      </xdr:nvCxnSpPr>
      <xdr:spPr>
        <a:xfrm>
          <a:off x="11210925" y="988513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0" name="テキスト ボックス 619">
          <a:extLst>
            <a:ext uri="{FF2B5EF4-FFF2-40B4-BE49-F238E27FC236}">
              <a16:creationId xmlns:a16="http://schemas.microsoft.com/office/drawing/2014/main" id="{B51D62A1-BC12-44A2-8EDD-75B1702FBC7D}"/>
            </a:ext>
          </a:extLst>
        </xdr:cNvPr>
        <xdr:cNvSpPr txBox="1"/>
      </xdr:nvSpPr>
      <xdr:spPr>
        <a:xfrm>
          <a:off x="10845966"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1" name="直線コネクタ 620">
          <a:extLst>
            <a:ext uri="{FF2B5EF4-FFF2-40B4-BE49-F238E27FC236}">
              <a16:creationId xmlns:a16="http://schemas.microsoft.com/office/drawing/2014/main" id="{8DCA2F2C-9B6D-4B28-9505-0B5446A2BD54}"/>
            </a:ext>
          </a:extLst>
        </xdr:cNvPr>
        <xdr:cNvCxnSpPr/>
      </xdr:nvCxnSpPr>
      <xdr:spPr>
        <a:xfrm>
          <a:off x="11210925" y="957444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2" name="テキスト ボックス 621">
          <a:extLst>
            <a:ext uri="{FF2B5EF4-FFF2-40B4-BE49-F238E27FC236}">
              <a16:creationId xmlns:a16="http://schemas.microsoft.com/office/drawing/2014/main" id="{8E8A68DD-746A-4428-9E03-103973D40DA6}"/>
            </a:ext>
          </a:extLst>
        </xdr:cNvPr>
        <xdr:cNvSpPr txBox="1"/>
      </xdr:nvSpPr>
      <xdr:spPr>
        <a:xfrm>
          <a:off x="10845966"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3" name="直線コネクタ 622">
          <a:extLst>
            <a:ext uri="{FF2B5EF4-FFF2-40B4-BE49-F238E27FC236}">
              <a16:creationId xmlns:a16="http://schemas.microsoft.com/office/drawing/2014/main" id="{311F1E59-A0DA-433A-B6B5-B40F00D7DEAC}"/>
            </a:ext>
          </a:extLst>
        </xdr:cNvPr>
        <xdr:cNvCxnSpPr/>
      </xdr:nvCxnSpPr>
      <xdr:spPr>
        <a:xfrm>
          <a:off x="11210925" y="926691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4" name="テキスト ボックス 623">
          <a:extLst>
            <a:ext uri="{FF2B5EF4-FFF2-40B4-BE49-F238E27FC236}">
              <a16:creationId xmlns:a16="http://schemas.microsoft.com/office/drawing/2014/main" id="{8D437C10-8221-4462-8D73-564027C8F535}"/>
            </a:ext>
          </a:extLst>
        </xdr:cNvPr>
        <xdr:cNvSpPr txBox="1"/>
      </xdr:nvSpPr>
      <xdr:spPr>
        <a:xfrm>
          <a:off x="10845966"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5" name="直線コネクタ 624">
          <a:extLst>
            <a:ext uri="{FF2B5EF4-FFF2-40B4-BE49-F238E27FC236}">
              <a16:creationId xmlns:a16="http://schemas.microsoft.com/office/drawing/2014/main" id="{CE7AFD91-4821-4040-81F6-4B53FE89FF0D}"/>
            </a:ext>
          </a:extLst>
        </xdr:cNvPr>
        <xdr:cNvCxnSpPr/>
      </xdr:nvCxnSpPr>
      <xdr:spPr>
        <a:xfrm>
          <a:off x="11210925" y="895622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626" name="テキスト ボックス 625">
          <a:extLst>
            <a:ext uri="{FF2B5EF4-FFF2-40B4-BE49-F238E27FC236}">
              <a16:creationId xmlns:a16="http://schemas.microsoft.com/office/drawing/2014/main" id="{9E72281B-A3CA-48B8-A5BF-D02E65EC8A27}"/>
            </a:ext>
          </a:extLst>
        </xdr:cNvPr>
        <xdr:cNvSpPr txBox="1"/>
      </xdr:nvSpPr>
      <xdr:spPr>
        <a:xfrm>
          <a:off x="10845966" y="8820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7" name="直線コネクタ 626">
          <a:extLst>
            <a:ext uri="{FF2B5EF4-FFF2-40B4-BE49-F238E27FC236}">
              <a16:creationId xmlns:a16="http://schemas.microsoft.com/office/drawing/2014/main" id="{8DFF78F1-CADD-4A5A-A42A-F5992938891A}"/>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8" name="テキスト ボックス 627">
          <a:extLst>
            <a:ext uri="{FF2B5EF4-FFF2-40B4-BE49-F238E27FC236}">
              <a16:creationId xmlns:a16="http://schemas.microsoft.com/office/drawing/2014/main" id="{E1E26F4B-2D64-4AFC-B1D4-DFD767905B38}"/>
            </a:ext>
          </a:extLst>
        </xdr:cNvPr>
        <xdr:cNvSpPr txBox="1"/>
      </xdr:nvSpPr>
      <xdr:spPr>
        <a:xfrm>
          <a:off x="10845966"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9" name="【学校施設】&#10;有形固定資産減価償却率グラフ枠">
          <a:extLst>
            <a:ext uri="{FF2B5EF4-FFF2-40B4-BE49-F238E27FC236}">
              <a16:creationId xmlns:a16="http://schemas.microsoft.com/office/drawing/2014/main" id="{9A5613BB-FB45-4A47-9786-5B4AF8920148}"/>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73478</xdr:rowOff>
    </xdr:from>
    <xdr:to>
      <xdr:col>85</xdr:col>
      <xdr:colOff>126364</xdr:colOff>
      <xdr:row>64</xdr:row>
      <xdr:rowOff>48985</xdr:rowOff>
    </xdr:to>
    <xdr:cxnSp macro="">
      <xdr:nvCxnSpPr>
        <xdr:cNvPr id="630" name="直線コネクタ 629">
          <a:extLst>
            <a:ext uri="{FF2B5EF4-FFF2-40B4-BE49-F238E27FC236}">
              <a16:creationId xmlns:a16="http://schemas.microsoft.com/office/drawing/2014/main" id="{450FD34B-D7BC-4E25-9DF9-725943ADF4C1}"/>
            </a:ext>
          </a:extLst>
        </xdr:cNvPr>
        <xdr:cNvCxnSpPr/>
      </xdr:nvCxnSpPr>
      <xdr:spPr>
        <a:xfrm flipV="1">
          <a:off x="14696439" y="8988878"/>
          <a:ext cx="0" cy="14296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52812</xdr:rowOff>
    </xdr:from>
    <xdr:ext cx="405111" cy="259045"/>
    <xdr:sp macro="" textlink="">
      <xdr:nvSpPr>
        <xdr:cNvPr id="631" name="【学校施設】&#10;有形固定資産減価償却率最小値テキスト">
          <a:extLst>
            <a:ext uri="{FF2B5EF4-FFF2-40B4-BE49-F238E27FC236}">
              <a16:creationId xmlns:a16="http://schemas.microsoft.com/office/drawing/2014/main" id="{7BE4D6BA-EE6D-4C8B-A0A3-BE7407BD6614}"/>
            </a:ext>
          </a:extLst>
        </xdr:cNvPr>
        <xdr:cNvSpPr txBox="1"/>
      </xdr:nvSpPr>
      <xdr:spPr>
        <a:xfrm>
          <a:off x="14735175" y="10422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48985</xdr:rowOff>
    </xdr:from>
    <xdr:to>
      <xdr:col>86</xdr:col>
      <xdr:colOff>25400</xdr:colOff>
      <xdr:row>64</xdr:row>
      <xdr:rowOff>48985</xdr:rowOff>
    </xdr:to>
    <xdr:cxnSp macro="">
      <xdr:nvCxnSpPr>
        <xdr:cNvPr id="632" name="直線コネクタ 631">
          <a:extLst>
            <a:ext uri="{FF2B5EF4-FFF2-40B4-BE49-F238E27FC236}">
              <a16:creationId xmlns:a16="http://schemas.microsoft.com/office/drawing/2014/main" id="{A14FD2F1-DCA1-413D-BD0A-0B98CBA7CB8B}"/>
            </a:ext>
          </a:extLst>
        </xdr:cNvPr>
        <xdr:cNvCxnSpPr/>
      </xdr:nvCxnSpPr>
      <xdr:spPr>
        <a:xfrm>
          <a:off x="14611350" y="1041853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20155</xdr:rowOff>
    </xdr:from>
    <xdr:ext cx="405111" cy="259045"/>
    <xdr:sp macro="" textlink="">
      <xdr:nvSpPr>
        <xdr:cNvPr id="633" name="【学校施設】&#10;有形固定資産減価償却率最大値テキスト">
          <a:extLst>
            <a:ext uri="{FF2B5EF4-FFF2-40B4-BE49-F238E27FC236}">
              <a16:creationId xmlns:a16="http://schemas.microsoft.com/office/drawing/2014/main" id="{57B19E24-57AB-4713-8990-3809B789D47F}"/>
            </a:ext>
          </a:extLst>
        </xdr:cNvPr>
        <xdr:cNvSpPr txBox="1"/>
      </xdr:nvSpPr>
      <xdr:spPr>
        <a:xfrm>
          <a:off x="14735175" y="8773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73478</xdr:rowOff>
    </xdr:from>
    <xdr:to>
      <xdr:col>86</xdr:col>
      <xdr:colOff>25400</xdr:colOff>
      <xdr:row>55</xdr:row>
      <xdr:rowOff>73478</xdr:rowOff>
    </xdr:to>
    <xdr:cxnSp macro="">
      <xdr:nvCxnSpPr>
        <xdr:cNvPr id="634" name="直線コネクタ 633">
          <a:extLst>
            <a:ext uri="{FF2B5EF4-FFF2-40B4-BE49-F238E27FC236}">
              <a16:creationId xmlns:a16="http://schemas.microsoft.com/office/drawing/2014/main" id="{CE8EBE0C-3138-4DAA-A9E1-74EDA61985AC}"/>
            </a:ext>
          </a:extLst>
        </xdr:cNvPr>
        <xdr:cNvCxnSpPr/>
      </xdr:nvCxnSpPr>
      <xdr:spPr>
        <a:xfrm>
          <a:off x="14611350" y="898887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146793</xdr:rowOff>
    </xdr:from>
    <xdr:ext cx="405111" cy="259045"/>
    <xdr:sp macro="" textlink="">
      <xdr:nvSpPr>
        <xdr:cNvPr id="635" name="【学校施設】&#10;有形固定資産減価償却率平均値テキスト">
          <a:extLst>
            <a:ext uri="{FF2B5EF4-FFF2-40B4-BE49-F238E27FC236}">
              <a16:creationId xmlns:a16="http://schemas.microsoft.com/office/drawing/2014/main" id="{3629B4F8-00E6-45E4-BAEE-A23DBDA4F4DE}"/>
            </a:ext>
          </a:extLst>
        </xdr:cNvPr>
        <xdr:cNvSpPr txBox="1"/>
      </xdr:nvSpPr>
      <xdr:spPr>
        <a:xfrm>
          <a:off x="14735175" y="95447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123916</xdr:rowOff>
    </xdr:from>
    <xdr:to>
      <xdr:col>85</xdr:col>
      <xdr:colOff>177800</xdr:colOff>
      <xdr:row>60</xdr:row>
      <xdr:rowOff>54066</xdr:rowOff>
    </xdr:to>
    <xdr:sp macro="" textlink="">
      <xdr:nvSpPr>
        <xdr:cNvPr id="636" name="フローチャート: 判断 635">
          <a:extLst>
            <a:ext uri="{FF2B5EF4-FFF2-40B4-BE49-F238E27FC236}">
              <a16:creationId xmlns:a16="http://schemas.microsoft.com/office/drawing/2014/main" id="{02ACD14C-868C-4461-AD1F-EEBB9747CF9D}"/>
            </a:ext>
          </a:extLst>
        </xdr:cNvPr>
        <xdr:cNvSpPr/>
      </xdr:nvSpPr>
      <xdr:spPr>
        <a:xfrm>
          <a:off x="14649450" y="968384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81462</xdr:rowOff>
    </xdr:from>
    <xdr:to>
      <xdr:col>81</xdr:col>
      <xdr:colOff>101600</xdr:colOff>
      <xdr:row>60</xdr:row>
      <xdr:rowOff>11612</xdr:rowOff>
    </xdr:to>
    <xdr:sp macro="" textlink="">
      <xdr:nvSpPr>
        <xdr:cNvPr id="637" name="フローチャート: 判断 636">
          <a:extLst>
            <a:ext uri="{FF2B5EF4-FFF2-40B4-BE49-F238E27FC236}">
              <a16:creationId xmlns:a16="http://schemas.microsoft.com/office/drawing/2014/main" id="{E6928839-BD66-4D0F-A53C-2E73ED040D96}"/>
            </a:ext>
          </a:extLst>
        </xdr:cNvPr>
        <xdr:cNvSpPr/>
      </xdr:nvSpPr>
      <xdr:spPr>
        <a:xfrm>
          <a:off x="13887450" y="9647737"/>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58601</xdr:rowOff>
    </xdr:from>
    <xdr:to>
      <xdr:col>76</xdr:col>
      <xdr:colOff>165100</xdr:colOff>
      <xdr:row>59</xdr:row>
      <xdr:rowOff>160201</xdr:rowOff>
    </xdr:to>
    <xdr:sp macro="" textlink="">
      <xdr:nvSpPr>
        <xdr:cNvPr id="638" name="フローチャート: 判断 637">
          <a:extLst>
            <a:ext uri="{FF2B5EF4-FFF2-40B4-BE49-F238E27FC236}">
              <a16:creationId xmlns:a16="http://schemas.microsoft.com/office/drawing/2014/main" id="{A02C67AB-F4EB-4232-8850-6C267306E416}"/>
            </a:ext>
          </a:extLst>
        </xdr:cNvPr>
        <xdr:cNvSpPr/>
      </xdr:nvSpPr>
      <xdr:spPr>
        <a:xfrm>
          <a:off x="13096875" y="962170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22678</xdr:rowOff>
    </xdr:from>
    <xdr:to>
      <xdr:col>72</xdr:col>
      <xdr:colOff>38100</xdr:colOff>
      <xdr:row>59</xdr:row>
      <xdr:rowOff>124278</xdr:rowOff>
    </xdr:to>
    <xdr:sp macro="" textlink="">
      <xdr:nvSpPr>
        <xdr:cNvPr id="639" name="フローチャート: 判断 638">
          <a:extLst>
            <a:ext uri="{FF2B5EF4-FFF2-40B4-BE49-F238E27FC236}">
              <a16:creationId xmlns:a16="http://schemas.microsoft.com/office/drawing/2014/main" id="{7D5AE89E-4FAB-4C9F-BD26-6C9F1134564B}"/>
            </a:ext>
          </a:extLst>
        </xdr:cNvPr>
        <xdr:cNvSpPr/>
      </xdr:nvSpPr>
      <xdr:spPr>
        <a:xfrm>
          <a:off x="12296775" y="958895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25944</xdr:rowOff>
    </xdr:from>
    <xdr:to>
      <xdr:col>67</xdr:col>
      <xdr:colOff>101600</xdr:colOff>
      <xdr:row>59</xdr:row>
      <xdr:rowOff>127544</xdr:rowOff>
    </xdr:to>
    <xdr:sp macro="" textlink="">
      <xdr:nvSpPr>
        <xdr:cNvPr id="640" name="フローチャート: 判断 639">
          <a:extLst>
            <a:ext uri="{FF2B5EF4-FFF2-40B4-BE49-F238E27FC236}">
              <a16:creationId xmlns:a16="http://schemas.microsoft.com/office/drawing/2014/main" id="{6B0B4D76-0C94-4956-932A-F5FB866F4DFE}"/>
            </a:ext>
          </a:extLst>
        </xdr:cNvPr>
        <xdr:cNvSpPr/>
      </xdr:nvSpPr>
      <xdr:spPr>
        <a:xfrm>
          <a:off x="11487150" y="959221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1DAE6B23-B613-4F66-B431-94D1E67450AD}"/>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187EAEE6-3394-4AA1-A0CA-1B033C7E9685}"/>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023BFD98-74B4-4D6F-83D1-33AF801A0E93}"/>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78C0EE53-7EDB-4AE9-A1C2-08C9CCC97100}"/>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5BFF6704-6B90-43B7-9A52-4CAF2E56D044}"/>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119017</xdr:rowOff>
    </xdr:from>
    <xdr:to>
      <xdr:col>85</xdr:col>
      <xdr:colOff>177800</xdr:colOff>
      <xdr:row>61</xdr:row>
      <xdr:rowOff>49167</xdr:rowOff>
    </xdr:to>
    <xdr:sp macro="" textlink="">
      <xdr:nvSpPr>
        <xdr:cNvPr id="646" name="楕円 645">
          <a:extLst>
            <a:ext uri="{FF2B5EF4-FFF2-40B4-BE49-F238E27FC236}">
              <a16:creationId xmlns:a16="http://schemas.microsoft.com/office/drawing/2014/main" id="{263202B9-8C33-4176-B7E7-B86374321A17}"/>
            </a:ext>
          </a:extLst>
        </xdr:cNvPr>
        <xdr:cNvSpPr/>
      </xdr:nvSpPr>
      <xdr:spPr>
        <a:xfrm>
          <a:off x="14649450" y="9847217"/>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97444</xdr:rowOff>
    </xdr:from>
    <xdr:ext cx="405111" cy="259045"/>
    <xdr:sp macro="" textlink="">
      <xdr:nvSpPr>
        <xdr:cNvPr id="647" name="【学校施設】&#10;有形固定資産減価償却率該当値テキスト">
          <a:extLst>
            <a:ext uri="{FF2B5EF4-FFF2-40B4-BE49-F238E27FC236}">
              <a16:creationId xmlns:a16="http://schemas.microsoft.com/office/drawing/2014/main" id="{F723A0F1-EFF2-4EDE-9344-EB7DBAA1796B}"/>
            </a:ext>
          </a:extLst>
        </xdr:cNvPr>
        <xdr:cNvSpPr txBox="1"/>
      </xdr:nvSpPr>
      <xdr:spPr>
        <a:xfrm>
          <a:off x="14735175" y="98224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73297</xdr:rowOff>
    </xdr:from>
    <xdr:to>
      <xdr:col>81</xdr:col>
      <xdr:colOff>101600</xdr:colOff>
      <xdr:row>61</xdr:row>
      <xdr:rowOff>3447</xdr:rowOff>
    </xdr:to>
    <xdr:sp macro="" textlink="">
      <xdr:nvSpPr>
        <xdr:cNvPr id="648" name="楕円 647">
          <a:extLst>
            <a:ext uri="{FF2B5EF4-FFF2-40B4-BE49-F238E27FC236}">
              <a16:creationId xmlns:a16="http://schemas.microsoft.com/office/drawing/2014/main" id="{1C6E7454-A3D4-4570-98C1-7E668B1A3426}"/>
            </a:ext>
          </a:extLst>
        </xdr:cNvPr>
        <xdr:cNvSpPr/>
      </xdr:nvSpPr>
      <xdr:spPr>
        <a:xfrm>
          <a:off x="13887450" y="979832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124097</xdr:rowOff>
    </xdr:from>
    <xdr:to>
      <xdr:col>85</xdr:col>
      <xdr:colOff>127000</xdr:colOff>
      <xdr:row>60</xdr:row>
      <xdr:rowOff>169817</xdr:rowOff>
    </xdr:to>
    <xdr:cxnSp macro="">
      <xdr:nvCxnSpPr>
        <xdr:cNvPr id="649" name="直線コネクタ 648">
          <a:extLst>
            <a:ext uri="{FF2B5EF4-FFF2-40B4-BE49-F238E27FC236}">
              <a16:creationId xmlns:a16="http://schemas.microsoft.com/office/drawing/2014/main" id="{54ACB4D4-3B88-46BD-8E52-649655CA1D05}"/>
            </a:ext>
          </a:extLst>
        </xdr:cNvPr>
        <xdr:cNvCxnSpPr/>
      </xdr:nvCxnSpPr>
      <xdr:spPr>
        <a:xfrm>
          <a:off x="13935075" y="9845947"/>
          <a:ext cx="762000"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34109</xdr:rowOff>
    </xdr:from>
    <xdr:to>
      <xdr:col>76</xdr:col>
      <xdr:colOff>165100</xdr:colOff>
      <xdr:row>60</xdr:row>
      <xdr:rowOff>135709</xdr:rowOff>
    </xdr:to>
    <xdr:sp macro="" textlink="">
      <xdr:nvSpPr>
        <xdr:cNvPr id="650" name="楕円 649">
          <a:extLst>
            <a:ext uri="{FF2B5EF4-FFF2-40B4-BE49-F238E27FC236}">
              <a16:creationId xmlns:a16="http://schemas.microsoft.com/office/drawing/2014/main" id="{E904EBAF-B20B-43AE-8E79-B2B42506EEAF}"/>
            </a:ext>
          </a:extLst>
        </xdr:cNvPr>
        <xdr:cNvSpPr/>
      </xdr:nvSpPr>
      <xdr:spPr>
        <a:xfrm>
          <a:off x="13096875" y="975595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84909</xdr:rowOff>
    </xdr:from>
    <xdr:to>
      <xdr:col>81</xdr:col>
      <xdr:colOff>50800</xdr:colOff>
      <xdr:row>60</xdr:row>
      <xdr:rowOff>124097</xdr:rowOff>
    </xdr:to>
    <xdr:cxnSp macro="">
      <xdr:nvCxnSpPr>
        <xdr:cNvPr id="651" name="直線コネクタ 650">
          <a:extLst>
            <a:ext uri="{FF2B5EF4-FFF2-40B4-BE49-F238E27FC236}">
              <a16:creationId xmlns:a16="http://schemas.microsoft.com/office/drawing/2014/main" id="{8D5727BD-FB93-43B5-BA0E-7D17522D908A}"/>
            </a:ext>
          </a:extLst>
        </xdr:cNvPr>
        <xdr:cNvCxnSpPr/>
      </xdr:nvCxnSpPr>
      <xdr:spPr>
        <a:xfrm>
          <a:off x="13144500" y="9813109"/>
          <a:ext cx="790575" cy="32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11249</xdr:rowOff>
    </xdr:from>
    <xdr:to>
      <xdr:col>72</xdr:col>
      <xdr:colOff>38100</xdr:colOff>
      <xdr:row>60</xdr:row>
      <xdr:rowOff>112849</xdr:rowOff>
    </xdr:to>
    <xdr:sp macro="" textlink="">
      <xdr:nvSpPr>
        <xdr:cNvPr id="652" name="楕円 651">
          <a:extLst>
            <a:ext uri="{FF2B5EF4-FFF2-40B4-BE49-F238E27FC236}">
              <a16:creationId xmlns:a16="http://schemas.microsoft.com/office/drawing/2014/main" id="{54010EDC-03B8-4EA0-934A-3EF8D653ADD1}"/>
            </a:ext>
          </a:extLst>
        </xdr:cNvPr>
        <xdr:cNvSpPr/>
      </xdr:nvSpPr>
      <xdr:spPr>
        <a:xfrm>
          <a:off x="12296775" y="973309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62049</xdr:rowOff>
    </xdr:from>
    <xdr:to>
      <xdr:col>76</xdr:col>
      <xdr:colOff>114300</xdr:colOff>
      <xdr:row>60</xdr:row>
      <xdr:rowOff>84909</xdr:rowOff>
    </xdr:to>
    <xdr:cxnSp macro="">
      <xdr:nvCxnSpPr>
        <xdr:cNvPr id="653" name="直線コネクタ 652">
          <a:extLst>
            <a:ext uri="{FF2B5EF4-FFF2-40B4-BE49-F238E27FC236}">
              <a16:creationId xmlns:a16="http://schemas.microsoft.com/office/drawing/2014/main" id="{0D48D133-72FA-440B-9462-FDC2169406F3}"/>
            </a:ext>
          </a:extLst>
        </xdr:cNvPr>
        <xdr:cNvCxnSpPr/>
      </xdr:nvCxnSpPr>
      <xdr:spPr>
        <a:xfrm>
          <a:off x="12344400" y="9790249"/>
          <a:ext cx="8001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127181</xdr:rowOff>
    </xdr:from>
    <xdr:to>
      <xdr:col>67</xdr:col>
      <xdr:colOff>101600</xdr:colOff>
      <xdr:row>60</xdr:row>
      <xdr:rowOff>57331</xdr:rowOff>
    </xdr:to>
    <xdr:sp macro="" textlink="">
      <xdr:nvSpPr>
        <xdr:cNvPr id="654" name="楕円 653">
          <a:extLst>
            <a:ext uri="{FF2B5EF4-FFF2-40B4-BE49-F238E27FC236}">
              <a16:creationId xmlns:a16="http://schemas.microsoft.com/office/drawing/2014/main" id="{3B47FE5B-9F54-4183-A1CB-68D44D2BEDA6}"/>
            </a:ext>
          </a:extLst>
        </xdr:cNvPr>
        <xdr:cNvSpPr/>
      </xdr:nvSpPr>
      <xdr:spPr>
        <a:xfrm>
          <a:off x="11487150" y="968710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6531</xdr:rowOff>
    </xdr:from>
    <xdr:to>
      <xdr:col>71</xdr:col>
      <xdr:colOff>177800</xdr:colOff>
      <xdr:row>60</xdr:row>
      <xdr:rowOff>62049</xdr:rowOff>
    </xdr:to>
    <xdr:cxnSp macro="">
      <xdr:nvCxnSpPr>
        <xdr:cNvPr id="655" name="直線コネクタ 654">
          <a:extLst>
            <a:ext uri="{FF2B5EF4-FFF2-40B4-BE49-F238E27FC236}">
              <a16:creationId xmlns:a16="http://schemas.microsoft.com/office/drawing/2014/main" id="{FE5C2EA8-9A54-4C08-A362-5A59E668A882}"/>
            </a:ext>
          </a:extLst>
        </xdr:cNvPr>
        <xdr:cNvCxnSpPr/>
      </xdr:nvCxnSpPr>
      <xdr:spPr>
        <a:xfrm>
          <a:off x="11534775" y="9734731"/>
          <a:ext cx="809625"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28139</xdr:rowOff>
    </xdr:from>
    <xdr:ext cx="405111" cy="259045"/>
    <xdr:sp macro="" textlink="">
      <xdr:nvSpPr>
        <xdr:cNvPr id="656" name="n_1aveValue【学校施設】&#10;有形固定資産減価償却率">
          <a:extLst>
            <a:ext uri="{FF2B5EF4-FFF2-40B4-BE49-F238E27FC236}">
              <a16:creationId xmlns:a16="http://schemas.microsoft.com/office/drawing/2014/main" id="{3987DDF1-FD21-4C30-8B66-764CB73A7A81}"/>
            </a:ext>
          </a:extLst>
        </xdr:cNvPr>
        <xdr:cNvSpPr txBox="1"/>
      </xdr:nvSpPr>
      <xdr:spPr>
        <a:xfrm>
          <a:off x="13745219" y="9432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5278</xdr:rowOff>
    </xdr:from>
    <xdr:ext cx="405111" cy="259045"/>
    <xdr:sp macro="" textlink="">
      <xdr:nvSpPr>
        <xdr:cNvPr id="657" name="n_2aveValue【学校施設】&#10;有形固定資産減価償却率">
          <a:extLst>
            <a:ext uri="{FF2B5EF4-FFF2-40B4-BE49-F238E27FC236}">
              <a16:creationId xmlns:a16="http://schemas.microsoft.com/office/drawing/2014/main" id="{E8BBBA73-E0E7-4E49-8DD8-D6CA31D03E3B}"/>
            </a:ext>
          </a:extLst>
        </xdr:cNvPr>
        <xdr:cNvSpPr txBox="1"/>
      </xdr:nvSpPr>
      <xdr:spPr>
        <a:xfrm>
          <a:off x="12964169" y="9409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140805</xdr:rowOff>
    </xdr:from>
    <xdr:ext cx="405111" cy="259045"/>
    <xdr:sp macro="" textlink="">
      <xdr:nvSpPr>
        <xdr:cNvPr id="658" name="n_3aveValue【学校施設】&#10;有形固定資産減価償却率">
          <a:extLst>
            <a:ext uri="{FF2B5EF4-FFF2-40B4-BE49-F238E27FC236}">
              <a16:creationId xmlns:a16="http://schemas.microsoft.com/office/drawing/2014/main" id="{B0802B1E-E3C8-41B8-A91A-7DE36DE424CF}"/>
            </a:ext>
          </a:extLst>
        </xdr:cNvPr>
        <xdr:cNvSpPr txBox="1"/>
      </xdr:nvSpPr>
      <xdr:spPr>
        <a:xfrm>
          <a:off x="12164069" y="9383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144071</xdr:rowOff>
    </xdr:from>
    <xdr:ext cx="405111" cy="259045"/>
    <xdr:sp macro="" textlink="">
      <xdr:nvSpPr>
        <xdr:cNvPr id="659" name="n_4aveValue【学校施設】&#10;有形固定資産減価償却率">
          <a:extLst>
            <a:ext uri="{FF2B5EF4-FFF2-40B4-BE49-F238E27FC236}">
              <a16:creationId xmlns:a16="http://schemas.microsoft.com/office/drawing/2014/main" id="{8E085613-07A7-459C-A6B4-D3408968500C}"/>
            </a:ext>
          </a:extLst>
        </xdr:cNvPr>
        <xdr:cNvSpPr txBox="1"/>
      </xdr:nvSpPr>
      <xdr:spPr>
        <a:xfrm>
          <a:off x="11354444" y="9380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166024</xdr:rowOff>
    </xdr:from>
    <xdr:ext cx="405111" cy="259045"/>
    <xdr:sp macro="" textlink="">
      <xdr:nvSpPr>
        <xdr:cNvPr id="660" name="n_1mainValue【学校施設】&#10;有形固定資産減価償却率">
          <a:extLst>
            <a:ext uri="{FF2B5EF4-FFF2-40B4-BE49-F238E27FC236}">
              <a16:creationId xmlns:a16="http://schemas.microsoft.com/office/drawing/2014/main" id="{C8E8AC65-449A-40D8-8869-B8C1D3AE1C8C}"/>
            </a:ext>
          </a:extLst>
        </xdr:cNvPr>
        <xdr:cNvSpPr txBox="1"/>
      </xdr:nvSpPr>
      <xdr:spPr>
        <a:xfrm>
          <a:off x="13745219" y="98878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126836</xdr:rowOff>
    </xdr:from>
    <xdr:ext cx="405111" cy="259045"/>
    <xdr:sp macro="" textlink="">
      <xdr:nvSpPr>
        <xdr:cNvPr id="661" name="n_2mainValue【学校施設】&#10;有形固定資産減価償却率">
          <a:extLst>
            <a:ext uri="{FF2B5EF4-FFF2-40B4-BE49-F238E27FC236}">
              <a16:creationId xmlns:a16="http://schemas.microsoft.com/office/drawing/2014/main" id="{0D16B3A2-C4F6-41E1-98EB-90B857EDE612}"/>
            </a:ext>
          </a:extLst>
        </xdr:cNvPr>
        <xdr:cNvSpPr txBox="1"/>
      </xdr:nvSpPr>
      <xdr:spPr>
        <a:xfrm>
          <a:off x="12964169" y="98486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103976</xdr:rowOff>
    </xdr:from>
    <xdr:ext cx="405111" cy="259045"/>
    <xdr:sp macro="" textlink="">
      <xdr:nvSpPr>
        <xdr:cNvPr id="662" name="n_3mainValue【学校施設】&#10;有形固定資産減価償却率">
          <a:extLst>
            <a:ext uri="{FF2B5EF4-FFF2-40B4-BE49-F238E27FC236}">
              <a16:creationId xmlns:a16="http://schemas.microsoft.com/office/drawing/2014/main" id="{8656A41B-087B-4FD0-B399-9E36AC09D82C}"/>
            </a:ext>
          </a:extLst>
        </xdr:cNvPr>
        <xdr:cNvSpPr txBox="1"/>
      </xdr:nvSpPr>
      <xdr:spPr>
        <a:xfrm>
          <a:off x="12164069" y="9832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48458</xdr:rowOff>
    </xdr:from>
    <xdr:ext cx="405111" cy="259045"/>
    <xdr:sp macro="" textlink="">
      <xdr:nvSpPr>
        <xdr:cNvPr id="663" name="n_4mainValue【学校施設】&#10;有形固定資産減価償却率">
          <a:extLst>
            <a:ext uri="{FF2B5EF4-FFF2-40B4-BE49-F238E27FC236}">
              <a16:creationId xmlns:a16="http://schemas.microsoft.com/office/drawing/2014/main" id="{81D0D457-F48A-4AB9-90AC-A16A33DB4556}"/>
            </a:ext>
          </a:extLst>
        </xdr:cNvPr>
        <xdr:cNvSpPr txBox="1"/>
      </xdr:nvSpPr>
      <xdr:spPr>
        <a:xfrm>
          <a:off x="11354444" y="97703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4" name="正方形/長方形 663">
          <a:extLst>
            <a:ext uri="{FF2B5EF4-FFF2-40B4-BE49-F238E27FC236}">
              <a16:creationId xmlns:a16="http://schemas.microsoft.com/office/drawing/2014/main" id="{F6192912-06A2-4456-BF9C-076AC90C9786}"/>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5" name="正方形/長方形 664">
          <a:extLst>
            <a:ext uri="{FF2B5EF4-FFF2-40B4-BE49-F238E27FC236}">
              <a16:creationId xmlns:a16="http://schemas.microsoft.com/office/drawing/2014/main" id="{8FACBC13-2A63-49AB-93CA-A17126E82C49}"/>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6" name="正方形/長方形 665">
          <a:extLst>
            <a:ext uri="{FF2B5EF4-FFF2-40B4-BE49-F238E27FC236}">
              <a16:creationId xmlns:a16="http://schemas.microsoft.com/office/drawing/2014/main" id="{02971623-59C4-42AB-B481-E47969D0687F}"/>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7" name="正方形/長方形 666">
          <a:extLst>
            <a:ext uri="{FF2B5EF4-FFF2-40B4-BE49-F238E27FC236}">
              <a16:creationId xmlns:a16="http://schemas.microsoft.com/office/drawing/2014/main" id="{EC23E6E5-C8A5-467C-B0EB-F2C7F9A614A1}"/>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8" name="正方形/長方形 667">
          <a:extLst>
            <a:ext uri="{FF2B5EF4-FFF2-40B4-BE49-F238E27FC236}">
              <a16:creationId xmlns:a16="http://schemas.microsoft.com/office/drawing/2014/main" id="{E3384053-E364-4167-9BA4-65E1E2C7F8FC}"/>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9" name="正方形/長方形 668">
          <a:extLst>
            <a:ext uri="{FF2B5EF4-FFF2-40B4-BE49-F238E27FC236}">
              <a16:creationId xmlns:a16="http://schemas.microsoft.com/office/drawing/2014/main" id="{58E0C34F-936F-408B-8A16-AA32B3B2A768}"/>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0" name="正方形/長方形 669">
          <a:extLst>
            <a:ext uri="{FF2B5EF4-FFF2-40B4-BE49-F238E27FC236}">
              <a16:creationId xmlns:a16="http://schemas.microsoft.com/office/drawing/2014/main" id="{03CF5EC5-F7EE-4305-A514-783564090AE4}"/>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1" name="正方形/長方形 670">
          <a:extLst>
            <a:ext uri="{FF2B5EF4-FFF2-40B4-BE49-F238E27FC236}">
              <a16:creationId xmlns:a16="http://schemas.microsoft.com/office/drawing/2014/main" id="{45E088DC-154C-44B6-84C6-CEE1D2EAB1C7}"/>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2" name="テキスト ボックス 671">
          <a:extLst>
            <a:ext uri="{FF2B5EF4-FFF2-40B4-BE49-F238E27FC236}">
              <a16:creationId xmlns:a16="http://schemas.microsoft.com/office/drawing/2014/main" id="{A082D174-7B74-424A-8DD0-B23AF18C2B23}"/>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3" name="直線コネクタ 672">
          <a:extLst>
            <a:ext uri="{FF2B5EF4-FFF2-40B4-BE49-F238E27FC236}">
              <a16:creationId xmlns:a16="http://schemas.microsoft.com/office/drawing/2014/main" id="{C00E689E-4E52-41D9-89C3-10213881C1FE}"/>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74" name="直線コネクタ 673">
          <a:extLst>
            <a:ext uri="{FF2B5EF4-FFF2-40B4-BE49-F238E27FC236}">
              <a16:creationId xmlns:a16="http://schemas.microsoft.com/office/drawing/2014/main" id="{33B3F97A-C217-4A5F-810A-9724722A70A0}"/>
            </a:ext>
          </a:extLst>
        </xdr:cNvPr>
        <xdr:cNvCxnSpPr/>
      </xdr:nvCxnSpPr>
      <xdr:spPr>
        <a:xfrm>
          <a:off x="164592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5" name="テキスト ボックス 674">
          <a:extLst>
            <a:ext uri="{FF2B5EF4-FFF2-40B4-BE49-F238E27FC236}">
              <a16:creationId xmlns:a16="http://schemas.microsoft.com/office/drawing/2014/main" id="{051CE21F-738F-443D-A66D-04C03FAAA9DF}"/>
            </a:ext>
          </a:extLst>
        </xdr:cNvPr>
        <xdr:cNvSpPr txBox="1"/>
      </xdr:nvSpPr>
      <xdr:spPr>
        <a:xfrm>
          <a:off x="160523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6" name="直線コネクタ 675">
          <a:extLst>
            <a:ext uri="{FF2B5EF4-FFF2-40B4-BE49-F238E27FC236}">
              <a16:creationId xmlns:a16="http://schemas.microsoft.com/office/drawing/2014/main" id="{6C317487-E9C1-4AF9-A111-0CD9813FA519}"/>
            </a:ext>
          </a:extLst>
        </xdr:cNvPr>
        <xdr:cNvCxnSpPr/>
      </xdr:nvCxnSpPr>
      <xdr:spPr>
        <a:xfrm>
          <a:off x="164592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7" name="テキスト ボックス 676">
          <a:extLst>
            <a:ext uri="{FF2B5EF4-FFF2-40B4-BE49-F238E27FC236}">
              <a16:creationId xmlns:a16="http://schemas.microsoft.com/office/drawing/2014/main" id="{0BED499B-5BE7-4C30-AF65-DA65094534BE}"/>
            </a:ext>
          </a:extLst>
        </xdr:cNvPr>
        <xdr:cNvSpPr txBox="1"/>
      </xdr:nvSpPr>
      <xdr:spPr>
        <a:xfrm>
          <a:off x="16052346"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8" name="直線コネクタ 677">
          <a:extLst>
            <a:ext uri="{FF2B5EF4-FFF2-40B4-BE49-F238E27FC236}">
              <a16:creationId xmlns:a16="http://schemas.microsoft.com/office/drawing/2014/main" id="{543DDE97-E050-445C-9F20-40BCBDB3E272}"/>
            </a:ext>
          </a:extLst>
        </xdr:cNvPr>
        <xdr:cNvCxnSpPr/>
      </xdr:nvCxnSpPr>
      <xdr:spPr>
        <a:xfrm>
          <a:off x="164592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79" name="テキスト ボックス 678">
          <a:extLst>
            <a:ext uri="{FF2B5EF4-FFF2-40B4-BE49-F238E27FC236}">
              <a16:creationId xmlns:a16="http://schemas.microsoft.com/office/drawing/2014/main" id="{4F4A2299-D6FD-43DF-B182-ECB67B07E67C}"/>
            </a:ext>
          </a:extLst>
        </xdr:cNvPr>
        <xdr:cNvSpPr txBox="1"/>
      </xdr:nvSpPr>
      <xdr:spPr>
        <a:xfrm>
          <a:off x="16052346"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80" name="直線コネクタ 679">
          <a:extLst>
            <a:ext uri="{FF2B5EF4-FFF2-40B4-BE49-F238E27FC236}">
              <a16:creationId xmlns:a16="http://schemas.microsoft.com/office/drawing/2014/main" id="{66D7FDF5-A74B-4616-B16D-22EEF91448D9}"/>
            </a:ext>
          </a:extLst>
        </xdr:cNvPr>
        <xdr:cNvCxnSpPr/>
      </xdr:nvCxnSpPr>
      <xdr:spPr>
        <a:xfrm>
          <a:off x="164592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81" name="テキスト ボックス 680">
          <a:extLst>
            <a:ext uri="{FF2B5EF4-FFF2-40B4-BE49-F238E27FC236}">
              <a16:creationId xmlns:a16="http://schemas.microsoft.com/office/drawing/2014/main" id="{53A25F4A-18B2-4835-9C61-6A3CE7FF019B}"/>
            </a:ext>
          </a:extLst>
        </xdr:cNvPr>
        <xdr:cNvSpPr txBox="1"/>
      </xdr:nvSpPr>
      <xdr:spPr>
        <a:xfrm>
          <a:off x="16052346"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82" name="直線コネクタ 681">
          <a:extLst>
            <a:ext uri="{FF2B5EF4-FFF2-40B4-BE49-F238E27FC236}">
              <a16:creationId xmlns:a16="http://schemas.microsoft.com/office/drawing/2014/main" id="{59C8CD14-8D60-48B7-ADB3-B2356B300502}"/>
            </a:ext>
          </a:extLst>
        </xdr:cNvPr>
        <xdr:cNvCxnSpPr/>
      </xdr:nvCxnSpPr>
      <xdr:spPr>
        <a:xfrm>
          <a:off x="164592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83" name="テキスト ボックス 682">
          <a:extLst>
            <a:ext uri="{FF2B5EF4-FFF2-40B4-BE49-F238E27FC236}">
              <a16:creationId xmlns:a16="http://schemas.microsoft.com/office/drawing/2014/main" id="{4DA78545-2DFA-4F4C-A71D-05ECA2D019A6}"/>
            </a:ext>
          </a:extLst>
        </xdr:cNvPr>
        <xdr:cNvSpPr txBox="1"/>
      </xdr:nvSpPr>
      <xdr:spPr>
        <a:xfrm>
          <a:off x="16052346"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4" name="直線コネクタ 683">
          <a:extLst>
            <a:ext uri="{FF2B5EF4-FFF2-40B4-BE49-F238E27FC236}">
              <a16:creationId xmlns:a16="http://schemas.microsoft.com/office/drawing/2014/main" id="{FF1E4E2F-CAB7-4ABD-B2B9-9EF4195B96FD}"/>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685" name="テキスト ボックス 684">
          <a:extLst>
            <a:ext uri="{FF2B5EF4-FFF2-40B4-BE49-F238E27FC236}">
              <a16:creationId xmlns:a16="http://schemas.microsoft.com/office/drawing/2014/main" id="{F988CA91-737B-4488-A7B0-3A90E1759E7B}"/>
            </a:ext>
          </a:extLst>
        </xdr:cNvPr>
        <xdr:cNvSpPr txBox="1"/>
      </xdr:nvSpPr>
      <xdr:spPr>
        <a:xfrm>
          <a:off x="15985051" y="85128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6" name="【学校施設】&#10;一人当たり面積グラフ枠">
          <a:extLst>
            <a:ext uri="{FF2B5EF4-FFF2-40B4-BE49-F238E27FC236}">
              <a16:creationId xmlns:a16="http://schemas.microsoft.com/office/drawing/2014/main" id="{8707B445-DE50-4F8F-B30A-8911EC39D66F}"/>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114109</xdr:rowOff>
    </xdr:from>
    <xdr:to>
      <xdr:col>116</xdr:col>
      <xdr:colOff>62864</xdr:colOff>
      <xdr:row>63</xdr:row>
      <xdr:rowOff>10858</xdr:rowOff>
    </xdr:to>
    <xdr:cxnSp macro="">
      <xdr:nvCxnSpPr>
        <xdr:cNvPr id="687" name="直線コネクタ 686">
          <a:extLst>
            <a:ext uri="{FF2B5EF4-FFF2-40B4-BE49-F238E27FC236}">
              <a16:creationId xmlns:a16="http://schemas.microsoft.com/office/drawing/2014/main" id="{46DB808D-0161-41C6-8F4D-A37A6047921E}"/>
            </a:ext>
          </a:extLst>
        </xdr:cNvPr>
        <xdr:cNvCxnSpPr/>
      </xdr:nvCxnSpPr>
      <xdr:spPr>
        <a:xfrm flipV="1">
          <a:off x="19954239" y="9029509"/>
          <a:ext cx="0" cy="11889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14685</xdr:rowOff>
    </xdr:from>
    <xdr:ext cx="469744" cy="259045"/>
    <xdr:sp macro="" textlink="">
      <xdr:nvSpPr>
        <xdr:cNvPr id="688" name="【学校施設】&#10;一人当たり面積最小値テキスト">
          <a:extLst>
            <a:ext uri="{FF2B5EF4-FFF2-40B4-BE49-F238E27FC236}">
              <a16:creationId xmlns:a16="http://schemas.microsoft.com/office/drawing/2014/main" id="{9DEA8F37-CDE4-4F42-A9D2-6B21554AF671}"/>
            </a:ext>
          </a:extLst>
        </xdr:cNvPr>
        <xdr:cNvSpPr txBox="1"/>
      </xdr:nvSpPr>
      <xdr:spPr>
        <a:xfrm>
          <a:off x="19992975" y="10222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10858</xdr:rowOff>
    </xdr:from>
    <xdr:to>
      <xdr:col>116</xdr:col>
      <xdr:colOff>152400</xdr:colOff>
      <xdr:row>63</xdr:row>
      <xdr:rowOff>10858</xdr:rowOff>
    </xdr:to>
    <xdr:cxnSp macro="">
      <xdr:nvCxnSpPr>
        <xdr:cNvPr id="689" name="直線コネクタ 688">
          <a:extLst>
            <a:ext uri="{FF2B5EF4-FFF2-40B4-BE49-F238E27FC236}">
              <a16:creationId xmlns:a16="http://schemas.microsoft.com/office/drawing/2014/main" id="{2F0F657A-3422-47A9-97B2-6B5FFCC73FCE}"/>
            </a:ext>
          </a:extLst>
        </xdr:cNvPr>
        <xdr:cNvCxnSpPr/>
      </xdr:nvCxnSpPr>
      <xdr:spPr>
        <a:xfrm>
          <a:off x="19878675" y="1021848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60786</xdr:rowOff>
    </xdr:from>
    <xdr:ext cx="469744" cy="259045"/>
    <xdr:sp macro="" textlink="">
      <xdr:nvSpPr>
        <xdr:cNvPr id="690" name="【学校施設】&#10;一人当たり面積最大値テキスト">
          <a:extLst>
            <a:ext uri="{FF2B5EF4-FFF2-40B4-BE49-F238E27FC236}">
              <a16:creationId xmlns:a16="http://schemas.microsoft.com/office/drawing/2014/main" id="{419FCBF3-74E3-4CCF-9DC2-CF0234D986F3}"/>
            </a:ext>
          </a:extLst>
        </xdr:cNvPr>
        <xdr:cNvSpPr txBox="1"/>
      </xdr:nvSpPr>
      <xdr:spPr>
        <a:xfrm>
          <a:off x="19992975" y="8817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114109</xdr:rowOff>
    </xdr:from>
    <xdr:to>
      <xdr:col>116</xdr:col>
      <xdr:colOff>152400</xdr:colOff>
      <xdr:row>55</xdr:row>
      <xdr:rowOff>114109</xdr:rowOff>
    </xdr:to>
    <xdr:cxnSp macro="">
      <xdr:nvCxnSpPr>
        <xdr:cNvPr id="691" name="直線コネクタ 690">
          <a:extLst>
            <a:ext uri="{FF2B5EF4-FFF2-40B4-BE49-F238E27FC236}">
              <a16:creationId xmlns:a16="http://schemas.microsoft.com/office/drawing/2014/main" id="{0BADC9C1-F176-4BCF-AEB7-6F68318C401D}"/>
            </a:ext>
          </a:extLst>
        </xdr:cNvPr>
        <xdr:cNvCxnSpPr/>
      </xdr:nvCxnSpPr>
      <xdr:spPr>
        <a:xfrm>
          <a:off x="19878675" y="902950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64978</xdr:rowOff>
    </xdr:from>
    <xdr:ext cx="469744" cy="259045"/>
    <xdr:sp macro="" textlink="">
      <xdr:nvSpPr>
        <xdr:cNvPr id="692" name="【学校施設】&#10;一人当たり面積平均値テキスト">
          <a:extLst>
            <a:ext uri="{FF2B5EF4-FFF2-40B4-BE49-F238E27FC236}">
              <a16:creationId xmlns:a16="http://schemas.microsoft.com/office/drawing/2014/main" id="{F12AA4E6-E154-4E03-A2E9-D633027EE461}"/>
            </a:ext>
          </a:extLst>
        </xdr:cNvPr>
        <xdr:cNvSpPr txBox="1"/>
      </xdr:nvSpPr>
      <xdr:spPr>
        <a:xfrm>
          <a:off x="19992975" y="99551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86551</xdr:rowOff>
    </xdr:from>
    <xdr:to>
      <xdr:col>116</xdr:col>
      <xdr:colOff>114300</xdr:colOff>
      <xdr:row>62</xdr:row>
      <xdr:rowOff>16701</xdr:rowOff>
    </xdr:to>
    <xdr:sp macro="" textlink="">
      <xdr:nvSpPr>
        <xdr:cNvPr id="693" name="フローチャート: 判断 692">
          <a:extLst>
            <a:ext uri="{FF2B5EF4-FFF2-40B4-BE49-F238E27FC236}">
              <a16:creationId xmlns:a16="http://schemas.microsoft.com/office/drawing/2014/main" id="{47C22EF1-0C27-494A-A5A1-8B532C5DEE9A}"/>
            </a:ext>
          </a:extLst>
        </xdr:cNvPr>
        <xdr:cNvSpPr/>
      </xdr:nvSpPr>
      <xdr:spPr>
        <a:xfrm>
          <a:off x="19897725" y="997032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91694</xdr:rowOff>
    </xdr:from>
    <xdr:to>
      <xdr:col>112</xdr:col>
      <xdr:colOff>38100</xdr:colOff>
      <xdr:row>62</xdr:row>
      <xdr:rowOff>21844</xdr:rowOff>
    </xdr:to>
    <xdr:sp macro="" textlink="">
      <xdr:nvSpPr>
        <xdr:cNvPr id="694" name="フローチャート: 判断 693">
          <a:extLst>
            <a:ext uri="{FF2B5EF4-FFF2-40B4-BE49-F238E27FC236}">
              <a16:creationId xmlns:a16="http://schemas.microsoft.com/office/drawing/2014/main" id="{CEE497DB-EDD4-4E3B-95BA-42F93AEA6FAB}"/>
            </a:ext>
          </a:extLst>
        </xdr:cNvPr>
        <xdr:cNvSpPr/>
      </xdr:nvSpPr>
      <xdr:spPr>
        <a:xfrm>
          <a:off x="19154775" y="997546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99123</xdr:rowOff>
    </xdr:from>
    <xdr:to>
      <xdr:col>107</xdr:col>
      <xdr:colOff>101600</xdr:colOff>
      <xdr:row>62</xdr:row>
      <xdr:rowOff>29273</xdr:rowOff>
    </xdr:to>
    <xdr:sp macro="" textlink="">
      <xdr:nvSpPr>
        <xdr:cNvPr id="695" name="フローチャート: 判断 694">
          <a:extLst>
            <a:ext uri="{FF2B5EF4-FFF2-40B4-BE49-F238E27FC236}">
              <a16:creationId xmlns:a16="http://schemas.microsoft.com/office/drawing/2014/main" id="{CE9A8D51-66B8-491C-88BF-C6678ED99D1D}"/>
            </a:ext>
          </a:extLst>
        </xdr:cNvPr>
        <xdr:cNvSpPr/>
      </xdr:nvSpPr>
      <xdr:spPr>
        <a:xfrm>
          <a:off x="18345150" y="9989248"/>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99695</xdr:rowOff>
    </xdr:from>
    <xdr:to>
      <xdr:col>102</xdr:col>
      <xdr:colOff>165100</xdr:colOff>
      <xdr:row>62</xdr:row>
      <xdr:rowOff>29845</xdr:rowOff>
    </xdr:to>
    <xdr:sp macro="" textlink="">
      <xdr:nvSpPr>
        <xdr:cNvPr id="696" name="フローチャート: 判断 695">
          <a:extLst>
            <a:ext uri="{FF2B5EF4-FFF2-40B4-BE49-F238E27FC236}">
              <a16:creationId xmlns:a16="http://schemas.microsoft.com/office/drawing/2014/main" id="{D3FAD876-AF9E-4F2D-8863-FABB924B611E}"/>
            </a:ext>
          </a:extLst>
        </xdr:cNvPr>
        <xdr:cNvSpPr/>
      </xdr:nvSpPr>
      <xdr:spPr>
        <a:xfrm>
          <a:off x="17554575" y="998982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99314</xdr:rowOff>
    </xdr:from>
    <xdr:to>
      <xdr:col>98</xdr:col>
      <xdr:colOff>38100</xdr:colOff>
      <xdr:row>62</xdr:row>
      <xdr:rowOff>29464</xdr:rowOff>
    </xdr:to>
    <xdr:sp macro="" textlink="">
      <xdr:nvSpPr>
        <xdr:cNvPr id="697" name="フローチャート: 判断 696">
          <a:extLst>
            <a:ext uri="{FF2B5EF4-FFF2-40B4-BE49-F238E27FC236}">
              <a16:creationId xmlns:a16="http://schemas.microsoft.com/office/drawing/2014/main" id="{81FF781D-1CF8-446C-B0BB-E3FC5C9D31CC}"/>
            </a:ext>
          </a:extLst>
        </xdr:cNvPr>
        <xdr:cNvSpPr/>
      </xdr:nvSpPr>
      <xdr:spPr>
        <a:xfrm>
          <a:off x="16754475" y="9989439"/>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E88F806A-0732-4997-AFC4-CA14D60EA167}"/>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31EA795F-0D6B-4E05-95E5-84A0FDFFF6C4}"/>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59B1E817-275B-4E70-849C-518D99701095}"/>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167451B9-1CE8-41D4-A420-E4484A725DB7}"/>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7F57AFF8-BB3A-4CF7-B430-3FB5F7915E9D}"/>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82931</xdr:rowOff>
    </xdr:from>
    <xdr:to>
      <xdr:col>116</xdr:col>
      <xdr:colOff>114300</xdr:colOff>
      <xdr:row>62</xdr:row>
      <xdr:rowOff>13081</xdr:rowOff>
    </xdr:to>
    <xdr:sp macro="" textlink="">
      <xdr:nvSpPr>
        <xdr:cNvPr id="703" name="楕円 702">
          <a:extLst>
            <a:ext uri="{FF2B5EF4-FFF2-40B4-BE49-F238E27FC236}">
              <a16:creationId xmlns:a16="http://schemas.microsoft.com/office/drawing/2014/main" id="{6E6A059D-8FB6-4236-8733-C2C8EE131033}"/>
            </a:ext>
          </a:extLst>
        </xdr:cNvPr>
        <xdr:cNvSpPr/>
      </xdr:nvSpPr>
      <xdr:spPr>
        <a:xfrm>
          <a:off x="19897725" y="9973056"/>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105808</xdr:rowOff>
    </xdr:from>
    <xdr:ext cx="469744" cy="259045"/>
    <xdr:sp macro="" textlink="">
      <xdr:nvSpPr>
        <xdr:cNvPr id="704" name="【学校施設】&#10;一人当たり面積該当値テキスト">
          <a:extLst>
            <a:ext uri="{FF2B5EF4-FFF2-40B4-BE49-F238E27FC236}">
              <a16:creationId xmlns:a16="http://schemas.microsoft.com/office/drawing/2014/main" id="{B5883C97-4C3A-45B5-A361-01B7925910EF}"/>
            </a:ext>
          </a:extLst>
        </xdr:cNvPr>
        <xdr:cNvSpPr txBox="1"/>
      </xdr:nvSpPr>
      <xdr:spPr>
        <a:xfrm>
          <a:off x="19992975" y="9827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93790</xdr:rowOff>
    </xdr:from>
    <xdr:to>
      <xdr:col>112</xdr:col>
      <xdr:colOff>38100</xdr:colOff>
      <xdr:row>62</xdr:row>
      <xdr:rowOff>23940</xdr:rowOff>
    </xdr:to>
    <xdr:sp macro="" textlink="">
      <xdr:nvSpPr>
        <xdr:cNvPr id="705" name="楕円 704">
          <a:extLst>
            <a:ext uri="{FF2B5EF4-FFF2-40B4-BE49-F238E27FC236}">
              <a16:creationId xmlns:a16="http://schemas.microsoft.com/office/drawing/2014/main" id="{3A572275-4F4D-4A0F-89CA-EBF10139A7BF}"/>
            </a:ext>
          </a:extLst>
        </xdr:cNvPr>
        <xdr:cNvSpPr/>
      </xdr:nvSpPr>
      <xdr:spPr>
        <a:xfrm>
          <a:off x="19154775" y="998074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133731</xdr:rowOff>
    </xdr:from>
    <xdr:to>
      <xdr:col>116</xdr:col>
      <xdr:colOff>63500</xdr:colOff>
      <xdr:row>61</xdr:row>
      <xdr:rowOff>144590</xdr:rowOff>
    </xdr:to>
    <xdr:cxnSp macro="">
      <xdr:nvCxnSpPr>
        <xdr:cNvPr id="706" name="直線コネクタ 705">
          <a:extLst>
            <a:ext uri="{FF2B5EF4-FFF2-40B4-BE49-F238E27FC236}">
              <a16:creationId xmlns:a16="http://schemas.microsoft.com/office/drawing/2014/main" id="{004E85DA-DA6A-407B-86BD-83DFA1C9E1BD}"/>
            </a:ext>
          </a:extLst>
        </xdr:cNvPr>
        <xdr:cNvCxnSpPr/>
      </xdr:nvCxnSpPr>
      <xdr:spPr>
        <a:xfrm flipV="1">
          <a:off x="19202400" y="10020681"/>
          <a:ext cx="752475" cy="7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102553</xdr:rowOff>
    </xdr:from>
    <xdr:to>
      <xdr:col>107</xdr:col>
      <xdr:colOff>101600</xdr:colOff>
      <xdr:row>62</xdr:row>
      <xdr:rowOff>32703</xdr:rowOff>
    </xdr:to>
    <xdr:sp macro="" textlink="">
      <xdr:nvSpPr>
        <xdr:cNvPr id="707" name="楕円 706">
          <a:extLst>
            <a:ext uri="{FF2B5EF4-FFF2-40B4-BE49-F238E27FC236}">
              <a16:creationId xmlns:a16="http://schemas.microsoft.com/office/drawing/2014/main" id="{1433ACEA-F4F7-4EC6-AF38-B90C2410E5D5}"/>
            </a:ext>
          </a:extLst>
        </xdr:cNvPr>
        <xdr:cNvSpPr/>
      </xdr:nvSpPr>
      <xdr:spPr>
        <a:xfrm>
          <a:off x="18345150" y="9992678"/>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144590</xdr:rowOff>
    </xdr:from>
    <xdr:to>
      <xdr:col>111</xdr:col>
      <xdr:colOff>177800</xdr:colOff>
      <xdr:row>61</xdr:row>
      <xdr:rowOff>153353</xdr:rowOff>
    </xdr:to>
    <xdr:cxnSp macro="">
      <xdr:nvCxnSpPr>
        <xdr:cNvPr id="708" name="直線コネクタ 707">
          <a:extLst>
            <a:ext uri="{FF2B5EF4-FFF2-40B4-BE49-F238E27FC236}">
              <a16:creationId xmlns:a16="http://schemas.microsoft.com/office/drawing/2014/main" id="{1B28DCCD-D047-4EA6-B83F-5F51E4685A14}"/>
            </a:ext>
          </a:extLst>
        </xdr:cNvPr>
        <xdr:cNvCxnSpPr/>
      </xdr:nvCxnSpPr>
      <xdr:spPr>
        <a:xfrm flipV="1">
          <a:off x="18392775" y="10028365"/>
          <a:ext cx="809625" cy="11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110172</xdr:rowOff>
    </xdr:from>
    <xdr:to>
      <xdr:col>102</xdr:col>
      <xdr:colOff>165100</xdr:colOff>
      <xdr:row>62</xdr:row>
      <xdr:rowOff>40322</xdr:rowOff>
    </xdr:to>
    <xdr:sp macro="" textlink="">
      <xdr:nvSpPr>
        <xdr:cNvPr id="709" name="楕円 708">
          <a:extLst>
            <a:ext uri="{FF2B5EF4-FFF2-40B4-BE49-F238E27FC236}">
              <a16:creationId xmlns:a16="http://schemas.microsoft.com/office/drawing/2014/main" id="{91A2696D-FD07-4C72-BA8D-9BD80BA39C09}"/>
            </a:ext>
          </a:extLst>
        </xdr:cNvPr>
        <xdr:cNvSpPr/>
      </xdr:nvSpPr>
      <xdr:spPr>
        <a:xfrm>
          <a:off x="17554575" y="999394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153353</xdr:rowOff>
    </xdr:from>
    <xdr:to>
      <xdr:col>107</xdr:col>
      <xdr:colOff>50800</xdr:colOff>
      <xdr:row>61</xdr:row>
      <xdr:rowOff>160972</xdr:rowOff>
    </xdr:to>
    <xdr:cxnSp macro="">
      <xdr:nvCxnSpPr>
        <xdr:cNvPr id="710" name="直線コネクタ 709">
          <a:extLst>
            <a:ext uri="{FF2B5EF4-FFF2-40B4-BE49-F238E27FC236}">
              <a16:creationId xmlns:a16="http://schemas.microsoft.com/office/drawing/2014/main" id="{8C6BA9CC-4617-40F6-A70C-14B859D5E274}"/>
            </a:ext>
          </a:extLst>
        </xdr:cNvPr>
        <xdr:cNvCxnSpPr/>
      </xdr:nvCxnSpPr>
      <xdr:spPr>
        <a:xfrm flipV="1">
          <a:off x="17602200" y="10040303"/>
          <a:ext cx="790575" cy="10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118935</xdr:rowOff>
    </xdr:from>
    <xdr:to>
      <xdr:col>98</xdr:col>
      <xdr:colOff>38100</xdr:colOff>
      <xdr:row>62</xdr:row>
      <xdr:rowOff>49085</xdr:rowOff>
    </xdr:to>
    <xdr:sp macro="" textlink="">
      <xdr:nvSpPr>
        <xdr:cNvPr id="711" name="楕円 710">
          <a:extLst>
            <a:ext uri="{FF2B5EF4-FFF2-40B4-BE49-F238E27FC236}">
              <a16:creationId xmlns:a16="http://schemas.microsoft.com/office/drawing/2014/main" id="{6B9F2761-F102-42E0-B4FD-51B7627ADFFA}"/>
            </a:ext>
          </a:extLst>
        </xdr:cNvPr>
        <xdr:cNvSpPr/>
      </xdr:nvSpPr>
      <xdr:spPr>
        <a:xfrm>
          <a:off x="16754475" y="1000906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160972</xdr:rowOff>
    </xdr:from>
    <xdr:to>
      <xdr:col>102</xdr:col>
      <xdr:colOff>114300</xdr:colOff>
      <xdr:row>61</xdr:row>
      <xdr:rowOff>169735</xdr:rowOff>
    </xdr:to>
    <xdr:cxnSp macro="">
      <xdr:nvCxnSpPr>
        <xdr:cNvPr id="712" name="直線コネクタ 711">
          <a:extLst>
            <a:ext uri="{FF2B5EF4-FFF2-40B4-BE49-F238E27FC236}">
              <a16:creationId xmlns:a16="http://schemas.microsoft.com/office/drawing/2014/main" id="{57560DFF-EEF0-418B-A049-9F23A9F9DE09}"/>
            </a:ext>
          </a:extLst>
        </xdr:cNvPr>
        <xdr:cNvCxnSpPr/>
      </xdr:nvCxnSpPr>
      <xdr:spPr>
        <a:xfrm flipV="1">
          <a:off x="16802100" y="10051097"/>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38371</xdr:rowOff>
    </xdr:from>
    <xdr:ext cx="469744" cy="259045"/>
    <xdr:sp macro="" textlink="">
      <xdr:nvSpPr>
        <xdr:cNvPr id="713" name="n_1aveValue【学校施設】&#10;一人当たり面積">
          <a:extLst>
            <a:ext uri="{FF2B5EF4-FFF2-40B4-BE49-F238E27FC236}">
              <a16:creationId xmlns:a16="http://schemas.microsoft.com/office/drawing/2014/main" id="{43C48880-F622-431B-91B9-10075AE4402A}"/>
            </a:ext>
          </a:extLst>
        </xdr:cNvPr>
        <xdr:cNvSpPr txBox="1"/>
      </xdr:nvSpPr>
      <xdr:spPr>
        <a:xfrm>
          <a:off x="18983402" y="9763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45800</xdr:rowOff>
    </xdr:from>
    <xdr:ext cx="469744" cy="259045"/>
    <xdr:sp macro="" textlink="">
      <xdr:nvSpPr>
        <xdr:cNvPr id="714" name="n_2aveValue【学校施設】&#10;一人当たり面積">
          <a:extLst>
            <a:ext uri="{FF2B5EF4-FFF2-40B4-BE49-F238E27FC236}">
              <a16:creationId xmlns:a16="http://schemas.microsoft.com/office/drawing/2014/main" id="{B9D05778-4022-4E82-9115-EF9431B8CB9F}"/>
            </a:ext>
          </a:extLst>
        </xdr:cNvPr>
        <xdr:cNvSpPr txBox="1"/>
      </xdr:nvSpPr>
      <xdr:spPr>
        <a:xfrm>
          <a:off x="18183302" y="9774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46372</xdr:rowOff>
    </xdr:from>
    <xdr:ext cx="469744" cy="259045"/>
    <xdr:sp macro="" textlink="">
      <xdr:nvSpPr>
        <xdr:cNvPr id="715" name="n_3aveValue【学校施設】&#10;一人当たり面積">
          <a:extLst>
            <a:ext uri="{FF2B5EF4-FFF2-40B4-BE49-F238E27FC236}">
              <a16:creationId xmlns:a16="http://schemas.microsoft.com/office/drawing/2014/main" id="{B2B52BC3-CEC0-4AFC-BCA4-6C92B233AB4C}"/>
            </a:ext>
          </a:extLst>
        </xdr:cNvPr>
        <xdr:cNvSpPr txBox="1"/>
      </xdr:nvSpPr>
      <xdr:spPr>
        <a:xfrm>
          <a:off x="17383202" y="9774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45991</xdr:rowOff>
    </xdr:from>
    <xdr:ext cx="469744" cy="259045"/>
    <xdr:sp macro="" textlink="">
      <xdr:nvSpPr>
        <xdr:cNvPr id="716" name="n_4aveValue【学校施設】&#10;一人当たり面積">
          <a:extLst>
            <a:ext uri="{FF2B5EF4-FFF2-40B4-BE49-F238E27FC236}">
              <a16:creationId xmlns:a16="http://schemas.microsoft.com/office/drawing/2014/main" id="{B8940462-2328-4D92-8CBB-9A27A712555B}"/>
            </a:ext>
          </a:extLst>
        </xdr:cNvPr>
        <xdr:cNvSpPr txBox="1"/>
      </xdr:nvSpPr>
      <xdr:spPr>
        <a:xfrm>
          <a:off x="16592627" y="9774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15067</xdr:rowOff>
    </xdr:from>
    <xdr:ext cx="469744" cy="259045"/>
    <xdr:sp macro="" textlink="">
      <xdr:nvSpPr>
        <xdr:cNvPr id="717" name="n_1mainValue【学校施設】&#10;一人当たり面積">
          <a:extLst>
            <a:ext uri="{FF2B5EF4-FFF2-40B4-BE49-F238E27FC236}">
              <a16:creationId xmlns:a16="http://schemas.microsoft.com/office/drawing/2014/main" id="{8FCA8540-AEEE-4C3C-9C15-ADBE251F8099}"/>
            </a:ext>
          </a:extLst>
        </xdr:cNvPr>
        <xdr:cNvSpPr txBox="1"/>
      </xdr:nvSpPr>
      <xdr:spPr>
        <a:xfrm>
          <a:off x="18983402" y="10060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23830</xdr:rowOff>
    </xdr:from>
    <xdr:ext cx="469744" cy="259045"/>
    <xdr:sp macro="" textlink="">
      <xdr:nvSpPr>
        <xdr:cNvPr id="718" name="n_2mainValue【学校施設】&#10;一人当たり面積">
          <a:extLst>
            <a:ext uri="{FF2B5EF4-FFF2-40B4-BE49-F238E27FC236}">
              <a16:creationId xmlns:a16="http://schemas.microsoft.com/office/drawing/2014/main" id="{BC2DD9D9-9A6B-48BF-8844-BE1BD3517727}"/>
            </a:ext>
          </a:extLst>
        </xdr:cNvPr>
        <xdr:cNvSpPr txBox="1"/>
      </xdr:nvSpPr>
      <xdr:spPr>
        <a:xfrm>
          <a:off x="18183302" y="10075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31449</xdr:rowOff>
    </xdr:from>
    <xdr:ext cx="469744" cy="259045"/>
    <xdr:sp macro="" textlink="">
      <xdr:nvSpPr>
        <xdr:cNvPr id="719" name="n_3mainValue【学校施設】&#10;一人当たり面積">
          <a:extLst>
            <a:ext uri="{FF2B5EF4-FFF2-40B4-BE49-F238E27FC236}">
              <a16:creationId xmlns:a16="http://schemas.microsoft.com/office/drawing/2014/main" id="{5247355F-AED8-47A4-B21B-F0CD5A4F3A7F}"/>
            </a:ext>
          </a:extLst>
        </xdr:cNvPr>
        <xdr:cNvSpPr txBox="1"/>
      </xdr:nvSpPr>
      <xdr:spPr>
        <a:xfrm>
          <a:off x="17383202" y="10077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40212</xdr:rowOff>
    </xdr:from>
    <xdr:ext cx="469744" cy="259045"/>
    <xdr:sp macro="" textlink="">
      <xdr:nvSpPr>
        <xdr:cNvPr id="720" name="n_4mainValue【学校施設】&#10;一人当たり面積">
          <a:extLst>
            <a:ext uri="{FF2B5EF4-FFF2-40B4-BE49-F238E27FC236}">
              <a16:creationId xmlns:a16="http://schemas.microsoft.com/office/drawing/2014/main" id="{4A16313A-1E07-4E33-9A83-037B9349AF59}"/>
            </a:ext>
          </a:extLst>
        </xdr:cNvPr>
        <xdr:cNvSpPr txBox="1"/>
      </xdr:nvSpPr>
      <xdr:spPr>
        <a:xfrm>
          <a:off x="16592627" y="10089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1" name="正方形/長方形 720">
          <a:extLst>
            <a:ext uri="{FF2B5EF4-FFF2-40B4-BE49-F238E27FC236}">
              <a16:creationId xmlns:a16="http://schemas.microsoft.com/office/drawing/2014/main" id="{420969BF-3A98-4FA7-B72B-B4772CAEE4B0}"/>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2" name="正方形/長方形 721">
          <a:extLst>
            <a:ext uri="{FF2B5EF4-FFF2-40B4-BE49-F238E27FC236}">
              <a16:creationId xmlns:a16="http://schemas.microsoft.com/office/drawing/2014/main" id="{9969DB1C-22BE-4CA2-B655-EBDABC5CE748}"/>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3" name="正方形/長方形 722">
          <a:extLst>
            <a:ext uri="{FF2B5EF4-FFF2-40B4-BE49-F238E27FC236}">
              <a16:creationId xmlns:a16="http://schemas.microsoft.com/office/drawing/2014/main" id="{942CE3E1-2854-4FAA-9252-917004736D87}"/>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4" name="正方形/長方形 723">
          <a:extLst>
            <a:ext uri="{FF2B5EF4-FFF2-40B4-BE49-F238E27FC236}">
              <a16:creationId xmlns:a16="http://schemas.microsoft.com/office/drawing/2014/main" id="{F3AEA2BF-AF45-4824-9CD3-E9F91CCDAF9A}"/>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5" name="正方形/長方形 724">
          <a:extLst>
            <a:ext uri="{FF2B5EF4-FFF2-40B4-BE49-F238E27FC236}">
              <a16:creationId xmlns:a16="http://schemas.microsoft.com/office/drawing/2014/main" id="{6FB13A92-30C3-4729-896D-D8222E5C8E8F}"/>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6" name="正方形/長方形 725">
          <a:extLst>
            <a:ext uri="{FF2B5EF4-FFF2-40B4-BE49-F238E27FC236}">
              <a16:creationId xmlns:a16="http://schemas.microsoft.com/office/drawing/2014/main" id="{ACF8D209-7A3F-4AB2-83A4-E7C80EF84547}"/>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7" name="正方形/長方形 726">
          <a:extLst>
            <a:ext uri="{FF2B5EF4-FFF2-40B4-BE49-F238E27FC236}">
              <a16:creationId xmlns:a16="http://schemas.microsoft.com/office/drawing/2014/main" id="{14FFF715-9482-4CF3-99A9-FBABFA2FE9E7}"/>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8" name="正方形/長方形 727">
          <a:extLst>
            <a:ext uri="{FF2B5EF4-FFF2-40B4-BE49-F238E27FC236}">
              <a16:creationId xmlns:a16="http://schemas.microsoft.com/office/drawing/2014/main" id="{B15684EE-266C-4D57-8950-D8B8EF9ABDF0}"/>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9" name="テキスト ボックス 728">
          <a:extLst>
            <a:ext uri="{FF2B5EF4-FFF2-40B4-BE49-F238E27FC236}">
              <a16:creationId xmlns:a16="http://schemas.microsoft.com/office/drawing/2014/main" id="{61853CA1-6823-4F54-B9F2-F52FC8380510}"/>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0" name="直線コネクタ 729">
          <a:extLst>
            <a:ext uri="{FF2B5EF4-FFF2-40B4-BE49-F238E27FC236}">
              <a16:creationId xmlns:a16="http://schemas.microsoft.com/office/drawing/2014/main" id="{5A735DF2-6B5A-4504-B4E1-A8DDB1F55B32}"/>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1" name="テキスト ボックス 730">
          <a:extLst>
            <a:ext uri="{FF2B5EF4-FFF2-40B4-BE49-F238E27FC236}">
              <a16:creationId xmlns:a16="http://schemas.microsoft.com/office/drawing/2014/main" id="{12B0D075-AF6C-435F-8CC5-E322E361B780}"/>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2" name="直線コネクタ 731">
          <a:extLst>
            <a:ext uri="{FF2B5EF4-FFF2-40B4-BE49-F238E27FC236}">
              <a16:creationId xmlns:a16="http://schemas.microsoft.com/office/drawing/2014/main" id="{CA257F02-F627-485B-829F-1C0073F6F421}"/>
            </a:ext>
          </a:extLst>
        </xdr:cNvPr>
        <xdr:cNvCxnSpPr/>
      </xdr:nvCxnSpPr>
      <xdr:spPr>
        <a:xfrm>
          <a:off x="11210925" y="140493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3" name="テキスト ボックス 732">
          <a:extLst>
            <a:ext uri="{FF2B5EF4-FFF2-40B4-BE49-F238E27FC236}">
              <a16:creationId xmlns:a16="http://schemas.microsoft.com/office/drawing/2014/main" id="{A2697BA8-E9EE-4469-AC72-BA5C4D460856}"/>
            </a:ext>
          </a:extLst>
        </xdr:cNvPr>
        <xdr:cNvSpPr txBox="1"/>
      </xdr:nvSpPr>
      <xdr:spPr>
        <a:xfrm>
          <a:off x="107945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4" name="直線コネクタ 733">
          <a:extLst>
            <a:ext uri="{FF2B5EF4-FFF2-40B4-BE49-F238E27FC236}">
              <a16:creationId xmlns:a16="http://schemas.microsoft.com/office/drawing/2014/main" id="{551B2127-3244-4891-BCD5-89CE3F2FED57}"/>
            </a:ext>
          </a:extLst>
        </xdr:cNvPr>
        <xdr:cNvCxnSpPr/>
      </xdr:nvCxnSpPr>
      <xdr:spPr>
        <a:xfrm>
          <a:off x="11210925" y="13687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5" name="テキスト ボックス 734">
          <a:extLst>
            <a:ext uri="{FF2B5EF4-FFF2-40B4-BE49-F238E27FC236}">
              <a16:creationId xmlns:a16="http://schemas.microsoft.com/office/drawing/2014/main" id="{446BF08B-B3C7-4AAD-9B7B-F9B083821A25}"/>
            </a:ext>
          </a:extLst>
        </xdr:cNvPr>
        <xdr:cNvSpPr txBox="1"/>
      </xdr:nvSpPr>
      <xdr:spPr>
        <a:xfrm>
          <a:off x="10845966"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6" name="直線コネクタ 735">
          <a:extLst>
            <a:ext uri="{FF2B5EF4-FFF2-40B4-BE49-F238E27FC236}">
              <a16:creationId xmlns:a16="http://schemas.microsoft.com/office/drawing/2014/main" id="{F2D62486-8C67-4F5C-A0A6-11AB9344BDB6}"/>
            </a:ext>
          </a:extLst>
        </xdr:cNvPr>
        <xdr:cNvCxnSpPr/>
      </xdr:nvCxnSpPr>
      <xdr:spPr>
        <a:xfrm>
          <a:off x="11210925" y="1332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7" name="テキスト ボックス 736">
          <a:extLst>
            <a:ext uri="{FF2B5EF4-FFF2-40B4-BE49-F238E27FC236}">
              <a16:creationId xmlns:a16="http://schemas.microsoft.com/office/drawing/2014/main" id="{AADFC59B-B836-49B0-9343-3F33155F81B8}"/>
            </a:ext>
          </a:extLst>
        </xdr:cNvPr>
        <xdr:cNvSpPr txBox="1"/>
      </xdr:nvSpPr>
      <xdr:spPr>
        <a:xfrm>
          <a:off x="10845966"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8" name="直線コネクタ 737">
          <a:extLst>
            <a:ext uri="{FF2B5EF4-FFF2-40B4-BE49-F238E27FC236}">
              <a16:creationId xmlns:a16="http://schemas.microsoft.com/office/drawing/2014/main" id="{AFDE4E10-58AC-4583-AD8C-A90CD912FB7C}"/>
            </a:ext>
          </a:extLst>
        </xdr:cNvPr>
        <xdr:cNvCxnSpPr/>
      </xdr:nvCxnSpPr>
      <xdr:spPr>
        <a:xfrm>
          <a:off x="11210925" y="12963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9" name="テキスト ボックス 738">
          <a:extLst>
            <a:ext uri="{FF2B5EF4-FFF2-40B4-BE49-F238E27FC236}">
              <a16:creationId xmlns:a16="http://schemas.microsoft.com/office/drawing/2014/main" id="{DEE31014-040E-411D-BF9C-ED453644703F}"/>
            </a:ext>
          </a:extLst>
        </xdr:cNvPr>
        <xdr:cNvSpPr txBox="1"/>
      </xdr:nvSpPr>
      <xdr:spPr>
        <a:xfrm>
          <a:off x="10845966"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0" name="直線コネクタ 739">
          <a:extLst>
            <a:ext uri="{FF2B5EF4-FFF2-40B4-BE49-F238E27FC236}">
              <a16:creationId xmlns:a16="http://schemas.microsoft.com/office/drawing/2014/main" id="{2D7F6DE2-2412-4743-A3C5-9CDAB96BAA27}"/>
            </a:ext>
          </a:extLst>
        </xdr:cNvPr>
        <xdr:cNvCxnSpPr/>
      </xdr:nvCxnSpPr>
      <xdr:spPr>
        <a:xfrm>
          <a:off x="11210925" y="12611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162577</xdr:rowOff>
    </xdr:from>
    <xdr:ext cx="338939" cy="259045"/>
    <xdr:sp macro="" textlink="">
      <xdr:nvSpPr>
        <xdr:cNvPr id="741" name="テキスト ボックス 740">
          <a:extLst>
            <a:ext uri="{FF2B5EF4-FFF2-40B4-BE49-F238E27FC236}">
              <a16:creationId xmlns:a16="http://schemas.microsoft.com/office/drawing/2014/main" id="{04784F6D-15CE-4140-88E4-0BFBD6731F80}"/>
            </a:ext>
          </a:extLst>
        </xdr:cNvPr>
        <xdr:cNvSpPr txBox="1"/>
      </xdr:nvSpPr>
      <xdr:spPr>
        <a:xfrm>
          <a:off x="10903736" y="12475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2" name="直線コネクタ 741">
          <a:extLst>
            <a:ext uri="{FF2B5EF4-FFF2-40B4-BE49-F238E27FC236}">
              <a16:creationId xmlns:a16="http://schemas.microsoft.com/office/drawing/2014/main" id="{2531D5AB-FEA4-46D8-A3F3-3DF2906B46AA}"/>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3" name="【児童館】&#10;有形固定資産減価償却率グラフ枠">
          <a:extLst>
            <a:ext uri="{FF2B5EF4-FFF2-40B4-BE49-F238E27FC236}">
              <a16:creationId xmlns:a16="http://schemas.microsoft.com/office/drawing/2014/main" id="{AF502019-8B3E-4770-884D-D3CA6660BE3B}"/>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133350</xdr:rowOff>
    </xdr:from>
    <xdr:to>
      <xdr:col>85</xdr:col>
      <xdr:colOff>126364</xdr:colOff>
      <xdr:row>85</xdr:row>
      <xdr:rowOff>31750</xdr:rowOff>
    </xdr:to>
    <xdr:cxnSp macro="">
      <xdr:nvCxnSpPr>
        <xdr:cNvPr id="744" name="直線コネクタ 743">
          <a:extLst>
            <a:ext uri="{FF2B5EF4-FFF2-40B4-BE49-F238E27FC236}">
              <a16:creationId xmlns:a16="http://schemas.microsoft.com/office/drawing/2014/main" id="{13939E6B-78BA-40A8-A158-4240DF2B735C}"/>
            </a:ext>
          </a:extLst>
        </xdr:cNvPr>
        <xdr:cNvCxnSpPr/>
      </xdr:nvCxnSpPr>
      <xdr:spPr>
        <a:xfrm flipV="1">
          <a:off x="14696439" y="12611100"/>
          <a:ext cx="0" cy="1190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35577</xdr:rowOff>
    </xdr:from>
    <xdr:ext cx="469744" cy="259045"/>
    <xdr:sp macro="" textlink="">
      <xdr:nvSpPr>
        <xdr:cNvPr id="745" name="【児童館】&#10;有形固定資産減価償却率最小値テキスト">
          <a:extLst>
            <a:ext uri="{FF2B5EF4-FFF2-40B4-BE49-F238E27FC236}">
              <a16:creationId xmlns:a16="http://schemas.microsoft.com/office/drawing/2014/main" id="{9902DE66-9BD7-4068-A8CF-ADA101661365}"/>
            </a:ext>
          </a:extLst>
        </xdr:cNvPr>
        <xdr:cNvSpPr txBox="1"/>
      </xdr:nvSpPr>
      <xdr:spPr>
        <a:xfrm>
          <a:off x="14735175" y="13808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31750</xdr:rowOff>
    </xdr:from>
    <xdr:to>
      <xdr:col>86</xdr:col>
      <xdr:colOff>25400</xdr:colOff>
      <xdr:row>85</xdr:row>
      <xdr:rowOff>31750</xdr:rowOff>
    </xdr:to>
    <xdr:cxnSp macro="">
      <xdr:nvCxnSpPr>
        <xdr:cNvPr id="746" name="直線コネクタ 745">
          <a:extLst>
            <a:ext uri="{FF2B5EF4-FFF2-40B4-BE49-F238E27FC236}">
              <a16:creationId xmlns:a16="http://schemas.microsoft.com/office/drawing/2014/main" id="{6EC86597-0C38-4DEA-AF3E-87601687D942}"/>
            </a:ext>
          </a:extLst>
        </xdr:cNvPr>
        <xdr:cNvCxnSpPr/>
      </xdr:nvCxnSpPr>
      <xdr:spPr>
        <a:xfrm>
          <a:off x="14611350" y="138017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80027</xdr:rowOff>
    </xdr:from>
    <xdr:ext cx="340478" cy="259045"/>
    <xdr:sp macro="" textlink="">
      <xdr:nvSpPr>
        <xdr:cNvPr id="747" name="【児童館】&#10;有形固定資産減価償却率最大値テキスト">
          <a:extLst>
            <a:ext uri="{FF2B5EF4-FFF2-40B4-BE49-F238E27FC236}">
              <a16:creationId xmlns:a16="http://schemas.microsoft.com/office/drawing/2014/main" id="{966F9483-4B4B-4044-9521-080A7E2EA204}"/>
            </a:ext>
          </a:extLst>
        </xdr:cNvPr>
        <xdr:cNvSpPr txBox="1"/>
      </xdr:nvSpPr>
      <xdr:spPr>
        <a:xfrm>
          <a:off x="14735175" y="123990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133350</xdr:rowOff>
    </xdr:from>
    <xdr:to>
      <xdr:col>86</xdr:col>
      <xdr:colOff>25400</xdr:colOff>
      <xdr:row>77</xdr:row>
      <xdr:rowOff>133350</xdr:rowOff>
    </xdr:to>
    <xdr:cxnSp macro="">
      <xdr:nvCxnSpPr>
        <xdr:cNvPr id="748" name="直線コネクタ 747">
          <a:extLst>
            <a:ext uri="{FF2B5EF4-FFF2-40B4-BE49-F238E27FC236}">
              <a16:creationId xmlns:a16="http://schemas.microsoft.com/office/drawing/2014/main" id="{6914C596-7F7C-4EE2-9104-98982C99F8E8}"/>
            </a:ext>
          </a:extLst>
        </xdr:cNvPr>
        <xdr:cNvCxnSpPr/>
      </xdr:nvCxnSpPr>
      <xdr:spPr>
        <a:xfrm>
          <a:off x="14611350" y="126111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80027</xdr:rowOff>
    </xdr:from>
    <xdr:ext cx="405111" cy="259045"/>
    <xdr:sp macro="" textlink="">
      <xdr:nvSpPr>
        <xdr:cNvPr id="749" name="【児童館】&#10;有形固定資産減価償却率平均値テキスト">
          <a:extLst>
            <a:ext uri="{FF2B5EF4-FFF2-40B4-BE49-F238E27FC236}">
              <a16:creationId xmlns:a16="http://schemas.microsoft.com/office/drawing/2014/main" id="{44EB29A0-4A9D-43E0-AA6D-BE55130EB290}"/>
            </a:ext>
          </a:extLst>
        </xdr:cNvPr>
        <xdr:cNvSpPr txBox="1"/>
      </xdr:nvSpPr>
      <xdr:spPr>
        <a:xfrm>
          <a:off x="14735175" y="132086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101600</xdr:rowOff>
    </xdr:from>
    <xdr:to>
      <xdr:col>85</xdr:col>
      <xdr:colOff>177800</xdr:colOff>
      <xdr:row>82</xdr:row>
      <xdr:rowOff>31750</xdr:rowOff>
    </xdr:to>
    <xdr:sp macro="" textlink="">
      <xdr:nvSpPr>
        <xdr:cNvPr id="750" name="フローチャート: 判断 749">
          <a:extLst>
            <a:ext uri="{FF2B5EF4-FFF2-40B4-BE49-F238E27FC236}">
              <a16:creationId xmlns:a16="http://schemas.microsoft.com/office/drawing/2014/main" id="{C33061E4-865C-438B-83C8-AF09D604D390}"/>
            </a:ext>
          </a:extLst>
        </xdr:cNvPr>
        <xdr:cNvSpPr/>
      </xdr:nvSpPr>
      <xdr:spPr>
        <a:xfrm>
          <a:off x="14649450" y="1323022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149861</xdr:rowOff>
    </xdr:from>
    <xdr:to>
      <xdr:col>81</xdr:col>
      <xdr:colOff>101600</xdr:colOff>
      <xdr:row>82</xdr:row>
      <xdr:rowOff>80011</xdr:rowOff>
    </xdr:to>
    <xdr:sp macro="" textlink="">
      <xdr:nvSpPr>
        <xdr:cNvPr id="751" name="フローチャート: 判断 750">
          <a:extLst>
            <a:ext uri="{FF2B5EF4-FFF2-40B4-BE49-F238E27FC236}">
              <a16:creationId xmlns:a16="http://schemas.microsoft.com/office/drawing/2014/main" id="{EA857E96-5FB1-41E6-AF1F-4447BA0027EC}"/>
            </a:ext>
          </a:extLst>
        </xdr:cNvPr>
        <xdr:cNvSpPr/>
      </xdr:nvSpPr>
      <xdr:spPr>
        <a:xfrm>
          <a:off x="13887450" y="1327531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152400</xdr:rowOff>
    </xdr:from>
    <xdr:to>
      <xdr:col>76</xdr:col>
      <xdr:colOff>165100</xdr:colOff>
      <xdr:row>82</xdr:row>
      <xdr:rowOff>82550</xdr:rowOff>
    </xdr:to>
    <xdr:sp macro="" textlink="">
      <xdr:nvSpPr>
        <xdr:cNvPr id="752" name="フローチャート: 判断 751">
          <a:extLst>
            <a:ext uri="{FF2B5EF4-FFF2-40B4-BE49-F238E27FC236}">
              <a16:creationId xmlns:a16="http://schemas.microsoft.com/office/drawing/2014/main" id="{1A82922F-90D6-4308-BD88-0015C9F9D72B}"/>
            </a:ext>
          </a:extLst>
        </xdr:cNvPr>
        <xdr:cNvSpPr/>
      </xdr:nvSpPr>
      <xdr:spPr>
        <a:xfrm>
          <a:off x="13096875" y="1327785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144780</xdr:rowOff>
    </xdr:from>
    <xdr:to>
      <xdr:col>72</xdr:col>
      <xdr:colOff>38100</xdr:colOff>
      <xdr:row>82</xdr:row>
      <xdr:rowOff>74930</xdr:rowOff>
    </xdr:to>
    <xdr:sp macro="" textlink="">
      <xdr:nvSpPr>
        <xdr:cNvPr id="753" name="フローチャート: 判断 752">
          <a:extLst>
            <a:ext uri="{FF2B5EF4-FFF2-40B4-BE49-F238E27FC236}">
              <a16:creationId xmlns:a16="http://schemas.microsoft.com/office/drawing/2014/main" id="{3E8FF229-41B7-4C07-86FB-1475E1939155}"/>
            </a:ext>
          </a:extLst>
        </xdr:cNvPr>
        <xdr:cNvSpPr/>
      </xdr:nvSpPr>
      <xdr:spPr>
        <a:xfrm>
          <a:off x="12296775" y="1326705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101600</xdr:rowOff>
    </xdr:from>
    <xdr:to>
      <xdr:col>67</xdr:col>
      <xdr:colOff>101600</xdr:colOff>
      <xdr:row>82</xdr:row>
      <xdr:rowOff>31750</xdr:rowOff>
    </xdr:to>
    <xdr:sp macro="" textlink="">
      <xdr:nvSpPr>
        <xdr:cNvPr id="754" name="フローチャート: 判断 753">
          <a:extLst>
            <a:ext uri="{FF2B5EF4-FFF2-40B4-BE49-F238E27FC236}">
              <a16:creationId xmlns:a16="http://schemas.microsoft.com/office/drawing/2014/main" id="{744D36D4-7A15-4CFB-94A1-868305E10C0B}"/>
            </a:ext>
          </a:extLst>
        </xdr:cNvPr>
        <xdr:cNvSpPr/>
      </xdr:nvSpPr>
      <xdr:spPr>
        <a:xfrm>
          <a:off x="11487150" y="1323022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312A3FCE-1764-42B5-931E-9F39097419E9}"/>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9934F7F5-1BAB-4354-A482-6B0C182F07D0}"/>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5A9F51AF-F87D-4650-85E9-8B19CB2F5CE6}"/>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8" name="テキスト ボックス 757">
          <a:extLst>
            <a:ext uri="{FF2B5EF4-FFF2-40B4-BE49-F238E27FC236}">
              <a16:creationId xmlns:a16="http://schemas.microsoft.com/office/drawing/2014/main" id="{A28672BE-4C3A-4B38-9C3C-F2A60A55448C}"/>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BCAED0E6-79C0-4F59-8B35-F9D7D8F1BEF0}"/>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67311</xdr:rowOff>
    </xdr:from>
    <xdr:to>
      <xdr:col>85</xdr:col>
      <xdr:colOff>177800</xdr:colOff>
      <xdr:row>81</xdr:row>
      <xdr:rowOff>168911</xdr:rowOff>
    </xdr:to>
    <xdr:sp macro="" textlink="">
      <xdr:nvSpPr>
        <xdr:cNvPr id="760" name="楕円 759">
          <a:extLst>
            <a:ext uri="{FF2B5EF4-FFF2-40B4-BE49-F238E27FC236}">
              <a16:creationId xmlns:a16="http://schemas.microsoft.com/office/drawing/2014/main" id="{8EF3787A-3566-4EDB-AF82-C8DB03E6D77B}"/>
            </a:ext>
          </a:extLst>
        </xdr:cNvPr>
        <xdr:cNvSpPr/>
      </xdr:nvSpPr>
      <xdr:spPr>
        <a:xfrm>
          <a:off x="14649450" y="1318958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90188</xdr:rowOff>
    </xdr:from>
    <xdr:ext cx="405111" cy="259045"/>
    <xdr:sp macro="" textlink="">
      <xdr:nvSpPr>
        <xdr:cNvPr id="761" name="【児童館】&#10;有形固定資産減価償却率該当値テキスト">
          <a:extLst>
            <a:ext uri="{FF2B5EF4-FFF2-40B4-BE49-F238E27FC236}">
              <a16:creationId xmlns:a16="http://schemas.microsoft.com/office/drawing/2014/main" id="{C5A140E7-D9B4-46D8-A599-ED3E72259C08}"/>
            </a:ext>
          </a:extLst>
        </xdr:cNvPr>
        <xdr:cNvSpPr txBox="1"/>
      </xdr:nvSpPr>
      <xdr:spPr>
        <a:xfrm>
          <a:off x="14735175" y="13050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27939</xdr:rowOff>
    </xdr:from>
    <xdr:to>
      <xdr:col>81</xdr:col>
      <xdr:colOff>101600</xdr:colOff>
      <xdr:row>81</xdr:row>
      <xdr:rowOff>129539</xdr:rowOff>
    </xdr:to>
    <xdr:sp macro="" textlink="">
      <xdr:nvSpPr>
        <xdr:cNvPr id="762" name="楕円 761">
          <a:extLst>
            <a:ext uri="{FF2B5EF4-FFF2-40B4-BE49-F238E27FC236}">
              <a16:creationId xmlns:a16="http://schemas.microsoft.com/office/drawing/2014/main" id="{134C1A7B-AFCE-49B9-A1CA-3457F62D5552}"/>
            </a:ext>
          </a:extLst>
        </xdr:cNvPr>
        <xdr:cNvSpPr/>
      </xdr:nvSpPr>
      <xdr:spPr>
        <a:xfrm>
          <a:off x="13887450" y="1315656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78739</xdr:rowOff>
    </xdr:from>
    <xdr:to>
      <xdr:col>85</xdr:col>
      <xdr:colOff>127000</xdr:colOff>
      <xdr:row>81</xdr:row>
      <xdr:rowOff>118111</xdr:rowOff>
    </xdr:to>
    <xdr:cxnSp macro="">
      <xdr:nvCxnSpPr>
        <xdr:cNvPr id="763" name="直線コネクタ 762">
          <a:extLst>
            <a:ext uri="{FF2B5EF4-FFF2-40B4-BE49-F238E27FC236}">
              <a16:creationId xmlns:a16="http://schemas.microsoft.com/office/drawing/2014/main" id="{493F0352-4CA0-481F-A68A-41AA1887056C}"/>
            </a:ext>
          </a:extLst>
        </xdr:cNvPr>
        <xdr:cNvCxnSpPr/>
      </xdr:nvCxnSpPr>
      <xdr:spPr>
        <a:xfrm>
          <a:off x="13935075" y="13204189"/>
          <a:ext cx="762000" cy="42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158750</xdr:rowOff>
    </xdr:from>
    <xdr:to>
      <xdr:col>76</xdr:col>
      <xdr:colOff>165100</xdr:colOff>
      <xdr:row>81</xdr:row>
      <xdr:rowOff>88900</xdr:rowOff>
    </xdr:to>
    <xdr:sp macro="" textlink="">
      <xdr:nvSpPr>
        <xdr:cNvPr id="764" name="楕円 763">
          <a:extLst>
            <a:ext uri="{FF2B5EF4-FFF2-40B4-BE49-F238E27FC236}">
              <a16:creationId xmlns:a16="http://schemas.microsoft.com/office/drawing/2014/main" id="{173C5292-AEF0-4FBC-8EAB-DEFFAC777841}"/>
            </a:ext>
          </a:extLst>
        </xdr:cNvPr>
        <xdr:cNvSpPr/>
      </xdr:nvSpPr>
      <xdr:spPr>
        <a:xfrm>
          <a:off x="13096875" y="1312545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38100</xdr:rowOff>
    </xdr:from>
    <xdr:to>
      <xdr:col>81</xdr:col>
      <xdr:colOff>50800</xdr:colOff>
      <xdr:row>81</xdr:row>
      <xdr:rowOff>78739</xdr:rowOff>
    </xdr:to>
    <xdr:cxnSp macro="">
      <xdr:nvCxnSpPr>
        <xdr:cNvPr id="765" name="直線コネクタ 764">
          <a:extLst>
            <a:ext uri="{FF2B5EF4-FFF2-40B4-BE49-F238E27FC236}">
              <a16:creationId xmlns:a16="http://schemas.microsoft.com/office/drawing/2014/main" id="{A639AC03-7BC9-49C2-AC87-C8E139D06292}"/>
            </a:ext>
          </a:extLst>
        </xdr:cNvPr>
        <xdr:cNvCxnSpPr/>
      </xdr:nvCxnSpPr>
      <xdr:spPr>
        <a:xfrm>
          <a:off x="13144500" y="13163550"/>
          <a:ext cx="790575" cy="40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119380</xdr:rowOff>
    </xdr:from>
    <xdr:to>
      <xdr:col>72</xdr:col>
      <xdr:colOff>38100</xdr:colOff>
      <xdr:row>81</xdr:row>
      <xdr:rowOff>49530</xdr:rowOff>
    </xdr:to>
    <xdr:sp macro="" textlink="">
      <xdr:nvSpPr>
        <xdr:cNvPr id="766" name="楕円 765">
          <a:extLst>
            <a:ext uri="{FF2B5EF4-FFF2-40B4-BE49-F238E27FC236}">
              <a16:creationId xmlns:a16="http://schemas.microsoft.com/office/drawing/2014/main" id="{BFDDB90A-5A9F-478C-897B-A6B127E8C3C6}"/>
            </a:ext>
          </a:extLst>
        </xdr:cNvPr>
        <xdr:cNvSpPr/>
      </xdr:nvSpPr>
      <xdr:spPr>
        <a:xfrm>
          <a:off x="12296775" y="1308608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170180</xdr:rowOff>
    </xdr:from>
    <xdr:to>
      <xdr:col>76</xdr:col>
      <xdr:colOff>114300</xdr:colOff>
      <xdr:row>81</xdr:row>
      <xdr:rowOff>38100</xdr:rowOff>
    </xdr:to>
    <xdr:cxnSp macro="">
      <xdr:nvCxnSpPr>
        <xdr:cNvPr id="767" name="直線コネクタ 766">
          <a:extLst>
            <a:ext uri="{FF2B5EF4-FFF2-40B4-BE49-F238E27FC236}">
              <a16:creationId xmlns:a16="http://schemas.microsoft.com/office/drawing/2014/main" id="{8ACA2387-E86B-4CF8-A1D5-03E18A669742}"/>
            </a:ext>
          </a:extLst>
        </xdr:cNvPr>
        <xdr:cNvCxnSpPr/>
      </xdr:nvCxnSpPr>
      <xdr:spPr>
        <a:xfrm>
          <a:off x="12344400" y="13124180"/>
          <a:ext cx="800100"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80011</xdr:rowOff>
    </xdr:from>
    <xdr:to>
      <xdr:col>67</xdr:col>
      <xdr:colOff>101600</xdr:colOff>
      <xdr:row>81</xdr:row>
      <xdr:rowOff>10161</xdr:rowOff>
    </xdr:to>
    <xdr:sp macro="" textlink="">
      <xdr:nvSpPr>
        <xdr:cNvPr id="768" name="楕円 767">
          <a:extLst>
            <a:ext uri="{FF2B5EF4-FFF2-40B4-BE49-F238E27FC236}">
              <a16:creationId xmlns:a16="http://schemas.microsoft.com/office/drawing/2014/main" id="{F2DCF7F0-6981-4120-BE2A-3693240237B8}"/>
            </a:ext>
          </a:extLst>
        </xdr:cNvPr>
        <xdr:cNvSpPr/>
      </xdr:nvSpPr>
      <xdr:spPr>
        <a:xfrm>
          <a:off x="11487150" y="13046711"/>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130811</xdr:rowOff>
    </xdr:from>
    <xdr:to>
      <xdr:col>71</xdr:col>
      <xdr:colOff>177800</xdr:colOff>
      <xdr:row>80</xdr:row>
      <xdr:rowOff>170180</xdr:rowOff>
    </xdr:to>
    <xdr:cxnSp macro="">
      <xdr:nvCxnSpPr>
        <xdr:cNvPr id="769" name="直線コネクタ 768">
          <a:extLst>
            <a:ext uri="{FF2B5EF4-FFF2-40B4-BE49-F238E27FC236}">
              <a16:creationId xmlns:a16="http://schemas.microsoft.com/office/drawing/2014/main" id="{A7B6904E-C136-4123-B493-2D395D842B3F}"/>
            </a:ext>
          </a:extLst>
        </xdr:cNvPr>
        <xdr:cNvCxnSpPr/>
      </xdr:nvCxnSpPr>
      <xdr:spPr>
        <a:xfrm>
          <a:off x="11534775" y="13094336"/>
          <a:ext cx="809625" cy="29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71138</xdr:rowOff>
    </xdr:from>
    <xdr:ext cx="405111" cy="259045"/>
    <xdr:sp macro="" textlink="">
      <xdr:nvSpPr>
        <xdr:cNvPr id="770" name="n_1aveValue【児童館】&#10;有形固定資産減価償却率">
          <a:extLst>
            <a:ext uri="{FF2B5EF4-FFF2-40B4-BE49-F238E27FC236}">
              <a16:creationId xmlns:a16="http://schemas.microsoft.com/office/drawing/2014/main" id="{61FEDD8A-19C5-405B-956E-7DA64AB4885E}"/>
            </a:ext>
          </a:extLst>
        </xdr:cNvPr>
        <xdr:cNvSpPr txBox="1"/>
      </xdr:nvSpPr>
      <xdr:spPr>
        <a:xfrm>
          <a:off x="13745219" y="13355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73677</xdr:rowOff>
    </xdr:from>
    <xdr:ext cx="405111" cy="259045"/>
    <xdr:sp macro="" textlink="">
      <xdr:nvSpPr>
        <xdr:cNvPr id="771" name="n_2aveValue【児童館】&#10;有形固定資産減価償却率">
          <a:extLst>
            <a:ext uri="{FF2B5EF4-FFF2-40B4-BE49-F238E27FC236}">
              <a16:creationId xmlns:a16="http://schemas.microsoft.com/office/drawing/2014/main" id="{EDB137AD-E472-45D2-BA04-693A04C14715}"/>
            </a:ext>
          </a:extLst>
        </xdr:cNvPr>
        <xdr:cNvSpPr txBox="1"/>
      </xdr:nvSpPr>
      <xdr:spPr>
        <a:xfrm>
          <a:off x="12964169" y="13361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66057</xdr:rowOff>
    </xdr:from>
    <xdr:ext cx="405111" cy="259045"/>
    <xdr:sp macro="" textlink="">
      <xdr:nvSpPr>
        <xdr:cNvPr id="772" name="n_3aveValue【児童館】&#10;有形固定資産減価償却率">
          <a:extLst>
            <a:ext uri="{FF2B5EF4-FFF2-40B4-BE49-F238E27FC236}">
              <a16:creationId xmlns:a16="http://schemas.microsoft.com/office/drawing/2014/main" id="{760522CF-9DF4-4A5A-BAD1-41CF0FC27E68}"/>
            </a:ext>
          </a:extLst>
        </xdr:cNvPr>
        <xdr:cNvSpPr txBox="1"/>
      </xdr:nvSpPr>
      <xdr:spPr>
        <a:xfrm>
          <a:off x="12164069" y="13356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22877</xdr:rowOff>
    </xdr:from>
    <xdr:ext cx="405111" cy="259045"/>
    <xdr:sp macro="" textlink="">
      <xdr:nvSpPr>
        <xdr:cNvPr id="773" name="n_4aveValue【児童館】&#10;有形固定資産減価償却率">
          <a:extLst>
            <a:ext uri="{FF2B5EF4-FFF2-40B4-BE49-F238E27FC236}">
              <a16:creationId xmlns:a16="http://schemas.microsoft.com/office/drawing/2014/main" id="{1854F75B-68E5-47A4-9E9A-4AB4DBC7DAE0}"/>
            </a:ext>
          </a:extLst>
        </xdr:cNvPr>
        <xdr:cNvSpPr txBox="1"/>
      </xdr:nvSpPr>
      <xdr:spPr>
        <a:xfrm>
          <a:off x="11354444" y="13313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146066</xdr:rowOff>
    </xdr:from>
    <xdr:ext cx="405111" cy="259045"/>
    <xdr:sp macro="" textlink="">
      <xdr:nvSpPr>
        <xdr:cNvPr id="774" name="n_1mainValue【児童館】&#10;有形固定資産減価償却率">
          <a:extLst>
            <a:ext uri="{FF2B5EF4-FFF2-40B4-BE49-F238E27FC236}">
              <a16:creationId xmlns:a16="http://schemas.microsoft.com/office/drawing/2014/main" id="{73CA38A6-3FD8-4DDB-863C-1B56C173F922}"/>
            </a:ext>
          </a:extLst>
        </xdr:cNvPr>
        <xdr:cNvSpPr txBox="1"/>
      </xdr:nvSpPr>
      <xdr:spPr>
        <a:xfrm>
          <a:off x="13745219" y="12944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105427</xdr:rowOff>
    </xdr:from>
    <xdr:ext cx="405111" cy="259045"/>
    <xdr:sp macro="" textlink="">
      <xdr:nvSpPr>
        <xdr:cNvPr id="775" name="n_2mainValue【児童館】&#10;有形固定資産減価償却率">
          <a:extLst>
            <a:ext uri="{FF2B5EF4-FFF2-40B4-BE49-F238E27FC236}">
              <a16:creationId xmlns:a16="http://schemas.microsoft.com/office/drawing/2014/main" id="{DC25B18F-EB26-4779-95B0-92A9E0A659D6}"/>
            </a:ext>
          </a:extLst>
        </xdr:cNvPr>
        <xdr:cNvSpPr txBox="1"/>
      </xdr:nvSpPr>
      <xdr:spPr>
        <a:xfrm>
          <a:off x="12964169" y="12903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66057</xdr:rowOff>
    </xdr:from>
    <xdr:ext cx="405111" cy="259045"/>
    <xdr:sp macro="" textlink="">
      <xdr:nvSpPr>
        <xdr:cNvPr id="776" name="n_3mainValue【児童館】&#10;有形固定資産減価償却率">
          <a:extLst>
            <a:ext uri="{FF2B5EF4-FFF2-40B4-BE49-F238E27FC236}">
              <a16:creationId xmlns:a16="http://schemas.microsoft.com/office/drawing/2014/main" id="{287CA692-8CE4-4959-A160-192CFA8C4C69}"/>
            </a:ext>
          </a:extLst>
        </xdr:cNvPr>
        <xdr:cNvSpPr txBox="1"/>
      </xdr:nvSpPr>
      <xdr:spPr>
        <a:xfrm>
          <a:off x="12164069" y="12870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26688</xdr:rowOff>
    </xdr:from>
    <xdr:ext cx="405111" cy="259045"/>
    <xdr:sp macro="" textlink="">
      <xdr:nvSpPr>
        <xdr:cNvPr id="777" name="n_4mainValue【児童館】&#10;有形固定資産減価償却率">
          <a:extLst>
            <a:ext uri="{FF2B5EF4-FFF2-40B4-BE49-F238E27FC236}">
              <a16:creationId xmlns:a16="http://schemas.microsoft.com/office/drawing/2014/main" id="{FD504CA1-1E67-4E4F-AA09-040B853EA8C7}"/>
            </a:ext>
          </a:extLst>
        </xdr:cNvPr>
        <xdr:cNvSpPr txBox="1"/>
      </xdr:nvSpPr>
      <xdr:spPr>
        <a:xfrm>
          <a:off x="11354444" y="12831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8" name="正方形/長方形 777">
          <a:extLst>
            <a:ext uri="{FF2B5EF4-FFF2-40B4-BE49-F238E27FC236}">
              <a16:creationId xmlns:a16="http://schemas.microsoft.com/office/drawing/2014/main" id="{066C46AF-63DE-4876-89D5-27DF954385F8}"/>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9" name="正方形/長方形 778">
          <a:extLst>
            <a:ext uri="{FF2B5EF4-FFF2-40B4-BE49-F238E27FC236}">
              <a16:creationId xmlns:a16="http://schemas.microsoft.com/office/drawing/2014/main" id="{A95DA31B-D87F-482F-B437-B1A3F4B3D1B6}"/>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0" name="正方形/長方形 779">
          <a:extLst>
            <a:ext uri="{FF2B5EF4-FFF2-40B4-BE49-F238E27FC236}">
              <a16:creationId xmlns:a16="http://schemas.microsoft.com/office/drawing/2014/main" id="{DCFBB5C4-DA19-45C4-9C66-1AC950D0CC37}"/>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1" name="正方形/長方形 780">
          <a:extLst>
            <a:ext uri="{FF2B5EF4-FFF2-40B4-BE49-F238E27FC236}">
              <a16:creationId xmlns:a16="http://schemas.microsoft.com/office/drawing/2014/main" id="{DBE1B612-9854-4A9A-ADAF-6B705F1E145A}"/>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2" name="正方形/長方形 781">
          <a:extLst>
            <a:ext uri="{FF2B5EF4-FFF2-40B4-BE49-F238E27FC236}">
              <a16:creationId xmlns:a16="http://schemas.microsoft.com/office/drawing/2014/main" id="{121DF329-D6A1-44CA-BAAC-FD7477C69CE6}"/>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3" name="正方形/長方形 782">
          <a:extLst>
            <a:ext uri="{FF2B5EF4-FFF2-40B4-BE49-F238E27FC236}">
              <a16:creationId xmlns:a16="http://schemas.microsoft.com/office/drawing/2014/main" id="{5BC08F7F-DFA8-40C2-A4F7-DF4DDB5108DE}"/>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4" name="正方形/長方形 783">
          <a:extLst>
            <a:ext uri="{FF2B5EF4-FFF2-40B4-BE49-F238E27FC236}">
              <a16:creationId xmlns:a16="http://schemas.microsoft.com/office/drawing/2014/main" id="{4F394E68-3CD6-46D8-B90E-B584AF5BF053}"/>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5" name="正方形/長方形 784">
          <a:extLst>
            <a:ext uri="{FF2B5EF4-FFF2-40B4-BE49-F238E27FC236}">
              <a16:creationId xmlns:a16="http://schemas.microsoft.com/office/drawing/2014/main" id="{F10D13C5-604E-446E-B806-623857B7F3B8}"/>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6" name="テキスト ボックス 785">
          <a:extLst>
            <a:ext uri="{FF2B5EF4-FFF2-40B4-BE49-F238E27FC236}">
              <a16:creationId xmlns:a16="http://schemas.microsoft.com/office/drawing/2014/main" id="{5B4D5B61-8AE4-46AB-A13D-1B47AB8D18F6}"/>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7" name="直線コネクタ 786">
          <a:extLst>
            <a:ext uri="{FF2B5EF4-FFF2-40B4-BE49-F238E27FC236}">
              <a16:creationId xmlns:a16="http://schemas.microsoft.com/office/drawing/2014/main" id="{BF523127-DEFC-48BE-87B3-76F55C7944AB}"/>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88" name="直線コネクタ 787">
          <a:extLst>
            <a:ext uri="{FF2B5EF4-FFF2-40B4-BE49-F238E27FC236}">
              <a16:creationId xmlns:a16="http://schemas.microsoft.com/office/drawing/2014/main" id="{04AE1445-C3ED-42D0-BAEA-29FA64080A6A}"/>
            </a:ext>
          </a:extLst>
        </xdr:cNvPr>
        <xdr:cNvCxnSpPr/>
      </xdr:nvCxnSpPr>
      <xdr:spPr>
        <a:xfrm>
          <a:off x="164592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89" name="テキスト ボックス 788">
          <a:extLst>
            <a:ext uri="{FF2B5EF4-FFF2-40B4-BE49-F238E27FC236}">
              <a16:creationId xmlns:a16="http://schemas.microsoft.com/office/drawing/2014/main" id="{436F6467-01D3-4963-8200-764FAF8B9AC0}"/>
            </a:ext>
          </a:extLst>
        </xdr:cNvPr>
        <xdr:cNvSpPr txBox="1"/>
      </xdr:nvSpPr>
      <xdr:spPr>
        <a:xfrm>
          <a:off x="160523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0" name="直線コネクタ 789">
          <a:extLst>
            <a:ext uri="{FF2B5EF4-FFF2-40B4-BE49-F238E27FC236}">
              <a16:creationId xmlns:a16="http://schemas.microsoft.com/office/drawing/2014/main" id="{C8B72DB1-BCF8-45EA-8803-400B48837CA1}"/>
            </a:ext>
          </a:extLst>
        </xdr:cNvPr>
        <xdr:cNvCxnSpPr/>
      </xdr:nvCxnSpPr>
      <xdr:spPr>
        <a:xfrm>
          <a:off x="164592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1" name="テキスト ボックス 790">
          <a:extLst>
            <a:ext uri="{FF2B5EF4-FFF2-40B4-BE49-F238E27FC236}">
              <a16:creationId xmlns:a16="http://schemas.microsoft.com/office/drawing/2014/main" id="{CA14E6B5-A35D-4E2E-92D8-2338CC99C013}"/>
            </a:ext>
          </a:extLst>
        </xdr:cNvPr>
        <xdr:cNvSpPr txBox="1"/>
      </xdr:nvSpPr>
      <xdr:spPr>
        <a:xfrm>
          <a:off x="16052346"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2" name="直線コネクタ 791">
          <a:extLst>
            <a:ext uri="{FF2B5EF4-FFF2-40B4-BE49-F238E27FC236}">
              <a16:creationId xmlns:a16="http://schemas.microsoft.com/office/drawing/2014/main" id="{58444DF4-AA59-42A0-80E9-7A0CCF2ADBA8}"/>
            </a:ext>
          </a:extLst>
        </xdr:cNvPr>
        <xdr:cNvCxnSpPr/>
      </xdr:nvCxnSpPr>
      <xdr:spPr>
        <a:xfrm>
          <a:off x="164592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3" name="テキスト ボックス 792">
          <a:extLst>
            <a:ext uri="{FF2B5EF4-FFF2-40B4-BE49-F238E27FC236}">
              <a16:creationId xmlns:a16="http://schemas.microsoft.com/office/drawing/2014/main" id="{71AF7998-6A7E-47AC-87E8-693D2E3F44FC}"/>
            </a:ext>
          </a:extLst>
        </xdr:cNvPr>
        <xdr:cNvSpPr txBox="1"/>
      </xdr:nvSpPr>
      <xdr:spPr>
        <a:xfrm>
          <a:off x="16052346"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4" name="直線コネクタ 793">
          <a:extLst>
            <a:ext uri="{FF2B5EF4-FFF2-40B4-BE49-F238E27FC236}">
              <a16:creationId xmlns:a16="http://schemas.microsoft.com/office/drawing/2014/main" id="{A9A13089-B20B-49CD-B3FA-99D532BA2271}"/>
            </a:ext>
          </a:extLst>
        </xdr:cNvPr>
        <xdr:cNvCxnSpPr/>
      </xdr:nvCxnSpPr>
      <xdr:spPr>
        <a:xfrm>
          <a:off x="164592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5" name="テキスト ボックス 794">
          <a:extLst>
            <a:ext uri="{FF2B5EF4-FFF2-40B4-BE49-F238E27FC236}">
              <a16:creationId xmlns:a16="http://schemas.microsoft.com/office/drawing/2014/main" id="{13BE5781-BB43-4BE8-B1F9-CDFADD50C3A7}"/>
            </a:ext>
          </a:extLst>
        </xdr:cNvPr>
        <xdr:cNvSpPr txBox="1"/>
      </xdr:nvSpPr>
      <xdr:spPr>
        <a:xfrm>
          <a:off x="16052346"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96" name="直線コネクタ 795">
          <a:extLst>
            <a:ext uri="{FF2B5EF4-FFF2-40B4-BE49-F238E27FC236}">
              <a16:creationId xmlns:a16="http://schemas.microsoft.com/office/drawing/2014/main" id="{40E51C77-0C1E-457E-9407-EBE51287E5BE}"/>
            </a:ext>
          </a:extLst>
        </xdr:cNvPr>
        <xdr:cNvCxnSpPr/>
      </xdr:nvCxnSpPr>
      <xdr:spPr>
        <a:xfrm>
          <a:off x="164592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97" name="テキスト ボックス 796">
          <a:extLst>
            <a:ext uri="{FF2B5EF4-FFF2-40B4-BE49-F238E27FC236}">
              <a16:creationId xmlns:a16="http://schemas.microsoft.com/office/drawing/2014/main" id="{76D96F36-4172-481A-BB9F-69B5955CD6A1}"/>
            </a:ext>
          </a:extLst>
        </xdr:cNvPr>
        <xdr:cNvSpPr txBox="1"/>
      </xdr:nvSpPr>
      <xdr:spPr>
        <a:xfrm>
          <a:off x="16052346" y="12728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98" name="直線コネクタ 797">
          <a:extLst>
            <a:ext uri="{FF2B5EF4-FFF2-40B4-BE49-F238E27FC236}">
              <a16:creationId xmlns:a16="http://schemas.microsoft.com/office/drawing/2014/main" id="{6965DBCC-7D52-44BF-9F1B-5A3C8D3905FD}"/>
            </a:ext>
          </a:extLst>
        </xdr:cNvPr>
        <xdr:cNvCxnSpPr/>
      </xdr:nvCxnSpPr>
      <xdr:spPr>
        <a:xfrm>
          <a:off x="164592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99" name="テキスト ボックス 798">
          <a:extLst>
            <a:ext uri="{FF2B5EF4-FFF2-40B4-BE49-F238E27FC236}">
              <a16:creationId xmlns:a16="http://schemas.microsoft.com/office/drawing/2014/main" id="{98BC5A11-6A26-471F-B0A5-F47D9E5801B8}"/>
            </a:ext>
          </a:extLst>
        </xdr:cNvPr>
        <xdr:cNvSpPr txBox="1"/>
      </xdr:nvSpPr>
      <xdr:spPr>
        <a:xfrm>
          <a:off x="16052346" y="124207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0" name="直線コネクタ 799">
          <a:extLst>
            <a:ext uri="{FF2B5EF4-FFF2-40B4-BE49-F238E27FC236}">
              <a16:creationId xmlns:a16="http://schemas.microsoft.com/office/drawing/2014/main" id="{BF62F8B8-0EA5-46CB-A5D4-CF4F13BB5443}"/>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1" name="テキスト ボックス 800">
          <a:extLst>
            <a:ext uri="{FF2B5EF4-FFF2-40B4-BE49-F238E27FC236}">
              <a16:creationId xmlns:a16="http://schemas.microsoft.com/office/drawing/2014/main" id="{F15913D6-1C8C-4D72-BA9B-3F027EEF70DA}"/>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2" name="【児童館】&#10;一人当たり面積グラフ枠">
          <a:extLst>
            <a:ext uri="{FF2B5EF4-FFF2-40B4-BE49-F238E27FC236}">
              <a16:creationId xmlns:a16="http://schemas.microsoft.com/office/drawing/2014/main" id="{C4E56C4B-7177-4B90-9DCD-E817D290A86A}"/>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16329</xdr:rowOff>
    </xdr:from>
    <xdr:to>
      <xdr:col>116</xdr:col>
      <xdr:colOff>62864</xdr:colOff>
      <xdr:row>86</xdr:row>
      <xdr:rowOff>146957</xdr:rowOff>
    </xdr:to>
    <xdr:cxnSp macro="">
      <xdr:nvCxnSpPr>
        <xdr:cNvPr id="803" name="直線コネクタ 802">
          <a:extLst>
            <a:ext uri="{FF2B5EF4-FFF2-40B4-BE49-F238E27FC236}">
              <a16:creationId xmlns:a16="http://schemas.microsoft.com/office/drawing/2014/main" id="{BF73FD42-BBCE-417D-8452-5E36E57197A0}"/>
            </a:ext>
          </a:extLst>
        </xdr:cNvPr>
        <xdr:cNvCxnSpPr/>
      </xdr:nvCxnSpPr>
      <xdr:spPr>
        <a:xfrm flipV="1">
          <a:off x="19954239" y="12656004"/>
          <a:ext cx="0" cy="14228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150784</xdr:rowOff>
    </xdr:from>
    <xdr:ext cx="469744" cy="259045"/>
    <xdr:sp macro="" textlink="">
      <xdr:nvSpPr>
        <xdr:cNvPr id="804" name="【児童館】&#10;一人当たり面積最小値テキスト">
          <a:extLst>
            <a:ext uri="{FF2B5EF4-FFF2-40B4-BE49-F238E27FC236}">
              <a16:creationId xmlns:a16="http://schemas.microsoft.com/office/drawing/2014/main" id="{56B42D26-BD00-4512-B6EC-09562FEA156E}"/>
            </a:ext>
          </a:extLst>
        </xdr:cNvPr>
        <xdr:cNvSpPr txBox="1"/>
      </xdr:nvSpPr>
      <xdr:spPr>
        <a:xfrm>
          <a:off x="19992975" y="14085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146957</xdr:rowOff>
    </xdr:from>
    <xdr:to>
      <xdr:col>116</xdr:col>
      <xdr:colOff>152400</xdr:colOff>
      <xdr:row>86</xdr:row>
      <xdr:rowOff>146957</xdr:rowOff>
    </xdr:to>
    <xdr:cxnSp macro="">
      <xdr:nvCxnSpPr>
        <xdr:cNvPr id="805" name="直線コネクタ 804">
          <a:extLst>
            <a:ext uri="{FF2B5EF4-FFF2-40B4-BE49-F238E27FC236}">
              <a16:creationId xmlns:a16="http://schemas.microsoft.com/office/drawing/2014/main" id="{A0529D12-44A4-485D-B56F-0790276974D3}"/>
            </a:ext>
          </a:extLst>
        </xdr:cNvPr>
        <xdr:cNvCxnSpPr/>
      </xdr:nvCxnSpPr>
      <xdr:spPr>
        <a:xfrm>
          <a:off x="19878675" y="1407885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134456</xdr:rowOff>
    </xdr:from>
    <xdr:ext cx="469744" cy="259045"/>
    <xdr:sp macro="" textlink="">
      <xdr:nvSpPr>
        <xdr:cNvPr id="806" name="【児童館】&#10;一人当たり面積最大値テキスト">
          <a:extLst>
            <a:ext uri="{FF2B5EF4-FFF2-40B4-BE49-F238E27FC236}">
              <a16:creationId xmlns:a16="http://schemas.microsoft.com/office/drawing/2014/main" id="{53340733-5129-4E0E-BF88-CCFC67EF17A8}"/>
            </a:ext>
          </a:extLst>
        </xdr:cNvPr>
        <xdr:cNvSpPr txBox="1"/>
      </xdr:nvSpPr>
      <xdr:spPr>
        <a:xfrm>
          <a:off x="19992975" y="12450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16329</xdr:rowOff>
    </xdr:from>
    <xdr:to>
      <xdr:col>116</xdr:col>
      <xdr:colOff>152400</xdr:colOff>
      <xdr:row>78</xdr:row>
      <xdr:rowOff>16329</xdr:rowOff>
    </xdr:to>
    <xdr:cxnSp macro="">
      <xdr:nvCxnSpPr>
        <xdr:cNvPr id="807" name="直線コネクタ 806">
          <a:extLst>
            <a:ext uri="{FF2B5EF4-FFF2-40B4-BE49-F238E27FC236}">
              <a16:creationId xmlns:a16="http://schemas.microsoft.com/office/drawing/2014/main" id="{26790FB5-D15E-4D34-9F47-AFEA8FD481D3}"/>
            </a:ext>
          </a:extLst>
        </xdr:cNvPr>
        <xdr:cNvCxnSpPr/>
      </xdr:nvCxnSpPr>
      <xdr:spPr>
        <a:xfrm>
          <a:off x="19878675" y="1265600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101798</xdr:rowOff>
    </xdr:from>
    <xdr:ext cx="469744" cy="259045"/>
    <xdr:sp macro="" textlink="">
      <xdr:nvSpPr>
        <xdr:cNvPr id="808" name="【児童館】&#10;一人当たり面積平均値テキスト">
          <a:extLst>
            <a:ext uri="{FF2B5EF4-FFF2-40B4-BE49-F238E27FC236}">
              <a16:creationId xmlns:a16="http://schemas.microsoft.com/office/drawing/2014/main" id="{6A55A9AA-342A-41F3-963C-9B389FEE9574}"/>
            </a:ext>
          </a:extLst>
        </xdr:cNvPr>
        <xdr:cNvSpPr txBox="1"/>
      </xdr:nvSpPr>
      <xdr:spPr>
        <a:xfrm>
          <a:off x="19992975" y="137161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123371</xdr:rowOff>
    </xdr:from>
    <xdr:to>
      <xdr:col>116</xdr:col>
      <xdr:colOff>114300</xdr:colOff>
      <xdr:row>85</xdr:row>
      <xdr:rowOff>53521</xdr:rowOff>
    </xdr:to>
    <xdr:sp macro="" textlink="">
      <xdr:nvSpPr>
        <xdr:cNvPr id="809" name="フローチャート: 判断 808">
          <a:extLst>
            <a:ext uri="{FF2B5EF4-FFF2-40B4-BE49-F238E27FC236}">
              <a16:creationId xmlns:a16="http://schemas.microsoft.com/office/drawing/2014/main" id="{6FD21A6A-240E-4AAC-A157-984E16D46E6A}"/>
            </a:ext>
          </a:extLst>
        </xdr:cNvPr>
        <xdr:cNvSpPr/>
      </xdr:nvSpPr>
      <xdr:spPr>
        <a:xfrm>
          <a:off x="19897725" y="13737771"/>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101600</xdr:rowOff>
    </xdr:from>
    <xdr:to>
      <xdr:col>112</xdr:col>
      <xdr:colOff>38100</xdr:colOff>
      <xdr:row>85</xdr:row>
      <xdr:rowOff>31750</xdr:rowOff>
    </xdr:to>
    <xdr:sp macro="" textlink="">
      <xdr:nvSpPr>
        <xdr:cNvPr id="810" name="フローチャート: 判断 809">
          <a:extLst>
            <a:ext uri="{FF2B5EF4-FFF2-40B4-BE49-F238E27FC236}">
              <a16:creationId xmlns:a16="http://schemas.microsoft.com/office/drawing/2014/main" id="{BD6C093D-18D5-418B-9022-DE834CD1D54B}"/>
            </a:ext>
          </a:extLst>
        </xdr:cNvPr>
        <xdr:cNvSpPr/>
      </xdr:nvSpPr>
      <xdr:spPr>
        <a:xfrm>
          <a:off x="19154775" y="1371600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134257</xdr:rowOff>
    </xdr:from>
    <xdr:to>
      <xdr:col>107</xdr:col>
      <xdr:colOff>101600</xdr:colOff>
      <xdr:row>85</xdr:row>
      <xdr:rowOff>64407</xdr:rowOff>
    </xdr:to>
    <xdr:sp macro="" textlink="">
      <xdr:nvSpPr>
        <xdr:cNvPr id="811" name="フローチャート: 判断 810">
          <a:extLst>
            <a:ext uri="{FF2B5EF4-FFF2-40B4-BE49-F238E27FC236}">
              <a16:creationId xmlns:a16="http://schemas.microsoft.com/office/drawing/2014/main" id="{A8D6A388-35A4-4AE7-A05A-585411F98C09}"/>
            </a:ext>
          </a:extLst>
        </xdr:cNvPr>
        <xdr:cNvSpPr/>
      </xdr:nvSpPr>
      <xdr:spPr>
        <a:xfrm>
          <a:off x="18345150" y="1374548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145143</xdr:rowOff>
    </xdr:from>
    <xdr:to>
      <xdr:col>102</xdr:col>
      <xdr:colOff>165100</xdr:colOff>
      <xdr:row>85</xdr:row>
      <xdr:rowOff>75293</xdr:rowOff>
    </xdr:to>
    <xdr:sp macro="" textlink="">
      <xdr:nvSpPr>
        <xdr:cNvPr id="812" name="フローチャート: 判断 811">
          <a:extLst>
            <a:ext uri="{FF2B5EF4-FFF2-40B4-BE49-F238E27FC236}">
              <a16:creationId xmlns:a16="http://schemas.microsoft.com/office/drawing/2014/main" id="{6F9154AB-420C-416B-95E2-1264EA7C4D85}"/>
            </a:ext>
          </a:extLst>
        </xdr:cNvPr>
        <xdr:cNvSpPr/>
      </xdr:nvSpPr>
      <xdr:spPr>
        <a:xfrm>
          <a:off x="17554575" y="1375319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123371</xdr:rowOff>
    </xdr:from>
    <xdr:to>
      <xdr:col>98</xdr:col>
      <xdr:colOff>38100</xdr:colOff>
      <xdr:row>85</xdr:row>
      <xdr:rowOff>53521</xdr:rowOff>
    </xdr:to>
    <xdr:sp macro="" textlink="">
      <xdr:nvSpPr>
        <xdr:cNvPr id="813" name="フローチャート: 判断 812">
          <a:extLst>
            <a:ext uri="{FF2B5EF4-FFF2-40B4-BE49-F238E27FC236}">
              <a16:creationId xmlns:a16="http://schemas.microsoft.com/office/drawing/2014/main" id="{256C1BC2-491C-4D1F-BEE5-F75D7ACC71D1}"/>
            </a:ext>
          </a:extLst>
        </xdr:cNvPr>
        <xdr:cNvSpPr/>
      </xdr:nvSpPr>
      <xdr:spPr>
        <a:xfrm>
          <a:off x="16754475" y="13737771"/>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4" name="テキスト ボックス 813">
          <a:extLst>
            <a:ext uri="{FF2B5EF4-FFF2-40B4-BE49-F238E27FC236}">
              <a16:creationId xmlns:a16="http://schemas.microsoft.com/office/drawing/2014/main" id="{95146750-170E-4449-898E-3753B57C4398}"/>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5" name="テキスト ボックス 814">
          <a:extLst>
            <a:ext uri="{FF2B5EF4-FFF2-40B4-BE49-F238E27FC236}">
              <a16:creationId xmlns:a16="http://schemas.microsoft.com/office/drawing/2014/main" id="{C71C1BEA-5FFF-4321-952A-B2A323DBC795}"/>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D94EDF57-CBEB-4683-9EE1-C64D324ECE6B}"/>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E841802C-3873-48FE-92BC-23D5342E8A0C}"/>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CBE87156-2CCE-4E64-8358-E6434F69BC99}"/>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101600</xdr:rowOff>
    </xdr:from>
    <xdr:to>
      <xdr:col>116</xdr:col>
      <xdr:colOff>114300</xdr:colOff>
      <xdr:row>85</xdr:row>
      <xdr:rowOff>31750</xdr:rowOff>
    </xdr:to>
    <xdr:sp macro="" textlink="">
      <xdr:nvSpPr>
        <xdr:cNvPr id="819" name="楕円 818">
          <a:extLst>
            <a:ext uri="{FF2B5EF4-FFF2-40B4-BE49-F238E27FC236}">
              <a16:creationId xmlns:a16="http://schemas.microsoft.com/office/drawing/2014/main" id="{858172F6-CD8D-41DA-B701-2E4FA1CABBD1}"/>
            </a:ext>
          </a:extLst>
        </xdr:cNvPr>
        <xdr:cNvSpPr/>
      </xdr:nvSpPr>
      <xdr:spPr>
        <a:xfrm>
          <a:off x="19897725" y="1371600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124477</xdr:rowOff>
    </xdr:from>
    <xdr:ext cx="469744" cy="259045"/>
    <xdr:sp macro="" textlink="">
      <xdr:nvSpPr>
        <xdr:cNvPr id="820" name="【児童館】&#10;一人当たり面積該当値テキスト">
          <a:extLst>
            <a:ext uri="{FF2B5EF4-FFF2-40B4-BE49-F238E27FC236}">
              <a16:creationId xmlns:a16="http://schemas.microsoft.com/office/drawing/2014/main" id="{EAF066F7-5F7F-4961-9B75-665C2E883467}"/>
            </a:ext>
          </a:extLst>
        </xdr:cNvPr>
        <xdr:cNvSpPr txBox="1"/>
      </xdr:nvSpPr>
      <xdr:spPr>
        <a:xfrm>
          <a:off x="19992975" y="13570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112486</xdr:rowOff>
    </xdr:from>
    <xdr:to>
      <xdr:col>112</xdr:col>
      <xdr:colOff>38100</xdr:colOff>
      <xdr:row>85</xdr:row>
      <xdr:rowOff>42636</xdr:rowOff>
    </xdr:to>
    <xdr:sp macro="" textlink="">
      <xdr:nvSpPr>
        <xdr:cNvPr id="821" name="楕円 820">
          <a:extLst>
            <a:ext uri="{FF2B5EF4-FFF2-40B4-BE49-F238E27FC236}">
              <a16:creationId xmlns:a16="http://schemas.microsoft.com/office/drawing/2014/main" id="{3E46560F-1AE4-4B12-8969-C0D89778B6E2}"/>
            </a:ext>
          </a:extLst>
        </xdr:cNvPr>
        <xdr:cNvSpPr/>
      </xdr:nvSpPr>
      <xdr:spPr>
        <a:xfrm>
          <a:off x="19154775" y="1372371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152400</xdr:rowOff>
    </xdr:from>
    <xdr:to>
      <xdr:col>116</xdr:col>
      <xdr:colOff>63500</xdr:colOff>
      <xdr:row>84</xdr:row>
      <xdr:rowOff>163286</xdr:rowOff>
    </xdr:to>
    <xdr:cxnSp macro="">
      <xdr:nvCxnSpPr>
        <xdr:cNvPr id="822" name="直線コネクタ 821">
          <a:extLst>
            <a:ext uri="{FF2B5EF4-FFF2-40B4-BE49-F238E27FC236}">
              <a16:creationId xmlns:a16="http://schemas.microsoft.com/office/drawing/2014/main" id="{D09CF349-50FA-4E3C-B723-4DA00265E6A5}"/>
            </a:ext>
          </a:extLst>
        </xdr:cNvPr>
        <xdr:cNvCxnSpPr/>
      </xdr:nvCxnSpPr>
      <xdr:spPr>
        <a:xfrm flipV="1">
          <a:off x="19202400" y="13763625"/>
          <a:ext cx="752475" cy="7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112486</xdr:rowOff>
    </xdr:from>
    <xdr:to>
      <xdr:col>107</xdr:col>
      <xdr:colOff>101600</xdr:colOff>
      <xdr:row>85</xdr:row>
      <xdr:rowOff>42636</xdr:rowOff>
    </xdr:to>
    <xdr:sp macro="" textlink="">
      <xdr:nvSpPr>
        <xdr:cNvPr id="823" name="楕円 822">
          <a:extLst>
            <a:ext uri="{FF2B5EF4-FFF2-40B4-BE49-F238E27FC236}">
              <a16:creationId xmlns:a16="http://schemas.microsoft.com/office/drawing/2014/main" id="{061DDF11-CFB4-4121-B109-7FACAB998C4E}"/>
            </a:ext>
          </a:extLst>
        </xdr:cNvPr>
        <xdr:cNvSpPr/>
      </xdr:nvSpPr>
      <xdr:spPr>
        <a:xfrm>
          <a:off x="18345150" y="1372371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163286</xdr:rowOff>
    </xdr:from>
    <xdr:to>
      <xdr:col>111</xdr:col>
      <xdr:colOff>177800</xdr:colOff>
      <xdr:row>84</xdr:row>
      <xdr:rowOff>163286</xdr:rowOff>
    </xdr:to>
    <xdr:cxnSp macro="">
      <xdr:nvCxnSpPr>
        <xdr:cNvPr id="824" name="直線コネクタ 823">
          <a:extLst>
            <a:ext uri="{FF2B5EF4-FFF2-40B4-BE49-F238E27FC236}">
              <a16:creationId xmlns:a16="http://schemas.microsoft.com/office/drawing/2014/main" id="{DC616D47-C0A8-4264-91C3-E11DEC886ECC}"/>
            </a:ext>
          </a:extLst>
        </xdr:cNvPr>
        <xdr:cNvCxnSpPr/>
      </xdr:nvCxnSpPr>
      <xdr:spPr>
        <a:xfrm>
          <a:off x="18392775" y="13771336"/>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123371</xdr:rowOff>
    </xdr:from>
    <xdr:to>
      <xdr:col>102</xdr:col>
      <xdr:colOff>165100</xdr:colOff>
      <xdr:row>85</xdr:row>
      <xdr:rowOff>53521</xdr:rowOff>
    </xdr:to>
    <xdr:sp macro="" textlink="">
      <xdr:nvSpPr>
        <xdr:cNvPr id="825" name="楕円 824">
          <a:extLst>
            <a:ext uri="{FF2B5EF4-FFF2-40B4-BE49-F238E27FC236}">
              <a16:creationId xmlns:a16="http://schemas.microsoft.com/office/drawing/2014/main" id="{0E2D129B-B507-4A73-8B07-9C35D648E42D}"/>
            </a:ext>
          </a:extLst>
        </xdr:cNvPr>
        <xdr:cNvSpPr/>
      </xdr:nvSpPr>
      <xdr:spPr>
        <a:xfrm>
          <a:off x="17554575" y="13737771"/>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163286</xdr:rowOff>
    </xdr:from>
    <xdr:to>
      <xdr:col>107</xdr:col>
      <xdr:colOff>50800</xdr:colOff>
      <xdr:row>85</xdr:row>
      <xdr:rowOff>2721</xdr:rowOff>
    </xdr:to>
    <xdr:cxnSp macro="">
      <xdr:nvCxnSpPr>
        <xdr:cNvPr id="826" name="直線コネクタ 825">
          <a:extLst>
            <a:ext uri="{FF2B5EF4-FFF2-40B4-BE49-F238E27FC236}">
              <a16:creationId xmlns:a16="http://schemas.microsoft.com/office/drawing/2014/main" id="{856AFD42-03CC-4B2E-B237-DB41B968BE0A}"/>
            </a:ext>
          </a:extLst>
        </xdr:cNvPr>
        <xdr:cNvCxnSpPr/>
      </xdr:nvCxnSpPr>
      <xdr:spPr>
        <a:xfrm flipV="1">
          <a:off x="17602200" y="13771336"/>
          <a:ext cx="790575" cy="4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123371</xdr:rowOff>
    </xdr:from>
    <xdr:to>
      <xdr:col>98</xdr:col>
      <xdr:colOff>38100</xdr:colOff>
      <xdr:row>85</xdr:row>
      <xdr:rowOff>53521</xdr:rowOff>
    </xdr:to>
    <xdr:sp macro="" textlink="">
      <xdr:nvSpPr>
        <xdr:cNvPr id="827" name="楕円 826">
          <a:extLst>
            <a:ext uri="{FF2B5EF4-FFF2-40B4-BE49-F238E27FC236}">
              <a16:creationId xmlns:a16="http://schemas.microsoft.com/office/drawing/2014/main" id="{881522E3-440F-4FD9-97E0-AA84DEF7C0D1}"/>
            </a:ext>
          </a:extLst>
        </xdr:cNvPr>
        <xdr:cNvSpPr/>
      </xdr:nvSpPr>
      <xdr:spPr>
        <a:xfrm>
          <a:off x="16754475" y="13737771"/>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2721</xdr:rowOff>
    </xdr:from>
    <xdr:to>
      <xdr:col>102</xdr:col>
      <xdr:colOff>114300</xdr:colOff>
      <xdr:row>85</xdr:row>
      <xdr:rowOff>2721</xdr:rowOff>
    </xdr:to>
    <xdr:cxnSp macro="">
      <xdr:nvCxnSpPr>
        <xdr:cNvPr id="828" name="直線コネクタ 827">
          <a:extLst>
            <a:ext uri="{FF2B5EF4-FFF2-40B4-BE49-F238E27FC236}">
              <a16:creationId xmlns:a16="http://schemas.microsoft.com/office/drawing/2014/main" id="{08DE38A1-943D-4D3B-B38D-3DBCD163D292}"/>
            </a:ext>
          </a:extLst>
        </xdr:cNvPr>
        <xdr:cNvCxnSpPr/>
      </xdr:nvCxnSpPr>
      <xdr:spPr>
        <a:xfrm>
          <a:off x="16802100" y="13775871"/>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48277</xdr:rowOff>
    </xdr:from>
    <xdr:ext cx="469744" cy="259045"/>
    <xdr:sp macro="" textlink="">
      <xdr:nvSpPr>
        <xdr:cNvPr id="829" name="n_1aveValue【児童館】&#10;一人当たり面積">
          <a:extLst>
            <a:ext uri="{FF2B5EF4-FFF2-40B4-BE49-F238E27FC236}">
              <a16:creationId xmlns:a16="http://schemas.microsoft.com/office/drawing/2014/main" id="{116F7788-E1C0-4A42-BB74-66AD4332B54B}"/>
            </a:ext>
          </a:extLst>
        </xdr:cNvPr>
        <xdr:cNvSpPr txBox="1"/>
      </xdr:nvSpPr>
      <xdr:spPr>
        <a:xfrm>
          <a:off x="18983402" y="13494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55534</xdr:rowOff>
    </xdr:from>
    <xdr:ext cx="469744" cy="259045"/>
    <xdr:sp macro="" textlink="">
      <xdr:nvSpPr>
        <xdr:cNvPr id="830" name="n_2aveValue【児童館】&#10;一人当たり面積">
          <a:extLst>
            <a:ext uri="{FF2B5EF4-FFF2-40B4-BE49-F238E27FC236}">
              <a16:creationId xmlns:a16="http://schemas.microsoft.com/office/drawing/2014/main" id="{F888FBA3-DC93-4601-8AD9-D74BB244EF34}"/>
            </a:ext>
          </a:extLst>
        </xdr:cNvPr>
        <xdr:cNvSpPr txBox="1"/>
      </xdr:nvSpPr>
      <xdr:spPr>
        <a:xfrm>
          <a:off x="18183302" y="13828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66420</xdr:rowOff>
    </xdr:from>
    <xdr:ext cx="469744" cy="259045"/>
    <xdr:sp macro="" textlink="">
      <xdr:nvSpPr>
        <xdr:cNvPr id="831" name="n_3aveValue【児童館】&#10;一人当たり面積">
          <a:extLst>
            <a:ext uri="{FF2B5EF4-FFF2-40B4-BE49-F238E27FC236}">
              <a16:creationId xmlns:a16="http://schemas.microsoft.com/office/drawing/2014/main" id="{C35D5856-41D1-4463-BF7F-478A2EE22481}"/>
            </a:ext>
          </a:extLst>
        </xdr:cNvPr>
        <xdr:cNvSpPr txBox="1"/>
      </xdr:nvSpPr>
      <xdr:spPr>
        <a:xfrm>
          <a:off x="17383202" y="13842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44648</xdr:rowOff>
    </xdr:from>
    <xdr:ext cx="469744" cy="259045"/>
    <xdr:sp macro="" textlink="">
      <xdr:nvSpPr>
        <xdr:cNvPr id="832" name="n_4aveValue【児童館】&#10;一人当たり面積">
          <a:extLst>
            <a:ext uri="{FF2B5EF4-FFF2-40B4-BE49-F238E27FC236}">
              <a16:creationId xmlns:a16="http://schemas.microsoft.com/office/drawing/2014/main" id="{15CC341B-AE3C-49D2-9A75-C21C6C3D6080}"/>
            </a:ext>
          </a:extLst>
        </xdr:cNvPr>
        <xdr:cNvSpPr txBox="1"/>
      </xdr:nvSpPr>
      <xdr:spPr>
        <a:xfrm>
          <a:off x="16592627" y="13820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33763</xdr:rowOff>
    </xdr:from>
    <xdr:ext cx="469744" cy="259045"/>
    <xdr:sp macro="" textlink="">
      <xdr:nvSpPr>
        <xdr:cNvPr id="833" name="n_1mainValue【児童館】&#10;一人当たり面積">
          <a:extLst>
            <a:ext uri="{FF2B5EF4-FFF2-40B4-BE49-F238E27FC236}">
              <a16:creationId xmlns:a16="http://schemas.microsoft.com/office/drawing/2014/main" id="{E5CA9C19-271C-4D1E-8576-04CE7A8947FC}"/>
            </a:ext>
          </a:extLst>
        </xdr:cNvPr>
        <xdr:cNvSpPr txBox="1"/>
      </xdr:nvSpPr>
      <xdr:spPr>
        <a:xfrm>
          <a:off x="18983402" y="13803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59163</xdr:rowOff>
    </xdr:from>
    <xdr:ext cx="469744" cy="259045"/>
    <xdr:sp macro="" textlink="">
      <xdr:nvSpPr>
        <xdr:cNvPr id="834" name="n_2mainValue【児童館】&#10;一人当たり面積">
          <a:extLst>
            <a:ext uri="{FF2B5EF4-FFF2-40B4-BE49-F238E27FC236}">
              <a16:creationId xmlns:a16="http://schemas.microsoft.com/office/drawing/2014/main" id="{EFB5F3ED-37DD-4F37-8961-93D2DF3EA62B}"/>
            </a:ext>
          </a:extLst>
        </xdr:cNvPr>
        <xdr:cNvSpPr txBox="1"/>
      </xdr:nvSpPr>
      <xdr:spPr>
        <a:xfrm>
          <a:off x="18183302" y="13508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70048</xdr:rowOff>
    </xdr:from>
    <xdr:ext cx="469744" cy="259045"/>
    <xdr:sp macro="" textlink="">
      <xdr:nvSpPr>
        <xdr:cNvPr id="835" name="n_3mainValue【児童館】&#10;一人当たり面積">
          <a:extLst>
            <a:ext uri="{FF2B5EF4-FFF2-40B4-BE49-F238E27FC236}">
              <a16:creationId xmlns:a16="http://schemas.microsoft.com/office/drawing/2014/main" id="{D20FCEC3-278E-4188-8D78-CCCB381D971F}"/>
            </a:ext>
          </a:extLst>
        </xdr:cNvPr>
        <xdr:cNvSpPr txBox="1"/>
      </xdr:nvSpPr>
      <xdr:spPr>
        <a:xfrm>
          <a:off x="17383202" y="13516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70048</xdr:rowOff>
    </xdr:from>
    <xdr:ext cx="469744" cy="259045"/>
    <xdr:sp macro="" textlink="">
      <xdr:nvSpPr>
        <xdr:cNvPr id="836" name="n_4mainValue【児童館】&#10;一人当たり面積">
          <a:extLst>
            <a:ext uri="{FF2B5EF4-FFF2-40B4-BE49-F238E27FC236}">
              <a16:creationId xmlns:a16="http://schemas.microsoft.com/office/drawing/2014/main" id="{461DAD51-94E4-4DEE-AE68-60A5D9664E0B}"/>
            </a:ext>
          </a:extLst>
        </xdr:cNvPr>
        <xdr:cNvSpPr txBox="1"/>
      </xdr:nvSpPr>
      <xdr:spPr>
        <a:xfrm>
          <a:off x="16592627" y="13516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7" name="正方形/長方形 836">
          <a:extLst>
            <a:ext uri="{FF2B5EF4-FFF2-40B4-BE49-F238E27FC236}">
              <a16:creationId xmlns:a16="http://schemas.microsoft.com/office/drawing/2014/main" id="{E9085E1D-725C-4A71-AA3D-958833554BF0}"/>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8" name="正方形/長方形 837">
          <a:extLst>
            <a:ext uri="{FF2B5EF4-FFF2-40B4-BE49-F238E27FC236}">
              <a16:creationId xmlns:a16="http://schemas.microsoft.com/office/drawing/2014/main" id="{02856835-7C29-493D-A845-470C1926674A}"/>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9" name="正方形/長方形 838">
          <a:extLst>
            <a:ext uri="{FF2B5EF4-FFF2-40B4-BE49-F238E27FC236}">
              <a16:creationId xmlns:a16="http://schemas.microsoft.com/office/drawing/2014/main" id="{0A23EE2F-A5A2-47F0-95AB-8BC8730ACDAD}"/>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0" name="正方形/長方形 839">
          <a:extLst>
            <a:ext uri="{FF2B5EF4-FFF2-40B4-BE49-F238E27FC236}">
              <a16:creationId xmlns:a16="http://schemas.microsoft.com/office/drawing/2014/main" id="{4B27CF3C-B82F-4A6A-AD1E-EAAC0830C4C5}"/>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1" name="正方形/長方形 840">
          <a:extLst>
            <a:ext uri="{FF2B5EF4-FFF2-40B4-BE49-F238E27FC236}">
              <a16:creationId xmlns:a16="http://schemas.microsoft.com/office/drawing/2014/main" id="{B80CA7CF-1C6E-4C4D-B952-F84E7C0FD0B8}"/>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2" name="正方形/長方形 841">
          <a:extLst>
            <a:ext uri="{FF2B5EF4-FFF2-40B4-BE49-F238E27FC236}">
              <a16:creationId xmlns:a16="http://schemas.microsoft.com/office/drawing/2014/main" id="{08900CE4-F73D-430C-9288-C2E3BFB7C480}"/>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3" name="正方形/長方形 842">
          <a:extLst>
            <a:ext uri="{FF2B5EF4-FFF2-40B4-BE49-F238E27FC236}">
              <a16:creationId xmlns:a16="http://schemas.microsoft.com/office/drawing/2014/main" id="{2ED94427-FA7D-4549-822C-91FED5970463}"/>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4" name="正方形/長方形 843">
          <a:extLst>
            <a:ext uri="{FF2B5EF4-FFF2-40B4-BE49-F238E27FC236}">
              <a16:creationId xmlns:a16="http://schemas.microsoft.com/office/drawing/2014/main" id="{55AFC0F3-BBE5-427D-9B09-A5B0855E1CC3}"/>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5" name="テキスト ボックス 844">
          <a:extLst>
            <a:ext uri="{FF2B5EF4-FFF2-40B4-BE49-F238E27FC236}">
              <a16:creationId xmlns:a16="http://schemas.microsoft.com/office/drawing/2014/main" id="{570A74FE-47D6-4CDB-9441-32015500DFAD}"/>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6" name="直線コネクタ 845">
          <a:extLst>
            <a:ext uri="{FF2B5EF4-FFF2-40B4-BE49-F238E27FC236}">
              <a16:creationId xmlns:a16="http://schemas.microsoft.com/office/drawing/2014/main" id="{6A4615EC-3205-4338-9A49-79324FE1CA55}"/>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7" name="テキスト ボックス 846">
          <a:extLst>
            <a:ext uri="{FF2B5EF4-FFF2-40B4-BE49-F238E27FC236}">
              <a16:creationId xmlns:a16="http://schemas.microsoft.com/office/drawing/2014/main" id="{313C50E3-67D8-4969-926A-5FE68CA94613}"/>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48" name="直線コネクタ 847">
          <a:extLst>
            <a:ext uri="{FF2B5EF4-FFF2-40B4-BE49-F238E27FC236}">
              <a16:creationId xmlns:a16="http://schemas.microsoft.com/office/drawing/2014/main" id="{561926B8-80A9-4B50-8476-790FC2EB21A2}"/>
            </a:ext>
          </a:extLst>
        </xdr:cNvPr>
        <xdr:cNvCxnSpPr/>
      </xdr:nvCxnSpPr>
      <xdr:spPr>
        <a:xfrm>
          <a:off x="11210925" y="17811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49" name="テキスト ボックス 848">
          <a:extLst>
            <a:ext uri="{FF2B5EF4-FFF2-40B4-BE49-F238E27FC236}">
              <a16:creationId xmlns:a16="http://schemas.microsoft.com/office/drawing/2014/main" id="{325AEAC9-AFFF-4D74-8D7A-09FD66104C48}"/>
            </a:ext>
          </a:extLst>
        </xdr:cNvPr>
        <xdr:cNvSpPr txBox="1"/>
      </xdr:nvSpPr>
      <xdr:spPr>
        <a:xfrm>
          <a:off x="107945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50" name="直線コネクタ 849">
          <a:extLst>
            <a:ext uri="{FF2B5EF4-FFF2-40B4-BE49-F238E27FC236}">
              <a16:creationId xmlns:a16="http://schemas.microsoft.com/office/drawing/2014/main" id="{A7871983-A4AD-4CE3-AB70-0862433D0140}"/>
            </a:ext>
          </a:extLst>
        </xdr:cNvPr>
        <xdr:cNvCxnSpPr/>
      </xdr:nvCxnSpPr>
      <xdr:spPr>
        <a:xfrm>
          <a:off x="11210925" y="17430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51" name="テキスト ボックス 850">
          <a:extLst>
            <a:ext uri="{FF2B5EF4-FFF2-40B4-BE49-F238E27FC236}">
              <a16:creationId xmlns:a16="http://schemas.microsoft.com/office/drawing/2014/main" id="{FEB8C239-BE83-4404-8872-3862C2CDA160}"/>
            </a:ext>
          </a:extLst>
        </xdr:cNvPr>
        <xdr:cNvSpPr txBox="1"/>
      </xdr:nvSpPr>
      <xdr:spPr>
        <a:xfrm>
          <a:off x="10845966"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52" name="直線コネクタ 851">
          <a:extLst>
            <a:ext uri="{FF2B5EF4-FFF2-40B4-BE49-F238E27FC236}">
              <a16:creationId xmlns:a16="http://schemas.microsoft.com/office/drawing/2014/main" id="{F8E816FB-1853-4487-984F-E10A45A1393C}"/>
            </a:ext>
          </a:extLst>
        </xdr:cNvPr>
        <xdr:cNvCxnSpPr/>
      </xdr:nvCxnSpPr>
      <xdr:spPr>
        <a:xfrm>
          <a:off x="11210925" y="17049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53" name="テキスト ボックス 852">
          <a:extLst>
            <a:ext uri="{FF2B5EF4-FFF2-40B4-BE49-F238E27FC236}">
              <a16:creationId xmlns:a16="http://schemas.microsoft.com/office/drawing/2014/main" id="{50C377DB-9395-421C-945A-C4386C0E1942}"/>
            </a:ext>
          </a:extLst>
        </xdr:cNvPr>
        <xdr:cNvSpPr txBox="1"/>
      </xdr:nvSpPr>
      <xdr:spPr>
        <a:xfrm>
          <a:off x="10845966"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54" name="直線コネクタ 853">
          <a:extLst>
            <a:ext uri="{FF2B5EF4-FFF2-40B4-BE49-F238E27FC236}">
              <a16:creationId xmlns:a16="http://schemas.microsoft.com/office/drawing/2014/main" id="{106747C1-F1D8-47FE-97F6-2222BCF4CD1B}"/>
            </a:ext>
          </a:extLst>
        </xdr:cNvPr>
        <xdr:cNvCxnSpPr/>
      </xdr:nvCxnSpPr>
      <xdr:spPr>
        <a:xfrm>
          <a:off x="11210925" y="16668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55" name="テキスト ボックス 854">
          <a:extLst>
            <a:ext uri="{FF2B5EF4-FFF2-40B4-BE49-F238E27FC236}">
              <a16:creationId xmlns:a16="http://schemas.microsoft.com/office/drawing/2014/main" id="{017C45DD-FE06-46D3-B8E8-75EE7D616DB1}"/>
            </a:ext>
          </a:extLst>
        </xdr:cNvPr>
        <xdr:cNvSpPr txBox="1"/>
      </xdr:nvSpPr>
      <xdr:spPr>
        <a:xfrm>
          <a:off x="10845966"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56" name="直線コネクタ 855">
          <a:extLst>
            <a:ext uri="{FF2B5EF4-FFF2-40B4-BE49-F238E27FC236}">
              <a16:creationId xmlns:a16="http://schemas.microsoft.com/office/drawing/2014/main" id="{4AFC15AB-F42D-4D0D-94A2-74D2BBEAE441}"/>
            </a:ext>
          </a:extLst>
        </xdr:cNvPr>
        <xdr:cNvCxnSpPr/>
      </xdr:nvCxnSpPr>
      <xdr:spPr>
        <a:xfrm>
          <a:off x="11210925" y="16287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57" name="テキスト ボックス 856">
          <a:extLst>
            <a:ext uri="{FF2B5EF4-FFF2-40B4-BE49-F238E27FC236}">
              <a16:creationId xmlns:a16="http://schemas.microsoft.com/office/drawing/2014/main" id="{D25DF000-06B9-4D62-8E53-74E40580D33F}"/>
            </a:ext>
          </a:extLst>
        </xdr:cNvPr>
        <xdr:cNvSpPr txBox="1"/>
      </xdr:nvSpPr>
      <xdr:spPr>
        <a:xfrm>
          <a:off x="10845966" y="1614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8" name="直線コネクタ 857">
          <a:extLst>
            <a:ext uri="{FF2B5EF4-FFF2-40B4-BE49-F238E27FC236}">
              <a16:creationId xmlns:a16="http://schemas.microsoft.com/office/drawing/2014/main" id="{E3F87CBA-DA3C-41B5-A230-2522DD3CFBA9}"/>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59" name="テキスト ボックス 858">
          <a:extLst>
            <a:ext uri="{FF2B5EF4-FFF2-40B4-BE49-F238E27FC236}">
              <a16:creationId xmlns:a16="http://schemas.microsoft.com/office/drawing/2014/main" id="{9300394D-CC49-402A-A56D-12B7A908F881}"/>
            </a:ext>
          </a:extLst>
        </xdr:cNvPr>
        <xdr:cNvSpPr txBox="1"/>
      </xdr:nvSpPr>
      <xdr:spPr>
        <a:xfrm>
          <a:off x="10903736" y="15761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60" name="【公民館】&#10;有形固定資産減価償却率グラフ枠">
          <a:extLst>
            <a:ext uri="{FF2B5EF4-FFF2-40B4-BE49-F238E27FC236}">
              <a16:creationId xmlns:a16="http://schemas.microsoft.com/office/drawing/2014/main" id="{BAC5A68B-4BCD-4FA8-A055-02FF1BB6EB4D}"/>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104775</xdr:rowOff>
    </xdr:from>
    <xdr:to>
      <xdr:col>85</xdr:col>
      <xdr:colOff>126364</xdr:colOff>
      <xdr:row>108</xdr:row>
      <xdr:rowOff>152400</xdr:rowOff>
    </xdr:to>
    <xdr:cxnSp macro="">
      <xdr:nvCxnSpPr>
        <xdr:cNvPr id="861" name="直線コネクタ 860">
          <a:extLst>
            <a:ext uri="{FF2B5EF4-FFF2-40B4-BE49-F238E27FC236}">
              <a16:creationId xmlns:a16="http://schemas.microsoft.com/office/drawing/2014/main" id="{4B181956-AF27-4F47-BC8A-C9BCEAF25E8C}"/>
            </a:ext>
          </a:extLst>
        </xdr:cNvPr>
        <xdr:cNvCxnSpPr/>
      </xdr:nvCxnSpPr>
      <xdr:spPr>
        <a:xfrm flipV="1">
          <a:off x="14696439" y="16217900"/>
          <a:ext cx="0" cy="15938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862" name="【公民館】&#10;有形固定資産減価償却率最小値テキスト">
          <a:extLst>
            <a:ext uri="{FF2B5EF4-FFF2-40B4-BE49-F238E27FC236}">
              <a16:creationId xmlns:a16="http://schemas.microsoft.com/office/drawing/2014/main" id="{1046B897-7F05-48E1-93D7-6D2260DEDCFE}"/>
            </a:ext>
          </a:extLst>
        </xdr:cNvPr>
        <xdr:cNvSpPr txBox="1"/>
      </xdr:nvSpPr>
      <xdr:spPr>
        <a:xfrm>
          <a:off x="14735175" y="17818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863" name="直線コネクタ 862">
          <a:extLst>
            <a:ext uri="{FF2B5EF4-FFF2-40B4-BE49-F238E27FC236}">
              <a16:creationId xmlns:a16="http://schemas.microsoft.com/office/drawing/2014/main" id="{2FAE8D33-5280-441F-A14D-F82855A88929}"/>
            </a:ext>
          </a:extLst>
        </xdr:cNvPr>
        <xdr:cNvCxnSpPr/>
      </xdr:nvCxnSpPr>
      <xdr:spPr>
        <a:xfrm>
          <a:off x="14611350" y="17811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51452</xdr:rowOff>
    </xdr:from>
    <xdr:ext cx="405111" cy="259045"/>
    <xdr:sp macro="" textlink="">
      <xdr:nvSpPr>
        <xdr:cNvPr id="864" name="【公民館】&#10;有形固定資産減価償却率最大値テキスト">
          <a:extLst>
            <a:ext uri="{FF2B5EF4-FFF2-40B4-BE49-F238E27FC236}">
              <a16:creationId xmlns:a16="http://schemas.microsoft.com/office/drawing/2014/main" id="{B22E6328-54B4-4E7B-B48E-41793F35BB0C}"/>
            </a:ext>
          </a:extLst>
        </xdr:cNvPr>
        <xdr:cNvSpPr txBox="1"/>
      </xdr:nvSpPr>
      <xdr:spPr>
        <a:xfrm>
          <a:off x="14735175" y="15993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104775</xdr:rowOff>
    </xdr:from>
    <xdr:to>
      <xdr:col>86</xdr:col>
      <xdr:colOff>25400</xdr:colOff>
      <xdr:row>99</xdr:row>
      <xdr:rowOff>104775</xdr:rowOff>
    </xdr:to>
    <xdr:cxnSp macro="">
      <xdr:nvCxnSpPr>
        <xdr:cNvPr id="865" name="直線コネクタ 864">
          <a:extLst>
            <a:ext uri="{FF2B5EF4-FFF2-40B4-BE49-F238E27FC236}">
              <a16:creationId xmlns:a16="http://schemas.microsoft.com/office/drawing/2014/main" id="{7EF4B2A3-4AE1-474C-8E7F-4F665CEB9FE0}"/>
            </a:ext>
          </a:extLst>
        </xdr:cNvPr>
        <xdr:cNvCxnSpPr/>
      </xdr:nvCxnSpPr>
      <xdr:spPr>
        <a:xfrm>
          <a:off x="14611350" y="162179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139716</xdr:rowOff>
    </xdr:from>
    <xdr:ext cx="405111" cy="259045"/>
    <xdr:sp macro="" textlink="">
      <xdr:nvSpPr>
        <xdr:cNvPr id="866" name="【公民館】&#10;有形固定資産減価償却率平均値テキスト">
          <a:extLst>
            <a:ext uri="{FF2B5EF4-FFF2-40B4-BE49-F238E27FC236}">
              <a16:creationId xmlns:a16="http://schemas.microsoft.com/office/drawing/2014/main" id="{D2BE08B0-238A-4DF1-BA71-A5DE2DE5FCF3}"/>
            </a:ext>
          </a:extLst>
        </xdr:cNvPr>
        <xdr:cNvSpPr txBox="1"/>
      </xdr:nvSpPr>
      <xdr:spPr>
        <a:xfrm>
          <a:off x="14735175" y="169449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867" name="フローチャート: 判断 866">
          <a:extLst>
            <a:ext uri="{FF2B5EF4-FFF2-40B4-BE49-F238E27FC236}">
              <a16:creationId xmlns:a16="http://schemas.microsoft.com/office/drawing/2014/main" id="{8CD30C1E-4348-48ED-8837-66F0C3BA34B3}"/>
            </a:ext>
          </a:extLst>
        </xdr:cNvPr>
        <xdr:cNvSpPr/>
      </xdr:nvSpPr>
      <xdr:spPr>
        <a:xfrm>
          <a:off x="14649450" y="1709038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126364</xdr:rowOff>
    </xdr:from>
    <xdr:to>
      <xdr:col>81</xdr:col>
      <xdr:colOff>101600</xdr:colOff>
      <xdr:row>105</xdr:row>
      <xdr:rowOff>56514</xdr:rowOff>
    </xdr:to>
    <xdr:sp macro="" textlink="">
      <xdr:nvSpPr>
        <xdr:cNvPr id="868" name="フローチャート: 判断 867">
          <a:extLst>
            <a:ext uri="{FF2B5EF4-FFF2-40B4-BE49-F238E27FC236}">
              <a16:creationId xmlns:a16="http://schemas.microsoft.com/office/drawing/2014/main" id="{260671CB-789E-4FD6-9412-AB4B6A7199FC}"/>
            </a:ext>
          </a:extLst>
        </xdr:cNvPr>
        <xdr:cNvSpPr/>
      </xdr:nvSpPr>
      <xdr:spPr>
        <a:xfrm>
          <a:off x="13887450" y="1709673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109220</xdr:rowOff>
    </xdr:from>
    <xdr:to>
      <xdr:col>76</xdr:col>
      <xdr:colOff>165100</xdr:colOff>
      <xdr:row>105</xdr:row>
      <xdr:rowOff>39370</xdr:rowOff>
    </xdr:to>
    <xdr:sp macro="" textlink="">
      <xdr:nvSpPr>
        <xdr:cNvPr id="869" name="フローチャート: 判断 868">
          <a:extLst>
            <a:ext uri="{FF2B5EF4-FFF2-40B4-BE49-F238E27FC236}">
              <a16:creationId xmlns:a16="http://schemas.microsoft.com/office/drawing/2014/main" id="{04B243D6-5048-4849-9C3D-453E6E95B896}"/>
            </a:ext>
          </a:extLst>
        </xdr:cNvPr>
        <xdr:cNvSpPr/>
      </xdr:nvSpPr>
      <xdr:spPr>
        <a:xfrm>
          <a:off x="13096875" y="1707959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90170</xdr:rowOff>
    </xdr:from>
    <xdr:to>
      <xdr:col>72</xdr:col>
      <xdr:colOff>38100</xdr:colOff>
      <xdr:row>105</xdr:row>
      <xdr:rowOff>20320</xdr:rowOff>
    </xdr:to>
    <xdr:sp macro="" textlink="">
      <xdr:nvSpPr>
        <xdr:cNvPr id="870" name="フローチャート: 判断 869">
          <a:extLst>
            <a:ext uri="{FF2B5EF4-FFF2-40B4-BE49-F238E27FC236}">
              <a16:creationId xmlns:a16="http://schemas.microsoft.com/office/drawing/2014/main" id="{60435B35-25C5-4A1A-8D84-FC4A28B31C7F}"/>
            </a:ext>
          </a:extLst>
        </xdr:cNvPr>
        <xdr:cNvSpPr/>
      </xdr:nvSpPr>
      <xdr:spPr>
        <a:xfrm>
          <a:off x="12296775" y="1706054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120650</xdr:rowOff>
    </xdr:from>
    <xdr:to>
      <xdr:col>67</xdr:col>
      <xdr:colOff>101600</xdr:colOff>
      <xdr:row>105</xdr:row>
      <xdr:rowOff>50800</xdr:rowOff>
    </xdr:to>
    <xdr:sp macro="" textlink="">
      <xdr:nvSpPr>
        <xdr:cNvPr id="871" name="フローチャート: 判断 870">
          <a:extLst>
            <a:ext uri="{FF2B5EF4-FFF2-40B4-BE49-F238E27FC236}">
              <a16:creationId xmlns:a16="http://schemas.microsoft.com/office/drawing/2014/main" id="{5301B565-61A1-4F40-A511-DCCB11B00C7F}"/>
            </a:ext>
          </a:extLst>
        </xdr:cNvPr>
        <xdr:cNvSpPr/>
      </xdr:nvSpPr>
      <xdr:spPr>
        <a:xfrm>
          <a:off x="11487150" y="1709737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2" name="テキスト ボックス 871">
          <a:extLst>
            <a:ext uri="{FF2B5EF4-FFF2-40B4-BE49-F238E27FC236}">
              <a16:creationId xmlns:a16="http://schemas.microsoft.com/office/drawing/2014/main" id="{A8551F11-C698-40F2-B9F1-9D6780BD2FEF}"/>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3" name="テキスト ボックス 872">
          <a:extLst>
            <a:ext uri="{FF2B5EF4-FFF2-40B4-BE49-F238E27FC236}">
              <a16:creationId xmlns:a16="http://schemas.microsoft.com/office/drawing/2014/main" id="{4BDA9F23-2D28-4F98-9C94-A6CC5ED6DD71}"/>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4" name="テキスト ボックス 873">
          <a:extLst>
            <a:ext uri="{FF2B5EF4-FFF2-40B4-BE49-F238E27FC236}">
              <a16:creationId xmlns:a16="http://schemas.microsoft.com/office/drawing/2014/main" id="{F38D7C66-AE68-4BDD-BFB5-761D4881B158}"/>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0692909E-7E8B-4A49-B197-94315960537C}"/>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1F5307F1-D666-439F-A482-B09084E58650}"/>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124461</xdr:rowOff>
    </xdr:from>
    <xdr:to>
      <xdr:col>85</xdr:col>
      <xdr:colOff>177800</xdr:colOff>
      <xdr:row>105</xdr:row>
      <xdr:rowOff>54611</xdr:rowOff>
    </xdr:to>
    <xdr:sp macro="" textlink="">
      <xdr:nvSpPr>
        <xdr:cNvPr id="877" name="楕円 876">
          <a:extLst>
            <a:ext uri="{FF2B5EF4-FFF2-40B4-BE49-F238E27FC236}">
              <a16:creationId xmlns:a16="http://schemas.microsoft.com/office/drawing/2014/main" id="{25680AB5-42BC-4EB5-81C8-C55918BB28BC}"/>
            </a:ext>
          </a:extLst>
        </xdr:cNvPr>
        <xdr:cNvSpPr/>
      </xdr:nvSpPr>
      <xdr:spPr>
        <a:xfrm>
          <a:off x="14649450" y="1709483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102888</xdr:rowOff>
    </xdr:from>
    <xdr:ext cx="405111" cy="259045"/>
    <xdr:sp macro="" textlink="">
      <xdr:nvSpPr>
        <xdr:cNvPr id="878" name="【公民館】&#10;有形固定資産減価償却率該当値テキスト">
          <a:extLst>
            <a:ext uri="{FF2B5EF4-FFF2-40B4-BE49-F238E27FC236}">
              <a16:creationId xmlns:a16="http://schemas.microsoft.com/office/drawing/2014/main" id="{AD0C8901-E37B-4CC1-9333-2AE6F9BDB3DE}"/>
            </a:ext>
          </a:extLst>
        </xdr:cNvPr>
        <xdr:cNvSpPr txBox="1"/>
      </xdr:nvSpPr>
      <xdr:spPr>
        <a:xfrm>
          <a:off x="14735175" y="17079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99695</xdr:rowOff>
    </xdr:from>
    <xdr:to>
      <xdr:col>81</xdr:col>
      <xdr:colOff>101600</xdr:colOff>
      <xdr:row>105</xdr:row>
      <xdr:rowOff>29845</xdr:rowOff>
    </xdr:to>
    <xdr:sp macro="" textlink="">
      <xdr:nvSpPr>
        <xdr:cNvPr id="879" name="楕円 878">
          <a:extLst>
            <a:ext uri="{FF2B5EF4-FFF2-40B4-BE49-F238E27FC236}">
              <a16:creationId xmlns:a16="http://schemas.microsoft.com/office/drawing/2014/main" id="{3A435094-D1D1-4F44-9311-72FC5453A8B4}"/>
            </a:ext>
          </a:extLst>
        </xdr:cNvPr>
        <xdr:cNvSpPr/>
      </xdr:nvSpPr>
      <xdr:spPr>
        <a:xfrm>
          <a:off x="13887450" y="1707642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150495</xdr:rowOff>
    </xdr:from>
    <xdr:to>
      <xdr:col>85</xdr:col>
      <xdr:colOff>127000</xdr:colOff>
      <xdr:row>105</xdr:row>
      <xdr:rowOff>3811</xdr:rowOff>
    </xdr:to>
    <xdr:cxnSp macro="">
      <xdr:nvCxnSpPr>
        <xdr:cNvPr id="880" name="直線コネクタ 879">
          <a:extLst>
            <a:ext uri="{FF2B5EF4-FFF2-40B4-BE49-F238E27FC236}">
              <a16:creationId xmlns:a16="http://schemas.microsoft.com/office/drawing/2014/main" id="{A499D877-F3C1-4714-8D07-5E6079309337}"/>
            </a:ext>
          </a:extLst>
        </xdr:cNvPr>
        <xdr:cNvCxnSpPr/>
      </xdr:nvCxnSpPr>
      <xdr:spPr>
        <a:xfrm>
          <a:off x="13935075" y="17124045"/>
          <a:ext cx="762000" cy="27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76836</xdr:rowOff>
    </xdr:from>
    <xdr:to>
      <xdr:col>76</xdr:col>
      <xdr:colOff>165100</xdr:colOff>
      <xdr:row>105</xdr:row>
      <xdr:rowOff>6986</xdr:rowOff>
    </xdr:to>
    <xdr:sp macro="" textlink="">
      <xdr:nvSpPr>
        <xdr:cNvPr id="881" name="楕円 880">
          <a:extLst>
            <a:ext uri="{FF2B5EF4-FFF2-40B4-BE49-F238E27FC236}">
              <a16:creationId xmlns:a16="http://schemas.microsoft.com/office/drawing/2014/main" id="{9BB06824-2AAC-47F3-959E-8BA20B5B9DAC}"/>
            </a:ext>
          </a:extLst>
        </xdr:cNvPr>
        <xdr:cNvSpPr/>
      </xdr:nvSpPr>
      <xdr:spPr>
        <a:xfrm>
          <a:off x="13096875" y="1705038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127636</xdr:rowOff>
    </xdr:from>
    <xdr:to>
      <xdr:col>81</xdr:col>
      <xdr:colOff>50800</xdr:colOff>
      <xdr:row>104</xdr:row>
      <xdr:rowOff>150495</xdr:rowOff>
    </xdr:to>
    <xdr:cxnSp macro="">
      <xdr:nvCxnSpPr>
        <xdr:cNvPr id="882" name="直線コネクタ 881">
          <a:extLst>
            <a:ext uri="{FF2B5EF4-FFF2-40B4-BE49-F238E27FC236}">
              <a16:creationId xmlns:a16="http://schemas.microsoft.com/office/drawing/2014/main" id="{3CFF57F7-5DAA-493E-9FA1-E4FDB4D20B2F}"/>
            </a:ext>
          </a:extLst>
        </xdr:cNvPr>
        <xdr:cNvCxnSpPr/>
      </xdr:nvCxnSpPr>
      <xdr:spPr>
        <a:xfrm>
          <a:off x="13144500" y="17098011"/>
          <a:ext cx="790575" cy="26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53975</xdr:rowOff>
    </xdr:from>
    <xdr:to>
      <xdr:col>72</xdr:col>
      <xdr:colOff>38100</xdr:colOff>
      <xdr:row>105</xdr:row>
      <xdr:rowOff>155575</xdr:rowOff>
    </xdr:to>
    <xdr:sp macro="" textlink="">
      <xdr:nvSpPr>
        <xdr:cNvPr id="883" name="楕円 882">
          <a:extLst>
            <a:ext uri="{FF2B5EF4-FFF2-40B4-BE49-F238E27FC236}">
              <a16:creationId xmlns:a16="http://schemas.microsoft.com/office/drawing/2014/main" id="{FA6FFD10-F149-4F04-851F-4E66BE5A3465}"/>
            </a:ext>
          </a:extLst>
        </xdr:cNvPr>
        <xdr:cNvSpPr/>
      </xdr:nvSpPr>
      <xdr:spPr>
        <a:xfrm>
          <a:off x="12296775" y="1719897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127636</xdr:rowOff>
    </xdr:from>
    <xdr:to>
      <xdr:col>76</xdr:col>
      <xdr:colOff>114300</xdr:colOff>
      <xdr:row>105</xdr:row>
      <xdr:rowOff>104775</xdr:rowOff>
    </xdr:to>
    <xdr:cxnSp macro="">
      <xdr:nvCxnSpPr>
        <xdr:cNvPr id="884" name="直線コネクタ 883">
          <a:extLst>
            <a:ext uri="{FF2B5EF4-FFF2-40B4-BE49-F238E27FC236}">
              <a16:creationId xmlns:a16="http://schemas.microsoft.com/office/drawing/2014/main" id="{AD071CC4-581C-4ADA-9025-8A5BBA55211F}"/>
            </a:ext>
          </a:extLst>
        </xdr:cNvPr>
        <xdr:cNvCxnSpPr/>
      </xdr:nvCxnSpPr>
      <xdr:spPr>
        <a:xfrm flipV="1">
          <a:off x="12344400" y="17098011"/>
          <a:ext cx="800100" cy="148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21589</xdr:rowOff>
    </xdr:from>
    <xdr:to>
      <xdr:col>67</xdr:col>
      <xdr:colOff>101600</xdr:colOff>
      <xdr:row>105</xdr:row>
      <xdr:rowOff>123189</xdr:rowOff>
    </xdr:to>
    <xdr:sp macro="" textlink="">
      <xdr:nvSpPr>
        <xdr:cNvPr id="885" name="楕円 884">
          <a:extLst>
            <a:ext uri="{FF2B5EF4-FFF2-40B4-BE49-F238E27FC236}">
              <a16:creationId xmlns:a16="http://schemas.microsoft.com/office/drawing/2014/main" id="{59725D01-EA0D-45A5-A61B-CC532B7A69B4}"/>
            </a:ext>
          </a:extLst>
        </xdr:cNvPr>
        <xdr:cNvSpPr/>
      </xdr:nvSpPr>
      <xdr:spPr>
        <a:xfrm>
          <a:off x="11487150" y="1716658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72389</xdr:rowOff>
    </xdr:from>
    <xdr:to>
      <xdr:col>71</xdr:col>
      <xdr:colOff>177800</xdr:colOff>
      <xdr:row>105</xdr:row>
      <xdr:rowOff>104775</xdr:rowOff>
    </xdr:to>
    <xdr:cxnSp macro="">
      <xdr:nvCxnSpPr>
        <xdr:cNvPr id="886" name="直線コネクタ 885">
          <a:extLst>
            <a:ext uri="{FF2B5EF4-FFF2-40B4-BE49-F238E27FC236}">
              <a16:creationId xmlns:a16="http://schemas.microsoft.com/office/drawing/2014/main" id="{3BC7E102-BC4C-4DD6-8F7A-3F59243BECA9}"/>
            </a:ext>
          </a:extLst>
        </xdr:cNvPr>
        <xdr:cNvCxnSpPr/>
      </xdr:nvCxnSpPr>
      <xdr:spPr>
        <a:xfrm>
          <a:off x="11534775" y="17214214"/>
          <a:ext cx="809625"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47641</xdr:rowOff>
    </xdr:from>
    <xdr:ext cx="405111" cy="259045"/>
    <xdr:sp macro="" textlink="">
      <xdr:nvSpPr>
        <xdr:cNvPr id="887" name="n_1aveValue【公民館】&#10;有形固定資産減価償却率">
          <a:extLst>
            <a:ext uri="{FF2B5EF4-FFF2-40B4-BE49-F238E27FC236}">
              <a16:creationId xmlns:a16="http://schemas.microsoft.com/office/drawing/2014/main" id="{30485223-A07C-4423-9C8B-3A696E068394}"/>
            </a:ext>
          </a:extLst>
        </xdr:cNvPr>
        <xdr:cNvSpPr txBox="1"/>
      </xdr:nvSpPr>
      <xdr:spPr>
        <a:xfrm>
          <a:off x="13745219" y="17189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30497</xdr:rowOff>
    </xdr:from>
    <xdr:ext cx="405111" cy="259045"/>
    <xdr:sp macro="" textlink="">
      <xdr:nvSpPr>
        <xdr:cNvPr id="888" name="n_2aveValue【公民館】&#10;有形固定資産減価償却率">
          <a:extLst>
            <a:ext uri="{FF2B5EF4-FFF2-40B4-BE49-F238E27FC236}">
              <a16:creationId xmlns:a16="http://schemas.microsoft.com/office/drawing/2014/main" id="{369B1F42-BC45-483B-886B-20974ACC6EEF}"/>
            </a:ext>
          </a:extLst>
        </xdr:cNvPr>
        <xdr:cNvSpPr txBox="1"/>
      </xdr:nvSpPr>
      <xdr:spPr>
        <a:xfrm>
          <a:off x="12964169" y="17172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36847</xdr:rowOff>
    </xdr:from>
    <xdr:ext cx="405111" cy="259045"/>
    <xdr:sp macro="" textlink="">
      <xdr:nvSpPr>
        <xdr:cNvPr id="889" name="n_3aveValue【公民館】&#10;有形固定資産減価償却率">
          <a:extLst>
            <a:ext uri="{FF2B5EF4-FFF2-40B4-BE49-F238E27FC236}">
              <a16:creationId xmlns:a16="http://schemas.microsoft.com/office/drawing/2014/main" id="{95859A3E-2F80-47CB-9B18-4C30989568C4}"/>
            </a:ext>
          </a:extLst>
        </xdr:cNvPr>
        <xdr:cNvSpPr txBox="1"/>
      </xdr:nvSpPr>
      <xdr:spPr>
        <a:xfrm>
          <a:off x="12164069" y="1683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67327</xdr:rowOff>
    </xdr:from>
    <xdr:ext cx="405111" cy="259045"/>
    <xdr:sp macro="" textlink="">
      <xdr:nvSpPr>
        <xdr:cNvPr id="890" name="n_4aveValue【公民館】&#10;有形固定資産減価償却率">
          <a:extLst>
            <a:ext uri="{FF2B5EF4-FFF2-40B4-BE49-F238E27FC236}">
              <a16:creationId xmlns:a16="http://schemas.microsoft.com/office/drawing/2014/main" id="{7ABF5F97-2DEF-4754-8A50-8C9B28E0858D}"/>
            </a:ext>
          </a:extLst>
        </xdr:cNvPr>
        <xdr:cNvSpPr txBox="1"/>
      </xdr:nvSpPr>
      <xdr:spPr>
        <a:xfrm>
          <a:off x="11354444" y="16866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46372</xdr:rowOff>
    </xdr:from>
    <xdr:ext cx="405111" cy="259045"/>
    <xdr:sp macro="" textlink="">
      <xdr:nvSpPr>
        <xdr:cNvPr id="891" name="n_1mainValue【公民館】&#10;有形固定資産減価償却率">
          <a:extLst>
            <a:ext uri="{FF2B5EF4-FFF2-40B4-BE49-F238E27FC236}">
              <a16:creationId xmlns:a16="http://schemas.microsoft.com/office/drawing/2014/main" id="{E90F0F0C-AEA1-4CA5-85F2-313C18A738FF}"/>
            </a:ext>
          </a:extLst>
        </xdr:cNvPr>
        <xdr:cNvSpPr txBox="1"/>
      </xdr:nvSpPr>
      <xdr:spPr>
        <a:xfrm>
          <a:off x="13745219" y="16851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23513</xdr:rowOff>
    </xdr:from>
    <xdr:ext cx="405111" cy="259045"/>
    <xdr:sp macro="" textlink="">
      <xdr:nvSpPr>
        <xdr:cNvPr id="892" name="n_2mainValue【公民館】&#10;有形固定資産減価償却率">
          <a:extLst>
            <a:ext uri="{FF2B5EF4-FFF2-40B4-BE49-F238E27FC236}">
              <a16:creationId xmlns:a16="http://schemas.microsoft.com/office/drawing/2014/main" id="{28323FA3-B863-47FA-807A-DB6049F646B2}"/>
            </a:ext>
          </a:extLst>
        </xdr:cNvPr>
        <xdr:cNvSpPr txBox="1"/>
      </xdr:nvSpPr>
      <xdr:spPr>
        <a:xfrm>
          <a:off x="12964169" y="16828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146702</xdr:rowOff>
    </xdr:from>
    <xdr:ext cx="405111" cy="259045"/>
    <xdr:sp macro="" textlink="">
      <xdr:nvSpPr>
        <xdr:cNvPr id="893" name="n_3mainValue【公民館】&#10;有形固定資産減価償却率">
          <a:extLst>
            <a:ext uri="{FF2B5EF4-FFF2-40B4-BE49-F238E27FC236}">
              <a16:creationId xmlns:a16="http://schemas.microsoft.com/office/drawing/2014/main" id="{7B8A12FB-0383-4E00-AC56-8288A38DCB60}"/>
            </a:ext>
          </a:extLst>
        </xdr:cNvPr>
        <xdr:cNvSpPr txBox="1"/>
      </xdr:nvSpPr>
      <xdr:spPr>
        <a:xfrm>
          <a:off x="12164069" y="1728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114316</xdr:rowOff>
    </xdr:from>
    <xdr:ext cx="405111" cy="259045"/>
    <xdr:sp macro="" textlink="">
      <xdr:nvSpPr>
        <xdr:cNvPr id="894" name="n_4mainValue【公民館】&#10;有形固定資産減価償却率">
          <a:extLst>
            <a:ext uri="{FF2B5EF4-FFF2-40B4-BE49-F238E27FC236}">
              <a16:creationId xmlns:a16="http://schemas.microsoft.com/office/drawing/2014/main" id="{AAB37995-BF21-42AD-94BB-942FDB7A17C2}"/>
            </a:ext>
          </a:extLst>
        </xdr:cNvPr>
        <xdr:cNvSpPr txBox="1"/>
      </xdr:nvSpPr>
      <xdr:spPr>
        <a:xfrm>
          <a:off x="11354444" y="17259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5" name="正方形/長方形 894">
          <a:extLst>
            <a:ext uri="{FF2B5EF4-FFF2-40B4-BE49-F238E27FC236}">
              <a16:creationId xmlns:a16="http://schemas.microsoft.com/office/drawing/2014/main" id="{F0A30106-A746-41CD-BD81-9D64E9EEC308}"/>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6" name="正方形/長方形 895">
          <a:extLst>
            <a:ext uri="{FF2B5EF4-FFF2-40B4-BE49-F238E27FC236}">
              <a16:creationId xmlns:a16="http://schemas.microsoft.com/office/drawing/2014/main" id="{CF2AD53D-00C0-48D0-8846-8EB32C81DB65}"/>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7" name="正方形/長方形 896">
          <a:extLst>
            <a:ext uri="{FF2B5EF4-FFF2-40B4-BE49-F238E27FC236}">
              <a16:creationId xmlns:a16="http://schemas.microsoft.com/office/drawing/2014/main" id="{F0C65B00-4F66-44DE-B145-C47C8D2E1C58}"/>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8" name="正方形/長方形 897">
          <a:extLst>
            <a:ext uri="{FF2B5EF4-FFF2-40B4-BE49-F238E27FC236}">
              <a16:creationId xmlns:a16="http://schemas.microsoft.com/office/drawing/2014/main" id="{669A2F8B-1DA8-4122-A316-B6B685CBDF67}"/>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9" name="正方形/長方形 898">
          <a:extLst>
            <a:ext uri="{FF2B5EF4-FFF2-40B4-BE49-F238E27FC236}">
              <a16:creationId xmlns:a16="http://schemas.microsoft.com/office/drawing/2014/main" id="{6DE12253-6EDB-483C-9362-C65D7659425B}"/>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0" name="正方形/長方形 899">
          <a:extLst>
            <a:ext uri="{FF2B5EF4-FFF2-40B4-BE49-F238E27FC236}">
              <a16:creationId xmlns:a16="http://schemas.microsoft.com/office/drawing/2014/main" id="{579B0FBF-D904-4D97-AD4F-0043E4BF6D26}"/>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1" name="正方形/長方形 900">
          <a:extLst>
            <a:ext uri="{FF2B5EF4-FFF2-40B4-BE49-F238E27FC236}">
              <a16:creationId xmlns:a16="http://schemas.microsoft.com/office/drawing/2014/main" id="{ACFB9923-624C-4244-B5EC-E8E2975D879C}"/>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2" name="正方形/長方形 901">
          <a:extLst>
            <a:ext uri="{FF2B5EF4-FFF2-40B4-BE49-F238E27FC236}">
              <a16:creationId xmlns:a16="http://schemas.microsoft.com/office/drawing/2014/main" id="{B3FF038D-E654-4D76-937F-6A832D7646BD}"/>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3" name="テキスト ボックス 902">
          <a:extLst>
            <a:ext uri="{FF2B5EF4-FFF2-40B4-BE49-F238E27FC236}">
              <a16:creationId xmlns:a16="http://schemas.microsoft.com/office/drawing/2014/main" id="{AD93971F-98AA-4879-A0BD-6149027257A5}"/>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4" name="直線コネクタ 903">
          <a:extLst>
            <a:ext uri="{FF2B5EF4-FFF2-40B4-BE49-F238E27FC236}">
              <a16:creationId xmlns:a16="http://schemas.microsoft.com/office/drawing/2014/main" id="{5357758A-21FE-4AFE-A2FA-09CE0D5A281D}"/>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905" name="直線コネクタ 904">
          <a:extLst>
            <a:ext uri="{FF2B5EF4-FFF2-40B4-BE49-F238E27FC236}">
              <a16:creationId xmlns:a16="http://schemas.microsoft.com/office/drawing/2014/main" id="{541075A9-1729-491E-BC65-1FF00B579B21}"/>
            </a:ext>
          </a:extLst>
        </xdr:cNvPr>
        <xdr:cNvCxnSpPr/>
      </xdr:nvCxnSpPr>
      <xdr:spPr>
        <a:xfrm>
          <a:off x="164592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06" name="テキスト ボックス 905">
          <a:extLst>
            <a:ext uri="{FF2B5EF4-FFF2-40B4-BE49-F238E27FC236}">
              <a16:creationId xmlns:a16="http://schemas.microsoft.com/office/drawing/2014/main" id="{7EF95107-DA36-40F3-968F-24CC6B5E26DE}"/>
            </a:ext>
          </a:extLst>
        </xdr:cNvPr>
        <xdr:cNvSpPr txBox="1"/>
      </xdr:nvSpPr>
      <xdr:spPr>
        <a:xfrm>
          <a:off x="160523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07" name="直線コネクタ 906">
          <a:extLst>
            <a:ext uri="{FF2B5EF4-FFF2-40B4-BE49-F238E27FC236}">
              <a16:creationId xmlns:a16="http://schemas.microsoft.com/office/drawing/2014/main" id="{ACA7D326-5DF3-47EF-B33D-2BF75F8FF860}"/>
            </a:ext>
          </a:extLst>
        </xdr:cNvPr>
        <xdr:cNvCxnSpPr/>
      </xdr:nvCxnSpPr>
      <xdr:spPr>
        <a:xfrm>
          <a:off x="164592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08" name="テキスト ボックス 907">
          <a:extLst>
            <a:ext uri="{FF2B5EF4-FFF2-40B4-BE49-F238E27FC236}">
              <a16:creationId xmlns:a16="http://schemas.microsoft.com/office/drawing/2014/main" id="{04868ED0-34FD-4D9B-A600-4AF324F2F5D0}"/>
            </a:ext>
          </a:extLst>
        </xdr:cNvPr>
        <xdr:cNvSpPr txBox="1"/>
      </xdr:nvSpPr>
      <xdr:spPr>
        <a:xfrm>
          <a:off x="16052346" y="174005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09" name="直線コネクタ 908">
          <a:extLst>
            <a:ext uri="{FF2B5EF4-FFF2-40B4-BE49-F238E27FC236}">
              <a16:creationId xmlns:a16="http://schemas.microsoft.com/office/drawing/2014/main" id="{DB87598C-2CD0-4D62-91CD-F62597D3B652}"/>
            </a:ext>
          </a:extLst>
        </xdr:cNvPr>
        <xdr:cNvCxnSpPr/>
      </xdr:nvCxnSpPr>
      <xdr:spPr>
        <a:xfrm>
          <a:off x="164592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10" name="テキスト ボックス 909">
          <a:extLst>
            <a:ext uri="{FF2B5EF4-FFF2-40B4-BE49-F238E27FC236}">
              <a16:creationId xmlns:a16="http://schemas.microsoft.com/office/drawing/2014/main" id="{F8D65175-5082-449D-AE38-2AA0B8961F16}"/>
            </a:ext>
          </a:extLst>
        </xdr:cNvPr>
        <xdr:cNvSpPr txBox="1"/>
      </xdr:nvSpPr>
      <xdr:spPr>
        <a:xfrm>
          <a:off x="16052346" y="170708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11" name="直線コネクタ 910">
          <a:extLst>
            <a:ext uri="{FF2B5EF4-FFF2-40B4-BE49-F238E27FC236}">
              <a16:creationId xmlns:a16="http://schemas.microsoft.com/office/drawing/2014/main" id="{BE0F81EA-6B0B-4118-9419-28EC9D8A7DB3}"/>
            </a:ext>
          </a:extLst>
        </xdr:cNvPr>
        <xdr:cNvCxnSpPr/>
      </xdr:nvCxnSpPr>
      <xdr:spPr>
        <a:xfrm>
          <a:off x="164592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12" name="テキスト ボックス 911">
          <a:extLst>
            <a:ext uri="{FF2B5EF4-FFF2-40B4-BE49-F238E27FC236}">
              <a16:creationId xmlns:a16="http://schemas.microsoft.com/office/drawing/2014/main" id="{923C5307-5C03-4274-9E56-7A663ADC230A}"/>
            </a:ext>
          </a:extLst>
        </xdr:cNvPr>
        <xdr:cNvSpPr txBox="1"/>
      </xdr:nvSpPr>
      <xdr:spPr>
        <a:xfrm>
          <a:off x="16052346" y="167442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13" name="直線コネクタ 912">
          <a:extLst>
            <a:ext uri="{FF2B5EF4-FFF2-40B4-BE49-F238E27FC236}">
              <a16:creationId xmlns:a16="http://schemas.microsoft.com/office/drawing/2014/main" id="{B777FF80-CC9D-451E-8E22-EC42AA0EFBAC}"/>
            </a:ext>
          </a:extLst>
        </xdr:cNvPr>
        <xdr:cNvCxnSpPr/>
      </xdr:nvCxnSpPr>
      <xdr:spPr>
        <a:xfrm>
          <a:off x="164592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14" name="テキスト ボックス 913">
          <a:extLst>
            <a:ext uri="{FF2B5EF4-FFF2-40B4-BE49-F238E27FC236}">
              <a16:creationId xmlns:a16="http://schemas.microsoft.com/office/drawing/2014/main" id="{47EF5699-1561-4E07-9ADA-6A639723AA54}"/>
            </a:ext>
          </a:extLst>
        </xdr:cNvPr>
        <xdr:cNvSpPr txBox="1"/>
      </xdr:nvSpPr>
      <xdr:spPr>
        <a:xfrm>
          <a:off x="16052346" y="164144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15" name="直線コネクタ 914">
          <a:extLst>
            <a:ext uri="{FF2B5EF4-FFF2-40B4-BE49-F238E27FC236}">
              <a16:creationId xmlns:a16="http://schemas.microsoft.com/office/drawing/2014/main" id="{43F0FF70-0186-4B9D-8562-C042E5EC895B}"/>
            </a:ext>
          </a:extLst>
        </xdr:cNvPr>
        <xdr:cNvCxnSpPr/>
      </xdr:nvCxnSpPr>
      <xdr:spPr>
        <a:xfrm>
          <a:off x="164592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16" name="テキスト ボックス 915">
          <a:extLst>
            <a:ext uri="{FF2B5EF4-FFF2-40B4-BE49-F238E27FC236}">
              <a16:creationId xmlns:a16="http://schemas.microsoft.com/office/drawing/2014/main" id="{F740E03D-3E43-4BE3-9587-9927CD5B06AE}"/>
            </a:ext>
          </a:extLst>
        </xdr:cNvPr>
        <xdr:cNvSpPr txBox="1"/>
      </xdr:nvSpPr>
      <xdr:spPr>
        <a:xfrm>
          <a:off x="16052346" y="160879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7" name="直線コネクタ 916">
          <a:extLst>
            <a:ext uri="{FF2B5EF4-FFF2-40B4-BE49-F238E27FC236}">
              <a16:creationId xmlns:a16="http://schemas.microsoft.com/office/drawing/2014/main" id="{B55AC4E8-D2CD-4EB4-A31A-93241B2DCAA8}"/>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8" name="テキスト ボックス 917">
          <a:extLst>
            <a:ext uri="{FF2B5EF4-FFF2-40B4-BE49-F238E27FC236}">
              <a16:creationId xmlns:a16="http://schemas.microsoft.com/office/drawing/2014/main" id="{9C27AC5D-AB11-4ECE-9438-61F643A0BDD6}"/>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9" name="【公民館】&#10;一人当たり面積グラフ枠">
          <a:extLst>
            <a:ext uri="{FF2B5EF4-FFF2-40B4-BE49-F238E27FC236}">
              <a16:creationId xmlns:a16="http://schemas.microsoft.com/office/drawing/2014/main" id="{6C35BEC5-0B14-4885-A71B-CEABE038B6A3}"/>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107224</xdr:rowOff>
    </xdr:from>
    <xdr:to>
      <xdr:col>116</xdr:col>
      <xdr:colOff>62864</xdr:colOff>
      <xdr:row>109</xdr:row>
      <xdr:rowOff>19050</xdr:rowOff>
    </xdr:to>
    <xdr:cxnSp macro="">
      <xdr:nvCxnSpPr>
        <xdr:cNvPr id="920" name="直線コネクタ 919">
          <a:extLst>
            <a:ext uri="{FF2B5EF4-FFF2-40B4-BE49-F238E27FC236}">
              <a16:creationId xmlns:a16="http://schemas.microsoft.com/office/drawing/2014/main" id="{60BAA0AE-FD22-41C1-98D5-AF11EDE40CC3}"/>
            </a:ext>
          </a:extLst>
        </xdr:cNvPr>
        <xdr:cNvCxnSpPr/>
      </xdr:nvCxnSpPr>
      <xdr:spPr>
        <a:xfrm flipV="1">
          <a:off x="19954239" y="16391799"/>
          <a:ext cx="0" cy="14580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22877</xdr:rowOff>
    </xdr:from>
    <xdr:ext cx="469744" cy="259045"/>
    <xdr:sp macro="" textlink="">
      <xdr:nvSpPr>
        <xdr:cNvPr id="921" name="【公民館】&#10;一人当たり面積最小値テキスト">
          <a:extLst>
            <a:ext uri="{FF2B5EF4-FFF2-40B4-BE49-F238E27FC236}">
              <a16:creationId xmlns:a16="http://schemas.microsoft.com/office/drawing/2014/main" id="{8127EC94-5F28-4094-8F46-B25AEED0E859}"/>
            </a:ext>
          </a:extLst>
        </xdr:cNvPr>
        <xdr:cNvSpPr txBox="1"/>
      </xdr:nvSpPr>
      <xdr:spPr>
        <a:xfrm>
          <a:off x="19992975" y="17856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19050</xdr:rowOff>
    </xdr:from>
    <xdr:to>
      <xdr:col>116</xdr:col>
      <xdr:colOff>152400</xdr:colOff>
      <xdr:row>109</xdr:row>
      <xdr:rowOff>19050</xdr:rowOff>
    </xdr:to>
    <xdr:cxnSp macro="">
      <xdr:nvCxnSpPr>
        <xdr:cNvPr id="922" name="直線コネクタ 921">
          <a:extLst>
            <a:ext uri="{FF2B5EF4-FFF2-40B4-BE49-F238E27FC236}">
              <a16:creationId xmlns:a16="http://schemas.microsoft.com/office/drawing/2014/main" id="{F667D550-82A5-46A7-B579-B8FCD2DF2CA7}"/>
            </a:ext>
          </a:extLst>
        </xdr:cNvPr>
        <xdr:cNvCxnSpPr/>
      </xdr:nvCxnSpPr>
      <xdr:spPr>
        <a:xfrm>
          <a:off x="19878675" y="178498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53901</xdr:rowOff>
    </xdr:from>
    <xdr:ext cx="469744" cy="259045"/>
    <xdr:sp macro="" textlink="">
      <xdr:nvSpPr>
        <xdr:cNvPr id="923" name="【公民館】&#10;一人当たり面積最大値テキスト">
          <a:extLst>
            <a:ext uri="{FF2B5EF4-FFF2-40B4-BE49-F238E27FC236}">
              <a16:creationId xmlns:a16="http://schemas.microsoft.com/office/drawing/2014/main" id="{D4B8C217-E61C-43B6-84FC-BB288F8ED292}"/>
            </a:ext>
          </a:extLst>
        </xdr:cNvPr>
        <xdr:cNvSpPr txBox="1"/>
      </xdr:nvSpPr>
      <xdr:spPr>
        <a:xfrm>
          <a:off x="19992975" y="16167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107224</xdr:rowOff>
    </xdr:from>
    <xdr:to>
      <xdr:col>116</xdr:col>
      <xdr:colOff>152400</xdr:colOff>
      <xdr:row>100</xdr:row>
      <xdr:rowOff>107224</xdr:rowOff>
    </xdr:to>
    <xdr:cxnSp macro="">
      <xdr:nvCxnSpPr>
        <xdr:cNvPr id="924" name="直線コネクタ 923">
          <a:extLst>
            <a:ext uri="{FF2B5EF4-FFF2-40B4-BE49-F238E27FC236}">
              <a16:creationId xmlns:a16="http://schemas.microsoft.com/office/drawing/2014/main" id="{DFC2A621-3588-4C0C-A1C5-D8386BA5871D}"/>
            </a:ext>
          </a:extLst>
        </xdr:cNvPr>
        <xdr:cNvCxnSpPr/>
      </xdr:nvCxnSpPr>
      <xdr:spPr>
        <a:xfrm>
          <a:off x="19878675" y="1639179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127925</xdr:rowOff>
    </xdr:from>
    <xdr:ext cx="469744" cy="259045"/>
    <xdr:sp macro="" textlink="">
      <xdr:nvSpPr>
        <xdr:cNvPr id="925" name="【公民館】&#10;一人当たり面積平均値テキスト">
          <a:extLst>
            <a:ext uri="{FF2B5EF4-FFF2-40B4-BE49-F238E27FC236}">
              <a16:creationId xmlns:a16="http://schemas.microsoft.com/office/drawing/2014/main" id="{EC6EAF31-82DE-4FB7-91D0-B1EBC6B718A7}"/>
            </a:ext>
          </a:extLst>
        </xdr:cNvPr>
        <xdr:cNvSpPr txBox="1"/>
      </xdr:nvSpPr>
      <xdr:spPr>
        <a:xfrm>
          <a:off x="19992975" y="174412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149498</xdr:rowOff>
    </xdr:from>
    <xdr:to>
      <xdr:col>116</xdr:col>
      <xdr:colOff>114300</xdr:colOff>
      <xdr:row>107</xdr:row>
      <xdr:rowOff>79648</xdr:rowOff>
    </xdr:to>
    <xdr:sp macro="" textlink="">
      <xdr:nvSpPr>
        <xdr:cNvPr id="926" name="フローチャート: 判断 925">
          <a:extLst>
            <a:ext uri="{FF2B5EF4-FFF2-40B4-BE49-F238E27FC236}">
              <a16:creationId xmlns:a16="http://schemas.microsoft.com/office/drawing/2014/main" id="{EE61A39D-20C9-4E5E-A63F-AC170A799921}"/>
            </a:ext>
          </a:extLst>
        </xdr:cNvPr>
        <xdr:cNvSpPr/>
      </xdr:nvSpPr>
      <xdr:spPr>
        <a:xfrm>
          <a:off x="19897725" y="1746594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156029</xdr:rowOff>
    </xdr:from>
    <xdr:to>
      <xdr:col>112</xdr:col>
      <xdr:colOff>38100</xdr:colOff>
      <xdr:row>107</xdr:row>
      <xdr:rowOff>86179</xdr:rowOff>
    </xdr:to>
    <xdr:sp macro="" textlink="">
      <xdr:nvSpPr>
        <xdr:cNvPr id="927" name="フローチャート: 判断 926">
          <a:extLst>
            <a:ext uri="{FF2B5EF4-FFF2-40B4-BE49-F238E27FC236}">
              <a16:creationId xmlns:a16="http://schemas.microsoft.com/office/drawing/2014/main" id="{3A5D3F1B-CE91-446C-8C41-090CBFAAABB9}"/>
            </a:ext>
          </a:extLst>
        </xdr:cNvPr>
        <xdr:cNvSpPr/>
      </xdr:nvSpPr>
      <xdr:spPr>
        <a:xfrm>
          <a:off x="19154775" y="1747565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160927</xdr:rowOff>
    </xdr:from>
    <xdr:to>
      <xdr:col>107</xdr:col>
      <xdr:colOff>101600</xdr:colOff>
      <xdr:row>107</xdr:row>
      <xdr:rowOff>91077</xdr:rowOff>
    </xdr:to>
    <xdr:sp macro="" textlink="">
      <xdr:nvSpPr>
        <xdr:cNvPr id="928" name="フローチャート: 判断 927">
          <a:extLst>
            <a:ext uri="{FF2B5EF4-FFF2-40B4-BE49-F238E27FC236}">
              <a16:creationId xmlns:a16="http://schemas.microsoft.com/office/drawing/2014/main" id="{99E94C91-930A-414A-A502-4B97A99EE1A8}"/>
            </a:ext>
          </a:extLst>
        </xdr:cNvPr>
        <xdr:cNvSpPr/>
      </xdr:nvSpPr>
      <xdr:spPr>
        <a:xfrm>
          <a:off x="18345150" y="1748055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142966</xdr:rowOff>
    </xdr:from>
    <xdr:to>
      <xdr:col>102</xdr:col>
      <xdr:colOff>165100</xdr:colOff>
      <xdr:row>107</xdr:row>
      <xdr:rowOff>73116</xdr:rowOff>
    </xdr:to>
    <xdr:sp macro="" textlink="">
      <xdr:nvSpPr>
        <xdr:cNvPr id="929" name="フローチャート: 判断 928">
          <a:extLst>
            <a:ext uri="{FF2B5EF4-FFF2-40B4-BE49-F238E27FC236}">
              <a16:creationId xmlns:a16="http://schemas.microsoft.com/office/drawing/2014/main" id="{7D95EEC1-208E-4263-AAD7-251B09CE58AA}"/>
            </a:ext>
          </a:extLst>
        </xdr:cNvPr>
        <xdr:cNvSpPr/>
      </xdr:nvSpPr>
      <xdr:spPr>
        <a:xfrm>
          <a:off x="17554575" y="1745624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149498</xdr:rowOff>
    </xdr:from>
    <xdr:to>
      <xdr:col>98</xdr:col>
      <xdr:colOff>38100</xdr:colOff>
      <xdr:row>107</xdr:row>
      <xdr:rowOff>79648</xdr:rowOff>
    </xdr:to>
    <xdr:sp macro="" textlink="">
      <xdr:nvSpPr>
        <xdr:cNvPr id="930" name="フローチャート: 判断 929">
          <a:extLst>
            <a:ext uri="{FF2B5EF4-FFF2-40B4-BE49-F238E27FC236}">
              <a16:creationId xmlns:a16="http://schemas.microsoft.com/office/drawing/2014/main" id="{B4FEE1AC-10C2-4F9B-9E57-B8BA775798A6}"/>
            </a:ext>
          </a:extLst>
        </xdr:cNvPr>
        <xdr:cNvSpPr/>
      </xdr:nvSpPr>
      <xdr:spPr>
        <a:xfrm>
          <a:off x="16754475" y="1746594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95D94D4A-5FC4-41F7-9F5B-2CA5CA2328BE}"/>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F4E4C737-4A0F-4639-9D68-8940B97BC449}"/>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3" name="テキスト ボックス 932">
          <a:extLst>
            <a:ext uri="{FF2B5EF4-FFF2-40B4-BE49-F238E27FC236}">
              <a16:creationId xmlns:a16="http://schemas.microsoft.com/office/drawing/2014/main" id="{832FFA4D-621B-46A3-9EB5-7F1A1910EB7A}"/>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06B6B856-5229-4672-8841-31CD3FD95ED6}"/>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5734CCF9-A011-4ECD-8AAA-95912E03479D}"/>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54792</xdr:rowOff>
    </xdr:from>
    <xdr:to>
      <xdr:col>116</xdr:col>
      <xdr:colOff>114300</xdr:colOff>
      <xdr:row>104</xdr:row>
      <xdr:rowOff>156392</xdr:rowOff>
    </xdr:to>
    <xdr:sp macro="" textlink="">
      <xdr:nvSpPr>
        <xdr:cNvPr id="936" name="楕円 935">
          <a:extLst>
            <a:ext uri="{FF2B5EF4-FFF2-40B4-BE49-F238E27FC236}">
              <a16:creationId xmlns:a16="http://schemas.microsoft.com/office/drawing/2014/main" id="{CE9DEDC2-C116-42DA-BEB9-4B402A24B479}"/>
            </a:ext>
          </a:extLst>
        </xdr:cNvPr>
        <xdr:cNvSpPr/>
      </xdr:nvSpPr>
      <xdr:spPr>
        <a:xfrm>
          <a:off x="19897725" y="1702834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77669</xdr:rowOff>
    </xdr:from>
    <xdr:ext cx="469744" cy="259045"/>
    <xdr:sp macro="" textlink="">
      <xdr:nvSpPr>
        <xdr:cNvPr id="937" name="【公民館】&#10;一人当たり面積該当値テキスト">
          <a:extLst>
            <a:ext uri="{FF2B5EF4-FFF2-40B4-BE49-F238E27FC236}">
              <a16:creationId xmlns:a16="http://schemas.microsoft.com/office/drawing/2014/main" id="{883B0FE2-5A73-430F-97D5-5D5B7506206B}"/>
            </a:ext>
          </a:extLst>
        </xdr:cNvPr>
        <xdr:cNvSpPr txBox="1"/>
      </xdr:nvSpPr>
      <xdr:spPr>
        <a:xfrm>
          <a:off x="19992975" y="16879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62956</xdr:rowOff>
    </xdr:from>
    <xdr:to>
      <xdr:col>112</xdr:col>
      <xdr:colOff>38100</xdr:colOff>
      <xdr:row>104</xdr:row>
      <xdr:rowOff>164556</xdr:rowOff>
    </xdr:to>
    <xdr:sp macro="" textlink="">
      <xdr:nvSpPr>
        <xdr:cNvPr id="938" name="楕円 937">
          <a:extLst>
            <a:ext uri="{FF2B5EF4-FFF2-40B4-BE49-F238E27FC236}">
              <a16:creationId xmlns:a16="http://schemas.microsoft.com/office/drawing/2014/main" id="{25B6C4CA-4C75-4ADA-8BF3-94FB09A38AFC}"/>
            </a:ext>
          </a:extLst>
        </xdr:cNvPr>
        <xdr:cNvSpPr/>
      </xdr:nvSpPr>
      <xdr:spPr>
        <a:xfrm>
          <a:off x="19154775" y="1703968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105592</xdr:rowOff>
    </xdr:from>
    <xdr:to>
      <xdr:col>116</xdr:col>
      <xdr:colOff>63500</xdr:colOff>
      <xdr:row>104</xdr:row>
      <xdr:rowOff>113756</xdr:rowOff>
    </xdr:to>
    <xdr:cxnSp macro="">
      <xdr:nvCxnSpPr>
        <xdr:cNvPr id="939" name="直線コネクタ 938">
          <a:extLst>
            <a:ext uri="{FF2B5EF4-FFF2-40B4-BE49-F238E27FC236}">
              <a16:creationId xmlns:a16="http://schemas.microsoft.com/office/drawing/2014/main" id="{1F1F6DF5-6B6F-46C8-889B-8522E9630F86}"/>
            </a:ext>
          </a:extLst>
        </xdr:cNvPr>
        <xdr:cNvCxnSpPr/>
      </xdr:nvCxnSpPr>
      <xdr:spPr>
        <a:xfrm flipV="1">
          <a:off x="19202400" y="17075967"/>
          <a:ext cx="752475" cy="11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38463</xdr:rowOff>
    </xdr:from>
    <xdr:to>
      <xdr:col>107</xdr:col>
      <xdr:colOff>101600</xdr:colOff>
      <xdr:row>104</xdr:row>
      <xdr:rowOff>140063</xdr:rowOff>
    </xdr:to>
    <xdr:sp macro="" textlink="">
      <xdr:nvSpPr>
        <xdr:cNvPr id="940" name="楕円 939">
          <a:extLst>
            <a:ext uri="{FF2B5EF4-FFF2-40B4-BE49-F238E27FC236}">
              <a16:creationId xmlns:a16="http://schemas.microsoft.com/office/drawing/2014/main" id="{9E86DE9C-A472-40B3-AA1D-FF79082C5557}"/>
            </a:ext>
          </a:extLst>
        </xdr:cNvPr>
        <xdr:cNvSpPr/>
      </xdr:nvSpPr>
      <xdr:spPr>
        <a:xfrm>
          <a:off x="18345150" y="1701201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89263</xdr:rowOff>
    </xdr:from>
    <xdr:to>
      <xdr:col>111</xdr:col>
      <xdr:colOff>177800</xdr:colOff>
      <xdr:row>104</xdr:row>
      <xdr:rowOff>113756</xdr:rowOff>
    </xdr:to>
    <xdr:cxnSp macro="">
      <xdr:nvCxnSpPr>
        <xdr:cNvPr id="941" name="直線コネクタ 940">
          <a:extLst>
            <a:ext uri="{FF2B5EF4-FFF2-40B4-BE49-F238E27FC236}">
              <a16:creationId xmlns:a16="http://schemas.microsoft.com/office/drawing/2014/main" id="{0A1661CA-0C28-42F6-95C0-8C8684ACB0B3}"/>
            </a:ext>
          </a:extLst>
        </xdr:cNvPr>
        <xdr:cNvCxnSpPr/>
      </xdr:nvCxnSpPr>
      <xdr:spPr>
        <a:xfrm>
          <a:off x="18392775" y="17059638"/>
          <a:ext cx="809625" cy="27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102</xdr:row>
      <xdr:rowOff>139700</xdr:rowOff>
    </xdr:from>
    <xdr:to>
      <xdr:col>102</xdr:col>
      <xdr:colOff>165100</xdr:colOff>
      <xdr:row>103</xdr:row>
      <xdr:rowOff>69850</xdr:rowOff>
    </xdr:to>
    <xdr:sp macro="" textlink="">
      <xdr:nvSpPr>
        <xdr:cNvPr id="942" name="楕円 941">
          <a:extLst>
            <a:ext uri="{FF2B5EF4-FFF2-40B4-BE49-F238E27FC236}">
              <a16:creationId xmlns:a16="http://schemas.microsoft.com/office/drawing/2014/main" id="{40A827A6-A2E9-4D1B-9779-F025A4E94E0D}"/>
            </a:ext>
          </a:extLst>
        </xdr:cNvPr>
        <xdr:cNvSpPr/>
      </xdr:nvSpPr>
      <xdr:spPr>
        <a:xfrm>
          <a:off x="17554575" y="167735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19050</xdr:rowOff>
    </xdr:from>
    <xdr:to>
      <xdr:col>107</xdr:col>
      <xdr:colOff>50800</xdr:colOff>
      <xdr:row>104</xdr:row>
      <xdr:rowOff>89263</xdr:rowOff>
    </xdr:to>
    <xdr:cxnSp macro="">
      <xdr:nvCxnSpPr>
        <xdr:cNvPr id="943" name="直線コネクタ 942">
          <a:extLst>
            <a:ext uri="{FF2B5EF4-FFF2-40B4-BE49-F238E27FC236}">
              <a16:creationId xmlns:a16="http://schemas.microsoft.com/office/drawing/2014/main" id="{04E98004-78ED-40B5-B50C-88D940FAEA62}"/>
            </a:ext>
          </a:extLst>
        </xdr:cNvPr>
        <xdr:cNvCxnSpPr/>
      </xdr:nvCxnSpPr>
      <xdr:spPr>
        <a:xfrm>
          <a:off x="17602200" y="16821150"/>
          <a:ext cx="790575" cy="238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102</xdr:row>
      <xdr:rowOff>160927</xdr:rowOff>
    </xdr:from>
    <xdr:to>
      <xdr:col>98</xdr:col>
      <xdr:colOff>38100</xdr:colOff>
      <xdr:row>103</xdr:row>
      <xdr:rowOff>91077</xdr:rowOff>
    </xdr:to>
    <xdr:sp macro="" textlink="">
      <xdr:nvSpPr>
        <xdr:cNvPr id="944" name="楕円 943">
          <a:extLst>
            <a:ext uri="{FF2B5EF4-FFF2-40B4-BE49-F238E27FC236}">
              <a16:creationId xmlns:a16="http://schemas.microsoft.com/office/drawing/2014/main" id="{803027BE-D11B-4F6E-856F-95930E028DB3}"/>
            </a:ext>
          </a:extLst>
        </xdr:cNvPr>
        <xdr:cNvSpPr/>
      </xdr:nvSpPr>
      <xdr:spPr>
        <a:xfrm>
          <a:off x="16754475" y="1679475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19050</xdr:rowOff>
    </xdr:from>
    <xdr:to>
      <xdr:col>102</xdr:col>
      <xdr:colOff>114300</xdr:colOff>
      <xdr:row>103</xdr:row>
      <xdr:rowOff>40277</xdr:rowOff>
    </xdr:to>
    <xdr:cxnSp macro="">
      <xdr:nvCxnSpPr>
        <xdr:cNvPr id="945" name="直線コネクタ 944">
          <a:extLst>
            <a:ext uri="{FF2B5EF4-FFF2-40B4-BE49-F238E27FC236}">
              <a16:creationId xmlns:a16="http://schemas.microsoft.com/office/drawing/2014/main" id="{0DF7B112-58B3-4B66-AE49-7DA402D71070}"/>
            </a:ext>
          </a:extLst>
        </xdr:cNvPr>
        <xdr:cNvCxnSpPr/>
      </xdr:nvCxnSpPr>
      <xdr:spPr>
        <a:xfrm flipV="1">
          <a:off x="16802100" y="16821150"/>
          <a:ext cx="8001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77306</xdr:rowOff>
    </xdr:from>
    <xdr:ext cx="469744" cy="259045"/>
    <xdr:sp macro="" textlink="">
      <xdr:nvSpPr>
        <xdr:cNvPr id="946" name="n_1aveValue【公民館】&#10;一人当たり面積">
          <a:extLst>
            <a:ext uri="{FF2B5EF4-FFF2-40B4-BE49-F238E27FC236}">
              <a16:creationId xmlns:a16="http://schemas.microsoft.com/office/drawing/2014/main" id="{9A6F5AA2-E1B7-482D-B0C3-244937C198C9}"/>
            </a:ext>
          </a:extLst>
        </xdr:cNvPr>
        <xdr:cNvSpPr txBox="1"/>
      </xdr:nvSpPr>
      <xdr:spPr>
        <a:xfrm>
          <a:off x="18983402" y="17565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82204</xdr:rowOff>
    </xdr:from>
    <xdr:ext cx="469744" cy="259045"/>
    <xdr:sp macro="" textlink="">
      <xdr:nvSpPr>
        <xdr:cNvPr id="947" name="n_2aveValue【公民館】&#10;一人当たり面積">
          <a:extLst>
            <a:ext uri="{FF2B5EF4-FFF2-40B4-BE49-F238E27FC236}">
              <a16:creationId xmlns:a16="http://schemas.microsoft.com/office/drawing/2014/main" id="{7E6222DA-73AF-4DB6-BC56-583D2DAE07FE}"/>
            </a:ext>
          </a:extLst>
        </xdr:cNvPr>
        <xdr:cNvSpPr txBox="1"/>
      </xdr:nvSpPr>
      <xdr:spPr>
        <a:xfrm>
          <a:off x="18183302" y="17573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64243</xdr:rowOff>
    </xdr:from>
    <xdr:ext cx="469744" cy="259045"/>
    <xdr:sp macro="" textlink="">
      <xdr:nvSpPr>
        <xdr:cNvPr id="948" name="n_3aveValue【公民館】&#10;一人当たり面積">
          <a:extLst>
            <a:ext uri="{FF2B5EF4-FFF2-40B4-BE49-F238E27FC236}">
              <a16:creationId xmlns:a16="http://schemas.microsoft.com/office/drawing/2014/main" id="{09B5E78D-C545-441E-8276-ADCD13B6E9B2}"/>
            </a:ext>
          </a:extLst>
        </xdr:cNvPr>
        <xdr:cNvSpPr txBox="1"/>
      </xdr:nvSpPr>
      <xdr:spPr>
        <a:xfrm>
          <a:off x="17383202" y="17555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70775</xdr:rowOff>
    </xdr:from>
    <xdr:ext cx="469744" cy="259045"/>
    <xdr:sp macro="" textlink="">
      <xdr:nvSpPr>
        <xdr:cNvPr id="949" name="n_4aveValue【公民館】&#10;一人当たり面積">
          <a:extLst>
            <a:ext uri="{FF2B5EF4-FFF2-40B4-BE49-F238E27FC236}">
              <a16:creationId xmlns:a16="http://schemas.microsoft.com/office/drawing/2014/main" id="{60F773DD-FD00-42A6-A6AE-7D5AC5865033}"/>
            </a:ext>
          </a:extLst>
        </xdr:cNvPr>
        <xdr:cNvSpPr txBox="1"/>
      </xdr:nvSpPr>
      <xdr:spPr>
        <a:xfrm>
          <a:off x="16592627" y="17555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9633</xdr:rowOff>
    </xdr:from>
    <xdr:ext cx="469744" cy="259045"/>
    <xdr:sp macro="" textlink="">
      <xdr:nvSpPr>
        <xdr:cNvPr id="950" name="n_1mainValue【公民館】&#10;一人当たり面積">
          <a:extLst>
            <a:ext uri="{FF2B5EF4-FFF2-40B4-BE49-F238E27FC236}">
              <a16:creationId xmlns:a16="http://schemas.microsoft.com/office/drawing/2014/main" id="{D0F43A15-F1B4-4FCB-912E-8F2B605AF6C1}"/>
            </a:ext>
          </a:extLst>
        </xdr:cNvPr>
        <xdr:cNvSpPr txBox="1"/>
      </xdr:nvSpPr>
      <xdr:spPr>
        <a:xfrm>
          <a:off x="18983402" y="16808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156590</xdr:rowOff>
    </xdr:from>
    <xdr:ext cx="469744" cy="259045"/>
    <xdr:sp macro="" textlink="">
      <xdr:nvSpPr>
        <xdr:cNvPr id="951" name="n_2mainValue【公民館】&#10;一人当たり面積">
          <a:extLst>
            <a:ext uri="{FF2B5EF4-FFF2-40B4-BE49-F238E27FC236}">
              <a16:creationId xmlns:a16="http://schemas.microsoft.com/office/drawing/2014/main" id="{9562E775-2C61-40DE-8EB7-D377D55D2221}"/>
            </a:ext>
          </a:extLst>
        </xdr:cNvPr>
        <xdr:cNvSpPr txBox="1"/>
      </xdr:nvSpPr>
      <xdr:spPr>
        <a:xfrm>
          <a:off x="18183302" y="16790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101</xdr:row>
      <xdr:rowOff>86377</xdr:rowOff>
    </xdr:from>
    <xdr:ext cx="469744" cy="259045"/>
    <xdr:sp macro="" textlink="">
      <xdr:nvSpPr>
        <xdr:cNvPr id="952" name="n_3mainValue【公民館】&#10;一人当たり面積">
          <a:extLst>
            <a:ext uri="{FF2B5EF4-FFF2-40B4-BE49-F238E27FC236}">
              <a16:creationId xmlns:a16="http://schemas.microsoft.com/office/drawing/2014/main" id="{D52D4F48-DCDD-4F60-B4FB-C7DA377A4040}"/>
            </a:ext>
          </a:extLst>
        </xdr:cNvPr>
        <xdr:cNvSpPr txBox="1"/>
      </xdr:nvSpPr>
      <xdr:spPr>
        <a:xfrm>
          <a:off x="17383202" y="16542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101</xdr:row>
      <xdr:rowOff>107604</xdr:rowOff>
    </xdr:from>
    <xdr:ext cx="469744" cy="259045"/>
    <xdr:sp macro="" textlink="">
      <xdr:nvSpPr>
        <xdr:cNvPr id="953" name="n_4mainValue【公民館】&#10;一人当たり面積">
          <a:extLst>
            <a:ext uri="{FF2B5EF4-FFF2-40B4-BE49-F238E27FC236}">
              <a16:creationId xmlns:a16="http://schemas.microsoft.com/office/drawing/2014/main" id="{74A35A16-1820-448E-950D-9F23E020E5CB}"/>
            </a:ext>
          </a:extLst>
        </xdr:cNvPr>
        <xdr:cNvSpPr txBox="1"/>
      </xdr:nvSpPr>
      <xdr:spPr>
        <a:xfrm>
          <a:off x="16592627" y="16563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4" name="正方形/長方形 953">
          <a:extLst>
            <a:ext uri="{FF2B5EF4-FFF2-40B4-BE49-F238E27FC236}">
              <a16:creationId xmlns:a16="http://schemas.microsoft.com/office/drawing/2014/main" id="{F134F300-CB80-4EB5-A1B8-947E77DE2649}"/>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5" name="正方形/長方形 954">
          <a:extLst>
            <a:ext uri="{FF2B5EF4-FFF2-40B4-BE49-F238E27FC236}">
              <a16:creationId xmlns:a16="http://schemas.microsoft.com/office/drawing/2014/main" id="{858CCA54-60F0-4891-98F2-AB54C3EFA2AB}"/>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6" name="テキスト ボックス 955">
          <a:extLst>
            <a:ext uri="{FF2B5EF4-FFF2-40B4-BE49-F238E27FC236}">
              <a16:creationId xmlns:a16="http://schemas.microsoft.com/office/drawing/2014/main" id="{4EEA1621-52B6-4048-A9C8-048675987762}"/>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類似団体と比較して有形固定資産減価償却率が特に高くなっている施設は学校施設であり、特に低くなっている施設は認定こども園・幼稚園・保育所である。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学校施設については、小学校施設で</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施設、中学校施設で</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施設を保有しており、経過年数により有形固定資産減価償却率は増加傾向となっている。保育所については、公立保育園の民営化及び統合を推進し、令和元年度に明浜地域の</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施設を民営化、令和２年度は平成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年７月豪雨災害により被災した旧野村保育所の建替等を行っているが、経過年数により有形固定資産減価償却率は増加となっている。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依然として旧５町ごとに目的が重複する施設等が存在するため、公共施設等総合管理計画に基づき、施設の統廃合を含め全体の見直しを行い、適正な施設運営に努める必要がある。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9C78D60-93E3-483D-AD95-467D4BDCAB19}"/>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38FF25C-D38C-42D6-94FD-4EE4AF24CBA9}"/>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84DE65F-9ACD-494B-9128-C755D2546A50}"/>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84ECDCC-B8D4-47D7-AE8E-8742E4B78AAA}"/>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愛媛県西予市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C960FFF-EBFB-4856-9065-E38FD7C499C6}"/>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D3B68AE-5EA5-45F2-B6AC-611010E4DAB9}"/>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97FD935-DF75-47A8-9CE1-E330D01825DC}"/>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F2B0DF-D47C-4707-805D-20AFF84ED062}"/>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E03FA00-1C51-4715-AAF8-F46C3E396F2F}"/>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3D5F135-5CC4-419E-8391-DF1E538FFF2F}"/>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33,721
33,328
514.34
34,487,498
32,940,997
1,407,258
16,060,136
37,929,150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14C4679-0215-4314-8CD0-69640F532A40}"/>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6CC482C-855F-47B2-8366-5C22BA624302}"/>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99A7913-1F29-47E2-8EC0-D9866A91EC2D}"/>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12.9
77.0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A21300D-898D-4B54-802B-FFAE7FDE3BE5}"/>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752DD4D-B157-4508-9921-ED7555B929B2}"/>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E3C01207-1FFC-48F7-A8C4-5B27A577355F}"/>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9294319-1B44-41C5-B930-A89119D197BD}"/>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A2BB106-6F00-4DB6-BFBE-31BC17BF41C4}"/>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4B2A0E0-D63F-4F04-B5A3-0820755042AC}"/>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96D2C77-E0A1-40E2-99B1-3DB69EF27A8B}"/>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C3AA4A6-0C20-416B-A350-CD2DD5C82B6C}"/>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1C68A2E-0468-4AA8-8EAA-0B042D1A73F4}"/>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4E9DA7A-33AE-4341-98CD-3DEDA6F49E2F}"/>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FAB608F-D605-441B-A411-12FB3A82308F}"/>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BC144FB-AD8A-46E5-A052-AB63BCB7978B}"/>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74B7909-957A-4148-A4FF-9B8F1783F9E7}"/>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C90A84B-CF16-4C1E-A23D-1A98F0F76B49}"/>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3CAF64A-153F-49AB-B046-AF1CC7643BE2}"/>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C3CD6D4-B8C5-4CEC-8912-F897A22B377C}"/>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F1A2A4F-6A1B-4F90-A9BD-1E952AE9D948}"/>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9C72423-C3EA-4F65-A260-1AFD8F3CF1C4}"/>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410A7E50-A297-4863-BB46-F6AAC83E8A83}"/>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42CFBAD-69E7-4539-A9AB-47AE1360B0D6}"/>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659D50F-CA97-47EC-A04C-C314C1A4DFF1}"/>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1C62FA9-0EF0-438A-AE1A-A8BF0D0420B2}"/>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4BFC798-6B86-414A-ABE7-95550D923F31}"/>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5CC10AE-51CB-43B1-BCB5-4F42DBD4E918}"/>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DEAE23D-8276-447A-8639-079C910079E1}"/>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F385CF6-DECE-43F4-B521-D8CC6A2D8723}"/>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B2DEA4C2-9559-4113-8821-21DDA5DA54C2}"/>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A6B5DD18-0F73-4911-A96B-518BD25A6FC1}"/>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9A4D6D4-4201-4224-9AC5-658CA9BEE755}"/>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E24D71B3-9926-4219-9617-D7CA702616CF}"/>
            </a:ext>
          </a:extLst>
        </xdr:cNvPr>
        <xdr:cNvCxnSpPr/>
      </xdr:nvCxnSpPr>
      <xdr:spPr>
        <a:xfrm>
          <a:off x="6858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8D3E3FB7-7F5F-4D6F-9FB6-A8FCFAE6FEF1}"/>
            </a:ext>
          </a:extLst>
        </xdr:cNvPr>
        <xdr:cNvSpPr txBox="1"/>
      </xdr:nvSpPr>
      <xdr:spPr>
        <a:xfrm>
          <a:off x="2789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A76DA9ED-9E5A-4096-8D3C-489AA6F3B6A5}"/>
            </a:ext>
          </a:extLst>
        </xdr:cNvPr>
        <xdr:cNvCxnSpPr/>
      </xdr:nvCxnSpPr>
      <xdr:spPr>
        <a:xfrm>
          <a:off x="6858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725BD775-6EF2-41AE-BE2E-AA737CF0CCF4}"/>
            </a:ext>
          </a:extLst>
        </xdr:cNvPr>
        <xdr:cNvSpPr txBox="1"/>
      </xdr:nvSpPr>
      <xdr:spPr>
        <a:xfrm>
          <a:off x="339891"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62A49470-7539-4F9F-A44E-2E6189B4A8C9}"/>
            </a:ext>
          </a:extLst>
        </xdr:cNvPr>
        <xdr:cNvCxnSpPr/>
      </xdr:nvCxnSpPr>
      <xdr:spPr>
        <a:xfrm>
          <a:off x="6858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99CF0804-E89E-4203-97F6-AB102CE212BE}"/>
            </a:ext>
          </a:extLst>
        </xdr:cNvPr>
        <xdr:cNvSpPr txBox="1"/>
      </xdr:nvSpPr>
      <xdr:spPr>
        <a:xfrm>
          <a:off x="339891"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642FA463-CAAF-4078-930B-76A828EB9BB5}"/>
            </a:ext>
          </a:extLst>
        </xdr:cNvPr>
        <xdr:cNvCxnSpPr/>
      </xdr:nvCxnSpPr>
      <xdr:spPr>
        <a:xfrm>
          <a:off x="6858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B901AFE6-AC73-4E57-AB2F-489A3284C702}"/>
            </a:ext>
          </a:extLst>
        </xdr:cNvPr>
        <xdr:cNvSpPr txBox="1"/>
      </xdr:nvSpPr>
      <xdr:spPr>
        <a:xfrm>
          <a:off x="339891"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62614668-67AF-44A4-AAB6-CF5C9B78DBD8}"/>
            </a:ext>
          </a:extLst>
        </xdr:cNvPr>
        <xdr:cNvCxnSpPr/>
      </xdr:nvCxnSpPr>
      <xdr:spPr>
        <a:xfrm>
          <a:off x="6858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a:extLst>
            <a:ext uri="{FF2B5EF4-FFF2-40B4-BE49-F238E27FC236}">
              <a16:creationId xmlns:a16="http://schemas.microsoft.com/office/drawing/2014/main" id="{C4A55B70-DEBD-4F58-8EC7-D795D1746CC4}"/>
            </a:ext>
          </a:extLst>
        </xdr:cNvPr>
        <xdr:cNvSpPr txBox="1"/>
      </xdr:nvSpPr>
      <xdr:spPr>
        <a:xfrm>
          <a:off x="388136" y="52743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94B080A8-A3CE-450E-8D56-42CE37C3034C}"/>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a:extLst>
            <a:ext uri="{FF2B5EF4-FFF2-40B4-BE49-F238E27FC236}">
              <a16:creationId xmlns:a16="http://schemas.microsoft.com/office/drawing/2014/main" id="{69518B9C-18F1-4A24-9096-02D0C2BB3044}"/>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40</xdr:row>
      <xdr:rowOff>127000</xdr:rowOff>
    </xdr:to>
    <xdr:cxnSp macro="">
      <xdr:nvCxnSpPr>
        <xdr:cNvPr id="56" name="直線コネクタ 55">
          <a:extLst>
            <a:ext uri="{FF2B5EF4-FFF2-40B4-BE49-F238E27FC236}">
              <a16:creationId xmlns:a16="http://schemas.microsoft.com/office/drawing/2014/main" id="{C47C697E-997C-4B71-AA54-7B7FEA2B877F}"/>
            </a:ext>
          </a:extLst>
        </xdr:cNvPr>
        <xdr:cNvCxnSpPr/>
      </xdr:nvCxnSpPr>
      <xdr:spPr>
        <a:xfrm flipV="1">
          <a:off x="4180840" y="5410200"/>
          <a:ext cx="0" cy="1200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a:extLst>
            <a:ext uri="{FF2B5EF4-FFF2-40B4-BE49-F238E27FC236}">
              <a16:creationId xmlns:a16="http://schemas.microsoft.com/office/drawing/2014/main" id="{17B77679-48C2-4EA4-88F5-E37A12CF7F7C}"/>
            </a:ext>
          </a:extLst>
        </xdr:cNvPr>
        <xdr:cNvSpPr txBox="1"/>
      </xdr:nvSpPr>
      <xdr:spPr>
        <a:xfrm>
          <a:off x="4219575" y="6617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a:extLst>
            <a:ext uri="{FF2B5EF4-FFF2-40B4-BE49-F238E27FC236}">
              <a16:creationId xmlns:a16="http://schemas.microsoft.com/office/drawing/2014/main" id="{88330A6C-7BA5-4E4A-8A0D-66563FCF8082}"/>
            </a:ext>
          </a:extLst>
        </xdr:cNvPr>
        <xdr:cNvCxnSpPr/>
      </xdr:nvCxnSpPr>
      <xdr:spPr>
        <a:xfrm>
          <a:off x="4105275" y="66103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3827</xdr:rowOff>
    </xdr:from>
    <xdr:ext cx="340478" cy="259045"/>
    <xdr:sp macro="" textlink="">
      <xdr:nvSpPr>
        <xdr:cNvPr id="59" name="【図書館】&#10;有形固定資産減価償却率最大値テキスト">
          <a:extLst>
            <a:ext uri="{FF2B5EF4-FFF2-40B4-BE49-F238E27FC236}">
              <a16:creationId xmlns:a16="http://schemas.microsoft.com/office/drawing/2014/main" id="{B7D75515-729C-4BBA-9983-D47476B8E75A}"/>
            </a:ext>
          </a:extLst>
        </xdr:cNvPr>
        <xdr:cNvSpPr txBox="1"/>
      </xdr:nvSpPr>
      <xdr:spPr>
        <a:xfrm>
          <a:off x="4219575" y="51981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0" name="直線コネクタ 59">
          <a:extLst>
            <a:ext uri="{FF2B5EF4-FFF2-40B4-BE49-F238E27FC236}">
              <a16:creationId xmlns:a16="http://schemas.microsoft.com/office/drawing/2014/main" id="{F9C323D0-AFBF-4008-B039-DE435CE74E43}"/>
            </a:ext>
          </a:extLst>
        </xdr:cNvPr>
        <xdr:cNvCxnSpPr/>
      </xdr:nvCxnSpPr>
      <xdr:spPr>
        <a:xfrm>
          <a:off x="4105275" y="54102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45737</xdr:rowOff>
    </xdr:from>
    <xdr:ext cx="405111" cy="259045"/>
    <xdr:sp macro="" textlink="">
      <xdr:nvSpPr>
        <xdr:cNvPr id="61" name="【図書館】&#10;有形固定資産減価償却率平均値テキスト">
          <a:extLst>
            <a:ext uri="{FF2B5EF4-FFF2-40B4-BE49-F238E27FC236}">
              <a16:creationId xmlns:a16="http://schemas.microsoft.com/office/drawing/2014/main" id="{C6BE70B7-D378-4675-85B7-85A72C717949}"/>
            </a:ext>
          </a:extLst>
        </xdr:cNvPr>
        <xdr:cNvSpPr txBox="1"/>
      </xdr:nvSpPr>
      <xdr:spPr>
        <a:xfrm>
          <a:off x="4219575" y="58877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67310</xdr:rowOff>
    </xdr:from>
    <xdr:to>
      <xdr:col>24</xdr:col>
      <xdr:colOff>114300</xdr:colOff>
      <xdr:row>36</xdr:row>
      <xdr:rowOff>168910</xdr:rowOff>
    </xdr:to>
    <xdr:sp macro="" textlink="">
      <xdr:nvSpPr>
        <xdr:cNvPr id="62" name="フローチャート: 判断 61">
          <a:extLst>
            <a:ext uri="{FF2B5EF4-FFF2-40B4-BE49-F238E27FC236}">
              <a16:creationId xmlns:a16="http://schemas.microsoft.com/office/drawing/2014/main" id="{C3463D9E-198B-4D63-97FD-262779A31E02}"/>
            </a:ext>
          </a:extLst>
        </xdr:cNvPr>
        <xdr:cNvSpPr/>
      </xdr:nvSpPr>
      <xdr:spPr>
        <a:xfrm>
          <a:off x="4124325" y="590296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78740</xdr:rowOff>
    </xdr:from>
    <xdr:to>
      <xdr:col>20</xdr:col>
      <xdr:colOff>38100</xdr:colOff>
      <xdr:row>37</xdr:row>
      <xdr:rowOff>8890</xdr:rowOff>
    </xdr:to>
    <xdr:sp macro="" textlink="">
      <xdr:nvSpPr>
        <xdr:cNvPr id="63" name="フローチャート: 判断 62">
          <a:extLst>
            <a:ext uri="{FF2B5EF4-FFF2-40B4-BE49-F238E27FC236}">
              <a16:creationId xmlns:a16="http://schemas.microsoft.com/office/drawing/2014/main" id="{B2BD00AE-5062-4461-9079-0815B7159846}"/>
            </a:ext>
          </a:extLst>
        </xdr:cNvPr>
        <xdr:cNvSpPr/>
      </xdr:nvSpPr>
      <xdr:spPr>
        <a:xfrm>
          <a:off x="3381375" y="591756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59690</xdr:rowOff>
    </xdr:from>
    <xdr:to>
      <xdr:col>15</xdr:col>
      <xdr:colOff>101600</xdr:colOff>
      <xdr:row>36</xdr:row>
      <xdr:rowOff>161290</xdr:rowOff>
    </xdr:to>
    <xdr:sp macro="" textlink="">
      <xdr:nvSpPr>
        <xdr:cNvPr id="64" name="フローチャート: 判断 63">
          <a:extLst>
            <a:ext uri="{FF2B5EF4-FFF2-40B4-BE49-F238E27FC236}">
              <a16:creationId xmlns:a16="http://schemas.microsoft.com/office/drawing/2014/main" id="{5E54BCD8-1602-48B5-96C7-BB5D74A2242E}"/>
            </a:ext>
          </a:extLst>
        </xdr:cNvPr>
        <xdr:cNvSpPr/>
      </xdr:nvSpPr>
      <xdr:spPr>
        <a:xfrm>
          <a:off x="2571750" y="589851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60960</xdr:rowOff>
    </xdr:from>
    <xdr:to>
      <xdr:col>10</xdr:col>
      <xdr:colOff>165100</xdr:colOff>
      <xdr:row>36</xdr:row>
      <xdr:rowOff>162560</xdr:rowOff>
    </xdr:to>
    <xdr:sp macro="" textlink="">
      <xdr:nvSpPr>
        <xdr:cNvPr id="65" name="フローチャート: 判断 64">
          <a:extLst>
            <a:ext uri="{FF2B5EF4-FFF2-40B4-BE49-F238E27FC236}">
              <a16:creationId xmlns:a16="http://schemas.microsoft.com/office/drawing/2014/main" id="{89F5D16F-2FDE-432D-8893-72018C394B67}"/>
            </a:ext>
          </a:extLst>
        </xdr:cNvPr>
        <xdr:cNvSpPr/>
      </xdr:nvSpPr>
      <xdr:spPr>
        <a:xfrm>
          <a:off x="1781175" y="590296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41910</xdr:rowOff>
    </xdr:from>
    <xdr:to>
      <xdr:col>6</xdr:col>
      <xdr:colOff>38100</xdr:colOff>
      <xdr:row>36</xdr:row>
      <xdr:rowOff>143510</xdr:rowOff>
    </xdr:to>
    <xdr:sp macro="" textlink="">
      <xdr:nvSpPr>
        <xdr:cNvPr id="66" name="フローチャート: 判断 65">
          <a:extLst>
            <a:ext uri="{FF2B5EF4-FFF2-40B4-BE49-F238E27FC236}">
              <a16:creationId xmlns:a16="http://schemas.microsoft.com/office/drawing/2014/main" id="{4F9AB1EC-E766-41AC-8EBB-67A5F200CCCE}"/>
            </a:ext>
          </a:extLst>
        </xdr:cNvPr>
        <xdr:cNvSpPr/>
      </xdr:nvSpPr>
      <xdr:spPr>
        <a:xfrm>
          <a:off x="981075" y="588391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406CBF40-92B8-48C2-B7AC-A815696F84BC}"/>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CD2DC28-A948-42EC-8916-0538DBECBB0F}"/>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9A685308-1903-43BB-867E-CD63E1ADAEBD}"/>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8B18778-C8B2-47C6-861A-E4BE6DA175EB}"/>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3FD1B5F5-9624-4E52-8215-F750064FB378}"/>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118110</xdr:rowOff>
    </xdr:from>
    <xdr:to>
      <xdr:col>24</xdr:col>
      <xdr:colOff>114300</xdr:colOff>
      <xdr:row>35</xdr:row>
      <xdr:rowOff>48260</xdr:rowOff>
    </xdr:to>
    <xdr:sp macro="" textlink="">
      <xdr:nvSpPr>
        <xdr:cNvPr id="72" name="楕円 71">
          <a:extLst>
            <a:ext uri="{FF2B5EF4-FFF2-40B4-BE49-F238E27FC236}">
              <a16:creationId xmlns:a16="http://schemas.microsoft.com/office/drawing/2014/main" id="{883EE2AD-4BE3-48CE-BB88-6B40C4FD9226}"/>
            </a:ext>
          </a:extLst>
        </xdr:cNvPr>
        <xdr:cNvSpPr/>
      </xdr:nvSpPr>
      <xdr:spPr>
        <a:xfrm>
          <a:off x="4124325" y="563626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140987</xdr:rowOff>
    </xdr:from>
    <xdr:ext cx="405111" cy="259045"/>
    <xdr:sp macro="" textlink="">
      <xdr:nvSpPr>
        <xdr:cNvPr id="73" name="【図書館】&#10;有形固定資産減価償却率該当値テキスト">
          <a:extLst>
            <a:ext uri="{FF2B5EF4-FFF2-40B4-BE49-F238E27FC236}">
              <a16:creationId xmlns:a16="http://schemas.microsoft.com/office/drawing/2014/main" id="{4CBF3B07-34E4-443B-B037-688F0020CD03}"/>
            </a:ext>
          </a:extLst>
        </xdr:cNvPr>
        <xdr:cNvSpPr txBox="1"/>
      </xdr:nvSpPr>
      <xdr:spPr>
        <a:xfrm>
          <a:off x="4219575" y="5497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67310</xdr:rowOff>
    </xdr:from>
    <xdr:to>
      <xdr:col>20</xdr:col>
      <xdr:colOff>38100</xdr:colOff>
      <xdr:row>34</xdr:row>
      <xdr:rowOff>168910</xdr:rowOff>
    </xdr:to>
    <xdr:sp macro="" textlink="">
      <xdr:nvSpPr>
        <xdr:cNvPr id="74" name="楕円 73">
          <a:extLst>
            <a:ext uri="{FF2B5EF4-FFF2-40B4-BE49-F238E27FC236}">
              <a16:creationId xmlns:a16="http://schemas.microsoft.com/office/drawing/2014/main" id="{F2D10195-46EB-4F30-A512-5EA6D03B7CC8}"/>
            </a:ext>
          </a:extLst>
        </xdr:cNvPr>
        <xdr:cNvSpPr/>
      </xdr:nvSpPr>
      <xdr:spPr>
        <a:xfrm>
          <a:off x="3381375" y="557911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118110</xdr:rowOff>
    </xdr:from>
    <xdr:to>
      <xdr:col>24</xdr:col>
      <xdr:colOff>63500</xdr:colOff>
      <xdr:row>34</xdr:row>
      <xdr:rowOff>168910</xdr:rowOff>
    </xdr:to>
    <xdr:cxnSp macro="">
      <xdr:nvCxnSpPr>
        <xdr:cNvPr id="75" name="直線コネクタ 74">
          <a:extLst>
            <a:ext uri="{FF2B5EF4-FFF2-40B4-BE49-F238E27FC236}">
              <a16:creationId xmlns:a16="http://schemas.microsoft.com/office/drawing/2014/main" id="{B6436C83-247E-4D08-8BE4-266DC03F91DC}"/>
            </a:ext>
          </a:extLst>
        </xdr:cNvPr>
        <xdr:cNvCxnSpPr/>
      </xdr:nvCxnSpPr>
      <xdr:spPr>
        <a:xfrm>
          <a:off x="3429000" y="5636260"/>
          <a:ext cx="75247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16510</xdr:rowOff>
    </xdr:from>
    <xdr:to>
      <xdr:col>15</xdr:col>
      <xdr:colOff>101600</xdr:colOff>
      <xdr:row>34</xdr:row>
      <xdr:rowOff>118110</xdr:rowOff>
    </xdr:to>
    <xdr:sp macro="" textlink="">
      <xdr:nvSpPr>
        <xdr:cNvPr id="76" name="楕円 75">
          <a:extLst>
            <a:ext uri="{FF2B5EF4-FFF2-40B4-BE49-F238E27FC236}">
              <a16:creationId xmlns:a16="http://schemas.microsoft.com/office/drawing/2014/main" id="{93DB4120-C54A-490A-90C5-81C6EFE46376}"/>
            </a:ext>
          </a:extLst>
        </xdr:cNvPr>
        <xdr:cNvSpPr/>
      </xdr:nvSpPr>
      <xdr:spPr>
        <a:xfrm>
          <a:off x="2571750" y="553148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67310</xdr:rowOff>
    </xdr:from>
    <xdr:to>
      <xdr:col>19</xdr:col>
      <xdr:colOff>177800</xdr:colOff>
      <xdr:row>34</xdr:row>
      <xdr:rowOff>118110</xdr:rowOff>
    </xdr:to>
    <xdr:cxnSp macro="">
      <xdr:nvCxnSpPr>
        <xdr:cNvPr id="77" name="直線コネクタ 76">
          <a:extLst>
            <a:ext uri="{FF2B5EF4-FFF2-40B4-BE49-F238E27FC236}">
              <a16:creationId xmlns:a16="http://schemas.microsoft.com/office/drawing/2014/main" id="{F99A60A2-D2BD-4716-ADE0-91A8E721E389}"/>
            </a:ext>
          </a:extLst>
        </xdr:cNvPr>
        <xdr:cNvCxnSpPr/>
      </xdr:nvCxnSpPr>
      <xdr:spPr>
        <a:xfrm>
          <a:off x="2619375" y="5579110"/>
          <a:ext cx="809625"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137160</xdr:rowOff>
    </xdr:from>
    <xdr:to>
      <xdr:col>10</xdr:col>
      <xdr:colOff>165100</xdr:colOff>
      <xdr:row>34</xdr:row>
      <xdr:rowOff>67310</xdr:rowOff>
    </xdr:to>
    <xdr:sp macro="" textlink="">
      <xdr:nvSpPr>
        <xdr:cNvPr id="78" name="楕円 77">
          <a:extLst>
            <a:ext uri="{FF2B5EF4-FFF2-40B4-BE49-F238E27FC236}">
              <a16:creationId xmlns:a16="http://schemas.microsoft.com/office/drawing/2014/main" id="{313AAEEA-E443-441B-87F0-14483347C3F0}"/>
            </a:ext>
          </a:extLst>
        </xdr:cNvPr>
        <xdr:cNvSpPr/>
      </xdr:nvSpPr>
      <xdr:spPr>
        <a:xfrm>
          <a:off x="1781175" y="549338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16510</xdr:rowOff>
    </xdr:from>
    <xdr:to>
      <xdr:col>15</xdr:col>
      <xdr:colOff>50800</xdr:colOff>
      <xdr:row>34</xdr:row>
      <xdr:rowOff>67310</xdr:rowOff>
    </xdr:to>
    <xdr:cxnSp macro="">
      <xdr:nvCxnSpPr>
        <xdr:cNvPr id="79" name="直線コネクタ 78">
          <a:extLst>
            <a:ext uri="{FF2B5EF4-FFF2-40B4-BE49-F238E27FC236}">
              <a16:creationId xmlns:a16="http://schemas.microsoft.com/office/drawing/2014/main" id="{F749AB55-9AB0-42E8-BD54-6655D9DA7FD6}"/>
            </a:ext>
          </a:extLst>
        </xdr:cNvPr>
        <xdr:cNvCxnSpPr/>
      </xdr:nvCxnSpPr>
      <xdr:spPr>
        <a:xfrm>
          <a:off x="1828800" y="5531485"/>
          <a:ext cx="790575"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33</xdr:row>
      <xdr:rowOff>86360</xdr:rowOff>
    </xdr:from>
    <xdr:to>
      <xdr:col>6</xdr:col>
      <xdr:colOff>38100</xdr:colOff>
      <xdr:row>34</xdr:row>
      <xdr:rowOff>16510</xdr:rowOff>
    </xdr:to>
    <xdr:sp macro="" textlink="">
      <xdr:nvSpPr>
        <xdr:cNvPr id="80" name="楕円 79">
          <a:extLst>
            <a:ext uri="{FF2B5EF4-FFF2-40B4-BE49-F238E27FC236}">
              <a16:creationId xmlns:a16="http://schemas.microsoft.com/office/drawing/2014/main" id="{250B4D62-2577-4C7E-9548-C6C3EF100307}"/>
            </a:ext>
          </a:extLst>
        </xdr:cNvPr>
        <xdr:cNvSpPr/>
      </xdr:nvSpPr>
      <xdr:spPr>
        <a:xfrm>
          <a:off x="981075" y="543623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33</xdr:row>
      <xdr:rowOff>137160</xdr:rowOff>
    </xdr:from>
    <xdr:to>
      <xdr:col>10</xdr:col>
      <xdr:colOff>114300</xdr:colOff>
      <xdr:row>34</xdr:row>
      <xdr:rowOff>16510</xdr:rowOff>
    </xdr:to>
    <xdr:cxnSp macro="">
      <xdr:nvCxnSpPr>
        <xdr:cNvPr id="81" name="直線コネクタ 80">
          <a:extLst>
            <a:ext uri="{FF2B5EF4-FFF2-40B4-BE49-F238E27FC236}">
              <a16:creationId xmlns:a16="http://schemas.microsoft.com/office/drawing/2014/main" id="{51AD052C-96FC-43C9-A76D-DEC66681943E}"/>
            </a:ext>
          </a:extLst>
        </xdr:cNvPr>
        <xdr:cNvCxnSpPr/>
      </xdr:nvCxnSpPr>
      <xdr:spPr>
        <a:xfrm>
          <a:off x="1028700" y="5493385"/>
          <a:ext cx="8001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17</xdr:rowOff>
    </xdr:from>
    <xdr:ext cx="405111" cy="259045"/>
    <xdr:sp macro="" textlink="">
      <xdr:nvSpPr>
        <xdr:cNvPr id="82" name="n_1aveValue【図書館】&#10;有形固定資産減価償却率">
          <a:extLst>
            <a:ext uri="{FF2B5EF4-FFF2-40B4-BE49-F238E27FC236}">
              <a16:creationId xmlns:a16="http://schemas.microsoft.com/office/drawing/2014/main" id="{B218B6E9-DDAE-4905-A3FB-02ED65B0D51D}"/>
            </a:ext>
          </a:extLst>
        </xdr:cNvPr>
        <xdr:cNvSpPr txBox="1"/>
      </xdr:nvSpPr>
      <xdr:spPr>
        <a:xfrm>
          <a:off x="3239144" y="6000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152417</xdr:rowOff>
    </xdr:from>
    <xdr:ext cx="405111" cy="259045"/>
    <xdr:sp macro="" textlink="">
      <xdr:nvSpPr>
        <xdr:cNvPr id="83" name="n_2aveValue【図書館】&#10;有形固定資産減価償却率">
          <a:extLst>
            <a:ext uri="{FF2B5EF4-FFF2-40B4-BE49-F238E27FC236}">
              <a16:creationId xmlns:a16="http://schemas.microsoft.com/office/drawing/2014/main" id="{150D9416-56E6-40C3-9BA1-0EBD0BE5C0D6}"/>
            </a:ext>
          </a:extLst>
        </xdr:cNvPr>
        <xdr:cNvSpPr txBox="1"/>
      </xdr:nvSpPr>
      <xdr:spPr>
        <a:xfrm>
          <a:off x="2439044" y="5991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153687</xdr:rowOff>
    </xdr:from>
    <xdr:ext cx="405111" cy="259045"/>
    <xdr:sp macro="" textlink="">
      <xdr:nvSpPr>
        <xdr:cNvPr id="84" name="n_3aveValue【図書館】&#10;有形固定資産減価償却率">
          <a:extLst>
            <a:ext uri="{FF2B5EF4-FFF2-40B4-BE49-F238E27FC236}">
              <a16:creationId xmlns:a16="http://schemas.microsoft.com/office/drawing/2014/main" id="{562A1CB5-7A2C-4553-A303-4C91218E44DF}"/>
            </a:ext>
          </a:extLst>
        </xdr:cNvPr>
        <xdr:cNvSpPr txBox="1"/>
      </xdr:nvSpPr>
      <xdr:spPr>
        <a:xfrm>
          <a:off x="1648469" y="5992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134637</xdr:rowOff>
    </xdr:from>
    <xdr:ext cx="405111" cy="259045"/>
    <xdr:sp macro="" textlink="">
      <xdr:nvSpPr>
        <xdr:cNvPr id="85" name="n_4aveValue【図書館】&#10;有形固定資産減価償却率">
          <a:extLst>
            <a:ext uri="{FF2B5EF4-FFF2-40B4-BE49-F238E27FC236}">
              <a16:creationId xmlns:a16="http://schemas.microsoft.com/office/drawing/2014/main" id="{1D60FBC9-5D69-4704-BA31-BED3CA392B78}"/>
            </a:ext>
          </a:extLst>
        </xdr:cNvPr>
        <xdr:cNvSpPr txBox="1"/>
      </xdr:nvSpPr>
      <xdr:spPr>
        <a:xfrm>
          <a:off x="848369" y="5973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13987</xdr:rowOff>
    </xdr:from>
    <xdr:ext cx="405111" cy="259045"/>
    <xdr:sp macro="" textlink="">
      <xdr:nvSpPr>
        <xdr:cNvPr id="86" name="n_1mainValue【図書館】&#10;有形固定資産減価償却率">
          <a:extLst>
            <a:ext uri="{FF2B5EF4-FFF2-40B4-BE49-F238E27FC236}">
              <a16:creationId xmlns:a16="http://schemas.microsoft.com/office/drawing/2014/main" id="{776A56D1-21B0-4CFD-89E9-42E015F58486}"/>
            </a:ext>
          </a:extLst>
        </xdr:cNvPr>
        <xdr:cNvSpPr txBox="1"/>
      </xdr:nvSpPr>
      <xdr:spPr>
        <a:xfrm>
          <a:off x="3239144" y="5363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32</xdr:row>
      <xdr:rowOff>134637</xdr:rowOff>
    </xdr:from>
    <xdr:ext cx="405111" cy="259045"/>
    <xdr:sp macro="" textlink="">
      <xdr:nvSpPr>
        <xdr:cNvPr id="87" name="n_2mainValue【図書館】&#10;有形固定資産減価償却率">
          <a:extLst>
            <a:ext uri="{FF2B5EF4-FFF2-40B4-BE49-F238E27FC236}">
              <a16:creationId xmlns:a16="http://schemas.microsoft.com/office/drawing/2014/main" id="{E64B69A9-4D49-4F60-98C7-F99492EB9864}"/>
            </a:ext>
          </a:extLst>
        </xdr:cNvPr>
        <xdr:cNvSpPr txBox="1"/>
      </xdr:nvSpPr>
      <xdr:spPr>
        <a:xfrm>
          <a:off x="2439044" y="5325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32</xdr:row>
      <xdr:rowOff>83837</xdr:rowOff>
    </xdr:from>
    <xdr:ext cx="405111" cy="259045"/>
    <xdr:sp macro="" textlink="">
      <xdr:nvSpPr>
        <xdr:cNvPr id="88" name="n_3mainValue【図書館】&#10;有形固定資産減価償却率">
          <a:extLst>
            <a:ext uri="{FF2B5EF4-FFF2-40B4-BE49-F238E27FC236}">
              <a16:creationId xmlns:a16="http://schemas.microsoft.com/office/drawing/2014/main" id="{E54D8614-1048-4DE7-BEAD-32DDBB5DD464}"/>
            </a:ext>
          </a:extLst>
        </xdr:cNvPr>
        <xdr:cNvSpPr txBox="1"/>
      </xdr:nvSpPr>
      <xdr:spPr>
        <a:xfrm>
          <a:off x="1648469" y="5278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7561</xdr:colOff>
      <xdr:row>32</xdr:row>
      <xdr:rowOff>33037</xdr:rowOff>
    </xdr:from>
    <xdr:ext cx="340478" cy="259045"/>
    <xdr:sp macro="" textlink="">
      <xdr:nvSpPr>
        <xdr:cNvPr id="89" name="n_4mainValue【図書館】&#10;有形固定資産減価償却率">
          <a:extLst>
            <a:ext uri="{FF2B5EF4-FFF2-40B4-BE49-F238E27FC236}">
              <a16:creationId xmlns:a16="http://schemas.microsoft.com/office/drawing/2014/main" id="{004E86FB-6B85-4F57-B0A4-FBF0C0F1BF80}"/>
            </a:ext>
          </a:extLst>
        </xdr:cNvPr>
        <xdr:cNvSpPr txBox="1"/>
      </xdr:nvSpPr>
      <xdr:spPr>
        <a:xfrm>
          <a:off x="867986" y="52209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0" name="正方形/長方形 89">
          <a:extLst>
            <a:ext uri="{FF2B5EF4-FFF2-40B4-BE49-F238E27FC236}">
              <a16:creationId xmlns:a16="http://schemas.microsoft.com/office/drawing/2014/main" id="{0D495BF1-E4BE-487C-B30E-4151D7F6B0F2}"/>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1" name="正方形/長方形 90">
          <a:extLst>
            <a:ext uri="{FF2B5EF4-FFF2-40B4-BE49-F238E27FC236}">
              <a16:creationId xmlns:a16="http://schemas.microsoft.com/office/drawing/2014/main" id="{6C5B336D-7F0A-42DD-A0F6-F14B5CD6F8C7}"/>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2" name="正方形/長方形 91">
          <a:extLst>
            <a:ext uri="{FF2B5EF4-FFF2-40B4-BE49-F238E27FC236}">
              <a16:creationId xmlns:a16="http://schemas.microsoft.com/office/drawing/2014/main" id="{17E40149-BACE-4735-AF8F-2258D2C0DAB8}"/>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3" name="正方形/長方形 92">
          <a:extLst>
            <a:ext uri="{FF2B5EF4-FFF2-40B4-BE49-F238E27FC236}">
              <a16:creationId xmlns:a16="http://schemas.microsoft.com/office/drawing/2014/main" id="{D2EFD096-890C-4ADA-8CF9-C0B006724703}"/>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4" name="正方形/長方形 93">
          <a:extLst>
            <a:ext uri="{FF2B5EF4-FFF2-40B4-BE49-F238E27FC236}">
              <a16:creationId xmlns:a16="http://schemas.microsoft.com/office/drawing/2014/main" id="{C73D3C67-648E-486B-B651-47DA288933CF}"/>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5" name="正方形/長方形 94">
          <a:extLst>
            <a:ext uri="{FF2B5EF4-FFF2-40B4-BE49-F238E27FC236}">
              <a16:creationId xmlns:a16="http://schemas.microsoft.com/office/drawing/2014/main" id="{29606668-67FE-4DF3-9261-9DD3772D9C88}"/>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6" name="正方形/長方形 95">
          <a:extLst>
            <a:ext uri="{FF2B5EF4-FFF2-40B4-BE49-F238E27FC236}">
              <a16:creationId xmlns:a16="http://schemas.microsoft.com/office/drawing/2014/main" id="{5D6F10D4-0476-44F0-B270-1314B70B2D07}"/>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a:extLst>
            <a:ext uri="{FF2B5EF4-FFF2-40B4-BE49-F238E27FC236}">
              <a16:creationId xmlns:a16="http://schemas.microsoft.com/office/drawing/2014/main" id="{737DBE0F-4C74-4FC4-B5C0-DD63D58CD60D}"/>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8" name="テキスト ボックス 97">
          <a:extLst>
            <a:ext uri="{FF2B5EF4-FFF2-40B4-BE49-F238E27FC236}">
              <a16:creationId xmlns:a16="http://schemas.microsoft.com/office/drawing/2014/main" id="{276380F4-DCB3-426B-A9D3-3752D792B3F7}"/>
            </a:ext>
          </a:extLst>
        </xdr:cNvPr>
        <xdr:cNvSpPr txBox="1"/>
      </xdr:nvSpPr>
      <xdr:spPr>
        <a:xfrm>
          <a:off x="5915025"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a:extLst>
            <a:ext uri="{FF2B5EF4-FFF2-40B4-BE49-F238E27FC236}">
              <a16:creationId xmlns:a16="http://schemas.microsoft.com/office/drawing/2014/main" id="{518101C4-C6CD-41CF-A0DC-F461A33CFAB5}"/>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0" name="直線コネクタ 99">
          <a:extLst>
            <a:ext uri="{FF2B5EF4-FFF2-40B4-BE49-F238E27FC236}">
              <a16:creationId xmlns:a16="http://schemas.microsoft.com/office/drawing/2014/main" id="{0263A0E5-C959-441E-A2E0-69A5EECFE473}"/>
            </a:ext>
          </a:extLst>
        </xdr:cNvPr>
        <xdr:cNvCxnSpPr/>
      </xdr:nvCxnSpPr>
      <xdr:spPr>
        <a:xfrm>
          <a:off x="5953125" y="6848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1" name="テキスト ボックス 100">
          <a:extLst>
            <a:ext uri="{FF2B5EF4-FFF2-40B4-BE49-F238E27FC236}">
              <a16:creationId xmlns:a16="http://schemas.microsoft.com/office/drawing/2014/main" id="{FB0A503B-5EEF-42E6-BC58-54EC4441F6BC}"/>
            </a:ext>
          </a:extLst>
        </xdr:cNvPr>
        <xdr:cNvSpPr txBox="1"/>
      </xdr:nvSpPr>
      <xdr:spPr>
        <a:xfrm>
          <a:off x="5527221"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2" name="直線コネクタ 101">
          <a:extLst>
            <a:ext uri="{FF2B5EF4-FFF2-40B4-BE49-F238E27FC236}">
              <a16:creationId xmlns:a16="http://schemas.microsoft.com/office/drawing/2014/main" id="{139D9C0B-E1ED-4765-9868-D16E60B85741}"/>
            </a:ext>
          </a:extLst>
        </xdr:cNvPr>
        <xdr:cNvCxnSpPr/>
      </xdr:nvCxnSpPr>
      <xdr:spPr>
        <a:xfrm>
          <a:off x="5953125" y="6486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3" name="テキスト ボックス 102">
          <a:extLst>
            <a:ext uri="{FF2B5EF4-FFF2-40B4-BE49-F238E27FC236}">
              <a16:creationId xmlns:a16="http://schemas.microsoft.com/office/drawing/2014/main" id="{BCFAE05C-CDEA-4FBD-8C2F-3C3B7DD2C18F}"/>
            </a:ext>
          </a:extLst>
        </xdr:cNvPr>
        <xdr:cNvSpPr txBox="1"/>
      </xdr:nvSpPr>
      <xdr:spPr>
        <a:xfrm>
          <a:off x="5527221" y="6350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4" name="直線コネクタ 103">
          <a:extLst>
            <a:ext uri="{FF2B5EF4-FFF2-40B4-BE49-F238E27FC236}">
              <a16:creationId xmlns:a16="http://schemas.microsoft.com/office/drawing/2014/main" id="{49E766D1-4502-4032-A3D2-8BA617D36BF4}"/>
            </a:ext>
          </a:extLst>
        </xdr:cNvPr>
        <xdr:cNvCxnSpPr/>
      </xdr:nvCxnSpPr>
      <xdr:spPr>
        <a:xfrm>
          <a:off x="5953125" y="613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5" name="テキスト ボックス 104">
          <a:extLst>
            <a:ext uri="{FF2B5EF4-FFF2-40B4-BE49-F238E27FC236}">
              <a16:creationId xmlns:a16="http://schemas.microsoft.com/office/drawing/2014/main" id="{6F7E713B-0ED0-449E-B186-9729411F181B}"/>
            </a:ext>
          </a:extLst>
        </xdr:cNvPr>
        <xdr:cNvSpPr txBox="1"/>
      </xdr:nvSpPr>
      <xdr:spPr>
        <a:xfrm>
          <a:off x="5527221" y="599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6" name="直線コネクタ 105">
          <a:extLst>
            <a:ext uri="{FF2B5EF4-FFF2-40B4-BE49-F238E27FC236}">
              <a16:creationId xmlns:a16="http://schemas.microsoft.com/office/drawing/2014/main" id="{180F8EE9-6622-480F-831C-B77C4918DECE}"/>
            </a:ext>
          </a:extLst>
        </xdr:cNvPr>
        <xdr:cNvCxnSpPr/>
      </xdr:nvCxnSpPr>
      <xdr:spPr>
        <a:xfrm>
          <a:off x="5953125" y="5772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7" name="テキスト ボックス 106">
          <a:extLst>
            <a:ext uri="{FF2B5EF4-FFF2-40B4-BE49-F238E27FC236}">
              <a16:creationId xmlns:a16="http://schemas.microsoft.com/office/drawing/2014/main" id="{5FC8816C-3E30-4752-8F69-AEF732090E38}"/>
            </a:ext>
          </a:extLst>
        </xdr:cNvPr>
        <xdr:cNvSpPr txBox="1"/>
      </xdr:nvSpPr>
      <xdr:spPr>
        <a:xfrm>
          <a:off x="5527221" y="56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8" name="直線コネクタ 107">
          <a:extLst>
            <a:ext uri="{FF2B5EF4-FFF2-40B4-BE49-F238E27FC236}">
              <a16:creationId xmlns:a16="http://schemas.microsoft.com/office/drawing/2014/main" id="{8DD698BB-3985-4F21-A659-1C72F6CE4806}"/>
            </a:ext>
          </a:extLst>
        </xdr:cNvPr>
        <xdr:cNvCxnSpPr/>
      </xdr:nvCxnSpPr>
      <xdr:spPr>
        <a:xfrm>
          <a:off x="5953125" y="541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9" name="テキスト ボックス 108">
          <a:extLst>
            <a:ext uri="{FF2B5EF4-FFF2-40B4-BE49-F238E27FC236}">
              <a16:creationId xmlns:a16="http://schemas.microsoft.com/office/drawing/2014/main" id="{223321FD-315F-4550-99B0-8B6A22AFB6AB}"/>
            </a:ext>
          </a:extLst>
        </xdr:cNvPr>
        <xdr:cNvSpPr txBox="1"/>
      </xdr:nvSpPr>
      <xdr:spPr>
        <a:xfrm>
          <a:off x="5527221" y="5274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EE1FAE07-5426-4690-AC31-9EA7D282871C}"/>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61827B9D-29BB-40BB-A9A3-47B0AD29DFF0}"/>
            </a:ext>
          </a:extLst>
        </xdr:cNvPr>
        <xdr:cNvSpPr txBox="1"/>
      </xdr:nvSpPr>
      <xdr:spPr>
        <a:xfrm>
          <a:off x="5527221"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15A7F436-9A7E-4D48-B85B-DFAE22550CC1}"/>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0</xdr:rowOff>
    </xdr:from>
    <xdr:to>
      <xdr:col>54</xdr:col>
      <xdr:colOff>189865</xdr:colOff>
      <xdr:row>42</xdr:row>
      <xdr:rowOff>11430</xdr:rowOff>
    </xdr:to>
    <xdr:cxnSp macro="">
      <xdr:nvCxnSpPr>
        <xdr:cNvPr id="113" name="直線コネクタ 112">
          <a:extLst>
            <a:ext uri="{FF2B5EF4-FFF2-40B4-BE49-F238E27FC236}">
              <a16:creationId xmlns:a16="http://schemas.microsoft.com/office/drawing/2014/main" id="{73611382-F6F0-431E-BB44-9977B07ADB1A}"/>
            </a:ext>
          </a:extLst>
        </xdr:cNvPr>
        <xdr:cNvCxnSpPr/>
      </xdr:nvCxnSpPr>
      <xdr:spPr>
        <a:xfrm flipV="1">
          <a:off x="9429115" y="5514975"/>
          <a:ext cx="0" cy="13036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15257</xdr:rowOff>
    </xdr:from>
    <xdr:ext cx="469744" cy="259045"/>
    <xdr:sp macro="" textlink="">
      <xdr:nvSpPr>
        <xdr:cNvPr id="114" name="【図書館】&#10;一人当たり面積最小値テキスト">
          <a:extLst>
            <a:ext uri="{FF2B5EF4-FFF2-40B4-BE49-F238E27FC236}">
              <a16:creationId xmlns:a16="http://schemas.microsoft.com/office/drawing/2014/main" id="{BF493BDD-C8D8-4E78-A5D3-E60C203FF883}"/>
            </a:ext>
          </a:extLst>
        </xdr:cNvPr>
        <xdr:cNvSpPr txBox="1"/>
      </xdr:nvSpPr>
      <xdr:spPr>
        <a:xfrm>
          <a:off x="9467850" y="6822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11430</xdr:rowOff>
    </xdr:from>
    <xdr:to>
      <xdr:col>55</xdr:col>
      <xdr:colOff>88900</xdr:colOff>
      <xdr:row>42</xdr:row>
      <xdr:rowOff>11430</xdr:rowOff>
    </xdr:to>
    <xdr:cxnSp macro="">
      <xdr:nvCxnSpPr>
        <xdr:cNvPr id="115" name="直線コネクタ 114">
          <a:extLst>
            <a:ext uri="{FF2B5EF4-FFF2-40B4-BE49-F238E27FC236}">
              <a16:creationId xmlns:a16="http://schemas.microsoft.com/office/drawing/2014/main" id="{E8A3E8A6-3D64-4E12-B5A8-1E18C9C2F471}"/>
            </a:ext>
          </a:extLst>
        </xdr:cNvPr>
        <xdr:cNvCxnSpPr/>
      </xdr:nvCxnSpPr>
      <xdr:spPr>
        <a:xfrm>
          <a:off x="9363075" y="681863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118127</xdr:rowOff>
    </xdr:from>
    <xdr:ext cx="469744" cy="259045"/>
    <xdr:sp macro="" textlink="">
      <xdr:nvSpPr>
        <xdr:cNvPr id="116" name="【図書館】&#10;一人当たり面積最大値テキスト">
          <a:extLst>
            <a:ext uri="{FF2B5EF4-FFF2-40B4-BE49-F238E27FC236}">
              <a16:creationId xmlns:a16="http://schemas.microsoft.com/office/drawing/2014/main" id="{DAC61BC7-544E-478C-9AFC-600A1F6ED864}"/>
            </a:ext>
          </a:extLst>
        </xdr:cNvPr>
        <xdr:cNvSpPr txBox="1"/>
      </xdr:nvSpPr>
      <xdr:spPr>
        <a:xfrm>
          <a:off x="9467850" y="531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0</xdr:rowOff>
    </xdr:from>
    <xdr:to>
      <xdr:col>55</xdr:col>
      <xdr:colOff>88900</xdr:colOff>
      <xdr:row>34</xdr:row>
      <xdr:rowOff>0</xdr:rowOff>
    </xdr:to>
    <xdr:cxnSp macro="">
      <xdr:nvCxnSpPr>
        <xdr:cNvPr id="117" name="直線コネクタ 116">
          <a:extLst>
            <a:ext uri="{FF2B5EF4-FFF2-40B4-BE49-F238E27FC236}">
              <a16:creationId xmlns:a16="http://schemas.microsoft.com/office/drawing/2014/main" id="{76859299-B4DB-474A-A5F4-DC250CED24A1}"/>
            </a:ext>
          </a:extLst>
        </xdr:cNvPr>
        <xdr:cNvCxnSpPr/>
      </xdr:nvCxnSpPr>
      <xdr:spPr>
        <a:xfrm>
          <a:off x="9363075" y="551497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38117</xdr:rowOff>
    </xdr:from>
    <xdr:ext cx="469744" cy="259045"/>
    <xdr:sp macro="" textlink="">
      <xdr:nvSpPr>
        <xdr:cNvPr id="118" name="【図書館】&#10;一人当たり面積平均値テキスト">
          <a:extLst>
            <a:ext uri="{FF2B5EF4-FFF2-40B4-BE49-F238E27FC236}">
              <a16:creationId xmlns:a16="http://schemas.microsoft.com/office/drawing/2014/main" id="{CF75A7B9-2BC7-4515-A7A7-6EDA7ED88BDC}"/>
            </a:ext>
          </a:extLst>
        </xdr:cNvPr>
        <xdr:cNvSpPr txBox="1"/>
      </xdr:nvSpPr>
      <xdr:spPr>
        <a:xfrm>
          <a:off x="9467850" y="65246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59690</xdr:rowOff>
    </xdr:from>
    <xdr:to>
      <xdr:col>55</xdr:col>
      <xdr:colOff>50800</xdr:colOff>
      <xdr:row>40</xdr:row>
      <xdr:rowOff>161290</xdr:rowOff>
    </xdr:to>
    <xdr:sp macro="" textlink="">
      <xdr:nvSpPr>
        <xdr:cNvPr id="119" name="フローチャート: 判断 118">
          <a:extLst>
            <a:ext uri="{FF2B5EF4-FFF2-40B4-BE49-F238E27FC236}">
              <a16:creationId xmlns:a16="http://schemas.microsoft.com/office/drawing/2014/main" id="{85535F0C-909B-4D92-97F8-2E0D7B2DB967}"/>
            </a:ext>
          </a:extLst>
        </xdr:cNvPr>
        <xdr:cNvSpPr/>
      </xdr:nvSpPr>
      <xdr:spPr>
        <a:xfrm>
          <a:off x="9401175" y="6546215"/>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63500</xdr:rowOff>
    </xdr:from>
    <xdr:to>
      <xdr:col>50</xdr:col>
      <xdr:colOff>165100</xdr:colOff>
      <xdr:row>40</xdr:row>
      <xdr:rowOff>165100</xdr:rowOff>
    </xdr:to>
    <xdr:sp macro="" textlink="">
      <xdr:nvSpPr>
        <xdr:cNvPr id="120" name="フローチャート: 判断 119">
          <a:extLst>
            <a:ext uri="{FF2B5EF4-FFF2-40B4-BE49-F238E27FC236}">
              <a16:creationId xmlns:a16="http://schemas.microsoft.com/office/drawing/2014/main" id="{891F32A3-FB84-425B-B8DE-934AD61525F2}"/>
            </a:ext>
          </a:extLst>
        </xdr:cNvPr>
        <xdr:cNvSpPr/>
      </xdr:nvSpPr>
      <xdr:spPr>
        <a:xfrm>
          <a:off x="8639175" y="65532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63500</xdr:rowOff>
    </xdr:from>
    <xdr:to>
      <xdr:col>46</xdr:col>
      <xdr:colOff>38100</xdr:colOff>
      <xdr:row>40</xdr:row>
      <xdr:rowOff>165100</xdr:rowOff>
    </xdr:to>
    <xdr:sp macro="" textlink="">
      <xdr:nvSpPr>
        <xdr:cNvPr id="121" name="フローチャート: 判断 120">
          <a:extLst>
            <a:ext uri="{FF2B5EF4-FFF2-40B4-BE49-F238E27FC236}">
              <a16:creationId xmlns:a16="http://schemas.microsoft.com/office/drawing/2014/main" id="{322B1A53-057F-4573-BB5A-2FF221040DAE}"/>
            </a:ext>
          </a:extLst>
        </xdr:cNvPr>
        <xdr:cNvSpPr/>
      </xdr:nvSpPr>
      <xdr:spPr>
        <a:xfrm>
          <a:off x="7839075" y="655320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67310</xdr:rowOff>
    </xdr:from>
    <xdr:to>
      <xdr:col>41</xdr:col>
      <xdr:colOff>101600</xdr:colOff>
      <xdr:row>40</xdr:row>
      <xdr:rowOff>168910</xdr:rowOff>
    </xdr:to>
    <xdr:sp macro="" textlink="">
      <xdr:nvSpPr>
        <xdr:cNvPr id="122" name="フローチャート: 判断 121">
          <a:extLst>
            <a:ext uri="{FF2B5EF4-FFF2-40B4-BE49-F238E27FC236}">
              <a16:creationId xmlns:a16="http://schemas.microsoft.com/office/drawing/2014/main" id="{43639D4F-6501-4FAA-AC53-EE592C45638A}"/>
            </a:ext>
          </a:extLst>
        </xdr:cNvPr>
        <xdr:cNvSpPr/>
      </xdr:nvSpPr>
      <xdr:spPr>
        <a:xfrm>
          <a:off x="7029450" y="655066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74930</xdr:rowOff>
    </xdr:from>
    <xdr:to>
      <xdr:col>36</xdr:col>
      <xdr:colOff>165100</xdr:colOff>
      <xdr:row>41</xdr:row>
      <xdr:rowOff>5080</xdr:rowOff>
    </xdr:to>
    <xdr:sp macro="" textlink="">
      <xdr:nvSpPr>
        <xdr:cNvPr id="123" name="フローチャート: 判断 122">
          <a:extLst>
            <a:ext uri="{FF2B5EF4-FFF2-40B4-BE49-F238E27FC236}">
              <a16:creationId xmlns:a16="http://schemas.microsoft.com/office/drawing/2014/main" id="{19BCC6A9-3730-4645-8C90-506D2B851A7C}"/>
            </a:ext>
          </a:extLst>
        </xdr:cNvPr>
        <xdr:cNvSpPr/>
      </xdr:nvSpPr>
      <xdr:spPr>
        <a:xfrm>
          <a:off x="6238875" y="656145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6BCC397B-5A81-4103-9D56-9CD2EA2BEFD7}"/>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75DA496B-DE75-4458-B8AD-C54E7B2592C2}"/>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6956A953-3B19-4F3F-88EC-64C86A93F0F1}"/>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6EC64B29-0DAD-4DE2-82B6-D92478214BE1}"/>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F0EA3285-F10B-4A14-85AC-8E4294E7CE04}"/>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162560</xdr:rowOff>
    </xdr:from>
    <xdr:to>
      <xdr:col>55</xdr:col>
      <xdr:colOff>50800</xdr:colOff>
      <xdr:row>40</xdr:row>
      <xdr:rowOff>92710</xdr:rowOff>
    </xdr:to>
    <xdr:sp macro="" textlink="">
      <xdr:nvSpPr>
        <xdr:cNvPr id="129" name="楕円 128">
          <a:extLst>
            <a:ext uri="{FF2B5EF4-FFF2-40B4-BE49-F238E27FC236}">
              <a16:creationId xmlns:a16="http://schemas.microsoft.com/office/drawing/2014/main" id="{22D889E9-0A24-4FC5-A91E-DABD8F53A663}"/>
            </a:ext>
          </a:extLst>
        </xdr:cNvPr>
        <xdr:cNvSpPr/>
      </xdr:nvSpPr>
      <xdr:spPr>
        <a:xfrm>
          <a:off x="9401175" y="6483985"/>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13987</xdr:rowOff>
    </xdr:from>
    <xdr:ext cx="469744" cy="259045"/>
    <xdr:sp macro="" textlink="">
      <xdr:nvSpPr>
        <xdr:cNvPr id="130" name="【図書館】&#10;一人当たり面積該当値テキスト">
          <a:extLst>
            <a:ext uri="{FF2B5EF4-FFF2-40B4-BE49-F238E27FC236}">
              <a16:creationId xmlns:a16="http://schemas.microsoft.com/office/drawing/2014/main" id="{C8EE02DE-D7B7-443B-B155-3B7FF93615EB}"/>
            </a:ext>
          </a:extLst>
        </xdr:cNvPr>
        <xdr:cNvSpPr txBox="1"/>
      </xdr:nvSpPr>
      <xdr:spPr>
        <a:xfrm>
          <a:off x="9467850" y="6335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170180</xdr:rowOff>
    </xdr:from>
    <xdr:to>
      <xdr:col>50</xdr:col>
      <xdr:colOff>165100</xdr:colOff>
      <xdr:row>40</xdr:row>
      <xdr:rowOff>100330</xdr:rowOff>
    </xdr:to>
    <xdr:sp macro="" textlink="">
      <xdr:nvSpPr>
        <xdr:cNvPr id="131" name="楕円 130">
          <a:extLst>
            <a:ext uri="{FF2B5EF4-FFF2-40B4-BE49-F238E27FC236}">
              <a16:creationId xmlns:a16="http://schemas.microsoft.com/office/drawing/2014/main" id="{3EF7BE9B-57DF-4A58-854C-2BA6E86AC6CB}"/>
            </a:ext>
          </a:extLst>
        </xdr:cNvPr>
        <xdr:cNvSpPr/>
      </xdr:nvSpPr>
      <xdr:spPr>
        <a:xfrm>
          <a:off x="8639175" y="648525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41910</xdr:rowOff>
    </xdr:from>
    <xdr:to>
      <xdr:col>55</xdr:col>
      <xdr:colOff>0</xdr:colOff>
      <xdr:row>40</xdr:row>
      <xdr:rowOff>49530</xdr:rowOff>
    </xdr:to>
    <xdr:cxnSp macro="">
      <xdr:nvCxnSpPr>
        <xdr:cNvPr id="132" name="直線コネクタ 131">
          <a:extLst>
            <a:ext uri="{FF2B5EF4-FFF2-40B4-BE49-F238E27FC236}">
              <a16:creationId xmlns:a16="http://schemas.microsoft.com/office/drawing/2014/main" id="{9901E8C2-5BD1-4184-A66F-76D51C283B18}"/>
            </a:ext>
          </a:extLst>
        </xdr:cNvPr>
        <xdr:cNvCxnSpPr/>
      </xdr:nvCxnSpPr>
      <xdr:spPr>
        <a:xfrm flipV="1">
          <a:off x="8686800" y="6531610"/>
          <a:ext cx="74295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2540</xdr:rowOff>
    </xdr:from>
    <xdr:to>
      <xdr:col>46</xdr:col>
      <xdr:colOff>38100</xdr:colOff>
      <xdr:row>40</xdr:row>
      <xdr:rowOff>104140</xdr:rowOff>
    </xdr:to>
    <xdr:sp macro="" textlink="">
      <xdr:nvSpPr>
        <xdr:cNvPr id="133" name="楕円 132">
          <a:extLst>
            <a:ext uri="{FF2B5EF4-FFF2-40B4-BE49-F238E27FC236}">
              <a16:creationId xmlns:a16="http://schemas.microsoft.com/office/drawing/2014/main" id="{AF13DE2F-B970-4D6B-B33E-390B68919D4F}"/>
            </a:ext>
          </a:extLst>
        </xdr:cNvPr>
        <xdr:cNvSpPr/>
      </xdr:nvSpPr>
      <xdr:spPr>
        <a:xfrm>
          <a:off x="7839075" y="648906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49530</xdr:rowOff>
    </xdr:from>
    <xdr:to>
      <xdr:col>50</xdr:col>
      <xdr:colOff>114300</xdr:colOff>
      <xdr:row>40</xdr:row>
      <xdr:rowOff>53340</xdr:rowOff>
    </xdr:to>
    <xdr:cxnSp macro="">
      <xdr:nvCxnSpPr>
        <xdr:cNvPr id="134" name="直線コネクタ 133">
          <a:extLst>
            <a:ext uri="{FF2B5EF4-FFF2-40B4-BE49-F238E27FC236}">
              <a16:creationId xmlns:a16="http://schemas.microsoft.com/office/drawing/2014/main" id="{7EF4C8B0-1602-409B-8D6B-EDEBACF27B93}"/>
            </a:ext>
          </a:extLst>
        </xdr:cNvPr>
        <xdr:cNvCxnSpPr/>
      </xdr:nvCxnSpPr>
      <xdr:spPr>
        <a:xfrm flipV="1">
          <a:off x="7886700" y="6532880"/>
          <a:ext cx="8001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10160</xdr:rowOff>
    </xdr:from>
    <xdr:to>
      <xdr:col>41</xdr:col>
      <xdr:colOff>101600</xdr:colOff>
      <xdr:row>40</xdr:row>
      <xdr:rowOff>111760</xdr:rowOff>
    </xdr:to>
    <xdr:sp macro="" textlink="">
      <xdr:nvSpPr>
        <xdr:cNvPr id="135" name="楕円 134">
          <a:extLst>
            <a:ext uri="{FF2B5EF4-FFF2-40B4-BE49-F238E27FC236}">
              <a16:creationId xmlns:a16="http://schemas.microsoft.com/office/drawing/2014/main" id="{E633A7FF-56A1-410C-81B6-6A6DC8F6B1AE}"/>
            </a:ext>
          </a:extLst>
        </xdr:cNvPr>
        <xdr:cNvSpPr/>
      </xdr:nvSpPr>
      <xdr:spPr>
        <a:xfrm>
          <a:off x="7029450" y="649351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53340</xdr:rowOff>
    </xdr:from>
    <xdr:to>
      <xdr:col>45</xdr:col>
      <xdr:colOff>177800</xdr:colOff>
      <xdr:row>40</xdr:row>
      <xdr:rowOff>60960</xdr:rowOff>
    </xdr:to>
    <xdr:cxnSp macro="">
      <xdr:nvCxnSpPr>
        <xdr:cNvPr id="136" name="直線コネクタ 135">
          <a:extLst>
            <a:ext uri="{FF2B5EF4-FFF2-40B4-BE49-F238E27FC236}">
              <a16:creationId xmlns:a16="http://schemas.microsoft.com/office/drawing/2014/main" id="{95723919-49BA-4F66-B3FF-148D0E30FFFC}"/>
            </a:ext>
          </a:extLst>
        </xdr:cNvPr>
        <xdr:cNvCxnSpPr/>
      </xdr:nvCxnSpPr>
      <xdr:spPr>
        <a:xfrm flipV="1">
          <a:off x="7077075" y="6536690"/>
          <a:ext cx="809625" cy="13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17780</xdr:rowOff>
    </xdr:from>
    <xdr:to>
      <xdr:col>36</xdr:col>
      <xdr:colOff>165100</xdr:colOff>
      <xdr:row>40</xdr:row>
      <xdr:rowOff>119380</xdr:rowOff>
    </xdr:to>
    <xdr:sp macro="" textlink="">
      <xdr:nvSpPr>
        <xdr:cNvPr id="137" name="楕円 136">
          <a:extLst>
            <a:ext uri="{FF2B5EF4-FFF2-40B4-BE49-F238E27FC236}">
              <a16:creationId xmlns:a16="http://schemas.microsoft.com/office/drawing/2014/main" id="{21D5148E-0E78-4285-A3D0-7DDE7732F21F}"/>
            </a:ext>
          </a:extLst>
        </xdr:cNvPr>
        <xdr:cNvSpPr/>
      </xdr:nvSpPr>
      <xdr:spPr>
        <a:xfrm>
          <a:off x="6238875" y="650430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60960</xdr:rowOff>
    </xdr:from>
    <xdr:to>
      <xdr:col>41</xdr:col>
      <xdr:colOff>50800</xdr:colOff>
      <xdr:row>40</xdr:row>
      <xdr:rowOff>68580</xdr:rowOff>
    </xdr:to>
    <xdr:cxnSp macro="">
      <xdr:nvCxnSpPr>
        <xdr:cNvPr id="138" name="直線コネクタ 137">
          <a:extLst>
            <a:ext uri="{FF2B5EF4-FFF2-40B4-BE49-F238E27FC236}">
              <a16:creationId xmlns:a16="http://schemas.microsoft.com/office/drawing/2014/main" id="{DD1E22C3-1956-4A8C-904A-BD4AA4015B7C}"/>
            </a:ext>
          </a:extLst>
        </xdr:cNvPr>
        <xdr:cNvCxnSpPr/>
      </xdr:nvCxnSpPr>
      <xdr:spPr>
        <a:xfrm flipV="1">
          <a:off x="6286500" y="6550660"/>
          <a:ext cx="790575"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156227</xdr:rowOff>
    </xdr:from>
    <xdr:ext cx="469744" cy="259045"/>
    <xdr:sp macro="" textlink="">
      <xdr:nvSpPr>
        <xdr:cNvPr id="139" name="n_1aveValue【図書館】&#10;一人当たり面積">
          <a:extLst>
            <a:ext uri="{FF2B5EF4-FFF2-40B4-BE49-F238E27FC236}">
              <a16:creationId xmlns:a16="http://schemas.microsoft.com/office/drawing/2014/main" id="{D70BC0AB-434C-4FC0-A2D2-2C6C31331316}"/>
            </a:ext>
          </a:extLst>
        </xdr:cNvPr>
        <xdr:cNvSpPr txBox="1"/>
      </xdr:nvSpPr>
      <xdr:spPr>
        <a:xfrm>
          <a:off x="8458277" y="664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156227</xdr:rowOff>
    </xdr:from>
    <xdr:ext cx="469744" cy="259045"/>
    <xdr:sp macro="" textlink="">
      <xdr:nvSpPr>
        <xdr:cNvPr id="140" name="n_2aveValue【図書館】&#10;一人当たり面積">
          <a:extLst>
            <a:ext uri="{FF2B5EF4-FFF2-40B4-BE49-F238E27FC236}">
              <a16:creationId xmlns:a16="http://schemas.microsoft.com/office/drawing/2014/main" id="{6ED86521-D5F8-432B-8732-F6E4B7571884}"/>
            </a:ext>
          </a:extLst>
        </xdr:cNvPr>
        <xdr:cNvSpPr txBox="1"/>
      </xdr:nvSpPr>
      <xdr:spPr>
        <a:xfrm>
          <a:off x="7677227" y="664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160037</xdr:rowOff>
    </xdr:from>
    <xdr:ext cx="469744" cy="259045"/>
    <xdr:sp macro="" textlink="">
      <xdr:nvSpPr>
        <xdr:cNvPr id="141" name="n_3aveValue【図書館】&#10;一人当たり面積">
          <a:extLst>
            <a:ext uri="{FF2B5EF4-FFF2-40B4-BE49-F238E27FC236}">
              <a16:creationId xmlns:a16="http://schemas.microsoft.com/office/drawing/2014/main" id="{8A4BBAAF-0415-4A45-91DA-A6E71C6C3D10}"/>
            </a:ext>
          </a:extLst>
        </xdr:cNvPr>
        <xdr:cNvSpPr txBox="1"/>
      </xdr:nvSpPr>
      <xdr:spPr>
        <a:xfrm>
          <a:off x="6867602" y="6649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167657</xdr:rowOff>
    </xdr:from>
    <xdr:ext cx="469744" cy="259045"/>
    <xdr:sp macro="" textlink="">
      <xdr:nvSpPr>
        <xdr:cNvPr id="142" name="n_4aveValue【図書館】&#10;一人当たり面積">
          <a:extLst>
            <a:ext uri="{FF2B5EF4-FFF2-40B4-BE49-F238E27FC236}">
              <a16:creationId xmlns:a16="http://schemas.microsoft.com/office/drawing/2014/main" id="{5D423C07-0DCB-4D17-A77B-F14537BD4CE5}"/>
            </a:ext>
          </a:extLst>
        </xdr:cNvPr>
        <xdr:cNvSpPr txBox="1"/>
      </xdr:nvSpPr>
      <xdr:spPr>
        <a:xfrm>
          <a:off x="6067502" y="665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116857</xdr:rowOff>
    </xdr:from>
    <xdr:ext cx="469744" cy="259045"/>
    <xdr:sp macro="" textlink="">
      <xdr:nvSpPr>
        <xdr:cNvPr id="143" name="n_1mainValue【図書館】&#10;一人当たり面積">
          <a:extLst>
            <a:ext uri="{FF2B5EF4-FFF2-40B4-BE49-F238E27FC236}">
              <a16:creationId xmlns:a16="http://schemas.microsoft.com/office/drawing/2014/main" id="{20ABB0B6-075A-4750-9EF5-65F653A61AA2}"/>
            </a:ext>
          </a:extLst>
        </xdr:cNvPr>
        <xdr:cNvSpPr txBox="1"/>
      </xdr:nvSpPr>
      <xdr:spPr>
        <a:xfrm>
          <a:off x="8458277" y="6279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120667</xdr:rowOff>
    </xdr:from>
    <xdr:ext cx="469744" cy="259045"/>
    <xdr:sp macro="" textlink="">
      <xdr:nvSpPr>
        <xdr:cNvPr id="144" name="n_2mainValue【図書館】&#10;一人当たり面積">
          <a:extLst>
            <a:ext uri="{FF2B5EF4-FFF2-40B4-BE49-F238E27FC236}">
              <a16:creationId xmlns:a16="http://schemas.microsoft.com/office/drawing/2014/main" id="{964D42E6-E97A-43F1-B635-AAFAA977E748}"/>
            </a:ext>
          </a:extLst>
        </xdr:cNvPr>
        <xdr:cNvSpPr txBox="1"/>
      </xdr:nvSpPr>
      <xdr:spPr>
        <a:xfrm>
          <a:off x="7677227" y="6286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128287</xdr:rowOff>
    </xdr:from>
    <xdr:ext cx="469744" cy="259045"/>
    <xdr:sp macro="" textlink="">
      <xdr:nvSpPr>
        <xdr:cNvPr id="145" name="n_3mainValue【図書館】&#10;一人当たり面積">
          <a:extLst>
            <a:ext uri="{FF2B5EF4-FFF2-40B4-BE49-F238E27FC236}">
              <a16:creationId xmlns:a16="http://schemas.microsoft.com/office/drawing/2014/main" id="{05687B74-8983-4456-AF56-57EB22415716}"/>
            </a:ext>
          </a:extLst>
        </xdr:cNvPr>
        <xdr:cNvSpPr txBox="1"/>
      </xdr:nvSpPr>
      <xdr:spPr>
        <a:xfrm>
          <a:off x="6867602" y="6287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135907</xdr:rowOff>
    </xdr:from>
    <xdr:ext cx="469744" cy="259045"/>
    <xdr:sp macro="" textlink="">
      <xdr:nvSpPr>
        <xdr:cNvPr id="146" name="n_4mainValue【図書館】&#10;一人当たり面積">
          <a:extLst>
            <a:ext uri="{FF2B5EF4-FFF2-40B4-BE49-F238E27FC236}">
              <a16:creationId xmlns:a16="http://schemas.microsoft.com/office/drawing/2014/main" id="{F138F54D-5F6E-49AB-9404-15478D38426C}"/>
            </a:ext>
          </a:extLst>
        </xdr:cNvPr>
        <xdr:cNvSpPr txBox="1"/>
      </xdr:nvSpPr>
      <xdr:spPr>
        <a:xfrm>
          <a:off x="6067502" y="6298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7BFC3E26-B47A-4CFE-AE24-622C8AA58F15}"/>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700C812F-1B88-42B2-8B69-D03102F5DE6D}"/>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6CAC51D3-A050-4672-97EA-41469CFDAC9A}"/>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D4C628C9-CE69-4C91-875C-6C4F8EEB8D5D}"/>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BB1857BB-FE2A-4D6E-8860-91E7E0BFEC58}"/>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4C59091B-F71E-4089-A60F-481A3C2D8C7E}"/>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C0B7F06F-B046-42CF-9A4E-72D80DCA1598}"/>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4CA09EC0-B896-4A2F-AEDB-70771DF164EF}"/>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D0A6DC69-6722-4E00-AB18-4F268D9F0C33}"/>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282E9287-72C0-4F24-944A-05C7FFEB0C15}"/>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B347C85D-D837-430F-95ED-C98D9D449CD0}"/>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8B1F3729-009F-40AC-A90B-9C15627EA88F}"/>
            </a:ext>
          </a:extLst>
        </xdr:cNvPr>
        <xdr:cNvCxnSpPr/>
      </xdr:nvCxnSpPr>
      <xdr:spPr>
        <a:xfrm>
          <a:off x="6858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24F09997-F49C-4354-9FFF-81EA0663CA9D}"/>
            </a:ext>
          </a:extLst>
        </xdr:cNvPr>
        <xdr:cNvSpPr txBox="1"/>
      </xdr:nvSpPr>
      <xdr:spPr>
        <a:xfrm>
          <a:off x="2789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A7FC54BB-76B3-4B05-83C6-212F784487F8}"/>
            </a:ext>
          </a:extLst>
        </xdr:cNvPr>
        <xdr:cNvCxnSpPr/>
      </xdr:nvCxnSpPr>
      <xdr:spPr>
        <a:xfrm>
          <a:off x="6858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E2BF3DBE-5C8C-4FC6-9850-FD8DCFD94721}"/>
            </a:ext>
          </a:extLst>
        </xdr:cNvPr>
        <xdr:cNvSpPr txBox="1"/>
      </xdr:nvSpPr>
      <xdr:spPr>
        <a:xfrm>
          <a:off x="339891"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F4FC5751-4AD1-4E5E-B300-EB20562C0514}"/>
            </a:ext>
          </a:extLst>
        </xdr:cNvPr>
        <xdr:cNvCxnSpPr/>
      </xdr:nvCxnSpPr>
      <xdr:spPr>
        <a:xfrm>
          <a:off x="6858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C776E030-969C-405C-AB34-134269CB859B}"/>
            </a:ext>
          </a:extLst>
        </xdr:cNvPr>
        <xdr:cNvSpPr txBox="1"/>
      </xdr:nvSpPr>
      <xdr:spPr>
        <a:xfrm>
          <a:off x="339891"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D72F8D66-946A-4C43-9276-12D372FC097D}"/>
            </a:ext>
          </a:extLst>
        </xdr:cNvPr>
        <xdr:cNvCxnSpPr/>
      </xdr:nvCxnSpPr>
      <xdr:spPr>
        <a:xfrm>
          <a:off x="6858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969E6E78-FD4B-4944-AB36-BED65D36692D}"/>
            </a:ext>
          </a:extLst>
        </xdr:cNvPr>
        <xdr:cNvSpPr txBox="1"/>
      </xdr:nvSpPr>
      <xdr:spPr>
        <a:xfrm>
          <a:off x="339891"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D78E8786-5AB0-42F2-ABC5-BCCB77D2483E}"/>
            </a:ext>
          </a:extLst>
        </xdr:cNvPr>
        <xdr:cNvCxnSpPr/>
      </xdr:nvCxnSpPr>
      <xdr:spPr>
        <a:xfrm>
          <a:off x="6858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440F2979-46DC-4245-A827-924C50687C01}"/>
            </a:ext>
          </a:extLst>
        </xdr:cNvPr>
        <xdr:cNvSpPr txBox="1"/>
      </xdr:nvSpPr>
      <xdr:spPr>
        <a:xfrm>
          <a:off x="339891"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E8AA7F9C-426B-49A2-AE81-6439E55822AF}"/>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40EAE544-6E6A-4E8C-A554-D8B173C372EC}"/>
            </a:ext>
          </a:extLst>
        </xdr:cNvPr>
        <xdr:cNvSpPr txBox="1"/>
      </xdr:nvSpPr>
      <xdr:spPr>
        <a:xfrm>
          <a:off x="3881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6B435FEA-711F-4922-A9E2-8CA5C09BC58D}"/>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167640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606189D8-3626-4CD6-A001-D96EE5BA6F90}"/>
            </a:ext>
          </a:extLst>
        </xdr:cNvPr>
        <xdr:cNvCxnSpPr/>
      </xdr:nvCxnSpPr>
      <xdr:spPr>
        <a:xfrm flipV="1">
          <a:off x="4180840" y="9079865"/>
          <a:ext cx="0" cy="1369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85EE75F1-46FD-437F-90B4-DDA7910C806B}"/>
            </a:ext>
          </a:extLst>
        </xdr:cNvPr>
        <xdr:cNvSpPr txBox="1"/>
      </xdr:nvSpPr>
      <xdr:spPr>
        <a:xfrm>
          <a:off x="4219575" y="1045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00EBAB18-AB0F-4FF1-BF70-667A4359470A}"/>
            </a:ext>
          </a:extLst>
        </xdr:cNvPr>
        <xdr:cNvCxnSpPr/>
      </xdr:nvCxnSpPr>
      <xdr:spPr>
        <a:xfrm>
          <a:off x="4105275" y="104489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114317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FE46FA8B-16ED-4320-AA70-F3624AEAEF6F}"/>
            </a:ext>
          </a:extLst>
        </xdr:cNvPr>
        <xdr:cNvSpPr txBox="1"/>
      </xdr:nvSpPr>
      <xdr:spPr>
        <a:xfrm>
          <a:off x="4219575" y="8867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167640</xdr:rowOff>
    </xdr:from>
    <xdr:to>
      <xdr:col>24</xdr:col>
      <xdr:colOff>152400</xdr:colOff>
      <xdr:row>55</xdr:row>
      <xdr:rowOff>167640</xdr:rowOff>
    </xdr:to>
    <xdr:cxnSp macro="">
      <xdr:nvCxnSpPr>
        <xdr:cNvPr id="175" name="直線コネクタ 174">
          <a:extLst>
            <a:ext uri="{FF2B5EF4-FFF2-40B4-BE49-F238E27FC236}">
              <a16:creationId xmlns:a16="http://schemas.microsoft.com/office/drawing/2014/main" id="{C89E45CB-1117-45B7-839F-F71D46DDE0E0}"/>
            </a:ext>
          </a:extLst>
        </xdr:cNvPr>
        <xdr:cNvCxnSpPr/>
      </xdr:nvCxnSpPr>
      <xdr:spPr>
        <a:xfrm>
          <a:off x="4105275" y="907986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114952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352DB126-7C64-42BD-9C8E-2D7962A11432}"/>
            </a:ext>
          </a:extLst>
        </xdr:cNvPr>
        <xdr:cNvSpPr txBox="1"/>
      </xdr:nvSpPr>
      <xdr:spPr>
        <a:xfrm>
          <a:off x="4219575" y="96780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177" name="フローチャート: 判断 176">
          <a:extLst>
            <a:ext uri="{FF2B5EF4-FFF2-40B4-BE49-F238E27FC236}">
              <a16:creationId xmlns:a16="http://schemas.microsoft.com/office/drawing/2014/main" id="{6422044D-21A5-46BB-8573-A91FA0A0A4D1}"/>
            </a:ext>
          </a:extLst>
        </xdr:cNvPr>
        <xdr:cNvSpPr/>
      </xdr:nvSpPr>
      <xdr:spPr>
        <a:xfrm>
          <a:off x="4124325" y="981710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80645</xdr:rowOff>
    </xdr:from>
    <xdr:to>
      <xdr:col>20</xdr:col>
      <xdr:colOff>38100</xdr:colOff>
      <xdr:row>61</xdr:row>
      <xdr:rowOff>10795</xdr:rowOff>
    </xdr:to>
    <xdr:sp macro="" textlink="">
      <xdr:nvSpPr>
        <xdr:cNvPr id="178" name="フローチャート: 判断 177">
          <a:extLst>
            <a:ext uri="{FF2B5EF4-FFF2-40B4-BE49-F238E27FC236}">
              <a16:creationId xmlns:a16="http://schemas.microsoft.com/office/drawing/2014/main" id="{070FCF63-B6AE-46FA-BB22-2ED744452F33}"/>
            </a:ext>
          </a:extLst>
        </xdr:cNvPr>
        <xdr:cNvSpPr/>
      </xdr:nvSpPr>
      <xdr:spPr>
        <a:xfrm>
          <a:off x="3381375" y="980884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61595</xdr:rowOff>
    </xdr:from>
    <xdr:to>
      <xdr:col>15</xdr:col>
      <xdr:colOff>101600</xdr:colOff>
      <xdr:row>60</xdr:row>
      <xdr:rowOff>163195</xdr:rowOff>
    </xdr:to>
    <xdr:sp macro="" textlink="">
      <xdr:nvSpPr>
        <xdr:cNvPr id="179" name="フローチャート: 判断 178">
          <a:extLst>
            <a:ext uri="{FF2B5EF4-FFF2-40B4-BE49-F238E27FC236}">
              <a16:creationId xmlns:a16="http://schemas.microsoft.com/office/drawing/2014/main" id="{CA87142D-0104-48E5-BD4E-FFC91E85698E}"/>
            </a:ext>
          </a:extLst>
        </xdr:cNvPr>
        <xdr:cNvSpPr/>
      </xdr:nvSpPr>
      <xdr:spPr>
        <a:xfrm>
          <a:off x="2571750" y="978979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12065</xdr:rowOff>
    </xdr:from>
    <xdr:to>
      <xdr:col>10</xdr:col>
      <xdr:colOff>165100</xdr:colOff>
      <xdr:row>60</xdr:row>
      <xdr:rowOff>113665</xdr:rowOff>
    </xdr:to>
    <xdr:sp macro="" textlink="">
      <xdr:nvSpPr>
        <xdr:cNvPr id="180" name="フローチャート: 判断 179">
          <a:extLst>
            <a:ext uri="{FF2B5EF4-FFF2-40B4-BE49-F238E27FC236}">
              <a16:creationId xmlns:a16="http://schemas.microsoft.com/office/drawing/2014/main" id="{1492638E-6CA4-448A-BFFD-2621AADA4CC2}"/>
            </a:ext>
          </a:extLst>
        </xdr:cNvPr>
        <xdr:cNvSpPr/>
      </xdr:nvSpPr>
      <xdr:spPr>
        <a:xfrm>
          <a:off x="1781175" y="973391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8255</xdr:rowOff>
    </xdr:from>
    <xdr:to>
      <xdr:col>6</xdr:col>
      <xdr:colOff>38100</xdr:colOff>
      <xdr:row>60</xdr:row>
      <xdr:rowOff>109855</xdr:rowOff>
    </xdr:to>
    <xdr:sp macro="" textlink="">
      <xdr:nvSpPr>
        <xdr:cNvPr id="181" name="フローチャート: 判断 180">
          <a:extLst>
            <a:ext uri="{FF2B5EF4-FFF2-40B4-BE49-F238E27FC236}">
              <a16:creationId xmlns:a16="http://schemas.microsoft.com/office/drawing/2014/main" id="{5E2E9067-EE5B-4ECE-A461-8226938E1654}"/>
            </a:ext>
          </a:extLst>
        </xdr:cNvPr>
        <xdr:cNvSpPr/>
      </xdr:nvSpPr>
      <xdr:spPr>
        <a:xfrm>
          <a:off x="981075" y="973645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6AD9C8E0-A958-417E-B302-B15270C8F27D}"/>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C897B5CE-350F-4E0A-A7FC-92B686EE73AE}"/>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AA6E5CE7-B066-4B04-BCC7-151742BF7406}"/>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E5BECC46-5AB5-430E-AF6F-9C04CE721FBB}"/>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6D1A66E8-2A7D-49FC-8424-1F6AAE8766EB}"/>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99695</xdr:rowOff>
    </xdr:from>
    <xdr:to>
      <xdr:col>24</xdr:col>
      <xdr:colOff>114300</xdr:colOff>
      <xdr:row>62</xdr:row>
      <xdr:rowOff>29845</xdr:rowOff>
    </xdr:to>
    <xdr:sp macro="" textlink="">
      <xdr:nvSpPr>
        <xdr:cNvPr id="187" name="楕円 186">
          <a:extLst>
            <a:ext uri="{FF2B5EF4-FFF2-40B4-BE49-F238E27FC236}">
              <a16:creationId xmlns:a16="http://schemas.microsoft.com/office/drawing/2014/main" id="{4F4619B8-BACD-4FF3-8774-CD93A3BA7EA1}"/>
            </a:ext>
          </a:extLst>
        </xdr:cNvPr>
        <xdr:cNvSpPr/>
      </xdr:nvSpPr>
      <xdr:spPr>
        <a:xfrm>
          <a:off x="4124325" y="998982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78122</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AE335718-9788-44D8-8C35-16EBF523E8BE}"/>
            </a:ext>
          </a:extLst>
        </xdr:cNvPr>
        <xdr:cNvSpPr txBox="1"/>
      </xdr:nvSpPr>
      <xdr:spPr>
        <a:xfrm>
          <a:off x="4219575" y="9965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67310</xdr:rowOff>
    </xdr:from>
    <xdr:to>
      <xdr:col>20</xdr:col>
      <xdr:colOff>38100</xdr:colOff>
      <xdr:row>61</xdr:row>
      <xdr:rowOff>168910</xdr:rowOff>
    </xdr:to>
    <xdr:sp macro="" textlink="">
      <xdr:nvSpPr>
        <xdr:cNvPr id="189" name="楕円 188">
          <a:extLst>
            <a:ext uri="{FF2B5EF4-FFF2-40B4-BE49-F238E27FC236}">
              <a16:creationId xmlns:a16="http://schemas.microsoft.com/office/drawing/2014/main" id="{8511C3A0-AB54-415C-AD63-130C4421B5BC}"/>
            </a:ext>
          </a:extLst>
        </xdr:cNvPr>
        <xdr:cNvSpPr/>
      </xdr:nvSpPr>
      <xdr:spPr>
        <a:xfrm>
          <a:off x="3381375" y="995108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118110</xdr:rowOff>
    </xdr:from>
    <xdr:to>
      <xdr:col>24</xdr:col>
      <xdr:colOff>63500</xdr:colOff>
      <xdr:row>61</xdr:row>
      <xdr:rowOff>150495</xdr:rowOff>
    </xdr:to>
    <xdr:cxnSp macro="">
      <xdr:nvCxnSpPr>
        <xdr:cNvPr id="190" name="直線コネクタ 189">
          <a:extLst>
            <a:ext uri="{FF2B5EF4-FFF2-40B4-BE49-F238E27FC236}">
              <a16:creationId xmlns:a16="http://schemas.microsoft.com/office/drawing/2014/main" id="{B075C0C7-B6C7-4EE3-A931-05EA2881368E}"/>
            </a:ext>
          </a:extLst>
        </xdr:cNvPr>
        <xdr:cNvCxnSpPr/>
      </xdr:nvCxnSpPr>
      <xdr:spPr>
        <a:xfrm>
          <a:off x="3429000" y="10008235"/>
          <a:ext cx="752475" cy="29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31115</xdr:rowOff>
    </xdr:from>
    <xdr:to>
      <xdr:col>15</xdr:col>
      <xdr:colOff>101600</xdr:colOff>
      <xdr:row>61</xdr:row>
      <xdr:rowOff>132715</xdr:rowOff>
    </xdr:to>
    <xdr:sp macro="" textlink="">
      <xdr:nvSpPr>
        <xdr:cNvPr id="191" name="楕円 190">
          <a:extLst>
            <a:ext uri="{FF2B5EF4-FFF2-40B4-BE49-F238E27FC236}">
              <a16:creationId xmlns:a16="http://schemas.microsoft.com/office/drawing/2014/main" id="{06279289-273E-448C-8929-4FD82D1F7B7B}"/>
            </a:ext>
          </a:extLst>
        </xdr:cNvPr>
        <xdr:cNvSpPr/>
      </xdr:nvSpPr>
      <xdr:spPr>
        <a:xfrm>
          <a:off x="2571750" y="991489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81915</xdr:rowOff>
    </xdr:from>
    <xdr:to>
      <xdr:col>19</xdr:col>
      <xdr:colOff>177800</xdr:colOff>
      <xdr:row>61</xdr:row>
      <xdr:rowOff>118110</xdr:rowOff>
    </xdr:to>
    <xdr:cxnSp macro="">
      <xdr:nvCxnSpPr>
        <xdr:cNvPr id="192" name="直線コネクタ 191">
          <a:extLst>
            <a:ext uri="{FF2B5EF4-FFF2-40B4-BE49-F238E27FC236}">
              <a16:creationId xmlns:a16="http://schemas.microsoft.com/office/drawing/2014/main" id="{A6BBD792-ECF0-4C9E-8E41-F7C5EE6B0B23}"/>
            </a:ext>
          </a:extLst>
        </xdr:cNvPr>
        <xdr:cNvCxnSpPr/>
      </xdr:nvCxnSpPr>
      <xdr:spPr>
        <a:xfrm>
          <a:off x="2619375" y="9972040"/>
          <a:ext cx="809625"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124460</xdr:rowOff>
    </xdr:from>
    <xdr:to>
      <xdr:col>10</xdr:col>
      <xdr:colOff>165100</xdr:colOff>
      <xdr:row>62</xdr:row>
      <xdr:rowOff>54610</xdr:rowOff>
    </xdr:to>
    <xdr:sp macro="" textlink="">
      <xdr:nvSpPr>
        <xdr:cNvPr id="193" name="楕円 192">
          <a:extLst>
            <a:ext uri="{FF2B5EF4-FFF2-40B4-BE49-F238E27FC236}">
              <a16:creationId xmlns:a16="http://schemas.microsoft.com/office/drawing/2014/main" id="{47235FAE-1DBD-4694-A6A2-A23D9C149294}"/>
            </a:ext>
          </a:extLst>
        </xdr:cNvPr>
        <xdr:cNvSpPr/>
      </xdr:nvSpPr>
      <xdr:spPr>
        <a:xfrm>
          <a:off x="1781175" y="1000823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81915</xdr:rowOff>
    </xdr:from>
    <xdr:to>
      <xdr:col>15</xdr:col>
      <xdr:colOff>50800</xdr:colOff>
      <xdr:row>62</xdr:row>
      <xdr:rowOff>3810</xdr:rowOff>
    </xdr:to>
    <xdr:cxnSp macro="">
      <xdr:nvCxnSpPr>
        <xdr:cNvPr id="194" name="直線コネクタ 193">
          <a:extLst>
            <a:ext uri="{FF2B5EF4-FFF2-40B4-BE49-F238E27FC236}">
              <a16:creationId xmlns:a16="http://schemas.microsoft.com/office/drawing/2014/main" id="{88565779-140E-4390-9914-F42BBF54CAAB}"/>
            </a:ext>
          </a:extLst>
        </xdr:cNvPr>
        <xdr:cNvCxnSpPr/>
      </xdr:nvCxnSpPr>
      <xdr:spPr>
        <a:xfrm flipV="1">
          <a:off x="1828800" y="9972040"/>
          <a:ext cx="790575"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139700</xdr:rowOff>
    </xdr:from>
    <xdr:to>
      <xdr:col>6</xdr:col>
      <xdr:colOff>38100</xdr:colOff>
      <xdr:row>62</xdr:row>
      <xdr:rowOff>69850</xdr:rowOff>
    </xdr:to>
    <xdr:sp macro="" textlink="">
      <xdr:nvSpPr>
        <xdr:cNvPr id="195" name="楕円 194">
          <a:extLst>
            <a:ext uri="{FF2B5EF4-FFF2-40B4-BE49-F238E27FC236}">
              <a16:creationId xmlns:a16="http://schemas.microsoft.com/office/drawing/2014/main" id="{B52DA802-8E53-45E9-8682-41F7A62A3BAF}"/>
            </a:ext>
          </a:extLst>
        </xdr:cNvPr>
        <xdr:cNvSpPr/>
      </xdr:nvSpPr>
      <xdr:spPr>
        <a:xfrm>
          <a:off x="981075" y="1002982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3810</xdr:rowOff>
    </xdr:from>
    <xdr:to>
      <xdr:col>10</xdr:col>
      <xdr:colOff>114300</xdr:colOff>
      <xdr:row>62</xdr:row>
      <xdr:rowOff>19050</xdr:rowOff>
    </xdr:to>
    <xdr:cxnSp macro="">
      <xdr:nvCxnSpPr>
        <xdr:cNvPr id="196" name="直線コネクタ 195">
          <a:extLst>
            <a:ext uri="{FF2B5EF4-FFF2-40B4-BE49-F238E27FC236}">
              <a16:creationId xmlns:a16="http://schemas.microsoft.com/office/drawing/2014/main" id="{B11EF856-C07A-4981-99E1-A02CBF43A02E}"/>
            </a:ext>
          </a:extLst>
        </xdr:cNvPr>
        <xdr:cNvCxnSpPr/>
      </xdr:nvCxnSpPr>
      <xdr:spPr>
        <a:xfrm flipV="1">
          <a:off x="1028700" y="10055860"/>
          <a:ext cx="8001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27322</xdr:rowOff>
    </xdr:from>
    <xdr:ext cx="405111" cy="259045"/>
    <xdr:sp macro="" textlink="">
      <xdr:nvSpPr>
        <xdr:cNvPr id="197" name="n_1aveValue【体育館・プール】&#10;有形固定資産減価償却率">
          <a:extLst>
            <a:ext uri="{FF2B5EF4-FFF2-40B4-BE49-F238E27FC236}">
              <a16:creationId xmlns:a16="http://schemas.microsoft.com/office/drawing/2014/main" id="{8E59243B-36AA-43DC-BA41-3DB4A78A0790}"/>
            </a:ext>
          </a:extLst>
        </xdr:cNvPr>
        <xdr:cNvSpPr txBox="1"/>
      </xdr:nvSpPr>
      <xdr:spPr>
        <a:xfrm>
          <a:off x="3239144" y="9593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8272</xdr:rowOff>
    </xdr:from>
    <xdr:ext cx="405111" cy="259045"/>
    <xdr:sp macro="" textlink="">
      <xdr:nvSpPr>
        <xdr:cNvPr id="198" name="n_2aveValue【体育館・プール】&#10;有形固定資産減価償却率">
          <a:extLst>
            <a:ext uri="{FF2B5EF4-FFF2-40B4-BE49-F238E27FC236}">
              <a16:creationId xmlns:a16="http://schemas.microsoft.com/office/drawing/2014/main" id="{88A98452-01F4-46D3-B02F-0725A03ACBE0}"/>
            </a:ext>
          </a:extLst>
        </xdr:cNvPr>
        <xdr:cNvSpPr txBox="1"/>
      </xdr:nvSpPr>
      <xdr:spPr>
        <a:xfrm>
          <a:off x="2439044" y="9574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130192</xdr:rowOff>
    </xdr:from>
    <xdr:ext cx="405111" cy="259045"/>
    <xdr:sp macro="" textlink="">
      <xdr:nvSpPr>
        <xdr:cNvPr id="199" name="n_3aveValue【体育館・プール】&#10;有形固定資産減価償却率">
          <a:extLst>
            <a:ext uri="{FF2B5EF4-FFF2-40B4-BE49-F238E27FC236}">
              <a16:creationId xmlns:a16="http://schemas.microsoft.com/office/drawing/2014/main" id="{33326D58-3A68-44E4-9E6F-E103C0F8F491}"/>
            </a:ext>
          </a:extLst>
        </xdr:cNvPr>
        <xdr:cNvSpPr txBox="1"/>
      </xdr:nvSpPr>
      <xdr:spPr>
        <a:xfrm>
          <a:off x="1648469" y="9531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126382</xdr:rowOff>
    </xdr:from>
    <xdr:ext cx="405111" cy="259045"/>
    <xdr:sp macro="" textlink="">
      <xdr:nvSpPr>
        <xdr:cNvPr id="200" name="n_4aveValue【体育館・プール】&#10;有形固定資産減価償却率">
          <a:extLst>
            <a:ext uri="{FF2B5EF4-FFF2-40B4-BE49-F238E27FC236}">
              <a16:creationId xmlns:a16="http://schemas.microsoft.com/office/drawing/2014/main" id="{6C15CBE1-6AB2-4744-BBFC-B6202CAA743C}"/>
            </a:ext>
          </a:extLst>
        </xdr:cNvPr>
        <xdr:cNvSpPr txBox="1"/>
      </xdr:nvSpPr>
      <xdr:spPr>
        <a:xfrm>
          <a:off x="848369" y="9524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160037</xdr:rowOff>
    </xdr:from>
    <xdr:ext cx="405111" cy="259045"/>
    <xdr:sp macro="" textlink="">
      <xdr:nvSpPr>
        <xdr:cNvPr id="201" name="n_1mainValue【体育館・プール】&#10;有形固定資産減価償却率">
          <a:extLst>
            <a:ext uri="{FF2B5EF4-FFF2-40B4-BE49-F238E27FC236}">
              <a16:creationId xmlns:a16="http://schemas.microsoft.com/office/drawing/2014/main" id="{1BBBF357-FB49-4060-9456-F2CD513BAD41}"/>
            </a:ext>
          </a:extLst>
        </xdr:cNvPr>
        <xdr:cNvSpPr txBox="1"/>
      </xdr:nvSpPr>
      <xdr:spPr>
        <a:xfrm>
          <a:off x="3239144" y="10050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123842</xdr:rowOff>
    </xdr:from>
    <xdr:ext cx="405111" cy="259045"/>
    <xdr:sp macro="" textlink="">
      <xdr:nvSpPr>
        <xdr:cNvPr id="202" name="n_2mainValue【体育館・プール】&#10;有形固定資産減価償却率">
          <a:extLst>
            <a:ext uri="{FF2B5EF4-FFF2-40B4-BE49-F238E27FC236}">
              <a16:creationId xmlns:a16="http://schemas.microsoft.com/office/drawing/2014/main" id="{06E4E5D7-8BF7-43DB-89CB-D299AF3E27EF}"/>
            </a:ext>
          </a:extLst>
        </xdr:cNvPr>
        <xdr:cNvSpPr txBox="1"/>
      </xdr:nvSpPr>
      <xdr:spPr>
        <a:xfrm>
          <a:off x="2439044" y="10007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45737</xdr:rowOff>
    </xdr:from>
    <xdr:ext cx="405111" cy="259045"/>
    <xdr:sp macro="" textlink="">
      <xdr:nvSpPr>
        <xdr:cNvPr id="203" name="n_3mainValue【体育館・プール】&#10;有形固定資産減価償却率">
          <a:extLst>
            <a:ext uri="{FF2B5EF4-FFF2-40B4-BE49-F238E27FC236}">
              <a16:creationId xmlns:a16="http://schemas.microsoft.com/office/drawing/2014/main" id="{286BA5EF-D9FF-4FF2-86C7-1941BB662E31}"/>
            </a:ext>
          </a:extLst>
        </xdr:cNvPr>
        <xdr:cNvSpPr txBox="1"/>
      </xdr:nvSpPr>
      <xdr:spPr>
        <a:xfrm>
          <a:off x="1648469" y="10097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60977</xdr:rowOff>
    </xdr:from>
    <xdr:ext cx="405111" cy="259045"/>
    <xdr:sp macro="" textlink="">
      <xdr:nvSpPr>
        <xdr:cNvPr id="204" name="n_4mainValue【体育館・プール】&#10;有形固定資産減価償却率">
          <a:extLst>
            <a:ext uri="{FF2B5EF4-FFF2-40B4-BE49-F238E27FC236}">
              <a16:creationId xmlns:a16="http://schemas.microsoft.com/office/drawing/2014/main" id="{2F6B52F7-08CA-414C-9F91-2D008E481896}"/>
            </a:ext>
          </a:extLst>
        </xdr:cNvPr>
        <xdr:cNvSpPr txBox="1"/>
      </xdr:nvSpPr>
      <xdr:spPr>
        <a:xfrm>
          <a:off x="848369" y="10113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FE7ADE2D-B360-4269-958D-2D8A9CF12ED3}"/>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D40FDA93-4E1B-4E8D-A921-E2A5C409FE52}"/>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B36407B2-8E77-47E7-AB36-D2B4B617C329}"/>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904F5573-ACC7-44BB-8FD4-EE5B66D7E0F0}"/>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9FB2FBF2-4E94-4D25-8A16-52C82F59C555}"/>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7D01EFE5-720A-4C3C-8B5E-7315BF5BB54B}"/>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38058429-EF6B-4F73-9E3E-281772D1BAAC}"/>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CBDF0A5D-7468-4174-A87F-05443B181059}"/>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A984B239-F520-4138-BC8F-E83C6B4E43AF}"/>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E5427398-6D0F-4350-9B0E-CA8BBC5F6134}"/>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E4206CEC-0FEB-4EA4-B9D6-12020512EC64}"/>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1A0AE4D6-BDFB-4912-8DAF-961823FA26DD}"/>
            </a:ext>
          </a:extLst>
        </xdr:cNvPr>
        <xdr:cNvSpPr txBox="1"/>
      </xdr:nvSpPr>
      <xdr:spPr>
        <a:xfrm>
          <a:off x="5527221"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8BDC5D75-201F-4AC8-BCCE-A6D59C2D864F}"/>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2833B9BA-1E80-49E5-882F-105492A359F1}"/>
            </a:ext>
          </a:extLst>
        </xdr:cNvPr>
        <xdr:cNvSpPr txBox="1"/>
      </xdr:nvSpPr>
      <xdr:spPr>
        <a:xfrm>
          <a:off x="5527221"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AF936FC7-A7FD-4713-AF0E-FC95F04E8364}"/>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B33B37BC-BBA9-4AF6-8896-121CBF8F3F6B}"/>
            </a:ext>
          </a:extLst>
        </xdr:cNvPr>
        <xdr:cNvSpPr txBox="1"/>
      </xdr:nvSpPr>
      <xdr:spPr>
        <a:xfrm>
          <a:off x="5527221"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787A6C5E-FCEF-4E58-8ADF-015A1C0610FD}"/>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274AC25E-FCDE-4503-8ECD-AA4BC153316C}"/>
            </a:ext>
          </a:extLst>
        </xdr:cNvPr>
        <xdr:cNvSpPr txBox="1"/>
      </xdr:nvSpPr>
      <xdr:spPr>
        <a:xfrm>
          <a:off x="5527221"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98BB08FA-E54E-4069-BB18-A65B860D75AB}"/>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8352EC5F-8489-4F0B-9A4A-EDA78B4D0B90}"/>
            </a:ext>
          </a:extLst>
        </xdr:cNvPr>
        <xdr:cNvSpPr txBox="1"/>
      </xdr:nvSpPr>
      <xdr:spPr>
        <a:xfrm>
          <a:off x="55272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0343AA4D-8909-478E-A727-79B5B7D7EEFF}"/>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A0822843-D47B-421E-99A3-583DFAC9C956}"/>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F1A4A299-98EC-476E-901F-B4C2542679AB}"/>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125349</xdr:rowOff>
    </xdr:from>
    <xdr:to>
      <xdr:col>54</xdr:col>
      <xdr:colOff>189865</xdr:colOff>
      <xdr:row>64</xdr:row>
      <xdr:rowOff>75819</xdr:rowOff>
    </xdr:to>
    <xdr:cxnSp macro="">
      <xdr:nvCxnSpPr>
        <xdr:cNvPr id="228" name="直線コネクタ 227">
          <a:extLst>
            <a:ext uri="{FF2B5EF4-FFF2-40B4-BE49-F238E27FC236}">
              <a16:creationId xmlns:a16="http://schemas.microsoft.com/office/drawing/2014/main" id="{A252F3DF-578B-43AD-8DD9-521BE7D83C28}"/>
            </a:ext>
          </a:extLst>
        </xdr:cNvPr>
        <xdr:cNvCxnSpPr/>
      </xdr:nvCxnSpPr>
      <xdr:spPr>
        <a:xfrm flipV="1">
          <a:off x="9429115" y="9199499"/>
          <a:ext cx="0" cy="12490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79646</xdr:rowOff>
    </xdr:from>
    <xdr:ext cx="469744" cy="259045"/>
    <xdr:sp macro="" textlink="">
      <xdr:nvSpPr>
        <xdr:cNvPr id="229" name="【体育館・プール】&#10;一人当たり面積最小値テキスト">
          <a:extLst>
            <a:ext uri="{FF2B5EF4-FFF2-40B4-BE49-F238E27FC236}">
              <a16:creationId xmlns:a16="http://schemas.microsoft.com/office/drawing/2014/main" id="{62A42180-A143-4C63-A62A-3C1157EECF3C}"/>
            </a:ext>
          </a:extLst>
        </xdr:cNvPr>
        <xdr:cNvSpPr txBox="1"/>
      </xdr:nvSpPr>
      <xdr:spPr>
        <a:xfrm>
          <a:off x="9467850" y="10455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75819</xdr:rowOff>
    </xdr:from>
    <xdr:to>
      <xdr:col>55</xdr:col>
      <xdr:colOff>88900</xdr:colOff>
      <xdr:row>64</xdr:row>
      <xdr:rowOff>75819</xdr:rowOff>
    </xdr:to>
    <xdr:cxnSp macro="">
      <xdr:nvCxnSpPr>
        <xdr:cNvPr id="230" name="直線コネクタ 229">
          <a:extLst>
            <a:ext uri="{FF2B5EF4-FFF2-40B4-BE49-F238E27FC236}">
              <a16:creationId xmlns:a16="http://schemas.microsoft.com/office/drawing/2014/main" id="{E075CF38-9D57-4040-949F-752902E8AC9A}"/>
            </a:ext>
          </a:extLst>
        </xdr:cNvPr>
        <xdr:cNvCxnSpPr/>
      </xdr:nvCxnSpPr>
      <xdr:spPr>
        <a:xfrm>
          <a:off x="9363075" y="1044854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72026</xdr:rowOff>
    </xdr:from>
    <xdr:ext cx="469744" cy="259045"/>
    <xdr:sp macro="" textlink="">
      <xdr:nvSpPr>
        <xdr:cNvPr id="231" name="【体育館・プール】&#10;一人当たり面積最大値テキスト">
          <a:extLst>
            <a:ext uri="{FF2B5EF4-FFF2-40B4-BE49-F238E27FC236}">
              <a16:creationId xmlns:a16="http://schemas.microsoft.com/office/drawing/2014/main" id="{8A3EA575-110F-4EAF-A05F-6AB10BE497A7}"/>
            </a:ext>
          </a:extLst>
        </xdr:cNvPr>
        <xdr:cNvSpPr txBox="1"/>
      </xdr:nvSpPr>
      <xdr:spPr>
        <a:xfrm>
          <a:off x="9467850" y="8984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125349</xdr:rowOff>
    </xdr:from>
    <xdr:to>
      <xdr:col>55</xdr:col>
      <xdr:colOff>88900</xdr:colOff>
      <xdr:row>56</xdr:row>
      <xdr:rowOff>125349</xdr:rowOff>
    </xdr:to>
    <xdr:cxnSp macro="">
      <xdr:nvCxnSpPr>
        <xdr:cNvPr id="232" name="直線コネクタ 231">
          <a:extLst>
            <a:ext uri="{FF2B5EF4-FFF2-40B4-BE49-F238E27FC236}">
              <a16:creationId xmlns:a16="http://schemas.microsoft.com/office/drawing/2014/main" id="{5889A84D-B8C9-454F-87D8-3C19EF29F2DF}"/>
            </a:ext>
          </a:extLst>
        </xdr:cNvPr>
        <xdr:cNvCxnSpPr/>
      </xdr:nvCxnSpPr>
      <xdr:spPr>
        <a:xfrm>
          <a:off x="9363075" y="919949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12590</xdr:rowOff>
    </xdr:from>
    <xdr:ext cx="469744" cy="259045"/>
    <xdr:sp macro="" textlink="">
      <xdr:nvSpPr>
        <xdr:cNvPr id="233" name="【体育館・プール】&#10;一人当たり面積平均値テキスト">
          <a:extLst>
            <a:ext uri="{FF2B5EF4-FFF2-40B4-BE49-F238E27FC236}">
              <a16:creationId xmlns:a16="http://schemas.microsoft.com/office/drawing/2014/main" id="{F76C34A2-81D6-4B69-99FA-36D6491C97F9}"/>
            </a:ext>
          </a:extLst>
        </xdr:cNvPr>
        <xdr:cNvSpPr txBox="1"/>
      </xdr:nvSpPr>
      <xdr:spPr>
        <a:xfrm>
          <a:off x="9467850" y="102202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34163</xdr:rowOff>
    </xdr:from>
    <xdr:to>
      <xdr:col>55</xdr:col>
      <xdr:colOff>50800</xdr:colOff>
      <xdr:row>63</xdr:row>
      <xdr:rowOff>135763</xdr:rowOff>
    </xdr:to>
    <xdr:sp macro="" textlink="">
      <xdr:nvSpPr>
        <xdr:cNvPr id="234" name="フローチャート: 判断 233">
          <a:extLst>
            <a:ext uri="{FF2B5EF4-FFF2-40B4-BE49-F238E27FC236}">
              <a16:creationId xmlns:a16="http://schemas.microsoft.com/office/drawing/2014/main" id="{0E3A6192-95E3-4A55-9C37-D614F0C9AF30}"/>
            </a:ext>
          </a:extLst>
        </xdr:cNvPr>
        <xdr:cNvSpPr/>
      </xdr:nvSpPr>
      <xdr:spPr>
        <a:xfrm>
          <a:off x="9401175" y="10241788"/>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36449</xdr:rowOff>
    </xdr:from>
    <xdr:to>
      <xdr:col>50</xdr:col>
      <xdr:colOff>165100</xdr:colOff>
      <xdr:row>63</xdr:row>
      <xdr:rowOff>138049</xdr:rowOff>
    </xdr:to>
    <xdr:sp macro="" textlink="">
      <xdr:nvSpPr>
        <xdr:cNvPr id="235" name="フローチャート: 判断 234">
          <a:extLst>
            <a:ext uri="{FF2B5EF4-FFF2-40B4-BE49-F238E27FC236}">
              <a16:creationId xmlns:a16="http://schemas.microsoft.com/office/drawing/2014/main" id="{561251B3-5BB2-47CA-94E3-8D11F966AAE9}"/>
            </a:ext>
          </a:extLst>
        </xdr:cNvPr>
        <xdr:cNvSpPr/>
      </xdr:nvSpPr>
      <xdr:spPr>
        <a:xfrm>
          <a:off x="8639175" y="1024724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39116</xdr:rowOff>
    </xdr:from>
    <xdr:to>
      <xdr:col>46</xdr:col>
      <xdr:colOff>38100</xdr:colOff>
      <xdr:row>63</xdr:row>
      <xdr:rowOff>140716</xdr:rowOff>
    </xdr:to>
    <xdr:sp macro="" textlink="">
      <xdr:nvSpPr>
        <xdr:cNvPr id="236" name="フローチャート: 判断 235">
          <a:extLst>
            <a:ext uri="{FF2B5EF4-FFF2-40B4-BE49-F238E27FC236}">
              <a16:creationId xmlns:a16="http://schemas.microsoft.com/office/drawing/2014/main" id="{4B34BEE7-1CDB-4D55-86FF-56F32064B2DE}"/>
            </a:ext>
          </a:extLst>
        </xdr:cNvPr>
        <xdr:cNvSpPr/>
      </xdr:nvSpPr>
      <xdr:spPr>
        <a:xfrm>
          <a:off x="7839075" y="1024991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44069</xdr:rowOff>
    </xdr:from>
    <xdr:to>
      <xdr:col>41</xdr:col>
      <xdr:colOff>101600</xdr:colOff>
      <xdr:row>63</xdr:row>
      <xdr:rowOff>145669</xdr:rowOff>
    </xdr:to>
    <xdr:sp macro="" textlink="">
      <xdr:nvSpPr>
        <xdr:cNvPr id="237" name="フローチャート: 判断 236">
          <a:extLst>
            <a:ext uri="{FF2B5EF4-FFF2-40B4-BE49-F238E27FC236}">
              <a16:creationId xmlns:a16="http://schemas.microsoft.com/office/drawing/2014/main" id="{20B8EE42-2BDB-4468-B0A1-517008297FFC}"/>
            </a:ext>
          </a:extLst>
        </xdr:cNvPr>
        <xdr:cNvSpPr/>
      </xdr:nvSpPr>
      <xdr:spPr>
        <a:xfrm>
          <a:off x="7029450" y="1025804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53594</xdr:rowOff>
    </xdr:from>
    <xdr:to>
      <xdr:col>36</xdr:col>
      <xdr:colOff>165100</xdr:colOff>
      <xdr:row>63</xdr:row>
      <xdr:rowOff>155194</xdr:rowOff>
    </xdr:to>
    <xdr:sp macro="" textlink="">
      <xdr:nvSpPr>
        <xdr:cNvPr id="238" name="フローチャート: 判断 237">
          <a:extLst>
            <a:ext uri="{FF2B5EF4-FFF2-40B4-BE49-F238E27FC236}">
              <a16:creationId xmlns:a16="http://schemas.microsoft.com/office/drawing/2014/main" id="{E9B7D329-B811-4181-93E7-7B789C2E28B5}"/>
            </a:ext>
          </a:extLst>
        </xdr:cNvPr>
        <xdr:cNvSpPr/>
      </xdr:nvSpPr>
      <xdr:spPr>
        <a:xfrm>
          <a:off x="6238875" y="1026121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26F560E8-1941-406F-B509-D1F1F2AB376A}"/>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8A65562C-1BC7-48A8-AB03-AD77AB52FE2C}"/>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4BD007D8-9346-4729-9B2E-C40F77B8F838}"/>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F82F8346-2FA2-425E-AC6F-3FC52213F9BB}"/>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88A1F255-A7D8-4BEE-B44B-EC25B6370FEA}"/>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81788</xdr:rowOff>
    </xdr:from>
    <xdr:to>
      <xdr:col>55</xdr:col>
      <xdr:colOff>50800</xdr:colOff>
      <xdr:row>63</xdr:row>
      <xdr:rowOff>11938</xdr:rowOff>
    </xdr:to>
    <xdr:sp macro="" textlink="">
      <xdr:nvSpPr>
        <xdr:cNvPr id="244" name="楕円 243">
          <a:extLst>
            <a:ext uri="{FF2B5EF4-FFF2-40B4-BE49-F238E27FC236}">
              <a16:creationId xmlns:a16="http://schemas.microsoft.com/office/drawing/2014/main" id="{058F443C-59C0-40D4-9B2C-1F0ABE9562EF}"/>
            </a:ext>
          </a:extLst>
        </xdr:cNvPr>
        <xdr:cNvSpPr/>
      </xdr:nvSpPr>
      <xdr:spPr>
        <a:xfrm>
          <a:off x="9401175" y="10133838"/>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104665</xdr:rowOff>
    </xdr:from>
    <xdr:ext cx="469744" cy="259045"/>
    <xdr:sp macro="" textlink="">
      <xdr:nvSpPr>
        <xdr:cNvPr id="245" name="【体育館・プール】&#10;一人当たり面積該当値テキスト">
          <a:extLst>
            <a:ext uri="{FF2B5EF4-FFF2-40B4-BE49-F238E27FC236}">
              <a16:creationId xmlns:a16="http://schemas.microsoft.com/office/drawing/2014/main" id="{19DC5C2B-33AE-4830-9A6B-E29FB84C9438}"/>
            </a:ext>
          </a:extLst>
        </xdr:cNvPr>
        <xdr:cNvSpPr txBox="1"/>
      </xdr:nvSpPr>
      <xdr:spPr>
        <a:xfrm>
          <a:off x="9467850" y="9994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88646</xdr:rowOff>
    </xdr:from>
    <xdr:to>
      <xdr:col>50</xdr:col>
      <xdr:colOff>165100</xdr:colOff>
      <xdr:row>63</xdr:row>
      <xdr:rowOff>18796</xdr:rowOff>
    </xdr:to>
    <xdr:sp macro="" textlink="">
      <xdr:nvSpPr>
        <xdr:cNvPr id="246" name="楕円 245">
          <a:extLst>
            <a:ext uri="{FF2B5EF4-FFF2-40B4-BE49-F238E27FC236}">
              <a16:creationId xmlns:a16="http://schemas.microsoft.com/office/drawing/2014/main" id="{46D8ADB0-18BA-45B5-9647-9D69F3FD472D}"/>
            </a:ext>
          </a:extLst>
        </xdr:cNvPr>
        <xdr:cNvSpPr/>
      </xdr:nvSpPr>
      <xdr:spPr>
        <a:xfrm>
          <a:off x="8639175" y="1013434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132588</xdr:rowOff>
    </xdr:from>
    <xdr:to>
      <xdr:col>55</xdr:col>
      <xdr:colOff>0</xdr:colOff>
      <xdr:row>62</xdr:row>
      <xdr:rowOff>139446</xdr:rowOff>
    </xdr:to>
    <xdr:cxnSp macro="">
      <xdr:nvCxnSpPr>
        <xdr:cNvPr id="247" name="直線コネクタ 246">
          <a:extLst>
            <a:ext uri="{FF2B5EF4-FFF2-40B4-BE49-F238E27FC236}">
              <a16:creationId xmlns:a16="http://schemas.microsoft.com/office/drawing/2014/main" id="{68B9EB3B-4DBA-4CEB-ADC5-D6EC101B41D3}"/>
            </a:ext>
          </a:extLst>
        </xdr:cNvPr>
        <xdr:cNvCxnSpPr/>
      </xdr:nvCxnSpPr>
      <xdr:spPr>
        <a:xfrm flipV="1">
          <a:off x="8686800" y="10181463"/>
          <a:ext cx="742950" cy="10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93980</xdr:rowOff>
    </xdr:from>
    <xdr:to>
      <xdr:col>46</xdr:col>
      <xdr:colOff>38100</xdr:colOff>
      <xdr:row>63</xdr:row>
      <xdr:rowOff>24130</xdr:rowOff>
    </xdr:to>
    <xdr:sp macro="" textlink="">
      <xdr:nvSpPr>
        <xdr:cNvPr id="248" name="楕円 247">
          <a:extLst>
            <a:ext uri="{FF2B5EF4-FFF2-40B4-BE49-F238E27FC236}">
              <a16:creationId xmlns:a16="http://schemas.microsoft.com/office/drawing/2014/main" id="{1F87EB46-7417-4992-A954-7C25D7AA2CA2}"/>
            </a:ext>
          </a:extLst>
        </xdr:cNvPr>
        <xdr:cNvSpPr/>
      </xdr:nvSpPr>
      <xdr:spPr>
        <a:xfrm>
          <a:off x="7839075" y="1014285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139446</xdr:rowOff>
    </xdr:from>
    <xdr:to>
      <xdr:col>50</xdr:col>
      <xdr:colOff>114300</xdr:colOff>
      <xdr:row>62</xdr:row>
      <xdr:rowOff>144780</xdr:rowOff>
    </xdr:to>
    <xdr:cxnSp macro="">
      <xdr:nvCxnSpPr>
        <xdr:cNvPr id="249" name="直線コネクタ 248">
          <a:extLst>
            <a:ext uri="{FF2B5EF4-FFF2-40B4-BE49-F238E27FC236}">
              <a16:creationId xmlns:a16="http://schemas.microsoft.com/office/drawing/2014/main" id="{6F51CFEC-54B8-490F-B0CD-C17B2BB0CB93}"/>
            </a:ext>
          </a:extLst>
        </xdr:cNvPr>
        <xdr:cNvCxnSpPr/>
      </xdr:nvCxnSpPr>
      <xdr:spPr>
        <a:xfrm flipV="1">
          <a:off x="7886700" y="10191496"/>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98552</xdr:rowOff>
    </xdr:from>
    <xdr:to>
      <xdr:col>41</xdr:col>
      <xdr:colOff>101600</xdr:colOff>
      <xdr:row>63</xdr:row>
      <xdr:rowOff>28702</xdr:rowOff>
    </xdr:to>
    <xdr:sp macro="" textlink="">
      <xdr:nvSpPr>
        <xdr:cNvPr id="250" name="楕円 249">
          <a:extLst>
            <a:ext uri="{FF2B5EF4-FFF2-40B4-BE49-F238E27FC236}">
              <a16:creationId xmlns:a16="http://schemas.microsoft.com/office/drawing/2014/main" id="{78EBDE90-637C-4F9F-AE7D-F1448EF9A7ED}"/>
            </a:ext>
          </a:extLst>
        </xdr:cNvPr>
        <xdr:cNvSpPr/>
      </xdr:nvSpPr>
      <xdr:spPr>
        <a:xfrm>
          <a:off x="7029450" y="10150602"/>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144780</xdr:rowOff>
    </xdr:from>
    <xdr:to>
      <xdr:col>45</xdr:col>
      <xdr:colOff>177800</xdr:colOff>
      <xdr:row>62</xdr:row>
      <xdr:rowOff>149352</xdr:rowOff>
    </xdr:to>
    <xdr:cxnSp macro="">
      <xdr:nvCxnSpPr>
        <xdr:cNvPr id="251" name="直線コネクタ 250">
          <a:extLst>
            <a:ext uri="{FF2B5EF4-FFF2-40B4-BE49-F238E27FC236}">
              <a16:creationId xmlns:a16="http://schemas.microsoft.com/office/drawing/2014/main" id="{CDA0BAD0-353F-488B-B946-8313856866F3}"/>
            </a:ext>
          </a:extLst>
        </xdr:cNvPr>
        <xdr:cNvCxnSpPr/>
      </xdr:nvCxnSpPr>
      <xdr:spPr>
        <a:xfrm flipV="1">
          <a:off x="7077075" y="10190480"/>
          <a:ext cx="809625" cy="7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79502</xdr:rowOff>
    </xdr:from>
    <xdr:to>
      <xdr:col>36</xdr:col>
      <xdr:colOff>165100</xdr:colOff>
      <xdr:row>63</xdr:row>
      <xdr:rowOff>9652</xdr:rowOff>
    </xdr:to>
    <xdr:sp macro="" textlink="">
      <xdr:nvSpPr>
        <xdr:cNvPr id="252" name="楕円 251">
          <a:extLst>
            <a:ext uri="{FF2B5EF4-FFF2-40B4-BE49-F238E27FC236}">
              <a16:creationId xmlns:a16="http://schemas.microsoft.com/office/drawing/2014/main" id="{D95977E3-DF08-4B2E-83AD-1D2D40CAA571}"/>
            </a:ext>
          </a:extLst>
        </xdr:cNvPr>
        <xdr:cNvSpPr/>
      </xdr:nvSpPr>
      <xdr:spPr>
        <a:xfrm>
          <a:off x="6238875" y="10131552"/>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130302</xdr:rowOff>
    </xdr:from>
    <xdr:to>
      <xdr:col>41</xdr:col>
      <xdr:colOff>50800</xdr:colOff>
      <xdr:row>62</xdr:row>
      <xdr:rowOff>149352</xdr:rowOff>
    </xdr:to>
    <xdr:cxnSp macro="">
      <xdr:nvCxnSpPr>
        <xdr:cNvPr id="253" name="直線コネクタ 252">
          <a:extLst>
            <a:ext uri="{FF2B5EF4-FFF2-40B4-BE49-F238E27FC236}">
              <a16:creationId xmlns:a16="http://schemas.microsoft.com/office/drawing/2014/main" id="{0D97F313-5F0E-4A21-BF68-F395F7CD3C4F}"/>
            </a:ext>
          </a:extLst>
        </xdr:cNvPr>
        <xdr:cNvCxnSpPr/>
      </xdr:nvCxnSpPr>
      <xdr:spPr>
        <a:xfrm>
          <a:off x="6286500" y="10179177"/>
          <a:ext cx="790575"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129176</xdr:rowOff>
    </xdr:from>
    <xdr:ext cx="469744" cy="259045"/>
    <xdr:sp macro="" textlink="">
      <xdr:nvSpPr>
        <xdr:cNvPr id="254" name="n_1aveValue【体育館・プール】&#10;一人当たり面積">
          <a:extLst>
            <a:ext uri="{FF2B5EF4-FFF2-40B4-BE49-F238E27FC236}">
              <a16:creationId xmlns:a16="http://schemas.microsoft.com/office/drawing/2014/main" id="{EFF1D395-7C67-4882-9B89-5518A9EBF8FA}"/>
            </a:ext>
          </a:extLst>
        </xdr:cNvPr>
        <xdr:cNvSpPr txBox="1"/>
      </xdr:nvSpPr>
      <xdr:spPr>
        <a:xfrm>
          <a:off x="8458277" y="10336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131843</xdr:rowOff>
    </xdr:from>
    <xdr:ext cx="469744" cy="259045"/>
    <xdr:sp macro="" textlink="">
      <xdr:nvSpPr>
        <xdr:cNvPr id="255" name="n_2aveValue【体育館・プール】&#10;一人当たり面積">
          <a:extLst>
            <a:ext uri="{FF2B5EF4-FFF2-40B4-BE49-F238E27FC236}">
              <a16:creationId xmlns:a16="http://schemas.microsoft.com/office/drawing/2014/main" id="{66A63D22-B426-4E92-A3AA-8AD0A84C7583}"/>
            </a:ext>
          </a:extLst>
        </xdr:cNvPr>
        <xdr:cNvSpPr txBox="1"/>
      </xdr:nvSpPr>
      <xdr:spPr>
        <a:xfrm>
          <a:off x="7677227" y="10342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136796</xdr:rowOff>
    </xdr:from>
    <xdr:ext cx="469744" cy="259045"/>
    <xdr:sp macro="" textlink="">
      <xdr:nvSpPr>
        <xdr:cNvPr id="256" name="n_3aveValue【体育館・プール】&#10;一人当たり面積">
          <a:extLst>
            <a:ext uri="{FF2B5EF4-FFF2-40B4-BE49-F238E27FC236}">
              <a16:creationId xmlns:a16="http://schemas.microsoft.com/office/drawing/2014/main" id="{8F8E8333-8D75-4B75-A89C-B6FFEF7F46E8}"/>
            </a:ext>
          </a:extLst>
        </xdr:cNvPr>
        <xdr:cNvSpPr txBox="1"/>
      </xdr:nvSpPr>
      <xdr:spPr>
        <a:xfrm>
          <a:off x="6867602" y="10350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146321</xdr:rowOff>
    </xdr:from>
    <xdr:ext cx="469744" cy="259045"/>
    <xdr:sp macro="" textlink="">
      <xdr:nvSpPr>
        <xdr:cNvPr id="257" name="n_4aveValue【体育館・プール】&#10;一人当たり面積">
          <a:extLst>
            <a:ext uri="{FF2B5EF4-FFF2-40B4-BE49-F238E27FC236}">
              <a16:creationId xmlns:a16="http://schemas.microsoft.com/office/drawing/2014/main" id="{4D88AB09-602A-401B-A0FC-2303EC64CC6C}"/>
            </a:ext>
          </a:extLst>
        </xdr:cNvPr>
        <xdr:cNvSpPr txBox="1"/>
      </xdr:nvSpPr>
      <xdr:spPr>
        <a:xfrm>
          <a:off x="6067502" y="10353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61</xdr:row>
      <xdr:rowOff>35323</xdr:rowOff>
    </xdr:from>
    <xdr:ext cx="469744" cy="259045"/>
    <xdr:sp macro="" textlink="">
      <xdr:nvSpPr>
        <xdr:cNvPr id="258" name="n_1mainValue【体育館・プール】&#10;一人当たり面積">
          <a:extLst>
            <a:ext uri="{FF2B5EF4-FFF2-40B4-BE49-F238E27FC236}">
              <a16:creationId xmlns:a16="http://schemas.microsoft.com/office/drawing/2014/main" id="{523492B3-88F5-44E7-8821-40C536D82091}"/>
            </a:ext>
          </a:extLst>
        </xdr:cNvPr>
        <xdr:cNvSpPr txBox="1"/>
      </xdr:nvSpPr>
      <xdr:spPr>
        <a:xfrm>
          <a:off x="8458277" y="9922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40657</xdr:rowOff>
    </xdr:from>
    <xdr:ext cx="469744" cy="259045"/>
    <xdr:sp macro="" textlink="">
      <xdr:nvSpPr>
        <xdr:cNvPr id="259" name="n_2mainValue【体育館・プール】&#10;一人当たり面積">
          <a:extLst>
            <a:ext uri="{FF2B5EF4-FFF2-40B4-BE49-F238E27FC236}">
              <a16:creationId xmlns:a16="http://schemas.microsoft.com/office/drawing/2014/main" id="{EC754CCD-625A-48A1-B859-F5065DA4ECC7}"/>
            </a:ext>
          </a:extLst>
        </xdr:cNvPr>
        <xdr:cNvSpPr txBox="1"/>
      </xdr:nvSpPr>
      <xdr:spPr>
        <a:xfrm>
          <a:off x="7677227" y="9927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45229</xdr:rowOff>
    </xdr:from>
    <xdr:ext cx="469744" cy="259045"/>
    <xdr:sp macro="" textlink="">
      <xdr:nvSpPr>
        <xdr:cNvPr id="260" name="n_3mainValue【体育館・プール】&#10;一人当たり面積">
          <a:extLst>
            <a:ext uri="{FF2B5EF4-FFF2-40B4-BE49-F238E27FC236}">
              <a16:creationId xmlns:a16="http://schemas.microsoft.com/office/drawing/2014/main" id="{3B8BF297-5C71-4768-8605-1BA9053CA2A9}"/>
            </a:ext>
          </a:extLst>
        </xdr:cNvPr>
        <xdr:cNvSpPr txBox="1"/>
      </xdr:nvSpPr>
      <xdr:spPr>
        <a:xfrm>
          <a:off x="6867602" y="9935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26179</xdr:rowOff>
    </xdr:from>
    <xdr:ext cx="469744" cy="259045"/>
    <xdr:sp macro="" textlink="">
      <xdr:nvSpPr>
        <xdr:cNvPr id="261" name="n_4mainValue【体育館・プール】&#10;一人当たり面積">
          <a:extLst>
            <a:ext uri="{FF2B5EF4-FFF2-40B4-BE49-F238E27FC236}">
              <a16:creationId xmlns:a16="http://schemas.microsoft.com/office/drawing/2014/main" id="{FD70B02A-20A0-4C3D-81A2-0EF39E45D896}"/>
            </a:ext>
          </a:extLst>
        </xdr:cNvPr>
        <xdr:cNvSpPr txBox="1"/>
      </xdr:nvSpPr>
      <xdr:spPr>
        <a:xfrm>
          <a:off x="6067502" y="9916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51ECE365-7A33-41EB-86C9-504C5B2E0BCB}"/>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5DCDEA94-3A18-4BF8-8795-8A00E9BB14C8}"/>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DB73DEDB-AC43-43D6-B8B5-3AA1D69EEC8C}"/>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46F21CE2-707B-4B7F-ABFE-C0EDA6C29EA7}"/>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80F5FC59-6E52-41C4-9542-FF731401BAA9}"/>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F731CAD1-CAD9-4E75-93F9-8FD426244009}"/>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99832281-773E-4A5F-94C6-E52B22B4D176}"/>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0B814B74-3E86-4BC5-9168-797B78D3BCC2}"/>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B44E770B-E502-4821-829A-5F190CFBF75E}"/>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738DF52E-7E5C-45F4-A20C-AE7FE3618726}"/>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FB7E8EBC-9560-460B-9283-D7A1C1C1CEC4}"/>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3A990493-7A84-4BF2-9DE7-EA199F159EA2}"/>
            </a:ext>
          </a:extLst>
        </xdr:cNvPr>
        <xdr:cNvCxnSpPr/>
      </xdr:nvCxnSpPr>
      <xdr:spPr>
        <a:xfrm>
          <a:off x="6858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id="{655B6749-1D14-4072-BBFD-6D8F3FA4F3A7}"/>
            </a:ext>
          </a:extLst>
        </xdr:cNvPr>
        <xdr:cNvSpPr txBox="1"/>
      </xdr:nvSpPr>
      <xdr:spPr>
        <a:xfrm>
          <a:off x="2789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4DA9C947-A1B5-4F33-864C-063D05236B3F}"/>
            </a:ext>
          </a:extLst>
        </xdr:cNvPr>
        <xdr:cNvCxnSpPr/>
      </xdr:nvCxnSpPr>
      <xdr:spPr>
        <a:xfrm>
          <a:off x="6858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id="{638818BD-19A0-4863-A96F-5D9DBB794261}"/>
            </a:ext>
          </a:extLst>
        </xdr:cNvPr>
        <xdr:cNvSpPr txBox="1"/>
      </xdr:nvSpPr>
      <xdr:spPr>
        <a:xfrm>
          <a:off x="339891"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0F538163-1C71-43A1-B8F2-DEAA9E394074}"/>
            </a:ext>
          </a:extLst>
        </xdr:cNvPr>
        <xdr:cNvCxnSpPr/>
      </xdr:nvCxnSpPr>
      <xdr:spPr>
        <a:xfrm>
          <a:off x="6858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id="{84E2C5D8-6C62-4CD4-92A6-6CA4CD9C5480}"/>
            </a:ext>
          </a:extLst>
        </xdr:cNvPr>
        <xdr:cNvSpPr txBox="1"/>
      </xdr:nvSpPr>
      <xdr:spPr>
        <a:xfrm>
          <a:off x="339891"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AA205534-9C4B-4EA6-B69E-D2EA63C534DB}"/>
            </a:ext>
          </a:extLst>
        </xdr:cNvPr>
        <xdr:cNvCxnSpPr/>
      </xdr:nvCxnSpPr>
      <xdr:spPr>
        <a:xfrm>
          <a:off x="6858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id="{97105FD1-761F-4707-81A2-F96E96A3FE6F}"/>
            </a:ext>
          </a:extLst>
        </xdr:cNvPr>
        <xdr:cNvSpPr txBox="1"/>
      </xdr:nvSpPr>
      <xdr:spPr>
        <a:xfrm>
          <a:off x="339891"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0AFA1286-7DCA-48B9-B356-F04CF27CC5C7}"/>
            </a:ext>
          </a:extLst>
        </xdr:cNvPr>
        <xdr:cNvCxnSpPr/>
      </xdr:nvCxnSpPr>
      <xdr:spPr>
        <a:xfrm>
          <a:off x="6858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id="{C29EC760-D22A-41C5-9873-BA3F83487BFF}"/>
            </a:ext>
          </a:extLst>
        </xdr:cNvPr>
        <xdr:cNvSpPr txBox="1"/>
      </xdr:nvSpPr>
      <xdr:spPr>
        <a:xfrm>
          <a:off x="339891"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90835F86-6500-4D77-8D15-84892C4399D1}"/>
            </a:ext>
          </a:extLst>
        </xdr:cNvPr>
        <xdr:cNvCxnSpPr/>
      </xdr:nvCxnSpPr>
      <xdr:spPr>
        <a:xfrm>
          <a:off x="6858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a:extLst>
            <a:ext uri="{FF2B5EF4-FFF2-40B4-BE49-F238E27FC236}">
              <a16:creationId xmlns:a16="http://schemas.microsoft.com/office/drawing/2014/main" id="{14A853A4-16E3-43DB-BDC3-D71BF6711D5F}"/>
            </a:ext>
          </a:extLst>
        </xdr:cNvPr>
        <xdr:cNvSpPr txBox="1"/>
      </xdr:nvSpPr>
      <xdr:spPr>
        <a:xfrm>
          <a:off x="3881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A4F15A26-9CA6-43EB-9575-B1E326982600}"/>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a:extLst>
            <a:ext uri="{FF2B5EF4-FFF2-40B4-BE49-F238E27FC236}">
              <a16:creationId xmlns:a16="http://schemas.microsoft.com/office/drawing/2014/main" id="{959F8BEE-2045-4E98-A5D1-14B8B4E3B848}"/>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100149</xdr:rowOff>
    </xdr:from>
    <xdr:to>
      <xdr:col>24</xdr:col>
      <xdr:colOff>62865</xdr:colOff>
      <xdr:row>86</xdr:row>
      <xdr:rowOff>168729</xdr:rowOff>
    </xdr:to>
    <xdr:cxnSp macro="">
      <xdr:nvCxnSpPr>
        <xdr:cNvPr id="287" name="直線コネクタ 286">
          <a:extLst>
            <a:ext uri="{FF2B5EF4-FFF2-40B4-BE49-F238E27FC236}">
              <a16:creationId xmlns:a16="http://schemas.microsoft.com/office/drawing/2014/main" id="{94D8D76C-DE38-4B5C-BE42-8297DAB5369F}"/>
            </a:ext>
          </a:extLst>
        </xdr:cNvPr>
        <xdr:cNvCxnSpPr/>
      </xdr:nvCxnSpPr>
      <xdr:spPr>
        <a:xfrm flipV="1">
          <a:off x="4180840" y="12742999"/>
          <a:ext cx="0" cy="1351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福祉施設】&#10;有形固定資産減価償却率最小値テキスト">
          <a:extLst>
            <a:ext uri="{FF2B5EF4-FFF2-40B4-BE49-F238E27FC236}">
              <a16:creationId xmlns:a16="http://schemas.microsoft.com/office/drawing/2014/main" id="{04460890-5E76-467E-AED7-8FAAB483B07C}"/>
            </a:ext>
          </a:extLst>
        </xdr:cNvPr>
        <xdr:cNvSpPr txBox="1"/>
      </xdr:nvSpPr>
      <xdr:spPr>
        <a:xfrm>
          <a:off x="4219575" y="1409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a:extLst>
            <a:ext uri="{FF2B5EF4-FFF2-40B4-BE49-F238E27FC236}">
              <a16:creationId xmlns:a16="http://schemas.microsoft.com/office/drawing/2014/main" id="{42D7CA53-6F0C-483A-9930-F05E8532C349}"/>
            </a:ext>
          </a:extLst>
        </xdr:cNvPr>
        <xdr:cNvCxnSpPr/>
      </xdr:nvCxnSpPr>
      <xdr:spPr>
        <a:xfrm>
          <a:off x="4105275" y="140942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46826</xdr:rowOff>
    </xdr:from>
    <xdr:ext cx="405111" cy="259045"/>
    <xdr:sp macro="" textlink="">
      <xdr:nvSpPr>
        <xdr:cNvPr id="290" name="【福祉施設】&#10;有形固定資産減価償却率最大値テキスト">
          <a:extLst>
            <a:ext uri="{FF2B5EF4-FFF2-40B4-BE49-F238E27FC236}">
              <a16:creationId xmlns:a16="http://schemas.microsoft.com/office/drawing/2014/main" id="{46F2B69E-94DF-41FE-A6C9-92C93F6A37E8}"/>
            </a:ext>
          </a:extLst>
        </xdr:cNvPr>
        <xdr:cNvSpPr txBox="1"/>
      </xdr:nvSpPr>
      <xdr:spPr>
        <a:xfrm>
          <a:off x="4219575" y="12527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100149</xdr:rowOff>
    </xdr:from>
    <xdr:to>
      <xdr:col>24</xdr:col>
      <xdr:colOff>152400</xdr:colOff>
      <xdr:row>78</xdr:row>
      <xdr:rowOff>100149</xdr:rowOff>
    </xdr:to>
    <xdr:cxnSp macro="">
      <xdr:nvCxnSpPr>
        <xdr:cNvPr id="291" name="直線コネクタ 290">
          <a:extLst>
            <a:ext uri="{FF2B5EF4-FFF2-40B4-BE49-F238E27FC236}">
              <a16:creationId xmlns:a16="http://schemas.microsoft.com/office/drawing/2014/main" id="{3303391C-9CC4-4525-A372-CD001012904E}"/>
            </a:ext>
          </a:extLst>
        </xdr:cNvPr>
        <xdr:cNvCxnSpPr/>
      </xdr:nvCxnSpPr>
      <xdr:spPr>
        <a:xfrm>
          <a:off x="4105275" y="1274299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10177</xdr:rowOff>
    </xdr:from>
    <xdr:ext cx="405111" cy="259045"/>
    <xdr:sp macro="" textlink="">
      <xdr:nvSpPr>
        <xdr:cNvPr id="292" name="【福祉施設】&#10;有形固定資産減価償却率平均値テキスト">
          <a:extLst>
            <a:ext uri="{FF2B5EF4-FFF2-40B4-BE49-F238E27FC236}">
              <a16:creationId xmlns:a16="http://schemas.microsoft.com/office/drawing/2014/main" id="{E114509D-DED7-4F90-81B5-FF26C5773D43}"/>
            </a:ext>
          </a:extLst>
        </xdr:cNvPr>
        <xdr:cNvSpPr txBox="1"/>
      </xdr:nvSpPr>
      <xdr:spPr>
        <a:xfrm>
          <a:off x="4219575" y="132943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158750</xdr:rowOff>
    </xdr:from>
    <xdr:to>
      <xdr:col>24</xdr:col>
      <xdr:colOff>114300</xdr:colOff>
      <xdr:row>83</xdr:row>
      <xdr:rowOff>88900</xdr:rowOff>
    </xdr:to>
    <xdr:sp macro="" textlink="">
      <xdr:nvSpPr>
        <xdr:cNvPr id="293" name="フローチャート: 判断 292">
          <a:extLst>
            <a:ext uri="{FF2B5EF4-FFF2-40B4-BE49-F238E27FC236}">
              <a16:creationId xmlns:a16="http://schemas.microsoft.com/office/drawing/2014/main" id="{19E83214-F95F-47BA-A42A-7FB62EAE3AFD}"/>
            </a:ext>
          </a:extLst>
        </xdr:cNvPr>
        <xdr:cNvSpPr/>
      </xdr:nvSpPr>
      <xdr:spPr>
        <a:xfrm>
          <a:off x="4124325" y="1344930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148952</xdr:rowOff>
    </xdr:from>
    <xdr:to>
      <xdr:col>20</xdr:col>
      <xdr:colOff>38100</xdr:colOff>
      <xdr:row>83</xdr:row>
      <xdr:rowOff>79102</xdr:rowOff>
    </xdr:to>
    <xdr:sp macro="" textlink="">
      <xdr:nvSpPr>
        <xdr:cNvPr id="294" name="フローチャート: 判断 293">
          <a:extLst>
            <a:ext uri="{FF2B5EF4-FFF2-40B4-BE49-F238E27FC236}">
              <a16:creationId xmlns:a16="http://schemas.microsoft.com/office/drawing/2014/main" id="{59DEEB6A-1840-486D-A204-C4E246A76F8F}"/>
            </a:ext>
          </a:extLst>
        </xdr:cNvPr>
        <xdr:cNvSpPr/>
      </xdr:nvSpPr>
      <xdr:spPr>
        <a:xfrm>
          <a:off x="3381375" y="1343315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126093</xdr:rowOff>
    </xdr:from>
    <xdr:to>
      <xdr:col>15</xdr:col>
      <xdr:colOff>101600</xdr:colOff>
      <xdr:row>83</xdr:row>
      <xdr:rowOff>56243</xdr:rowOff>
    </xdr:to>
    <xdr:sp macro="" textlink="">
      <xdr:nvSpPr>
        <xdr:cNvPr id="295" name="フローチャート: 判断 294">
          <a:extLst>
            <a:ext uri="{FF2B5EF4-FFF2-40B4-BE49-F238E27FC236}">
              <a16:creationId xmlns:a16="http://schemas.microsoft.com/office/drawing/2014/main" id="{7DC79670-A129-45D8-902A-7451FC839FFE}"/>
            </a:ext>
          </a:extLst>
        </xdr:cNvPr>
        <xdr:cNvSpPr/>
      </xdr:nvSpPr>
      <xdr:spPr>
        <a:xfrm>
          <a:off x="2571750" y="1341029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104866</xdr:rowOff>
    </xdr:from>
    <xdr:to>
      <xdr:col>10</xdr:col>
      <xdr:colOff>165100</xdr:colOff>
      <xdr:row>83</xdr:row>
      <xdr:rowOff>35016</xdr:rowOff>
    </xdr:to>
    <xdr:sp macro="" textlink="">
      <xdr:nvSpPr>
        <xdr:cNvPr id="296" name="フローチャート: 判断 295">
          <a:extLst>
            <a:ext uri="{FF2B5EF4-FFF2-40B4-BE49-F238E27FC236}">
              <a16:creationId xmlns:a16="http://schemas.microsoft.com/office/drawing/2014/main" id="{4FA58570-6713-4A4C-833D-897FE1E76C3F}"/>
            </a:ext>
          </a:extLst>
        </xdr:cNvPr>
        <xdr:cNvSpPr/>
      </xdr:nvSpPr>
      <xdr:spPr>
        <a:xfrm>
          <a:off x="1781175" y="1338906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72208</xdr:rowOff>
    </xdr:from>
    <xdr:to>
      <xdr:col>6</xdr:col>
      <xdr:colOff>38100</xdr:colOff>
      <xdr:row>83</xdr:row>
      <xdr:rowOff>2358</xdr:rowOff>
    </xdr:to>
    <xdr:sp macro="" textlink="">
      <xdr:nvSpPr>
        <xdr:cNvPr id="297" name="フローチャート: 判断 296">
          <a:extLst>
            <a:ext uri="{FF2B5EF4-FFF2-40B4-BE49-F238E27FC236}">
              <a16:creationId xmlns:a16="http://schemas.microsoft.com/office/drawing/2014/main" id="{5FBC111A-81DD-4A34-AB19-6C8DAA234FF5}"/>
            </a:ext>
          </a:extLst>
        </xdr:cNvPr>
        <xdr:cNvSpPr/>
      </xdr:nvSpPr>
      <xdr:spPr>
        <a:xfrm>
          <a:off x="981075" y="1335640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19584290-FB22-451E-8199-42B00B82C0C5}"/>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65FD0C6E-75A3-44F9-AC09-B54E0B504A32}"/>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495C4C08-E392-4001-B04C-E06975D00BBA}"/>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9ACB9924-F37C-4A5C-9FA9-3E1E89E01C14}"/>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81A4621D-2B26-40E4-8C23-FE909DD8EF83}"/>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86</xdr:row>
      <xdr:rowOff>77107</xdr:rowOff>
    </xdr:from>
    <xdr:to>
      <xdr:col>24</xdr:col>
      <xdr:colOff>114300</xdr:colOff>
      <xdr:row>87</xdr:row>
      <xdr:rowOff>7257</xdr:rowOff>
    </xdr:to>
    <xdr:sp macro="" textlink="">
      <xdr:nvSpPr>
        <xdr:cNvPr id="303" name="楕円 302">
          <a:extLst>
            <a:ext uri="{FF2B5EF4-FFF2-40B4-BE49-F238E27FC236}">
              <a16:creationId xmlns:a16="http://schemas.microsoft.com/office/drawing/2014/main" id="{A45354B8-55EA-41A1-9FCB-9D094DB4695A}"/>
            </a:ext>
          </a:extLst>
        </xdr:cNvPr>
        <xdr:cNvSpPr/>
      </xdr:nvSpPr>
      <xdr:spPr>
        <a:xfrm>
          <a:off x="4124325" y="1401218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163484</xdr:rowOff>
    </xdr:from>
    <xdr:ext cx="405111" cy="259045"/>
    <xdr:sp macro="" textlink="">
      <xdr:nvSpPr>
        <xdr:cNvPr id="304" name="【福祉施設】&#10;有形固定資産減価償却率該当値テキスト">
          <a:extLst>
            <a:ext uri="{FF2B5EF4-FFF2-40B4-BE49-F238E27FC236}">
              <a16:creationId xmlns:a16="http://schemas.microsoft.com/office/drawing/2014/main" id="{2BD48FD1-B933-463B-8F6B-5A99EA438C23}"/>
            </a:ext>
          </a:extLst>
        </xdr:cNvPr>
        <xdr:cNvSpPr txBox="1"/>
      </xdr:nvSpPr>
      <xdr:spPr>
        <a:xfrm>
          <a:off x="4219575" y="139334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86</xdr:row>
      <xdr:rowOff>80373</xdr:rowOff>
    </xdr:from>
    <xdr:to>
      <xdr:col>20</xdr:col>
      <xdr:colOff>38100</xdr:colOff>
      <xdr:row>87</xdr:row>
      <xdr:rowOff>10523</xdr:rowOff>
    </xdr:to>
    <xdr:sp macro="" textlink="">
      <xdr:nvSpPr>
        <xdr:cNvPr id="305" name="楕円 304">
          <a:extLst>
            <a:ext uri="{FF2B5EF4-FFF2-40B4-BE49-F238E27FC236}">
              <a16:creationId xmlns:a16="http://schemas.microsoft.com/office/drawing/2014/main" id="{C0AD0563-35B3-46CE-8C6B-894054872ED7}"/>
            </a:ext>
          </a:extLst>
        </xdr:cNvPr>
        <xdr:cNvSpPr/>
      </xdr:nvSpPr>
      <xdr:spPr>
        <a:xfrm>
          <a:off x="3381375" y="14018623"/>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127907</xdr:rowOff>
    </xdr:from>
    <xdr:to>
      <xdr:col>24</xdr:col>
      <xdr:colOff>63500</xdr:colOff>
      <xdr:row>86</xdr:row>
      <xdr:rowOff>131173</xdr:rowOff>
    </xdr:to>
    <xdr:cxnSp macro="">
      <xdr:nvCxnSpPr>
        <xdr:cNvPr id="306" name="直線コネクタ 305">
          <a:extLst>
            <a:ext uri="{FF2B5EF4-FFF2-40B4-BE49-F238E27FC236}">
              <a16:creationId xmlns:a16="http://schemas.microsoft.com/office/drawing/2014/main" id="{3E58FA54-1D1A-4C7C-A798-3ECDDD0EC1AF}"/>
            </a:ext>
          </a:extLst>
        </xdr:cNvPr>
        <xdr:cNvCxnSpPr/>
      </xdr:nvCxnSpPr>
      <xdr:spPr>
        <a:xfrm flipV="1">
          <a:off x="3429000" y="14059807"/>
          <a:ext cx="752475" cy="6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86</xdr:row>
      <xdr:rowOff>72208</xdr:rowOff>
    </xdr:from>
    <xdr:to>
      <xdr:col>15</xdr:col>
      <xdr:colOff>101600</xdr:colOff>
      <xdr:row>87</xdr:row>
      <xdr:rowOff>2358</xdr:rowOff>
    </xdr:to>
    <xdr:sp macro="" textlink="">
      <xdr:nvSpPr>
        <xdr:cNvPr id="307" name="楕円 306">
          <a:extLst>
            <a:ext uri="{FF2B5EF4-FFF2-40B4-BE49-F238E27FC236}">
              <a16:creationId xmlns:a16="http://schemas.microsoft.com/office/drawing/2014/main" id="{77A84C06-C793-4BFD-91FC-1A907619A302}"/>
            </a:ext>
          </a:extLst>
        </xdr:cNvPr>
        <xdr:cNvSpPr/>
      </xdr:nvSpPr>
      <xdr:spPr>
        <a:xfrm>
          <a:off x="2571750" y="1400410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123008</xdr:rowOff>
    </xdr:from>
    <xdr:to>
      <xdr:col>19</xdr:col>
      <xdr:colOff>177800</xdr:colOff>
      <xdr:row>86</xdr:row>
      <xdr:rowOff>131173</xdr:rowOff>
    </xdr:to>
    <xdr:cxnSp macro="">
      <xdr:nvCxnSpPr>
        <xdr:cNvPr id="308" name="直線コネクタ 307">
          <a:extLst>
            <a:ext uri="{FF2B5EF4-FFF2-40B4-BE49-F238E27FC236}">
              <a16:creationId xmlns:a16="http://schemas.microsoft.com/office/drawing/2014/main" id="{434DBF8F-22A1-467E-868C-C109201F4A3D}"/>
            </a:ext>
          </a:extLst>
        </xdr:cNvPr>
        <xdr:cNvCxnSpPr/>
      </xdr:nvCxnSpPr>
      <xdr:spPr>
        <a:xfrm>
          <a:off x="2619375" y="14061258"/>
          <a:ext cx="809625" cy="4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75474</xdr:rowOff>
    </xdr:from>
    <xdr:to>
      <xdr:col>10</xdr:col>
      <xdr:colOff>165100</xdr:colOff>
      <xdr:row>86</xdr:row>
      <xdr:rowOff>5624</xdr:rowOff>
    </xdr:to>
    <xdr:sp macro="" textlink="">
      <xdr:nvSpPr>
        <xdr:cNvPr id="309" name="楕円 308">
          <a:extLst>
            <a:ext uri="{FF2B5EF4-FFF2-40B4-BE49-F238E27FC236}">
              <a16:creationId xmlns:a16="http://schemas.microsoft.com/office/drawing/2014/main" id="{E7132005-CBEA-4986-A43F-D93C1984363F}"/>
            </a:ext>
          </a:extLst>
        </xdr:cNvPr>
        <xdr:cNvSpPr/>
      </xdr:nvSpPr>
      <xdr:spPr>
        <a:xfrm>
          <a:off x="1781175" y="1384862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126274</xdr:rowOff>
    </xdr:from>
    <xdr:to>
      <xdr:col>15</xdr:col>
      <xdr:colOff>50800</xdr:colOff>
      <xdr:row>86</xdr:row>
      <xdr:rowOff>123008</xdr:rowOff>
    </xdr:to>
    <xdr:cxnSp macro="">
      <xdr:nvCxnSpPr>
        <xdr:cNvPr id="310" name="直線コネクタ 309">
          <a:extLst>
            <a:ext uri="{FF2B5EF4-FFF2-40B4-BE49-F238E27FC236}">
              <a16:creationId xmlns:a16="http://schemas.microsoft.com/office/drawing/2014/main" id="{A2B61860-730B-49C8-8530-0696C96E60EE}"/>
            </a:ext>
          </a:extLst>
        </xdr:cNvPr>
        <xdr:cNvCxnSpPr/>
      </xdr:nvCxnSpPr>
      <xdr:spPr>
        <a:xfrm>
          <a:off x="1828800" y="13896249"/>
          <a:ext cx="790575" cy="165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95069</xdr:rowOff>
    </xdr:from>
    <xdr:to>
      <xdr:col>6</xdr:col>
      <xdr:colOff>38100</xdr:colOff>
      <xdr:row>86</xdr:row>
      <xdr:rowOff>25219</xdr:rowOff>
    </xdr:to>
    <xdr:sp macro="" textlink="">
      <xdr:nvSpPr>
        <xdr:cNvPr id="311" name="楕円 310">
          <a:extLst>
            <a:ext uri="{FF2B5EF4-FFF2-40B4-BE49-F238E27FC236}">
              <a16:creationId xmlns:a16="http://schemas.microsoft.com/office/drawing/2014/main" id="{D812AE6B-6D80-44A3-B0A6-32A14A440802}"/>
            </a:ext>
          </a:extLst>
        </xdr:cNvPr>
        <xdr:cNvSpPr/>
      </xdr:nvSpPr>
      <xdr:spPr>
        <a:xfrm>
          <a:off x="981075" y="1386821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126274</xdr:rowOff>
    </xdr:from>
    <xdr:to>
      <xdr:col>10</xdr:col>
      <xdr:colOff>114300</xdr:colOff>
      <xdr:row>85</xdr:row>
      <xdr:rowOff>145869</xdr:rowOff>
    </xdr:to>
    <xdr:cxnSp macro="">
      <xdr:nvCxnSpPr>
        <xdr:cNvPr id="312" name="直線コネクタ 311">
          <a:extLst>
            <a:ext uri="{FF2B5EF4-FFF2-40B4-BE49-F238E27FC236}">
              <a16:creationId xmlns:a16="http://schemas.microsoft.com/office/drawing/2014/main" id="{E022E94D-CEBD-49B1-AB5F-BAE97AAA40BF}"/>
            </a:ext>
          </a:extLst>
        </xdr:cNvPr>
        <xdr:cNvCxnSpPr/>
      </xdr:nvCxnSpPr>
      <xdr:spPr>
        <a:xfrm flipV="1">
          <a:off x="1028700" y="13896249"/>
          <a:ext cx="8001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95629</xdr:rowOff>
    </xdr:from>
    <xdr:ext cx="405111" cy="259045"/>
    <xdr:sp macro="" textlink="">
      <xdr:nvSpPr>
        <xdr:cNvPr id="313" name="n_1aveValue【福祉施設】&#10;有形固定資産減価償却率">
          <a:extLst>
            <a:ext uri="{FF2B5EF4-FFF2-40B4-BE49-F238E27FC236}">
              <a16:creationId xmlns:a16="http://schemas.microsoft.com/office/drawing/2014/main" id="{8D38E53C-922E-4702-A1F3-D837EC810F98}"/>
            </a:ext>
          </a:extLst>
        </xdr:cNvPr>
        <xdr:cNvSpPr txBox="1"/>
      </xdr:nvSpPr>
      <xdr:spPr>
        <a:xfrm>
          <a:off x="3239144" y="13221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72770</xdr:rowOff>
    </xdr:from>
    <xdr:ext cx="405111" cy="259045"/>
    <xdr:sp macro="" textlink="">
      <xdr:nvSpPr>
        <xdr:cNvPr id="314" name="n_2aveValue【福祉施設】&#10;有形固定資産減価償却率">
          <a:extLst>
            <a:ext uri="{FF2B5EF4-FFF2-40B4-BE49-F238E27FC236}">
              <a16:creationId xmlns:a16="http://schemas.microsoft.com/office/drawing/2014/main" id="{7EA8CA89-8D9B-4721-94DA-5923D4972873}"/>
            </a:ext>
          </a:extLst>
        </xdr:cNvPr>
        <xdr:cNvSpPr txBox="1"/>
      </xdr:nvSpPr>
      <xdr:spPr>
        <a:xfrm>
          <a:off x="2439044" y="131950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51543</xdr:rowOff>
    </xdr:from>
    <xdr:ext cx="405111" cy="259045"/>
    <xdr:sp macro="" textlink="">
      <xdr:nvSpPr>
        <xdr:cNvPr id="315" name="n_3aveValue【福祉施設】&#10;有形固定資産減価償却率">
          <a:extLst>
            <a:ext uri="{FF2B5EF4-FFF2-40B4-BE49-F238E27FC236}">
              <a16:creationId xmlns:a16="http://schemas.microsoft.com/office/drawing/2014/main" id="{6DADFFA5-CB86-460C-AA23-3B036E18D339}"/>
            </a:ext>
          </a:extLst>
        </xdr:cNvPr>
        <xdr:cNvSpPr txBox="1"/>
      </xdr:nvSpPr>
      <xdr:spPr>
        <a:xfrm>
          <a:off x="1648469" y="131738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18885</xdr:rowOff>
    </xdr:from>
    <xdr:ext cx="405111" cy="259045"/>
    <xdr:sp macro="" textlink="">
      <xdr:nvSpPr>
        <xdr:cNvPr id="316" name="n_4aveValue【福祉施設】&#10;有形固定資産減価償却率">
          <a:extLst>
            <a:ext uri="{FF2B5EF4-FFF2-40B4-BE49-F238E27FC236}">
              <a16:creationId xmlns:a16="http://schemas.microsoft.com/office/drawing/2014/main" id="{BACDCF35-2A79-4E9D-836B-6A029229A9C3}"/>
            </a:ext>
          </a:extLst>
        </xdr:cNvPr>
        <xdr:cNvSpPr txBox="1"/>
      </xdr:nvSpPr>
      <xdr:spPr>
        <a:xfrm>
          <a:off x="848369" y="13144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87</xdr:row>
      <xdr:rowOff>1650</xdr:rowOff>
    </xdr:from>
    <xdr:ext cx="405111" cy="259045"/>
    <xdr:sp macro="" textlink="">
      <xdr:nvSpPr>
        <xdr:cNvPr id="317" name="n_1mainValue【福祉施設】&#10;有形固定資産減価償却率">
          <a:extLst>
            <a:ext uri="{FF2B5EF4-FFF2-40B4-BE49-F238E27FC236}">
              <a16:creationId xmlns:a16="http://schemas.microsoft.com/office/drawing/2014/main" id="{4DF08C3D-C5A5-4048-8ABA-A971A666EB47}"/>
            </a:ext>
          </a:extLst>
        </xdr:cNvPr>
        <xdr:cNvSpPr txBox="1"/>
      </xdr:nvSpPr>
      <xdr:spPr>
        <a:xfrm>
          <a:off x="3239144" y="14098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164935</xdr:rowOff>
    </xdr:from>
    <xdr:ext cx="405111" cy="259045"/>
    <xdr:sp macro="" textlink="">
      <xdr:nvSpPr>
        <xdr:cNvPr id="318" name="n_2mainValue【福祉施設】&#10;有形固定資産減価償却率">
          <a:extLst>
            <a:ext uri="{FF2B5EF4-FFF2-40B4-BE49-F238E27FC236}">
              <a16:creationId xmlns:a16="http://schemas.microsoft.com/office/drawing/2014/main" id="{7B7F2853-2989-40A8-984C-3C908A6DDDB4}"/>
            </a:ext>
          </a:extLst>
        </xdr:cNvPr>
        <xdr:cNvSpPr txBox="1"/>
      </xdr:nvSpPr>
      <xdr:spPr>
        <a:xfrm>
          <a:off x="2439044" y="14096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168201</xdr:rowOff>
    </xdr:from>
    <xdr:ext cx="405111" cy="259045"/>
    <xdr:sp macro="" textlink="">
      <xdr:nvSpPr>
        <xdr:cNvPr id="319" name="n_3mainValue【福祉施設】&#10;有形固定資産減価償却率">
          <a:extLst>
            <a:ext uri="{FF2B5EF4-FFF2-40B4-BE49-F238E27FC236}">
              <a16:creationId xmlns:a16="http://schemas.microsoft.com/office/drawing/2014/main" id="{11A6D14E-CDD3-4C3A-9413-CC8F4168B66B}"/>
            </a:ext>
          </a:extLst>
        </xdr:cNvPr>
        <xdr:cNvSpPr txBox="1"/>
      </xdr:nvSpPr>
      <xdr:spPr>
        <a:xfrm>
          <a:off x="1648469" y="13938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86</xdr:row>
      <xdr:rowOff>16346</xdr:rowOff>
    </xdr:from>
    <xdr:ext cx="405111" cy="259045"/>
    <xdr:sp macro="" textlink="">
      <xdr:nvSpPr>
        <xdr:cNvPr id="320" name="n_4mainValue【福祉施設】&#10;有形固定資産減価償却率">
          <a:extLst>
            <a:ext uri="{FF2B5EF4-FFF2-40B4-BE49-F238E27FC236}">
              <a16:creationId xmlns:a16="http://schemas.microsoft.com/office/drawing/2014/main" id="{AE9E5142-6C66-42EF-8AB9-6DD6EC2A58A5}"/>
            </a:ext>
          </a:extLst>
        </xdr:cNvPr>
        <xdr:cNvSpPr txBox="1"/>
      </xdr:nvSpPr>
      <xdr:spPr>
        <a:xfrm>
          <a:off x="848369" y="13951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C87AA68F-9624-43C3-9A3E-E65AFD0AE48A}"/>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9A6EDE8C-A2A5-41EB-AC21-1B242307F0DC}"/>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02F17551-BCF5-4A49-A956-5BC10BE890C5}"/>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99A28169-78B7-4970-950B-B2D193DF6092}"/>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471828C8-D956-4A7D-A962-756F376AFA1A}"/>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1F70F6D4-B6D7-4251-9962-D449487729DF}"/>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9CFC1562-5B91-4ADE-9B64-434C16A8E515}"/>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B057EEE2-13BB-4AA1-9E35-61A56742F5B8}"/>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19C8B529-16C1-486A-A357-13C4827A5DDE}"/>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531A23BF-E609-4F08-B9DD-7ABCADD3149E}"/>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F130B012-0AC2-4EE7-B923-5C2B15B4B5B7}"/>
            </a:ext>
          </a:extLst>
        </xdr:cNvPr>
        <xdr:cNvCxnSpPr/>
      </xdr:nvCxnSpPr>
      <xdr:spPr>
        <a:xfrm>
          <a:off x="5953125" y="139731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AFE7445C-0C2C-46D0-9970-D9C92FF790EF}"/>
            </a:ext>
          </a:extLst>
        </xdr:cNvPr>
        <xdr:cNvSpPr txBox="1"/>
      </xdr:nvSpPr>
      <xdr:spPr>
        <a:xfrm>
          <a:off x="5527221"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3C5D43E9-C855-49EB-BE84-EAA6DE49EBCE}"/>
            </a:ext>
          </a:extLst>
        </xdr:cNvPr>
        <xdr:cNvCxnSpPr/>
      </xdr:nvCxnSpPr>
      <xdr:spPr>
        <a:xfrm>
          <a:off x="5953125" y="13544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a:extLst>
            <a:ext uri="{FF2B5EF4-FFF2-40B4-BE49-F238E27FC236}">
              <a16:creationId xmlns:a16="http://schemas.microsoft.com/office/drawing/2014/main" id="{E909234E-E231-44B9-961C-4B1BEE0CD9FE}"/>
            </a:ext>
          </a:extLst>
        </xdr:cNvPr>
        <xdr:cNvSpPr txBox="1"/>
      </xdr:nvSpPr>
      <xdr:spPr>
        <a:xfrm>
          <a:off x="5527221" y="1340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BDE86A3B-6BF7-4941-8003-442256A91854}"/>
            </a:ext>
          </a:extLst>
        </xdr:cNvPr>
        <xdr:cNvCxnSpPr/>
      </xdr:nvCxnSpPr>
      <xdr:spPr>
        <a:xfrm>
          <a:off x="5953125" y="13115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a:extLst>
            <a:ext uri="{FF2B5EF4-FFF2-40B4-BE49-F238E27FC236}">
              <a16:creationId xmlns:a16="http://schemas.microsoft.com/office/drawing/2014/main" id="{BC34F83B-EF26-4442-A3D7-6E4BAC78AAE6}"/>
            </a:ext>
          </a:extLst>
        </xdr:cNvPr>
        <xdr:cNvSpPr txBox="1"/>
      </xdr:nvSpPr>
      <xdr:spPr>
        <a:xfrm>
          <a:off x="5527221" y="1297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B948E5DE-6C22-4313-939B-A18337AACE49}"/>
            </a:ext>
          </a:extLst>
        </xdr:cNvPr>
        <xdr:cNvCxnSpPr/>
      </xdr:nvCxnSpPr>
      <xdr:spPr>
        <a:xfrm>
          <a:off x="5953125" y="126777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a:extLst>
            <a:ext uri="{FF2B5EF4-FFF2-40B4-BE49-F238E27FC236}">
              <a16:creationId xmlns:a16="http://schemas.microsoft.com/office/drawing/2014/main" id="{7355B630-7A49-4FC2-BA07-ABA75B52E8F3}"/>
            </a:ext>
          </a:extLst>
        </xdr:cNvPr>
        <xdr:cNvSpPr txBox="1"/>
      </xdr:nvSpPr>
      <xdr:spPr>
        <a:xfrm>
          <a:off x="5527221" y="12541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D8540D25-60DD-4691-9A1A-C6EDEC8C7427}"/>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6D90DB2E-A98A-47C8-B14D-4C27CC8601EA}"/>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6AEC0E44-319F-4AE0-9F2A-A327816E6C11}"/>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72389</xdr:rowOff>
    </xdr:from>
    <xdr:to>
      <xdr:col>54</xdr:col>
      <xdr:colOff>189865</xdr:colOff>
      <xdr:row>86</xdr:row>
      <xdr:rowOff>26670</xdr:rowOff>
    </xdr:to>
    <xdr:cxnSp macro="">
      <xdr:nvCxnSpPr>
        <xdr:cNvPr id="342" name="直線コネクタ 341">
          <a:extLst>
            <a:ext uri="{FF2B5EF4-FFF2-40B4-BE49-F238E27FC236}">
              <a16:creationId xmlns:a16="http://schemas.microsoft.com/office/drawing/2014/main" id="{E20C85E2-D9D8-4F8B-8FD0-9793A9974FDE}"/>
            </a:ext>
          </a:extLst>
        </xdr:cNvPr>
        <xdr:cNvCxnSpPr/>
      </xdr:nvCxnSpPr>
      <xdr:spPr>
        <a:xfrm flipV="1">
          <a:off x="9429115" y="12546964"/>
          <a:ext cx="0" cy="14179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30497</xdr:rowOff>
    </xdr:from>
    <xdr:ext cx="469744" cy="259045"/>
    <xdr:sp macro="" textlink="">
      <xdr:nvSpPr>
        <xdr:cNvPr id="343" name="【福祉施設】&#10;一人当たり面積最小値テキスト">
          <a:extLst>
            <a:ext uri="{FF2B5EF4-FFF2-40B4-BE49-F238E27FC236}">
              <a16:creationId xmlns:a16="http://schemas.microsoft.com/office/drawing/2014/main" id="{1544F218-3D37-4315-829F-B69EDA26F687}"/>
            </a:ext>
          </a:extLst>
        </xdr:cNvPr>
        <xdr:cNvSpPr txBox="1"/>
      </xdr:nvSpPr>
      <xdr:spPr>
        <a:xfrm>
          <a:off x="9467850" y="13962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26670</xdr:rowOff>
    </xdr:from>
    <xdr:to>
      <xdr:col>55</xdr:col>
      <xdr:colOff>88900</xdr:colOff>
      <xdr:row>86</xdr:row>
      <xdr:rowOff>26670</xdr:rowOff>
    </xdr:to>
    <xdr:cxnSp macro="">
      <xdr:nvCxnSpPr>
        <xdr:cNvPr id="344" name="直線コネクタ 343">
          <a:extLst>
            <a:ext uri="{FF2B5EF4-FFF2-40B4-BE49-F238E27FC236}">
              <a16:creationId xmlns:a16="http://schemas.microsoft.com/office/drawing/2014/main" id="{32318CA0-7E71-4954-8E0F-7A818744F48A}"/>
            </a:ext>
          </a:extLst>
        </xdr:cNvPr>
        <xdr:cNvCxnSpPr/>
      </xdr:nvCxnSpPr>
      <xdr:spPr>
        <a:xfrm>
          <a:off x="9363075" y="1396492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19066</xdr:rowOff>
    </xdr:from>
    <xdr:ext cx="469744" cy="259045"/>
    <xdr:sp macro="" textlink="">
      <xdr:nvSpPr>
        <xdr:cNvPr id="345" name="【福祉施設】&#10;一人当たり面積最大値テキスト">
          <a:extLst>
            <a:ext uri="{FF2B5EF4-FFF2-40B4-BE49-F238E27FC236}">
              <a16:creationId xmlns:a16="http://schemas.microsoft.com/office/drawing/2014/main" id="{253335E6-E159-4B42-AECA-81B5A96984E5}"/>
            </a:ext>
          </a:extLst>
        </xdr:cNvPr>
        <xdr:cNvSpPr txBox="1"/>
      </xdr:nvSpPr>
      <xdr:spPr>
        <a:xfrm>
          <a:off x="9467850" y="12334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72389</xdr:rowOff>
    </xdr:from>
    <xdr:to>
      <xdr:col>55</xdr:col>
      <xdr:colOff>88900</xdr:colOff>
      <xdr:row>77</xdr:row>
      <xdr:rowOff>72389</xdr:rowOff>
    </xdr:to>
    <xdr:cxnSp macro="">
      <xdr:nvCxnSpPr>
        <xdr:cNvPr id="346" name="直線コネクタ 345">
          <a:extLst>
            <a:ext uri="{FF2B5EF4-FFF2-40B4-BE49-F238E27FC236}">
              <a16:creationId xmlns:a16="http://schemas.microsoft.com/office/drawing/2014/main" id="{73D9BE74-6B16-48D6-95E8-5D6BD87CA5F4}"/>
            </a:ext>
          </a:extLst>
        </xdr:cNvPr>
        <xdr:cNvCxnSpPr/>
      </xdr:nvCxnSpPr>
      <xdr:spPr>
        <a:xfrm>
          <a:off x="9363075" y="1254696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3319</xdr:rowOff>
    </xdr:from>
    <xdr:ext cx="469744" cy="259045"/>
    <xdr:sp macro="" textlink="">
      <xdr:nvSpPr>
        <xdr:cNvPr id="347" name="【福祉施設】&#10;一人当たり面積平均値テキスト">
          <a:extLst>
            <a:ext uri="{FF2B5EF4-FFF2-40B4-BE49-F238E27FC236}">
              <a16:creationId xmlns:a16="http://schemas.microsoft.com/office/drawing/2014/main" id="{32A4066E-44CE-4F57-B8EF-880F4A761114}"/>
            </a:ext>
          </a:extLst>
        </xdr:cNvPr>
        <xdr:cNvSpPr txBox="1"/>
      </xdr:nvSpPr>
      <xdr:spPr>
        <a:xfrm>
          <a:off x="9467850" y="134557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151892</xdr:rowOff>
    </xdr:from>
    <xdr:to>
      <xdr:col>55</xdr:col>
      <xdr:colOff>50800</xdr:colOff>
      <xdr:row>84</xdr:row>
      <xdr:rowOff>82042</xdr:rowOff>
    </xdr:to>
    <xdr:sp macro="" textlink="">
      <xdr:nvSpPr>
        <xdr:cNvPr id="348" name="フローチャート: 判断 347">
          <a:extLst>
            <a:ext uri="{FF2B5EF4-FFF2-40B4-BE49-F238E27FC236}">
              <a16:creationId xmlns:a16="http://schemas.microsoft.com/office/drawing/2014/main" id="{E5F5C2E5-5BF1-4DF6-AFE4-BD1BE2292BB4}"/>
            </a:ext>
          </a:extLst>
        </xdr:cNvPr>
        <xdr:cNvSpPr/>
      </xdr:nvSpPr>
      <xdr:spPr>
        <a:xfrm>
          <a:off x="9401175" y="13601192"/>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140463</xdr:rowOff>
    </xdr:from>
    <xdr:to>
      <xdr:col>50</xdr:col>
      <xdr:colOff>165100</xdr:colOff>
      <xdr:row>84</xdr:row>
      <xdr:rowOff>70613</xdr:rowOff>
    </xdr:to>
    <xdr:sp macro="" textlink="">
      <xdr:nvSpPr>
        <xdr:cNvPr id="349" name="フローチャート: 判断 348">
          <a:extLst>
            <a:ext uri="{FF2B5EF4-FFF2-40B4-BE49-F238E27FC236}">
              <a16:creationId xmlns:a16="http://schemas.microsoft.com/office/drawing/2014/main" id="{4E5FD0DC-5E41-4100-8273-C86657DEBF23}"/>
            </a:ext>
          </a:extLst>
        </xdr:cNvPr>
        <xdr:cNvSpPr/>
      </xdr:nvSpPr>
      <xdr:spPr>
        <a:xfrm>
          <a:off x="8639175" y="1359293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151892</xdr:rowOff>
    </xdr:from>
    <xdr:to>
      <xdr:col>46</xdr:col>
      <xdr:colOff>38100</xdr:colOff>
      <xdr:row>84</xdr:row>
      <xdr:rowOff>82042</xdr:rowOff>
    </xdr:to>
    <xdr:sp macro="" textlink="">
      <xdr:nvSpPr>
        <xdr:cNvPr id="350" name="フローチャート: 判断 349">
          <a:extLst>
            <a:ext uri="{FF2B5EF4-FFF2-40B4-BE49-F238E27FC236}">
              <a16:creationId xmlns:a16="http://schemas.microsoft.com/office/drawing/2014/main" id="{B67B9347-49F1-47D4-A603-36079CD7162D}"/>
            </a:ext>
          </a:extLst>
        </xdr:cNvPr>
        <xdr:cNvSpPr/>
      </xdr:nvSpPr>
      <xdr:spPr>
        <a:xfrm>
          <a:off x="7839075" y="1360119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170180</xdr:rowOff>
    </xdr:from>
    <xdr:to>
      <xdr:col>41</xdr:col>
      <xdr:colOff>101600</xdr:colOff>
      <xdr:row>84</xdr:row>
      <xdr:rowOff>100330</xdr:rowOff>
    </xdr:to>
    <xdr:sp macro="" textlink="">
      <xdr:nvSpPr>
        <xdr:cNvPr id="351" name="フローチャート: 判断 350">
          <a:extLst>
            <a:ext uri="{FF2B5EF4-FFF2-40B4-BE49-F238E27FC236}">
              <a16:creationId xmlns:a16="http://schemas.microsoft.com/office/drawing/2014/main" id="{0A475A1A-450C-4A1A-80C8-F0D9316F778B}"/>
            </a:ext>
          </a:extLst>
        </xdr:cNvPr>
        <xdr:cNvSpPr/>
      </xdr:nvSpPr>
      <xdr:spPr>
        <a:xfrm>
          <a:off x="7029450" y="1360995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151892</xdr:rowOff>
    </xdr:from>
    <xdr:to>
      <xdr:col>36</xdr:col>
      <xdr:colOff>165100</xdr:colOff>
      <xdr:row>84</xdr:row>
      <xdr:rowOff>82042</xdr:rowOff>
    </xdr:to>
    <xdr:sp macro="" textlink="">
      <xdr:nvSpPr>
        <xdr:cNvPr id="352" name="フローチャート: 判断 351">
          <a:extLst>
            <a:ext uri="{FF2B5EF4-FFF2-40B4-BE49-F238E27FC236}">
              <a16:creationId xmlns:a16="http://schemas.microsoft.com/office/drawing/2014/main" id="{6AEE2EBE-485A-4121-A335-70534C594F2D}"/>
            </a:ext>
          </a:extLst>
        </xdr:cNvPr>
        <xdr:cNvSpPr/>
      </xdr:nvSpPr>
      <xdr:spPr>
        <a:xfrm>
          <a:off x="6238875" y="1360119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BADD783E-ABB8-427F-AD59-98B9C9EE541D}"/>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22CAAA24-C486-400F-88A1-64ACD77548FF}"/>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D3D118F2-8311-4F3A-BC1D-08D116323B7E}"/>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E5390DB-CFD3-43C8-A8F9-9FC7AD98ACF9}"/>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4940825F-BF9A-4C9B-AA3F-7CC2D9C7B9C5}"/>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161037</xdr:rowOff>
    </xdr:from>
    <xdr:to>
      <xdr:col>55</xdr:col>
      <xdr:colOff>50800</xdr:colOff>
      <xdr:row>85</xdr:row>
      <xdr:rowOff>91187</xdr:rowOff>
    </xdr:to>
    <xdr:sp macro="" textlink="">
      <xdr:nvSpPr>
        <xdr:cNvPr id="358" name="楕円 357">
          <a:extLst>
            <a:ext uri="{FF2B5EF4-FFF2-40B4-BE49-F238E27FC236}">
              <a16:creationId xmlns:a16="http://schemas.microsoft.com/office/drawing/2014/main" id="{42C55746-C903-436B-B798-BEC0E042FB39}"/>
            </a:ext>
          </a:extLst>
        </xdr:cNvPr>
        <xdr:cNvSpPr/>
      </xdr:nvSpPr>
      <xdr:spPr>
        <a:xfrm>
          <a:off x="9401175" y="13775437"/>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139464</xdr:rowOff>
    </xdr:from>
    <xdr:ext cx="469744" cy="259045"/>
    <xdr:sp macro="" textlink="">
      <xdr:nvSpPr>
        <xdr:cNvPr id="359" name="【福祉施設】&#10;一人当たり面積該当値テキスト">
          <a:extLst>
            <a:ext uri="{FF2B5EF4-FFF2-40B4-BE49-F238E27FC236}">
              <a16:creationId xmlns:a16="http://schemas.microsoft.com/office/drawing/2014/main" id="{65168867-6362-49FA-89B9-45071CE94A20}"/>
            </a:ext>
          </a:extLst>
        </xdr:cNvPr>
        <xdr:cNvSpPr txBox="1"/>
      </xdr:nvSpPr>
      <xdr:spPr>
        <a:xfrm>
          <a:off x="9467850" y="13753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10161</xdr:rowOff>
    </xdr:from>
    <xdr:to>
      <xdr:col>50</xdr:col>
      <xdr:colOff>165100</xdr:colOff>
      <xdr:row>85</xdr:row>
      <xdr:rowOff>111761</xdr:rowOff>
    </xdr:to>
    <xdr:sp macro="" textlink="">
      <xdr:nvSpPr>
        <xdr:cNvPr id="360" name="楕円 359">
          <a:extLst>
            <a:ext uri="{FF2B5EF4-FFF2-40B4-BE49-F238E27FC236}">
              <a16:creationId xmlns:a16="http://schemas.microsoft.com/office/drawing/2014/main" id="{6FBBD766-D7EC-4441-9BD9-1B7C509A14B0}"/>
            </a:ext>
          </a:extLst>
        </xdr:cNvPr>
        <xdr:cNvSpPr/>
      </xdr:nvSpPr>
      <xdr:spPr>
        <a:xfrm>
          <a:off x="8639175" y="1378013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40387</xdr:rowOff>
    </xdr:from>
    <xdr:to>
      <xdr:col>55</xdr:col>
      <xdr:colOff>0</xdr:colOff>
      <xdr:row>85</xdr:row>
      <xdr:rowOff>60961</xdr:rowOff>
    </xdr:to>
    <xdr:cxnSp macro="">
      <xdr:nvCxnSpPr>
        <xdr:cNvPr id="361" name="直線コネクタ 360">
          <a:extLst>
            <a:ext uri="{FF2B5EF4-FFF2-40B4-BE49-F238E27FC236}">
              <a16:creationId xmlns:a16="http://schemas.microsoft.com/office/drawing/2014/main" id="{006CA131-3CDF-43AA-A6B3-1A611D5E48DC}"/>
            </a:ext>
          </a:extLst>
        </xdr:cNvPr>
        <xdr:cNvCxnSpPr/>
      </xdr:nvCxnSpPr>
      <xdr:spPr>
        <a:xfrm flipV="1">
          <a:off x="8686800" y="13813537"/>
          <a:ext cx="742950" cy="23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1015</xdr:rowOff>
    </xdr:from>
    <xdr:to>
      <xdr:col>46</xdr:col>
      <xdr:colOff>38100</xdr:colOff>
      <xdr:row>85</xdr:row>
      <xdr:rowOff>102615</xdr:rowOff>
    </xdr:to>
    <xdr:sp macro="" textlink="">
      <xdr:nvSpPr>
        <xdr:cNvPr id="362" name="楕円 361">
          <a:extLst>
            <a:ext uri="{FF2B5EF4-FFF2-40B4-BE49-F238E27FC236}">
              <a16:creationId xmlns:a16="http://schemas.microsoft.com/office/drawing/2014/main" id="{2C53AC57-87CA-472A-9613-26AE206E40EF}"/>
            </a:ext>
          </a:extLst>
        </xdr:cNvPr>
        <xdr:cNvSpPr/>
      </xdr:nvSpPr>
      <xdr:spPr>
        <a:xfrm>
          <a:off x="7839075" y="1377416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51815</xdr:rowOff>
    </xdr:from>
    <xdr:to>
      <xdr:col>50</xdr:col>
      <xdr:colOff>114300</xdr:colOff>
      <xdr:row>85</xdr:row>
      <xdr:rowOff>60961</xdr:rowOff>
    </xdr:to>
    <xdr:cxnSp macro="">
      <xdr:nvCxnSpPr>
        <xdr:cNvPr id="363" name="直線コネクタ 362">
          <a:extLst>
            <a:ext uri="{FF2B5EF4-FFF2-40B4-BE49-F238E27FC236}">
              <a16:creationId xmlns:a16="http://schemas.microsoft.com/office/drawing/2014/main" id="{C1C31BED-FA77-4406-9177-7FF0D5418A94}"/>
            </a:ext>
          </a:extLst>
        </xdr:cNvPr>
        <xdr:cNvCxnSpPr/>
      </xdr:nvCxnSpPr>
      <xdr:spPr>
        <a:xfrm>
          <a:off x="7886700" y="13821790"/>
          <a:ext cx="800100" cy="15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23876</xdr:rowOff>
    </xdr:from>
    <xdr:to>
      <xdr:col>41</xdr:col>
      <xdr:colOff>101600</xdr:colOff>
      <xdr:row>84</xdr:row>
      <xdr:rowOff>125476</xdr:rowOff>
    </xdr:to>
    <xdr:sp macro="" textlink="">
      <xdr:nvSpPr>
        <xdr:cNvPr id="364" name="楕円 363">
          <a:extLst>
            <a:ext uri="{FF2B5EF4-FFF2-40B4-BE49-F238E27FC236}">
              <a16:creationId xmlns:a16="http://schemas.microsoft.com/office/drawing/2014/main" id="{5D89643F-0D39-44D4-8445-27A785F65486}"/>
            </a:ext>
          </a:extLst>
        </xdr:cNvPr>
        <xdr:cNvSpPr/>
      </xdr:nvSpPr>
      <xdr:spPr>
        <a:xfrm>
          <a:off x="7029450" y="1363827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74676</xdr:rowOff>
    </xdr:from>
    <xdr:to>
      <xdr:col>45</xdr:col>
      <xdr:colOff>177800</xdr:colOff>
      <xdr:row>85</xdr:row>
      <xdr:rowOff>51815</xdr:rowOff>
    </xdr:to>
    <xdr:cxnSp macro="">
      <xdr:nvCxnSpPr>
        <xdr:cNvPr id="365" name="直線コネクタ 364">
          <a:extLst>
            <a:ext uri="{FF2B5EF4-FFF2-40B4-BE49-F238E27FC236}">
              <a16:creationId xmlns:a16="http://schemas.microsoft.com/office/drawing/2014/main" id="{7750D391-51B4-4FFD-94FC-3FFC8E0D45A1}"/>
            </a:ext>
          </a:extLst>
        </xdr:cNvPr>
        <xdr:cNvCxnSpPr/>
      </xdr:nvCxnSpPr>
      <xdr:spPr>
        <a:xfrm>
          <a:off x="7077075" y="13685901"/>
          <a:ext cx="809625" cy="135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53594</xdr:rowOff>
    </xdr:from>
    <xdr:to>
      <xdr:col>36</xdr:col>
      <xdr:colOff>165100</xdr:colOff>
      <xdr:row>84</xdr:row>
      <xdr:rowOff>155194</xdr:rowOff>
    </xdr:to>
    <xdr:sp macro="" textlink="">
      <xdr:nvSpPr>
        <xdr:cNvPr id="366" name="楕円 365">
          <a:extLst>
            <a:ext uri="{FF2B5EF4-FFF2-40B4-BE49-F238E27FC236}">
              <a16:creationId xmlns:a16="http://schemas.microsoft.com/office/drawing/2014/main" id="{FC093CC6-DB1D-48B5-986D-687E99F016C7}"/>
            </a:ext>
          </a:extLst>
        </xdr:cNvPr>
        <xdr:cNvSpPr/>
      </xdr:nvSpPr>
      <xdr:spPr>
        <a:xfrm>
          <a:off x="6238875" y="1366164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74676</xdr:rowOff>
    </xdr:from>
    <xdr:to>
      <xdr:col>41</xdr:col>
      <xdr:colOff>50800</xdr:colOff>
      <xdr:row>84</xdr:row>
      <xdr:rowOff>104394</xdr:rowOff>
    </xdr:to>
    <xdr:cxnSp macro="">
      <xdr:nvCxnSpPr>
        <xdr:cNvPr id="367" name="直線コネクタ 366">
          <a:extLst>
            <a:ext uri="{FF2B5EF4-FFF2-40B4-BE49-F238E27FC236}">
              <a16:creationId xmlns:a16="http://schemas.microsoft.com/office/drawing/2014/main" id="{1DAD2D29-2623-4D48-BA27-94993B535243}"/>
            </a:ext>
          </a:extLst>
        </xdr:cNvPr>
        <xdr:cNvCxnSpPr/>
      </xdr:nvCxnSpPr>
      <xdr:spPr>
        <a:xfrm flipV="1">
          <a:off x="6286500" y="13685901"/>
          <a:ext cx="790575" cy="32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87140</xdr:rowOff>
    </xdr:from>
    <xdr:ext cx="469744" cy="259045"/>
    <xdr:sp macro="" textlink="">
      <xdr:nvSpPr>
        <xdr:cNvPr id="368" name="n_1aveValue【福祉施設】&#10;一人当たり面積">
          <a:extLst>
            <a:ext uri="{FF2B5EF4-FFF2-40B4-BE49-F238E27FC236}">
              <a16:creationId xmlns:a16="http://schemas.microsoft.com/office/drawing/2014/main" id="{C50864E7-13F6-47E3-BA53-7D008A88393F}"/>
            </a:ext>
          </a:extLst>
        </xdr:cNvPr>
        <xdr:cNvSpPr txBox="1"/>
      </xdr:nvSpPr>
      <xdr:spPr>
        <a:xfrm>
          <a:off x="8458277" y="13371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98569</xdr:rowOff>
    </xdr:from>
    <xdr:ext cx="469744" cy="259045"/>
    <xdr:sp macro="" textlink="">
      <xdr:nvSpPr>
        <xdr:cNvPr id="369" name="n_2aveValue【福祉施設】&#10;一人当たり面積">
          <a:extLst>
            <a:ext uri="{FF2B5EF4-FFF2-40B4-BE49-F238E27FC236}">
              <a16:creationId xmlns:a16="http://schemas.microsoft.com/office/drawing/2014/main" id="{25EBF96E-89E8-407B-B14E-364469E44102}"/>
            </a:ext>
          </a:extLst>
        </xdr:cNvPr>
        <xdr:cNvSpPr txBox="1"/>
      </xdr:nvSpPr>
      <xdr:spPr>
        <a:xfrm>
          <a:off x="7677227" y="13389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116857</xdr:rowOff>
    </xdr:from>
    <xdr:ext cx="469744" cy="259045"/>
    <xdr:sp macro="" textlink="">
      <xdr:nvSpPr>
        <xdr:cNvPr id="370" name="n_3aveValue【福祉施設】&#10;一人当たり面積">
          <a:extLst>
            <a:ext uri="{FF2B5EF4-FFF2-40B4-BE49-F238E27FC236}">
              <a16:creationId xmlns:a16="http://schemas.microsoft.com/office/drawing/2014/main" id="{B9D0A58C-8074-48B2-9186-8DAD2B322831}"/>
            </a:ext>
          </a:extLst>
        </xdr:cNvPr>
        <xdr:cNvSpPr txBox="1"/>
      </xdr:nvSpPr>
      <xdr:spPr>
        <a:xfrm>
          <a:off x="6867602" y="13404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98569</xdr:rowOff>
    </xdr:from>
    <xdr:ext cx="469744" cy="259045"/>
    <xdr:sp macro="" textlink="">
      <xdr:nvSpPr>
        <xdr:cNvPr id="371" name="n_4aveValue【福祉施設】&#10;一人当たり面積">
          <a:extLst>
            <a:ext uri="{FF2B5EF4-FFF2-40B4-BE49-F238E27FC236}">
              <a16:creationId xmlns:a16="http://schemas.microsoft.com/office/drawing/2014/main" id="{9A3EA0AC-C201-4203-86D1-A5D1D6A6AD3A}"/>
            </a:ext>
          </a:extLst>
        </xdr:cNvPr>
        <xdr:cNvSpPr txBox="1"/>
      </xdr:nvSpPr>
      <xdr:spPr>
        <a:xfrm>
          <a:off x="6067502" y="13389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102888</xdr:rowOff>
    </xdr:from>
    <xdr:ext cx="469744" cy="259045"/>
    <xdr:sp macro="" textlink="">
      <xdr:nvSpPr>
        <xdr:cNvPr id="372" name="n_1mainValue【福祉施設】&#10;一人当たり面積">
          <a:extLst>
            <a:ext uri="{FF2B5EF4-FFF2-40B4-BE49-F238E27FC236}">
              <a16:creationId xmlns:a16="http://schemas.microsoft.com/office/drawing/2014/main" id="{10C015C9-8666-4D04-8D20-4692E23FE2E5}"/>
            </a:ext>
          </a:extLst>
        </xdr:cNvPr>
        <xdr:cNvSpPr txBox="1"/>
      </xdr:nvSpPr>
      <xdr:spPr>
        <a:xfrm>
          <a:off x="8458277" y="13879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93742</xdr:rowOff>
    </xdr:from>
    <xdr:ext cx="469744" cy="259045"/>
    <xdr:sp macro="" textlink="">
      <xdr:nvSpPr>
        <xdr:cNvPr id="373" name="n_2mainValue【福祉施設】&#10;一人当たり面積">
          <a:extLst>
            <a:ext uri="{FF2B5EF4-FFF2-40B4-BE49-F238E27FC236}">
              <a16:creationId xmlns:a16="http://schemas.microsoft.com/office/drawing/2014/main" id="{0CFE56FB-BFE4-43BD-9FEB-9114858A38DC}"/>
            </a:ext>
          </a:extLst>
        </xdr:cNvPr>
        <xdr:cNvSpPr txBox="1"/>
      </xdr:nvSpPr>
      <xdr:spPr>
        <a:xfrm>
          <a:off x="7677227" y="13866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116603</xdr:rowOff>
    </xdr:from>
    <xdr:ext cx="469744" cy="259045"/>
    <xdr:sp macro="" textlink="">
      <xdr:nvSpPr>
        <xdr:cNvPr id="374" name="n_3mainValue【福祉施設】&#10;一人当たり面積">
          <a:extLst>
            <a:ext uri="{FF2B5EF4-FFF2-40B4-BE49-F238E27FC236}">
              <a16:creationId xmlns:a16="http://schemas.microsoft.com/office/drawing/2014/main" id="{3D87EBDD-3D9D-45FE-AB2B-D2D412A4D0A1}"/>
            </a:ext>
          </a:extLst>
        </xdr:cNvPr>
        <xdr:cNvSpPr txBox="1"/>
      </xdr:nvSpPr>
      <xdr:spPr>
        <a:xfrm>
          <a:off x="6867602" y="13727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146321</xdr:rowOff>
    </xdr:from>
    <xdr:ext cx="469744" cy="259045"/>
    <xdr:sp macro="" textlink="">
      <xdr:nvSpPr>
        <xdr:cNvPr id="375" name="n_4mainValue【福祉施設】&#10;一人当たり面積">
          <a:extLst>
            <a:ext uri="{FF2B5EF4-FFF2-40B4-BE49-F238E27FC236}">
              <a16:creationId xmlns:a16="http://schemas.microsoft.com/office/drawing/2014/main" id="{56605E05-484C-4427-9B9D-3CB0A1CEBE41}"/>
            </a:ext>
          </a:extLst>
        </xdr:cNvPr>
        <xdr:cNvSpPr txBox="1"/>
      </xdr:nvSpPr>
      <xdr:spPr>
        <a:xfrm>
          <a:off x="6067502" y="13754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AB2DAD80-A081-47A9-BA80-4E8ABA79B0A9}"/>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E1253F08-2F56-4252-8F22-E99DBE7BCCF1}"/>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DAC69D72-A504-4FEF-B9F7-02E95647C04C}"/>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0DEBEE91-0E0A-48BC-ACD7-C4D09C6C60AD}"/>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A6FA527E-CB4A-409C-BACC-895131B20FC5}"/>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07CCB239-4AE5-4179-8258-DD052746C02C}"/>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7366A408-869E-4F04-B930-51F69EBA3F47}"/>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7C0EA9A2-CA27-40C9-AEA1-DA5C42D75858}"/>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2E950288-3F5D-4930-9B0F-E98E4D00F223}"/>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F42450C7-9090-45C9-B60C-930D12420C5A}"/>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6F8A7831-75B0-4987-A994-A576F6CB88AE}"/>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E176913F-3C55-4C5F-8A75-4B790692609C}"/>
            </a:ext>
          </a:extLst>
        </xdr:cNvPr>
        <xdr:cNvCxnSpPr/>
      </xdr:nvCxnSpPr>
      <xdr:spPr>
        <a:xfrm>
          <a:off x="6858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C22519FF-1818-4207-9D92-3B8DE063F4AF}"/>
            </a:ext>
          </a:extLst>
        </xdr:cNvPr>
        <xdr:cNvSpPr txBox="1"/>
      </xdr:nvSpPr>
      <xdr:spPr>
        <a:xfrm>
          <a:off x="2789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1C2E353D-05FC-45A3-9CE2-B4880FFBEC61}"/>
            </a:ext>
          </a:extLst>
        </xdr:cNvPr>
        <xdr:cNvCxnSpPr/>
      </xdr:nvCxnSpPr>
      <xdr:spPr>
        <a:xfrm>
          <a:off x="6858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FF7994E4-EB53-45F8-A8B6-25609012D566}"/>
            </a:ext>
          </a:extLst>
        </xdr:cNvPr>
        <xdr:cNvSpPr txBox="1"/>
      </xdr:nvSpPr>
      <xdr:spPr>
        <a:xfrm>
          <a:off x="339891"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3DDEF24E-DBD5-4C6D-BDDA-582735DBBE94}"/>
            </a:ext>
          </a:extLst>
        </xdr:cNvPr>
        <xdr:cNvCxnSpPr/>
      </xdr:nvCxnSpPr>
      <xdr:spPr>
        <a:xfrm>
          <a:off x="6858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C4C8C9CD-DD47-4AC5-92A6-534BFD531610}"/>
            </a:ext>
          </a:extLst>
        </xdr:cNvPr>
        <xdr:cNvSpPr txBox="1"/>
      </xdr:nvSpPr>
      <xdr:spPr>
        <a:xfrm>
          <a:off x="339891"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2A87236A-51CC-410E-AE0E-E994BD4A607F}"/>
            </a:ext>
          </a:extLst>
        </xdr:cNvPr>
        <xdr:cNvCxnSpPr/>
      </xdr:nvCxnSpPr>
      <xdr:spPr>
        <a:xfrm>
          <a:off x="6858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6C50A0D8-2E66-4AD1-91F0-F6603DF8BF72}"/>
            </a:ext>
          </a:extLst>
        </xdr:cNvPr>
        <xdr:cNvSpPr txBox="1"/>
      </xdr:nvSpPr>
      <xdr:spPr>
        <a:xfrm>
          <a:off x="339891"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C2F2CC6B-7CCB-4D0A-8BBF-F8B25924F81F}"/>
            </a:ext>
          </a:extLst>
        </xdr:cNvPr>
        <xdr:cNvCxnSpPr/>
      </xdr:nvCxnSpPr>
      <xdr:spPr>
        <a:xfrm>
          <a:off x="6858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E2C5CC10-553E-40B6-AC73-BCBEC5F77E7F}"/>
            </a:ext>
          </a:extLst>
        </xdr:cNvPr>
        <xdr:cNvSpPr txBox="1"/>
      </xdr:nvSpPr>
      <xdr:spPr>
        <a:xfrm>
          <a:off x="339891"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57EBFE64-8FF8-4061-8D74-E08BBD4601CA}"/>
            </a:ext>
          </a:extLst>
        </xdr:cNvPr>
        <xdr:cNvCxnSpPr/>
      </xdr:nvCxnSpPr>
      <xdr:spPr>
        <a:xfrm>
          <a:off x="6858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0E65B8D8-0CEA-493F-8701-C6DA911C99DB}"/>
            </a:ext>
          </a:extLst>
        </xdr:cNvPr>
        <xdr:cNvSpPr txBox="1"/>
      </xdr:nvSpPr>
      <xdr:spPr>
        <a:xfrm>
          <a:off x="3881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3AC61006-2652-4DC4-A45B-30319B84F30D}"/>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3ADB95F5-7502-47F8-8245-C3E6BF377222}"/>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20682</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8741E1B2-B795-455B-A615-C1DB80CDC66F}"/>
            </a:ext>
          </a:extLst>
        </xdr:cNvPr>
        <xdr:cNvCxnSpPr/>
      </xdr:nvCxnSpPr>
      <xdr:spPr>
        <a:xfrm flipV="1">
          <a:off x="4180840" y="16308432"/>
          <a:ext cx="0" cy="15577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07CC4E2A-D46E-43A0-9701-AAB23138DBBB}"/>
            </a:ext>
          </a:extLst>
        </xdr:cNvPr>
        <xdr:cNvSpPr txBox="1"/>
      </xdr:nvSpPr>
      <xdr:spPr>
        <a:xfrm>
          <a:off x="4219575" y="178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C44C20C4-0D52-44AD-930D-A35CF752534E}"/>
            </a:ext>
          </a:extLst>
        </xdr:cNvPr>
        <xdr:cNvCxnSpPr/>
      </xdr:nvCxnSpPr>
      <xdr:spPr>
        <a:xfrm>
          <a:off x="4105275" y="178661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138809</xdr:rowOff>
    </xdr:from>
    <xdr:ext cx="340478" cy="259045"/>
    <xdr:sp macro="" textlink="">
      <xdr:nvSpPr>
        <xdr:cNvPr id="404" name="【市民会館】&#10;有形固定資産減価償却率最大値テキスト">
          <a:extLst>
            <a:ext uri="{FF2B5EF4-FFF2-40B4-BE49-F238E27FC236}">
              <a16:creationId xmlns:a16="http://schemas.microsoft.com/office/drawing/2014/main" id="{AFCFEB58-E479-45B7-8937-97D0F82E61D7}"/>
            </a:ext>
          </a:extLst>
        </xdr:cNvPr>
        <xdr:cNvSpPr txBox="1"/>
      </xdr:nvSpPr>
      <xdr:spPr>
        <a:xfrm>
          <a:off x="4219575" y="1608683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20682</xdr:rowOff>
    </xdr:from>
    <xdr:to>
      <xdr:col>24</xdr:col>
      <xdr:colOff>152400</xdr:colOff>
      <xdr:row>100</xdr:row>
      <xdr:rowOff>20682</xdr:rowOff>
    </xdr:to>
    <xdr:cxnSp macro="">
      <xdr:nvCxnSpPr>
        <xdr:cNvPr id="405" name="直線コネクタ 404">
          <a:extLst>
            <a:ext uri="{FF2B5EF4-FFF2-40B4-BE49-F238E27FC236}">
              <a16:creationId xmlns:a16="http://schemas.microsoft.com/office/drawing/2014/main" id="{ECD92C34-70CE-4371-9B33-E33399DC0C32}"/>
            </a:ext>
          </a:extLst>
        </xdr:cNvPr>
        <xdr:cNvCxnSpPr/>
      </xdr:nvCxnSpPr>
      <xdr:spPr>
        <a:xfrm>
          <a:off x="4105275" y="1630843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103795</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1B898DC7-23BC-43A9-91F5-E5A6CA0F1900}"/>
            </a:ext>
          </a:extLst>
        </xdr:cNvPr>
        <xdr:cNvSpPr txBox="1"/>
      </xdr:nvSpPr>
      <xdr:spPr>
        <a:xfrm>
          <a:off x="4219575" y="1690907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80918</xdr:rowOff>
    </xdr:from>
    <xdr:to>
      <xdr:col>24</xdr:col>
      <xdr:colOff>114300</xdr:colOff>
      <xdr:row>105</xdr:row>
      <xdr:rowOff>11068</xdr:rowOff>
    </xdr:to>
    <xdr:sp macro="" textlink="">
      <xdr:nvSpPr>
        <xdr:cNvPr id="407" name="フローチャート: 判断 406">
          <a:extLst>
            <a:ext uri="{FF2B5EF4-FFF2-40B4-BE49-F238E27FC236}">
              <a16:creationId xmlns:a16="http://schemas.microsoft.com/office/drawing/2014/main" id="{8069CAD2-3091-4D95-963A-E4145EBF6DAE}"/>
            </a:ext>
          </a:extLst>
        </xdr:cNvPr>
        <xdr:cNvSpPr/>
      </xdr:nvSpPr>
      <xdr:spPr>
        <a:xfrm>
          <a:off x="4124325" y="1705764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90714</xdr:rowOff>
    </xdr:from>
    <xdr:to>
      <xdr:col>20</xdr:col>
      <xdr:colOff>38100</xdr:colOff>
      <xdr:row>105</xdr:row>
      <xdr:rowOff>20864</xdr:rowOff>
    </xdr:to>
    <xdr:sp macro="" textlink="">
      <xdr:nvSpPr>
        <xdr:cNvPr id="408" name="フローチャート: 判断 407">
          <a:extLst>
            <a:ext uri="{FF2B5EF4-FFF2-40B4-BE49-F238E27FC236}">
              <a16:creationId xmlns:a16="http://schemas.microsoft.com/office/drawing/2014/main" id="{85E06E12-AC7B-48BC-AB68-085175334A94}"/>
            </a:ext>
          </a:extLst>
        </xdr:cNvPr>
        <xdr:cNvSpPr/>
      </xdr:nvSpPr>
      <xdr:spPr>
        <a:xfrm>
          <a:off x="3381375" y="1706108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77651</xdr:rowOff>
    </xdr:from>
    <xdr:to>
      <xdr:col>15</xdr:col>
      <xdr:colOff>101600</xdr:colOff>
      <xdr:row>105</xdr:row>
      <xdr:rowOff>7801</xdr:rowOff>
    </xdr:to>
    <xdr:sp macro="" textlink="">
      <xdr:nvSpPr>
        <xdr:cNvPr id="409" name="フローチャート: 判断 408">
          <a:extLst>
            <a:ext uri="{FF2B5EF4-FFF2-40B4-BE49-F238E27FC236}">
              <a16:creationId xmlns:a16="http://schemas.microsoft.com/office/drawing/2014/main" id="{A4A50FAA-C5DD-43C4-AF1E-F76A6589EB59}"/>
            </a:ext>
          </a:extLst>
        </xdr:cNvPr>
        <xdr:cNvSpPr/>
      </xdr:nvSpPr>
      <xdr:spPr>
        <a:xfrm>
          <a:off x="2571750" y="1705120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48261</xdr:rowOff>
    </xdr:from>
    <xdr:to>
      <xdr:col>10</xdr:col>
      <xdr:colOff>165100</xdr:colOff>
      <xdr:row>104</xdr:row>
      <xdr:rowOff>149861</xdr:rowOff>
    </xdr:to>
    <xdr:sp macro="" textlink="">
      <xdr:nvSpPr>
        <xdr:cNvPr id="410" name="フローチャート: 判断 409">
          <a:extLst>
            <a:ext uri="{FF2B5EF4-FFF2-40B4-BE49-F238E27FC236}">
              <a16:creationId xmlns:a16="http://schemas.microsoft.com/office/drawing/2014/main" id="{99D8F6AD-A826-43C1-8221-933580174ECB}"/>
            </a:ext>
          </a:extLst>
        </xdr:cNvPr>
        <xdr:cNvSpPr/>
      </xdr:nvSpPr>
      <xdr:spPr>
        <a:xfrm>
          <a:off x="1781175" y="1701863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46627</xdr:rowOff>
    </xdr:from>
    <xdr:to>
      <xdr:col>6</xdr:col>
      <xdr:colOff>38100</xdr:colOff>
      <xdr:row>104</xdr:row>
      <xdr:rowOff>148227</xdr:rowOff>
    </xdr:to>
    <xdr:sp macro="" textlink="">
      <xdr:nvSpPr>
        <xdr:cNvPr id="411" name="フローチャート: 判断 410">
          <a:extLst>
            <a:ext uri="{FF2B5EF4-FFF2-40B4-BE49-F238E27FC236}">
              <a16:creationId xmlns:a16="http://schemas.microsoft.com/office/drawing/2014/main" id="{E8CFB35C-95B5-4EBE-A53C-95C294AC1F7E}"/>
            </a:ext>
          </a:extLst>
        </xdr:cNvPr>
        <xdr:cNvSpPr/>
      </xdr:nvSpPr>
      <xdr:spPr>
        <a:xfrm>
          <a:off x="981075" y="1702335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2B77CB75-B198-471E-8E7A-A7EA660955EB}"/>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52D7691A-C556-4349-8166-709933C5C30A}"/>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67ED3720-D8BC-4F01-90CB-127010C12386}"/>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89ED14BE-CA6C-420E-99FE-09F48F24AEAC}"/>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14DC3951-46DE-4312-8ED7-E5C50EF7BE8F}"/>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95613</xdr:rowOff>
    </xdr:from>
    <xdr:to>
      <xdr:col>24</xdr:col>
      <xdr:colOff>114300</xdr:colOff>
      <xdr:row>106</xdr:row>
      <xdr:rowOff>25763</xdr:rowOff>
    </xdr:to>
    <xdr:sp macro="" textlink="">
      <xdr:nvSpPr>
        <xdr:cNvPr id="417" name="楕円 416">
          <a:extLst>
            <a:ext uri="{FF2B5EF4-FFF2-40B4-BE49-F238E27FC236}">
              <a16:creationId xmlns:a16="http://schemas.microsoft.com/office/drawing/2014/main" id="{CCA05317-6458-4DBF-89DA-0D935BB982D4}"/>
            </a:ext>
          </a:extLst>
        </xdr:cNvPr>
        <xdr:cNvSpPr/>
      </xdr:nvSpPr>
      <xdr:spPr>
        <a:xfrm>
          <a:off x="4124325" y="1724061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74040</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C313A618-CC3C-462A-B1FB-ADD14E42E600}"/>
            </a:ext>
          </a:extLst>
        </xdr:cNvPr>
        <xdr:cNvSpPr txBox="1"/>
      </xdr:nvSpPr>
      <xdr:spPr>
        <a:xfrm>
          <a:off x="4219575" y="17219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53158</xdr:rowOff>
    </xdr:from>
    <xdr:to>
      <xdr:col>20</xdr:col>
      <xdr:colOff>38100</xdr:colOff>
      <xdr:row>105</xdr:row>
      <xdr:rowOff>154758</xdr:rowOff>
    </xdr:to>
    <xdr:sp macro="" textlink="">
      <xdr:nvSpPr>
        <xdr:cNvPr id="419" name="楕円 418">
          <a:extLst>
            <a:ext uri="{FF2B5EF4-FFF2-40B4-BE49-F238E27FC236}">
              <a16:creationId xmlns:a16="http://schemas.microsoft.com/office/drawing/2014/main" id="{E1BFDC61-D780-4749-9DA7-FB69B4F9D39A}"/>
            </a:ext>
          </a:extLst>
        </xdr:cNvPr>
        <xdr:cNvSpPr/>
      </xdr:nvSpPr>
      <xdr:spPr>
        <a:xfrm>
          <a:off x="3381375" y="17194983"/>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103958</xdr:rowOff>
    </xdr:from>
    <xdr:to>
      <xdr:col>24</xdr:col>
      <xdr:colOff>63500</xdr:colOff>
      <xdr:row>105</xdr:row>
      <xdr:rowOff>146413</xdr:rowOff>
    </xdr:to>
    <xdr:cxnSp macro="">
      <xdr:nvCxnSpPr>
        <xdr:cNvPr id="420" name="直線コネクタ 419">
          <a:extLst>
            <a:ext uri="{FF2B5EF4-FFF2-40B4-BE49-F238E27FC236}">
              <a16:creationId xmlns:a16="http://schemas.microsoft.com/office/drawing/2014/main" id="{2851CB25-BF0F-4B9D-883C-BA783AA86673}"/>
            </a:ext>
          </a:extLst>
        </xdr:cNvPr>
        <xdr:cNvCxnSpPr/>
      </xdr:nvCxnSpPr>
      <xdr:spPr>
        <a:xfrm>
          <a:off x="3429000" y="17252133"/>
          <a:ext cx="752475" cy="36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115207</xdr:rowOff>
    </xdr:from>
    <xdr:to>
      <xdr:col>15</xdr:col>
      <xdr:colOff>101600</xdr:colOff>
      <xdr:row>106</xdr:row>
      <xdr:rowOff>45357</xdr:rowOff>
    </xdr:to>
    <xdr:sp macro="" textlink="">
      <xdr:nvSpPr>
        <xdr:cNvPr id="421" name="楕円 420">
          <a:extLst>
            <a:ext uri="{FF2B5EF4-FFF2-40B4-BE49-F238E27FC236}">
              <a16:creationId xmlns:a16="http://schemas.microsoft.com/office/drawing/2014/main" id="{4205F692-7DFE-4CE7-91A3-5EDC38EDE7B5}"/>
            </a:ext>
          </a:extLst>
        </xdr:cNvPr>
        <xdr:cNvSpPr/>
      </xdr:nvSpPr>
      <xdr:spPr>
        <a:xfrm>
          <a:off x="2571750" y="1726020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103958</xdr:rowOff>
    </xdr:from>
    <xdr:to>
      <xdr:col>19</xdr:col>
      <xdr:colOff>177800</xdr:colOff>
      <xdr:row>105</xdr:row>
      <xdr:rowOff>166007</xdr:rowOff>
    </xdr:to>
    <xdr:cxnSp macro="">
      <xdr:nvCxnSpPr>
        <xdr:cNvPr id="422" name="直線コネクタ 421">
          <a:extLst>
            <a:ext uri="{FF2B5EF4-FFF2-40B4-BE49-F238E27FC236}">
              <a16:creationId xmlns:a16="http://schemas.microsoft.com/office/drawing/2014/main" id="{44424E33-2E84-4F39-B175-8717C5E631D0}"/>
            </a:ext>
          </a:extLst>
        </xdr:cNvPr>
        <xdr:cNvCxnSpPr/>
      </xdr:nvCxnSpPr>
      <xdr:spPr>
        <a:xfrm flipV="1">
          <a:off x="2619375" y="17252133"/>
          <a:ext cx="809625" cy="55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79284</xdr:rowOff>
    </xdr:from>
    <xdr:to>
      <xdr:col>10</xdr:col>
      <xdr:colOff>165100</xdr:colOff>
      <xdr:row>106</xdr:row>
      <xdr:rowOff>9434</xdr:rowOff>
    </xdr:to>
    <xdr:sp macro="" textlink="">
      <xdr:nvSpPr>
        <xdr:cNvPr id="423" name="楕円 422">
          <a:extLst>
            <a:ext uri="{FF2B5EF4-FFF2-40B4-BE49-F238E27FC236}">
              <a16:creationId xmlns:a16="http://schemas.microsoft.com/office/drawing/2014/main" id="{0ACD38CD-CD54-4779-A5BB-BED80D48DF75}"/>
            </a:ext>
          </a:extLst>
        </xdr:cNvPr>
        <xdr:cNvSpPr/>
      </xdr:nvSpPr>
      <xdr:spPr>
        <a:xfrm>
          <a:off x="1781175" y="1722428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130084</xdr:rowOff>
    </xdr:from>
    <xdr:to>
      <xdr:col>15</xdr:col>
      <xdr:colOff>50800</xdr:colOff>
      <xdr:row>105</xdr:row>
      <xdr:rowOff>166007</xdr:rowOff>
    </xdr:to>
    <xdr:cxnSp macro="">
      <xdr:nvCxnSpPr>
        <xdr:cNvPr id="424" name="直線コネクタ 423">
          <a:extLst>
            <a:ext uri="{FF2B5EF4-FFF2-40B4-BE49-F238E27FC236}">
              <a16:creationId xmlns:a16="http://schemas.microsoft.com/office/drawing/2014/main" id="{8F838676-8FB0-407D-AB66-288B63029940}"/>
            </a:ext>
          </a:extLst>
        </xdr:cNvPr>
        <xdr:cNvCxnSpPr/>
      </xdr:nvCxnSpPr>
      <xdr:spPr>
        <a:xfrm>
          <a:off x="1828800" y="17271909"/>
          <a:ext cx="790575"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41729</xdr:rowOff>
    </xdr:from>
    <xdr:to>
      <xdr:col>6</xdr:col>
      <xdr:colOff>38100</xdr:colOff>
      <xdr:row>105</xdr:row>
      <xdr:rowOff>143329</xdr:rowOff>
    </xdr:to>
    <xdr:sp macro="" textlink="">
      <xdr:nvSpPr>
        <xdr:cNvPr id="425" name="楕円 424">
          <a:extLst>
            <a:ext uri="{FF2B5EF4-FFF2-40B4-BE49-F238E27FC236}">
              <a16:creationId xmlns:a16="http://schemas.microsoft.com/office/drawing/2014/main" id="{47641975-8D69-495A-8D38-1D81495AB9E3}"/>
            </a:ext>
          </a:extLst>
        </xdr:cNvPr>
        <xdr:cNvSpPr/>
      </xdr:nvSpPr>
      <xdr:spPr>
        <a:xfrm>
          <a:off x="981075" y="1718990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92529</xdr:rowOff>
    </xdr:from>
    <xdr:to>
      <xdr:col>10</xdr:col>
      <xdr:colOff>114300</xdr:colOff>
      <xdr:row>105</xdr:row>
      <xdr:rowOff>130084</xdr:rowOff>
    </xdr:to>
    <xdr:cxnSp macro="">
      <xdr:nvCxnSpPr>
        <xdr:cNvPr id="426" name="直線コネクタ 425">
          <a:extLst>
            <a:ext uri="{FF2B5EF4-FFF2-40B4-BE49-F238E27FC236}">
              <a16:creationId xmlns:a16="http://schemas.microsoft.com/office/drawing/2014/main" id="{E4ED0DDD-F011-4FDF-A86C-CDB0E3FFD4E2}"/>
            </a:ext>
          </a:extLst>
        </xdr:cNvPr>
        <xdr:cNvCxnSpPr/>
      </xdr:nvCxnSpPr>
      <xdr:spPr>
        <a:xfrm>
          <a:off x="1028700" y="17237529"/>
          <a:ext cx="800100" cy="34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37391</xdr:rowOff>
    </xdr:from>
    <xdr:ext cx="405111" cy="259045"/>
    <xdr:sp macro="" textlink="">
      <xdr:nvSpPr>
        <xdr:cNvPr id="427" name="n_1aveValue【市民会館】&#10;有形固定資産減価償却率">
          <a:extLst>
            <a:ext uri="{FF2B5EF4-FFF2-40B4-BE49-F238E27FC236}">
              <a16:creationId xmlns:a16="http://schemas.microsoft.com/office/drawing/2014/main" id="{B4621B75-A587-4961-A0B7-2BECB4CB6FFA}"/>
            </a:ext>
          </a:extLst>
        </xdr:cNvPr>
        <xdr:cNvSpPr txBox="1"/>
      </xdr:nvSpPr>
      <xdr:spPr>
        <a:xfrm>
          <a:off x="3239144" y="16839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24328</xdr:rowOff>
    </xdr:from>
    <xdr:ext cx="405111" cy="259045"/>
    <xdr:sp macro="" textlink="">
      <xdr:nvSpPr>
        <xdr:cNvPr id="428" name="n_2aveValue【市民会館】&#10;有形固定資産減価償却率">
          <a:extLst>
            <a:ext uri="{FF2B5EF4-FFF2-40B4-BE49-F238E27FC236}">
              <a16:creationId xmlns:a16="http://schemas.microsoft.com/office/drawing/2014/main" id="{DA36C537-698A-46AA-9B78-2C7044D900D9}"/>
            </a:ext>
          </a:extLst>
        </xdr:cNvPr>
        <xdr:cNvSpPr txBox="1"/>
      </xdr:nvSpPr>
      <xdr:spPr>
        <a:xfrm>
          <a:off x="2439044" y="168296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166388</xdr:rowOff>
    </xdr:from>
    <xdr:ext cx="405111" cy="259045"/>
    <xdr:sp macro="" textlink="">
      <xdr:nvSpPr>
        <xdr:cNvPr id="429" name="n_3aveValue【市民会館】&#10;有形固定資産減価償却率">
          <a:extLst>
            <a:ext uri="{FF2B5EF4-FFF2-40B4-BE49-F238E27FC236}">
              <a16:creationId xmlns:a16="http://schemas.microsoft.com/office/drawing/2014/main" id="{0739296D-33EE-4208-895C-5D6A20BDB0C7}"/>
            </a:ext>
          </a:extLst>
        </xdr:cNvPr>
        <xdr:cNvSpPr txBox="1"/>
      </xdr:nvSpPr>
      <xdr:spPr>
        <a:xfrm>
          <a:off x="1648469" y="16793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164754</xdr:rowOff>
    </xdr:from>
    <xdr:ext cx="405111" cy="259045"/>
    <xdr:sp macro="" textlink="">
      <xdr:nvSpPr>
        <xdr:cNvPr id="430" name="n_4aveValue【市民会館】&#10;有形固定資産減価償却率">
          <a:extLst>
            <a:ext uri="{FF2B5EF4-FFF2-40B4-BE49-F238E27FC236}">
              <a16:creationId xmlns:a16="http://schemas.microsoft.com/office/drawing/2014/main" id="{871FB62B-0588-4E1A-8F5B-DBBDF618C5E0}"/>
            </a:ext>
          </a:extLst>
        </xdr:cNvPr>
        <xdr:cNvSpPr txBox="1"/>
      </xdr:nvSpPr>
      <xdr:spPr>
        <a:xfrm>
          <a:off x="848369" y="167922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145885</xdr:rowOff>
    </xdr:from>
    <xdr:ext cx="405111" cy="259045"/>
    <xdr:sp macro="" textlink="">
      <xdr:nvSpPr>
        <xdr:cNvPr id="431" name="n_1mainValue【市民会館】&#10;有形固定資産減価償却率">
          <a:extLst>
            <a:ext uri="{FF2B5EF4-FFF2-40B4-BE49-F238E27FC236}">
              <a16:creationId xmlns:a16="http://schemas.microsoft.com/office/drawing/2014/main" id="{6D6BBA6A-E1DA-4FB7-83C7-5789C129E718}"/>
            </a:ext>
          </a:extLst>
        </xdr:cNvPr>
        <xdr:cNvSpPr txBox="1"/>
      </xdr:nvSpPr>
      <xdr:spPr>
        <a:xfrm>
          <a:off x="3239144" y="17287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36484</xdr:rowOff>
    </xdr:from>
    <xdr:ext cx="405111" cy="259045"/>
    <xdr:sp macro="" textlink="">
      <xdr:nvSpPr>
        <xdr:cNvPr id="432" name="n_2mainValue【市民会館】&#10;有形固定資産減価償却率">
          <a:extLst>
            <a:ext uri="{FF2B5EF4-FFF2-40B4-BE49-F238E27FC236}">
              <a16:creationId xmlns:a16="http://schemas.microsoft.com/office/drawing/2014/main" id="{99A6A402-8DE8-4B72-8876-3B5D9B21AF61}"/>
            </a:ext>
          </a:extLst>
        </xdr:cNvPr>
        <xdr:cNvSpPr txBox="1"/>
      </xdr:nvSpPr>
      <xdr:spPr>
        <a:xfrm>
          <a:off x="2439044" y="17352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561</xdr:rowOff>
    </xdr:from>
    <xdr:ext cx="405111" cy="259045"/>
    <xdr:sp macro="" textlink="">
      <xdr:nvSpPr>
        <xdr:cNvPr id="433" name="n_3mainValue【市民会館】&#10;有形固定資産減価償却率">
          <a:extLst>
            <a:ext uri="{FF2B5EF4-FFF2-40B4-BE49-F238E27FC236}">
              <a16:creationId xmlns:a16="http://schemas.microsoft.com/office/drawing/2014/main" id="{EC012CB9-4149-4C63-81B7-E02AD8314D71}"/>
            </a:ext>
          </a:extLst>
        </xdr:cNvPr>
        <xdr:cNvSpPr txBox="1"/>
      </xdr:nvSpPr>
      <xdr:spPr>
        <a:xfrm>
          <a:off x="1648469" y="173170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134456</xdr:rowOff>
    </xdr:from>
    <xdr:ext cx="405111" cy="259045"/>
    <xdr:sp macro="" textlink="">
      <xdr:nvSpPr>
        <xdr:cNvPr id="434" name="n_4mainValue【市民会館】&#10;有形固定資産減価償却率">
          <a:extLst>
            <a:ext uri="{FF2B5EF4-FFF2-40B4-BE49-F238E27FC236}">
              <a16:creationId xmlns:a16="http://schemas.microsoft.com/office/drawing/2014/main" id="{A8847EC3-ABFC-43A0-BFD3-611592E89CB2}"/>
            </a:ext>
          </a:extLst>
        </xdr:cNvPr>
        <xdr:cNvSpPr txBox="1"/>
      </xdr:nvSpPr>
      <xdr:spPr>
        <a:xfrm>
          <a:off x="848369" y="172794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4DED52AA-BA86-425A-A5BC-74415959F1C9}"/>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A81FFDB1-73D1-425B-8F19-5620FDE08A3A}"/>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14DAB805-B861-4BD1-ABB5-276A797D4212}"/>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BFC12415-836E-420F-84E4-770D51C089F0}"/>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19F4DAAB-9340-40DD-A9B9-F515819E2AB8}"/>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9DD2A05A-A5F7-49AA-9C87-B268B89805E3}"/>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600810ED-0FD1-4973-B6CD-7E3BC4721969}"/>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6E58E41E-EEA2-4C22-AC57-B0061FDD0B9E}"/>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10C30235-8530-484B-B900-B6E06E2B7572}"/>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D8B03301-1872-4D97-923E-0B878E746109}"/>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5" name="直線コネクタ 444">
          <a:extLst>
            <a:ext uri="{FF2B5EF4-FFF2-40B4-BE49-F238E27FC236}">
              <a16:creationId xmlns:a16="http://schemas.microsoft.com/office/drawing/2014/main" id="{23BE57F8-C1D3-4EA7-97F3-638E67AB660B}"/>
            </a:ext>
          </a:extLst>
        </xdr:cNvPr>
        <xdr:cNvCxnSpPr/>
      </xdr:nvCxnSpPr>
      <xdr:spPr>
        <a:xfrm>
          <a:off x="5953125" y="17811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6" name="テキスト ボックス 445">
          <a:extLst>
            <a:ext uri="{FF2B5EF4-FFF2-40B4-BE49-F238E27FC236}">
              <a16:creationId xmlns:a16="http://schemas.microsoft.com/office/drawing/2014/main" id="{2BFF47D4-866B-4078-9A1E-F7AE83997C03}"/>
            </a:ext>
          </a:extLst>
        </xdr:cNvPr>
        <xdr:cNvSpPr txBox="1"/>
      </xdr:nvSpPr>
      <xdr:spPr>
        <a:xfrm>
          <a:off x="5527221"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7" name="直線コネクタ 446">
          <a:extLst>
            <a:ext uri="{FF2B5EF4-FFF2-40B4-BE49-F238E27FC236}">
              <a16:creationId xmlns:a16="http://schemas.microsoft.com/office/drawing/2014/main" id="{4906F54F-6CC2-4DB8-B863-FC6DCB60FD08}"/>
            </a:ext>
          </a:extLst>
        </xdr:cNvPr>
        <xdr:cNvCxnSpPr/>
      </xdr:nvCxnSpPr>
      <xdr:spPr>
        <a:xfrm>
          <a:off x="5953125" y="17430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8" name="テキスト ボックス 447">
          <a:extLst>
            <a:ext uri="{FF2B5EF4-FFF2-40B4-BE49-F238E27FC236}">
              <a16:creationId xmlns:a16="http://schemas.microsoft.com/office/drawing/2014/main" id="{8459AA39-A846-4FF5-8767-4BFE9880EC14}"/>
            </a:ext>
          </a:extLst>
        </xdr:cNvPr>
        <xdr:cNvSpPr txBox="1"/>
      </xdr:nvSpPr>
      <xdr:spPr>
        <a:xfrm>
          <a:off x="5527221"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9" name="直線コネクタ 448">
          <a:extLst>
            <a:ext uri="{FF2B5EF4-FFF2-40B4-BE49-F238E27FC236}">
              <a16:creationId xmlns:a16="http://schemas.microsoft.com/office/drawing/2014/main" id="{8793FC25-868F-42AA-974C-4FCAF6AD8795}"/>
            </a:ext>
          </a:extLst>
        </xdr:cNvPr>
        <xdr:cNvCxnSpPr/>
      </xdr:nvCxnSpPr>
      <xdr:spPr>
        <a:xfrm>
          <a:off x="5953125" y="17049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0" name="テキスト ボックス 449">
          <a:extLst>
            <a:ext uri="{FF2B5EF4-FFF2-40B4-BE49-F238E27FC236}">
              <a16:creationId xmlns:a16="http://schemas.microsoft.com/office/drawing/2014/main" id="{5FD86C8E-0090-46A1-8DC9-CE1554594970}"/>
            </a:ext>
          </a:extLst>
        </xdr:cNvPr>
        <xdr:cNvSpPr txBox="1"/>
      </xdr:nvSpPr>
      <xdr:spPr>
        <a:xfrm>
          <a:off x="5527221"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1" name="直線コネクタ 450">
          <a:extLst>
            <a:ext uri="{FF2B5EF4-FFF2-40B4-BE49-F238E27FC236}">
              <a16:creationId xmlns:a16="http://schemas.microsoft.com/office/drawing/2014/main" id="{DBBCB395-4AF8-4867-A414-03DE6E89E85E}"/>
            </a:ext>
          </a:extLst>
        </xdr:cNvPr>
        <xdr:cNvCxnSpPr/>
      </xdr:nvCxnSpPr>
      <xdr:spPr>
        <a:xfrm>
          <a:off x="5953125" y="16668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2" name="テキスト ボックス 451">
          <a:extLst>
            <a:ext uri="{FF2B5EF4-FFF2-40B4-BE49-F238E27FC236}">
              <a16:creationId xmlns:a16="http://schemas.microsoft.com/office/drawing/2014/main" id="{799B7BB4-CEFA-4521-A1F1-B56EF6EE52E6}"/>
            </a:ext>
          </a:extLst>
        </xdr:cNvPr>
        <xdr:cNvSpPr txBox="1"/>
      </xdr:nvSpPr>
      <xdr:spPr>
        <a:xfrm>
          <a:off x="5527221"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3" name="直線コネクタ 452">
          <a:extLst>
            <a:ext uri="{FF2B5EF4-FFF2-40B4-BE49-F238E27FC236}">
              <a16:creationId xmlns:a16="http://schemas.microsoft.com/office/drawing/2014/main" id="{4014353C-A517-4BB3-B984-7BB7E19F150A}"/>
            </a:ext>
          </a:extLst>
        </xdr:cNvPr>
        <xdr:cNvCxnSpPr/>
      </xdr:nvCxnSpPr>
      <xdr:spPr>
        <a:xfrm>
          <a:off x="5953125" y="1628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4" name="テキスト ボックス 453">
          <a:extLst>
            <a:ext uri="{FF2B5EF4-FFF2-40B4-BE49-F238E27FC236}">
              <a16:creationId xmlns:a16="http://schemas.microsoft.com/office/drawing/2014/main" id="{648B5596-1F95-4F9E-818D-E3C5B458C853}"/>
            </a:ext>
          </a:extLst>
        </xdr:cNvPr>
        <xdr:cNvSpPr txBox="1"/>
      </xdr:nvSpPr>
      <xdr:spPr>
        <a:xfrm>
          <a:off x="5527221"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a:extLst>
            <a:ext uri="{FF2B5EF4-FFF2-40B4-BE49-F238E27FC236}">
              <a16:creationId xmlns:a16="http://schemas.microsoft.com/office/drawing/2014/main" id="{85C2FCE8-C73D-427F-A3D2-71D9801D5FD6}"/>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6" name="テキスト ボックス 455">
          <a:extLst>
            <a:ext uri="{FF2B5EF4-FFF2-40B4-BE49-F238E27FC236}">
              <a16:creationId xmlns:a16="http://schemas.microsoft.com/office/drawing/2014/main" id="{1FE71591-B652-4DF5-B549-79017A8377F1}"/>
            </a:ext>
          </a:extLst>
        </xdr:cNvPr>
        <xdr:cNvSpPr txBox="1"/>
      </xdr:nvSpPr>
      <xdr:spPr>
        <a:xfrm>
          <a:off x="5527221"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市民会館】&#10;一人当たり面積グラフ枠">
          <a:extLst>
            <a:ext uri="{FF2B5EF4-FFF2-40B4-BE49-F238E27FC236}">
              <a16:creationId xmlns:a16="http://schemas.microsoft.com/office/drawing/2014/main" id="{1A657CA9-1060-435F-8A2F-A79F6D02776D}"/>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91439</xdr:rowOff>
    </xdr:from>
    <xdr:to>
      <xdr:col>54</xdr:col>
      <xdr:colOff>189865</xdr:colOff>
      <xdr:row>108</xdr:row>
      <xdr:rowOff>129539</xdr:rowOff>
    </xdr:to>
    <xdr:cxnSp macro="">
      <xdr:nvCxnSpPr>
        <xdr:cNvPr id="458" name="直線コネクタ 457">
          <a:extLst>
            <a:ext uri="{FF2B5EF4-FFF2-40B4-BE49-F238E27FC236}">
              <a16:creationId xmlns:a16="http://schemas.microsoft.com/office/drawing/2014/main" id="{EC8E4C69-0D56-4DA7-AB5A-59A25621288C}"/>
            </a:ext>
          </a:extLst>
        </xdr:cNvPr>
        <xdr:cNvCxnSpPr/>
      </xdr:nvCxnSpPr>
      <xdr:spPr>
        <a:xfrm flipV="1">
          <a:off x="9429115" y="16204564"/>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133366</xdr:rowOff>
    </xdr:from>
    <xdr:ext cx="469744" cy="259045"/>
    <xdr:sp macro="" textlink="">
      <xdr:nvSpPr>
        <xdr:cNvPr id="459" name="【市民会館】&#10;一人当たり面積最小値テキスト">
          <a:extLst>
            <a:ext uri="{FF2B5EF4-FFF2-40B4-BE49-F238E27FC236}">
              <a16:creationId xmlns:a16="http://schemas.microsoft.com/office/drawing/2014/main" id="{6B942EBF-7BD8-45EB-ABEA-A3C01B3FF306}"/>
            </a:ext>
          </a:extLst>
        </xdr:cNvPr>
        <xdr:cNvSpPr txBox="1"/>
      </xdr:nvSpPr>
      <xdr:spPr>
        <a:xfrm>
          <a:off x="9467850" y="17792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129539</xdr:rowOff>
    </xdr:from>
    <xdr:to>
      <xdr:col>55</xdr:col>
      <xdr:colOff>88900</xdr:colOff>
      <xdr:row>108</xdr:row>
      <xdr:rowOff>129539</xdr:rowOff>
    </xdr:to>
    <xdr:cxnSp macro="">
      <xdr:nvCxnSpPr>
        <xdr:cNvPr id="460" name="直線コネクタ 459">
          <a:extLst>
            <a:ext uri="{FF2B5EF4-FFF2-40B4-BE49-F238E27FC236}">
              <a16:creationId xmlns:a16="http://schemas.microsoft.com/office/drawing/2014/main" id="{ED2C794E-7DCF-494F-B342-CCC546054F28}"/>
            </a:ext>
          </a:extLst>
        </xdr:cNvPr>
        <xdr:cNvCxnSpPr/>
      </xdr:nvCxnSpPr>
      <xdr:spPr>
        <a:xfrm>
          <a:off x="9363075" y="1778571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38116</xdr:rowOff>
    </xdr:from>
    <xdr:ext cx="469744" cy="259045"/>
    <xdr:sp macro="" textlink="">
      <xdr:nvSpPr>
        <xdr:cNvPr id="461" name="【市民会館】&#10;一人当たり面積最大値テキスト">
          <a:extLst>
            <a:ext uri="{FF2B5EF4-FFF2-40B4-BE49-F238E27FC236}">
              <a16:creationId xmlns:a16="http://schemas.microsoft.com/office/drawing/2014/main" id="{D7B7ECED-43E6-44D9-A3BC-6E9240A60EE5}"/>
            </a:ext>
          </a:extLst>
        </xdr:cNvPr>
        <xdr:cNvSpPr txBox="1"/>
      </xdr:nvSpPr>
      <xdr:spPr>
        <a:xfrm>
          <a:off x="9467850" y="15982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91439</xdr:rowOff>
    </xdr:from>
    <xdr:to>
      <xdr:col>55</xdr:col>
      <xdr:colOff>88900</xdr:colOff>
      <xdr:row>99</xdr:row>
      <xdr:rowOff>91439</xdr:rowOff>
    </xdr:to>
    <xdr:cxnSp macro="">
      <xdr:nvCxnSpPr>
        <xdr:cNvPr id="462" name="直線コネクタ 461">
          <a:extLst>
            <a:ext uri="{FF2B5EF4-FFF2-40B4-BE49-F238E27FC236}">
              <a16:creationId xmlns:a16="http://schemas.microsoft.com/office/drawing/2014/main" id="{CA069424-9EF4-41AA-8938-8EBB2CAA0294}"/>
            </a:ext>
          </a:extLst>
        </xdr:cNvPr>
        <xdr:cNvCxnSpPr/>
      </xdr:nvCxnSpPr>
      <xdr:spPr>
        <a:xfrm>
          <a:off x="9363075" y="1620456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38116</xdr:rowOff>
    </xdr:from>
    <xdr:ext cx="469744" cy="259045"/>
    <xdr:sp macro="" textlink="">
      <xdr:nvSpPr>
        <xdr:cNvPr id="463" name="【市民会館】&#10;一人当たり面積平均値テキスト">
          <a:extLst>
            <a:ext uri="{FF2B5EF4-FFF2-40B4-BE49-F238E27FC236}">
              <a16:creationId xmlns:a16="http://schemas.microsoft.com/office/drawing/2014/main" id="{B0250E62-34C8-4BCC-8C4B-A6D16D0D8DB8}"/>
            </a:ext>
          </a:extLst>
        </xdr:cNvPr>
        <xdr:cNvSpPr txBox="1"/>
      </xdr:nvSpPr>
      <xdr:spPr>
        <a:xfrm>
          <a:off x="9467850" y="173545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59689</xdr:rowOff>
    </xdr:from>
    <xdr:to>
      <xdr:col>55</xdr:col>
      <xdr:colOff>50800</xdr:colOff>
      <xdr:row>106</xdr:row>
      <xdr:rowOff>161289</xdr:rowOff>
    </xdr:to>
    <xdr:sp macro="" textlink="">
      <xdr:nvSpPr>
        <xdr:cNvPr id="464" name="フローチャート: 判断 463">
          <a:extLst>
            <a:ext uri="{FF2B5EF4-FFF2-40B4-BE49-F238E27FC236}">
              <a16:creationId xmlns:a16="http://schemas.microsoft.com/office/drawing/2014/main" id="{AC61C1EA-AFE1-4BD2-AC72-22CB909393C9}"/>
            </a:ext>
          </a:extLst>
        </xdr:cNvPr>
        <xdr:cNvSpPr/>
      </xdr:nvSpPr>
      <xdr:spPr>
        <a:xfrm>
          <a:off x="9401175" y="17376139"/>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63500</xdr:rowOff>
    </xdr:from>
    <xdr:to>
      <xdr:col>50</xdr:col>
      <xdr:colOff>165100</xdr:colOff>
      <xdr:row>106</xdr:row>
      <xdr:rowOff>165100</xdr:rowOff>
    </xdr:to>
    <xdr:sp macro="" textlink="">
      <xdr:nvSpPr>
        <xdr:cNvPr id="465" name="フローチャート: 判断 464">
          <a:extLst>
            <a:ext uri="{FF2B5EF4-FFF2-40B4-BE49-F238E27FC236}">
              <a16:creationId xmlns:a16="http://schemas.microsoft.com/office/drawing/2014/main" id="{77BA2395-1C63-4657-9F0F-3E7F99609BBE}"/>
            </a:ext>
          </a:extLst>
        </xdr:cNvPr>
        <xdr:cNvSpPr/>
      </xdr:nvSpPr>
      <xdr:spPr>
        <a:xfrm>
          <a:off x="8639175" y="1738312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69214</xdr:rowOff>
    </xdr:from>
    <xdr:to>
      <xdr:col>46</xdr:col>
      <xdr:colOff>38100</xdr:colOff>
      <xdr:row>106</xdr:row>
      <xdr:rowOff>170814</xdr:rowOff>
    </xdr:to>
    <xdr:sp macro="" textlink="">
      <xdr:nvSpPr>
        <xdr:cNvPr id="466" name="フローチャート: 判断 465">
          <a:extLst>
            <a:ext uri="{FF2B5EF4-FFF2-40B4-BE49-F238E27FC236}">
              <a16:creationId xmlns:a16="http://schemas.microsoft.com/office/drawing/2014/main" id="{D622F5AF-EC9B-491F-9DB0-96C0C73568F9}"/>
            </a:ext>
          </a:extLst>
        </xdr:cNvPr>
        <xdr:cNvSpPr/>
      </xdr:nvSpPr>
      <xdr:spPr>
        <a:xfrm>
          <a:off x="7839075" y="1738248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73025</xdr:rowOff>
    </xdr:from>
    <xdr:to>
      <xdr:col>41</xdr:col>
      <xdr:colOff>101600</xdr:colOff>
      <xdr:row>107</xdr:row>
      <xdr:rowOff>3175</xdr:rowOff>
    </xdr:to>
    <xdr:sp macro="" textlink="">
      <xdr:nvSpPr>
        <xdr:cNvPr id="467" name="フローチャート: 判断 466">
          <a:extLst>
            <a:ext uri="{FF2B5EF4-FFF2-40B4-BE49-F238E27FC236}">
              <a16:creationId xmlns:a16="http://schemas.microsoft.com/office/drawing/2014/main" id="{8358B8D0-9AED-4060-A7A9-77EB38137F66}"/>
            </a:ext>
          </a:extLst>
        </xdr:cNvPr>
        <xdr:cNvSpPr/>
      </xdr:nvSpPr>
      <xdr:spPr>
        <a:xfrm>
          <a:off x="7029450" y="1738947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90170</xdr:rowOff>
    </xdr:from>
    <xdr:to>
      <xdr:col>36</xdr:col>
      <xdr:colOff>165100</xdr:colOff>
      <xdr:row>107</xdr:row>
      <xdr:rowOff>20320</xdr:rowOff>
    </xdr:to>
    <xdr:sp macro="" textlink="">
      <xdr:nvSpPr>
        <xdr:cNvPr id="468" name="フローチャート: 判断 467">
          <a:extLst>
            <a:ext uri="{FF2B5EF4-FFF2-40B4-BE49-F238E27FC236}">
              <a16:creationId xmlns:a16="http://schemas.microsoft.com/office/drawing/2014/main" id="{06BCB73C-7057-424A-B101-785E6A713DAD}"/>
            </a:ext>
          </a:extLst>
        </xdr:cNvPr>
        <xdr:cNvSpPr/>
      </xdr:nvSpPr>
      <xdr:spPr>
        <a:xfrm>
          <a:off x="6238875" y="1740344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AC268C78-CB11-4CAC-BD02-D8D9A0D555B2}"/>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444B8613-7B05-44F9-A262-6F23AABAC513}"/>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4C7143CA-B989-4549-A999-3024FF932DBF}"/>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EEE43031-2812-400A-83A5-7A1D83A10D6A}"/>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F8FFE470-1C67-4601-BDDB-799752C7917A}"/>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160655</xdr:rowOff>
    </xdr:from>
    <xdr:to>
      <xdr:col>55</xdr:col>
      <xdr:colOff>50800</xdr:colOff>
      <xdr:row>106</xdr:row>
      <xdr:rowOff>90805</xdr:rowOff>
    </xdr:to>
    <xdr:sp macro="" textlink="">
      <xdr:nvSpPr>
        <xdr:cNvPr id="474" name="楕円 473">
          <a:extLst>
            <a:ext uri="{FF2B5EF4-FFF2-40B4-BE49-F238E27FC236}">
              <a16:creationId xmlns:a16="http://schemas.microsoft.com/office/drawing/2014/main" id="{66A8E3EC-198A-4BD9-9CE9-8C3383E9A645}"/>
            </a:ext>
          </a:extLst>
        </xdr:cNvPr>
        <xdr:cNvSpPr/>
      </xdr:nvSpPr>
      <xdr:spPr>
        <a:xfrm>
          <a:off x="9401175" y="17308830"/>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12082</xdr:rowOff>
    </xdr:from>
    <xdr:ext cx="469744" cy="259045"/>
    <xdr:sp macro="" textlink="">
      <xdr:nvSpPr>
        <xdr:cNvPr id="475" name="【市民会館】&#10;一人当たり面積該当値テキスト">
          <a:extLst>
            <a:ext uri="{FF2B5EF4-FFF2-40B4-BE49-F238E27FC236}">
              <a16:creationId xmlns:a16="http://schemas.microsoft.com/office/drawing/2014/main" id="{67C94B0B-87F8-467A-AD81-2C698778A79C}"/>
            </a:ext>
          </a:extLst>
        </xdr:cNvPr>
        <xdr:cNvSpPr txBox="1"/>
      </xdr:nvSpPr>
      <xdr:spPr>
        <a:xfrm>
          <a:off x="9467850" y="17153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170180</xdr:rowOff>
    </xdr:from>
    <xdr:to>
      <xdr:col>50</xdr:col>
      <xdr:colOff>165100</xdr:colOff>
      <xdr:row>106</xdr:row>
      <xdr:rowOff>100330</xdr:rowOff>
    </xdr:to>
    <xdr:sp macro="" textlink="">
      <xdr:nvSpPr>
        <xdr:cNvPr id="476" name="楕円 475">
          <a:extLst>
            <a:ext uri="{FF2B5EF4-FFF2-40B4-BE49-F238E27FC236}">
              <a16:creationId xmlns:a16="http://schemas.microsoft.com/office/drawing/2014/main" id="{22A7AC17-635F-4EB8-AA44-4D6C91B52C2A}"/>
            </a:ext>
          </a:extLst>
        </xdr:cNvPr>
        <xdr:cNvSpPr/>
      </xdr:nvSpPr>
      <xdr:spPr>
        <a:xfrm>
          <a:off x="8639175" y="1731518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40005</xdr:rowOff>
    </xdr:from>
    <xdr:to>
      <xdr:col>55</xdr:col>
      <xdr:colOff>0</xdr:colOff>
      <xdr:row>106</xdr:row>
      <xdr:rowOff>49530</xdr:rowOff>
    </xdr:to>
    <xdr:cxnSp macro="">
      <xdr:nvCxnSpPr>
        <xdr:cNvPr id="477" name="直線コネクタ 476">
          <a:extLst>
            <a:ext uri="{FF2B5EF4-FFF2-40B4-BE49-F238E27FC236}">
              <a16:creationId xmlns:a16="http://schemas.microsoft.com/office/drawing/2014/main" id="{8B8ABDE5-8EDA-42AD-B350-E73440CEEF04}"/>
            </a:ext>
          </a:extLst>
        </xdr:cNvPr>
        <xdr:cNvCxnSpPr/>
      </xdr:nvCxnSpPr>
      <xdr:spPr>
        <a:xfrm flipV="1">
          <a:off x="8686800" y="17356455"/>
          <a:ext cx="74295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8255</xdr:rowOff>
    </xdr:from>
    <xdr:to>
      <xdr:col>46</xdr:col>
      <xdr:colOff>38100</xdr:colOff>
      <xdr:row>106</xdr:row>
      <xdr:rowOff>109855</xdr:rowOff>
    </xdr:to>
    <xdr:sp macro="" textlink="">
      <xdr:nvSpPr>
        <xdr:cNvPr id="478" name="楕円 477">
          <a:extLst>
            <a:ext uri="{FF2B5EF4-FFF2-40B4-BE49-F238E27FC236}">
              <a16:creationId xmlns:a16="http://schemas.microsoft.com/office/drawing/2014/main" id="{6BF66E9E-2A95-42E7-A9C0-E8B8D5CD1C6B}"/>
            </a:ext>
          </a:extLst>
        </xdr:cNvPr>
        <xdr:cNvSpPr/>
      </xdr:nvSpPr>
      <xdr:spPr>
        <a:xfrm>
          <a:off x="7839075" y="1732788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49530</xdr:rowOff>
    </xdr:from>
    <xdr:to>
      <xdr:col>50</xdr:col>
      <xdr:colOff>114300</xdr:colOff>
      <xdr:row>106</xdr:row>
      <xdr:rowOff>59055</xdr:rowOff>
    </xdr:to>
    <xdr:cxnSp macro="">
      <xdr:nvCxnSpPr>
        <xdr:cNvPr id="479" name="直線コネクタ 478">
          <a:extLst>
            <a:ext uri="{FF2B5EF4-FFF2-40B4-BE49-F238E27FC236}">
              <a16:creationId xmlns:a16="http://schemas.microsoft.com/office/drawing/2014/main" id="{A113AAE9-4156-436F-A369-D576E9EBB88D}"/>
            </a:ext>
          </a:extLst>
        </xdr:cNvPr>
        <xdr:cNvCxnSpPr/>
      </xdr:nvCxnSpPr>
      <xdr:spPr>
        <a:xfrm flipV="1">
          <a:off x="7886700" y="17362805"/>
          <a:ext cx="8001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15875</xdr:rowOff>
    </xdr:from>
    <xdr:to>
      <xdr:col>41</xdr:col>
      <xdr:colOff>101600</xdr:colOff>
      <xdr:row>106</xdr:row>
      <xdr:rowOff>117475</xdr:rowOff>
    </xdr:to>
    <xdr:sp macro="" textlink="">
      <xdr:nvSpPr>
        <xdr:cNvPr id="480" name="楕円 479">
          <a:extLst>
            <a:ext uri="{FF2B5EF4-FFF2-40B4-BE49-F238E27FC236}">
              <a16:creationId xmlns:a16="http://schemas.microsoft.com/office/drawing/2014/main" id="{5AF1AA77-25BF-41D6-9029-0DD366A956D8}"/>
            </a:ext>
          </a:extLst>
        </xdr:cNvPr>
        <xdr:cNvSpPr/>
      </xdr:nvSpPr>
      <xdr:spPr>
        <a:xfrm>
          <a:off x="7029450" y="1733232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59055</xdr:rowOff>
    </xdr:from>
    <xdr:to>
      <xdr:col>45</xdr:col>
      <xdr:colOff>177800</xdr:colOff>
      <xdr:row>106</xdr:row>
      <xdr:rowOff>66675</xdr:rowOff>
    </xdr:to>
    <xdr:cxnSp macro="">
      <xdr:nvCxnSpPr>
        <xdr:cNvPr id="481" name="直線コネクタ 480">
          <a:extLst>
            <a:ext uri="{FF2B5EF4-FFF2-40B4-BE49-F238E27FC236}">
              <a16:creationId xmlns:a16="http://schemas.microsoft.com/office/drawing/2014/main" id="{248FE5B8-B3C3-4372-9E29-03970F1C20AA}"/>
            </a:ext>
          </a:extLst>
        </xdr:cNvPr>
        <xdr:cNvCxnSpPr/>
      </xdr:nvCxnSpPr>
      <xdr:spPr>
        <a:xfrm flipV="1">
          <a:off x="7077075" y="17375505"/>
          <a:ext cx="809625" cy="4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25400</xdr:rowOff>
    </xdr:from>
    <xdr:to>
      <xdr:col>36</xdr:col>
      <xdr:colOff>165100</xdr:colOff>
      <xdr:row>106</xdr:row>
      <xdr:rowOff>127000</xdr:rowOff>
    </xdr:to>
    <xdr:sp macro="" textlink="">
      <xdr:nvSpPr>
        <xdr:cNvPr id="482" name="楕円 481">
          <a:extLst>
            <a:ext uri="{FF2B5EF4-FFF2-40B4-BE49-F238E27FC236}">
              <a16:creationId xmlns:a16="http://schemas.microsoft.com/office/drawing/2014/main" id="{8410D14E-D6E5-4EE8-9F65-79E563C6C0E1}"/>
            </a:ext>
          </a:extLst>
        </xdr:cNvPr>
        <xdr:cNvSpPr/>
      </xdr:nvSpPr>
      <xdr:spPr>
        <a:xfrm>
          <a:off x="6238875" y="173450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66675</xdr:rowOff>
    </xdr:from>
    <xdr:to>
      <xdr:col>41</xdr:col>
      <xdr:colOff>50800</xdr:colOff>
      <xdr:row>106</xdr:row>
      <xdr:rowOff>76200</xdr:rowOff>
    </xdr:to>
    <xdr:cxnSp macro="">
      <xdr:nvCxnSpPr>
        <xdr:cNvPr id="483" name="直線コネクタ 482">
          <a:extLst>
            <a:ext uri="{FF2B5EF4-FFF2-40B4-BE49-F238E27FC236}">
              <a16:creationId xmlns:a16="http://schemas.microsoft.com/office/drawing/2014/main" id="{4DCF9FC0-2D31-42D5-AC80-60B98817386B}"/>
            </a:ext>
          </a:extLst>
        </xdr:cNvPr>
        <xdr:cNvCxnSpPr/>
      </xdr:nvCxnSpPr>
      <xdr:spPr>
        <a:xfrm flipV="1">
          <a:off x="6286500" y="17379950"/>
          <a:ext cx="790575"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156227</xdr:rowOff>
    </xdr:from>
    <xdr:ext cx="469744" cy="259045"/>
    <xdr:sp macro="" textlink="">
      <xdr:nvSpPr>
        <xdr:cNvPr id="484" name="n_1aveValue【市民会館】&#10;一人当たり面積">
          <a:extLst>
            <a:ext uri="{FF2B5EF4-FFF2-40B4-BE49-F238E27FC236}">
              <a16:creationId xmlns:a16="http://schemas.microsoft.com/office/drawing/2014/main" id="{98317868-2902-414F-861F-389263B3DA70}"/>
            </a:ext>
          </a:extLst>
        </xdr:cNvPr>
        <xdr:cNvSpPr txBox="1"/>
      </xdr:nvSpPr>
      <xdr:spPr>
        <a:xfrm>
          <a:off x="8458277" y="17475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161941</xdr:rowOff>
    </xdr:from>
    <xdr:ext cx="469744" cy="259045"/>
    <xdr:sp macro="" textlink="">
      <xdr:nvSpPr>
        <xdr:cNvPr id="485" name="n_2aveValue【市民会館】&#10;一人当たり面積">
          <a:extLst>
            <a:ext uri="{FF2B5EF4-FFF2-40B4-BE49-F238E27FC236}">
              <a16:creationId xmlns:a16="http://schemas.microsoft.com/office/drawing/2014/main" id="{AC5BCDB5-14C9-4F74-8AFD-74CB485353FA}"/>
            </a:ext>
          </a:extLst>
        </xdr:cNvPr>
        <xdr:cNvSpPr txBox="1"/>
      </xdr:nvSpPr>
      <xdr:spPr>
        <a:xfrm>
          <a:off x="7677227" y="17475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165752</xdr:rowOff>
    </xdr:from>
    <xdr:ext cx="469744" cy="259045"/>
    <xdr:sp macro="" textlink="">
      <xdr:nvSpPr>
        <xdr:cNvPr id="486" name="n_3aveValue【市民会館】&#10;一人当たり面積">
          <a:extLst>
            <a:ext uri="{FF2B5EF4-FFF2-40B4-BE49-F238E27FC236}">
              <a16:creationId xmlns:a16="http://schemas.microsoft.com/office/drawing/2014/main" id="{8FDA8C39-71FF-4DCE-BAA4-43DDAE6BAB3F}"/>
            </a:ext>
          </a:extLst>
        </xdr:cNvPr>
        <xdr:cNvSpPr txBox="1"/>
      </xdr:nvSpPr>
      <xdr:spPr>
        <a:xfrm>
          <a:off x="6867602" y="17479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11447</xdr:rowOff>
    </xdr:from>
    <xdr:ext cx="469744" cy="259045"/>
    <xdr:sp macro="" textlink="">
      <xdr:nvSpPr>
        <xdr:cNvPr id="487" name="n_4aveValue【市民会館】&#10;一人当たり面積">
          <a:extLst>
            <a:ext uri="{FF2B5EF4-FFF2-40B4-BE49-F238E27FC236}">
              <a16:creationId xmlns:a16="http://schemas.microsoft.com/office/drawing/2014/main" id="{C01592E3-4FB2-4EF4-8B1E-AF7A85CB75B1}"/>
            </a:ext>
          </a:extLst>
        </xdr:cNvPr>
        <xdr:cNvSpPr txBox="1"/>
      </xdr:nvSpPr>
      <xdr:spPr>
        <a:xfrm>
          <a:off x="6067502" y="17496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104</xdr:row>
      <xdr:rowOff>116857</xdr:rowOff>
    </xdr:from>
    <xdr:ext cx="469744" cy="259045"/>
    <xdr:sp macro="" textlink="">
      <xdr:nvSpPr>
        <xdr:cNvPr id="488" name="n_1mainValue【市民会館】&#10;一人当たり面積">
          <a:extLst>
            <a:ext uri="{FF2B5EF4-FFF2-40B4-BE49-F238E27FC236}">
              <a16:creationId xmlns:a16="http://schemas.microsoft.com/office/drawing/2014/main" id="{DC7B8039-55F4-479D-BC96-A010C85DB313}"/>
            </a:ext>
          </a:extLst>
        </xdr:cNvPr>
        <xdr:cNvSpPr txBox="1"/>
      </xdr:nvSpPr>
      <xdr:spPr>
        <a:xfrm>
          <a:off x="8458277" y="1709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126382</xdr:rowOff>
    </xdr:from>
    <xdr:ext cx="469744" cy="259045"/>
    <xdr:sp macro="" textlink="">
      <xdr:nvSpPr>
        <xdr:cNvPr id="489" name="n_2mainValue【市民会館】&#10;一人当たり面積">
          <a:extLst>
            <a:ext uri="{FF2B5EF4-FFF2-40B4-BE49-F238E27FC236}">
              <a16:creationId xmlns:a16="http://schemas.microsoft.com/office/drawing/2014/main" id="{DC3CD631-B59A-47E1-9AB9-ADAE662F6C83}"/>
            </a:ext>
          </a:extLst>
        </xdr:cNvPr>
        <xdr:cNvSpPr txBox="1"/>
      </xdr:nvSpPr>
      <xdr:spPr>
        <a:xfrm>
          <a:off x="7677227" y="17096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134002</xdr:rowOff>
    </xdr:from>
    <xdr:ext cx="469744" cy="259045"/>
    <xdr:sp macro="" textlink="">
      <xdr:nvSpPr>
        <xdr:cNvPr id="490" name="n_3mainValue【市民会館】&#10;一人当たり面積">
          <a:extLst>
            <a:ext uri="{FF2B5EF4-FFF2-40B4-BE49-F238E27FC236}">
              <a16:creationId xmlns:a16="http://schemas.microsoft.com/office/drawing/2014/main" id="{6ED1FD7A-1D2E-4384-B85F-E93A7550CA4A}"/>
            </a:ext>
          </a:extLst>
        </xdr:cNvPr>
        <xdr:cNvSpPr txBox="1"/>
      </xdr:nvSpPr>
      <xdr:spPr>
        <a:xfrm>
          <a:off x="6867602" y="17107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143527</xdr:rowOff>
    </xdr:from>
    <xdr:ext cx="469744" cy="259045"/>
    <xdr:sp macro="" textlink="">
      <xdr:nvSpPr>
        <xdr:cNvPr id="491" name="n_4mainValue【市民会館】&#10;一人当たり面積">
          <a:extLst>
            <a:ext uri="{FF2B5EF4-FFF2-40B4-BE49-F238E27FC236}">
              <a16:creationId xmlns:a16="http://schemas.microsoft.com/office/drawing/2014/main" id="{08C9D002-42D7-4CB7-9F7E-613C4E6EC30E}"/>
            </a:ext>
          </a:extLst>
        </xdr:cNvPr>
        <xdr:cNvSpPr txBox="1"/>
      </xdr:nvSpPr>
      <xdr:spPr>
        <a:xfrm>
          <a:off x="6067502" y="17113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a:extLst>
            <a:ext uri="{FF2B5EF4-FFF2-40B4-BE49-F238E27FC236}">
              <a16:creationId xmlns:a16="http://schemas.microsoft.com/office/drawing/2014/main" id="{E18F9A60-971B-4C23-940C-56AC2F190EFC}"/>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a:extLst>
            <a:ext uri="{FF2B5EF4-FFF2-40B4-BE49-F238E27FC236}">
              <a16:creationId xmlns:a16="http://schemas.microsoft.com/office/drawing/2014/main" id="{4E0C45A8-B296-401D-A8DC-4A31D8EAC4B6}"/>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a:extLst>
            <a:ext uri="{FF2B5EF4-FFF2-40B4-BE49-F238E27FC236}">
              <a16:creationId xmlns:a16="http://schemas.microsoft.com/office/drawing/2014/main" id="{C519C7F3-6510-437A-A02F-BBDC34C8B158}"/>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a:extLst>
            <a:ext uri="{FF2B5EF4-FFF2-40B4-BE49-F238E27FC236}">
              <a16:creationId xmlns:a16="http://schemas.microsoft.com/office/drawing/2014/main" id="{A69A025E-7B5A-4371-96FB-3B1D677D0C7B}"/>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a:extLst>
            <a:ext uri="{FF2B5EF4-FFF2-40B4-BE49-F238E27FC236}">
              <a16:creationId xmlns:a16="http://schemas.microsoft.com/office/drawing/2014/main" id="{502DA5FE-2D69-4B94-B175-4CBB33829C49}"/>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a:extLst>
            <a:ext uri="{FF2B5EF4-FFF2-40B4-BE49-F238E27FC236}">
              <a16:creationId xmlns:a16="http://schemas.microsoft.com/office/drawing/2014/main" id="{FEC51A5F-510D-4FDB-99B4-7067866C910E}"/>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a:extLst>
            <a:ext uri="{FF2B5EF4-FFF2-40B4-BE49-F238E27FC236}">
              <a16:creationId xmlns:a16="http://schemas.microsoft.com/office/drawing/2014/main" id="{1F63D968-4936-4321-89A9-EFB79906453E}"/>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a:extLst>
            <a:ext uri="{FF2B5EF4-FFF2-40B4-BE49-F238E27FC236}">
              <a16:creationId xmlns:a16="http://schemas.microsoft.com/office/drawing/2014/main" id="{68B4F3A5-FCA5-4D31-A35D-451C0ADB6FD2}"/>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0" name="テキスト ボックス 499">
          <a:extLst>
            <a:ext uri="{FF2B5EF4-FFF2-40B4-BE49-F238E27FC236}">
              <a16:creationId xmlns:a16="http://schemas.microsoft.com/office/drawing/2014/main" id="{6CBF718F-B80A-4C3E-A742-C4CCBFA2AD2E}"/>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1" name="直線コネクタ 500">
          <a:extLst>
            <a:ext uri="{FF2B5EF4-FFF2-40B4-BE49-F238E27FC236}">
              <a16:creationId xmlns:a16="http://schemas.microsoft.com/office/drawing/2014/main" id="{521A7EC0-D3C9-437E-B79D-8B7EA9D44FC0}"/>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2" name="テキスト ボックス 501">
          <a:extLst>
            <a:ext uri="{FF2B5EF4-FFF2-40B4-BE49-F238E27FC236}">
              <a16:creationId xmlns:a16="http://schemas.microsoft.com/office/drawing/2014/main" id="{6950F928-0F57-4ACE-A9F6-695537833EB3}"/>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3" name="直線コネクタ 502">
          <a:extLst>
            <a:ext uri="{FF2B5EF4-FFF2-40B4-BE49-F238E27FC236}">
              <a16:creationId xmlns:a16="http://schemas.microsoft.com/office/drawing/2014/main" id="{FBCD2D67-541D-433C-A009-1CC759BF30D7}"/>
            </a:ext>
          </a:extLst>
        </xdr:cNvPr>
        <xdr:cNvCxnSpPr/>
      </xdr:nvCxnSpPr>
      <xdr:spPr>
        <a:xfrm>
          <a:off x="11210925" y="6848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4" name="テキスト ボックス 503">
          <a:extLst>
            <a:ext uri="{FF2B5EF4-FFF2-40B4-BE49-F238E27FC236}">
              <a16:creationId xmlns:a16="http://schemas.microsoft.com/office/drawing/2014/main" id="{8A8A6CA0-A6F6-4E28-894A-8B543478B87C}"/>
            </a:ext>
          </a:extLst>
        </xdr:cNvPr>
        <xdr:cNvSpPr txBox="1"/>
      </xdr:nvSpPr>
      <xdr:spPr>
        <a:xfrm>
          <a:off x="107945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5" name="直線コネクタ 504">
          <a:extLst>
            <a:ext uri="{FF2B5EF4-FFF2-40B4-BE49-F238E27FC236}">
              <a16:creationId xmlns:a16="http://schemas.microsoft.com/office/drawing/2014/main" id="{6E5B3418-FF4F-4E48-88DC-8DAEDCABC970}"/>
            </a:ext>
          </a:extLst>
        </xdr:cNvPr>
        <xdr:cNvCxnSpPr/>
      </xdr:nvCxnSpPr>
      <xdr:spPr>
        <a:xfrm>
          <a:off x="11210925" y="6486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6" name="テキスト ボックス 505">
          <a:extLst>
            <a:ext uri="{FF2B5EF4-FFF2-40B4-BE49-F238E27FC236}">
              <a16:creationId xmlns:a16="http://schemas.microsoft.com/office/drawing/2014/main" id="{68E0543F-0FE8-4E86-9604-5F206E07C618}"/>
            </a:ext>
          </a:extLst>
        </xdr:cNvPr>
        <xdr:cNvSpPr txBox="1"/>
      </xdr:nvSpPr>
      <xdr:spPr>
        <a:xfrm>
          <a:off x="10845966"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7" name="直線コネクタ 506">
          <a:extLst>
            <a:ext uri="{FF2B5EF4-FFF2-40B4-BE49-F238E27FC236}">
              <a16:creationId xmlns:a16="http://schemas.microsoft.com/office/drawing/2014/main" id="{6DB8E095-91FD-4CC6-8B64-557321F529A7}"/>
            </a:ext>
          </a:extLst>
        </xdr:cNvPr>
        <xdr:cNvCxnSpPr/>
      </xdr:nvCxnSpPr>
      <xdr:spPr>
        <a:xfrm>
          <a:off x="11210925" y="613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8" name="テキスト ボックス 507">
          <a:extLst>
            <a:ext uri="{FF2B5EF4-FFF2-40B4-BE49-F238E27FC236}">
              <a16:creationId xmlns:a16="http://schemas.microsoft.com/office/drawing/2014/main" id="{0ECDF23A-5696-49B8-BC23-17357C39F8E4}"/>
            </a:ext>
          </a:extLst>
        </xdr:cNvPr>
        <xdr:cNvSpPr txBox="1"/>
      </xdr:nvSpPr>
      <xdr:spPr>
        <a:xfrm>
          <a:off x="10845966"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9" name="直線コネクタ 508">
          <a:extLst>
            <a:ext uri="{FF2B5EF4-FFF2-40B4-BE49-F238E27FC236}">
              <a16:creationId xmlns:a16="http://schemas.microsoft.com/office/drawing/2014/main" id="{474F59BB-7072-41C9-9638-73F9A3C66496}"/>
            </a:ext>
          </a:extLst>
        </xdr:cNvPr>
        <xdr:cNvCxnSpPr/>
      </xdr:nvCxnSpPr>
      <xdr:spPr>
        <a:xfrm>
          <a:off x="11210925" y="5772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0" name="テキスト ボックス 509">
          <a:extLst>
            <a:ext uri="{FF2B5EF4-FFF2-40B4-BE49-F238E27FC236}">
              <a16:creationId xmlns:a16="http://schemas.microsoft.com/office/drawing/2014/main" id="{EB705F31-9429-46E4-93ED-3B58C0A87319}"/>
            </a:ext>
          </a:extLst>
        </xdr:cNvPr>
        <xdr:cNvSpPr txBox="1"/>
      </xdr:nvSpPr>
      <xdr:spPr>
        <a:xfrm>
          <a:off x="10845966"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1" name="直線コネクタ 510">
          <a:extLst>
            <a:ext uri="{FF2B5EF4-FFF2-40B4-BE49-F238E27FC236}">
              <a16:creationId xmlns:a16="http://schemas.microsoft.com/office/drawing/2014/main" id="{5A6ED270-4AA5-4BA1-947E-115F8897FF85}"/>
            </a:ext>
          </a:extLst>
        </xdr:cNvPr>
        <xdr:cNvCxnSpPr/>
      </xdr:nvCxnSpPr>
      <xdr:spPr>
        <a:xfrm>
          <a:off x="11210925" y="54102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2" name="テキスト ボックス 511">
          <a:extLst>
            <a:ext uri="{FF2B5EF4-FFF2-40B4-BE49-F238E27FC236}">
              <a16:creationId xmlns:a16="http://schemas.microsoft.com/office/drawing/2014/main" id="{2D3C6F8E-D732-4CB1-B44D-7C25F1E7CC69}"/>
            </a:ext>
          </a:extLst>
        </xdr:cNvPr>
        <xdr:cNvSpPr txBox="1"/>
      </xdr:nvSpPr>
      <xdr:spPr>
        <a:xfrm>
          <a:off x="10845966"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F36694CB-B170-45A3-BAAD-1D59F37E4DA5}"/>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4" name="テキスト ボックス 513">
          <a:extLst>
            <a:ext uri="{FF2B5EF4-FFF2-40B4-BE49-F238E27FC236}">
              <a16:creationId xmlns:a16="http://schemas.microsoft.com/office/drawing/2014/main" id="{4EC5D0ED-7DBA-4549-8301-6A764B205C43}"/>
            </a:ext>
          </a:extLst>
        </xdr:cNvPr>
        <xdr:cNvSpPr txBox="1"/>
      </xdr:nvSpPr>
      <xdr:spPr>
        <a:xfrm>
          <a:off x="109037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5" name="【一般廃棄物処理施設】&#10;有形固定資産減価償却率グラフ枠">
          <a:extLst>
            <a:ext uri="{FF2B5EF4-FFF2-40B4-BE49-F238E27FC236}">
              <a16:creationId xmlns:a16="http://schemas.microsoft.com/office/drawing/2014/main" id="{8847308F-1937-41FC-82F8-8A819E055095}"/>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30480</xdr:rowOff>
    </xdr:from>
    <xdr:to>
      <xdr:col>85</xdr:col>
      <xdr:colOff>126364</xdr:colOff>
      <xdr:row>42</xdr:row>
      <xdr:rowOff>13335</xdr:rowOff>
    </xdr:to>
    <xdr:cxnSp macro="">
      <xdr:nvCxnSpPr>
        <xdr:cNvPr id="516" name="直線コネクタ 515">
          <a:extLst>
            <a:ext uri="{FF2B5EF4-FFF2-40B4-BE49-F238E27FC236}">
              <a16:creationId xmlns:a16="http://schemas.microsoft.com/office/drawing/2014/main" id="{C9CF195E-FE0B-4F56-BB18-E5ECBB77C9EB}"/>
            </a:ext>
          </a:extLst>
        </xdr:cNvPr>
        <xdr:cNvCxnSpPr/>
      </xdr:nvCxnSpPr>
      <xdr:spPr>
        <a:xfrm flipV="1">
          <a:off x="14696439" y="5380355"/>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517" name="【一般廃棄物処理施設】&#10;有形固定資産減価償却率最小値テキスト">
          <a:extLst>
            <a:ext uri="{FF2B5EF4-FFF2-40B4-BE49-F238E27FC236}">
              <a16:creationId xmlns:a16="http://schemas.microsoft.com/office/drawing/2014/main" id="{6FF12ADA-C1C5-45E1-8037-B68EB7C71AC8}"/>
            </a:ext>
          </a:extLst>
        </xdr:cNvPr>
        <xdr:cNvSpPr txBox="1"/>
      </xdr:nvSpPr>
      <xdr:spPr>
        <a:xfrm>
          <a:off x="14735175" y="6827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518" name="直線コネクタ 517">
          <a:extLst>
            <a:ext uri="{FF2B5EF4-FFF2-40B4-BE49-F238E27FC236}">
              <a16:creationId xmlns:a16="http://schemas.microsoft.com/office/drawing/2014/main" id="{33374352-7C98-404A-99DB-D979EC2DAF38}"/>
            </a:ext>
          </a:extLst>
        </xdr:cNvPr>
        <xdr:cNvCxnSpPr/>
      </xdr:nvCxnSpPr>
      <xdr:spPr>
        <a:xfrm>
          <a:off x="14611350" y="682053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148607</xdr:rowOff>
    </xdr:from>
    <xdr:ext cx="405111" cy="259045"/>
    <xdr:sp macro="" textlink="">
      <xdr:nvSpPr>
        <xdr:cNvPr id="519" name="【一般廃棄物処理施設】&#10;有形固定資産減価償却率最大値テキスト">
          <a:extLst>
            <a:ext uri="{FF2B5EF4-FFF2-40B4-BE49-F238E27FC236}">
              <a16:creationId xmlns:a16="http://schemas.microsoft.com/office/drawing/2014/main" id="{E4A4B110-C5E6-4926-9349-5A734060A6A6}"/>
            </a:ext>
          </a:extLst>
        </xdr:cNvPr>
        <xdr:cNvSpPr txBox="1"/>
      </xdr:nvSpPr>
      <xdr:spPr>
        <a:xfrm>
          <a:off x="14735175" y="5174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30480</xdr:rowOff>
    </xdr:from>
    <xdr:to>
      <xdr:col>86</xdr:col>
      <xdr:colOff>25400</xdr:colOff>
      <xdr:row>33</xdr:row>
      <xdr:rowOff>30480</xdr:rowOff>
    </xdr:to>
    <xdr:cxnSp macro="">
      <xdr:nvCxnSpPr>
        <xdr:cNvPr id="520" name="直線コネクタ 519">
          <a:extLst>
            <a:ext uri="{FF2B5EF4-FFF2-40B4-BE49-F238E27FC236}">
              <a16:creationId xmlns:a16="http://schemas.microsoft.com/office/drawing/2014/main" id="{47D8BD0E-7603-44D2-B4A6-35A183BC6EF3}"/>
            </a:ext>
          </a:extLst>
        </xdr:cNvPr>
        <xdr:cNvCxnSpPr/>
      </xdr:nvCxnSpPr>
      <xdr:spPr>
        <a:xfrm>
          <a:off x="14611350" y="53803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74312</xdr:rowOff>
    </xdr:from>
    <xdr:ext cx="405111" cy="259045"/>
    <xdr:sp macro="" textlink="">
      <xdr:nvSpPr>
        <xdr:cNvPr id="521" name="【一般廃棄物処理施設】&#10;有形固定資産減価償却率平均値テキスト">
          <a:extLst>
            <a:ext uri="{FF2B5EF4-FFF2-40B4-BE49-F238E27FC236}">
              <a16:creationId xmlns:a16="http://schemas.microsoft.com/office/drawing/2014/main" id="{54C94AB7-FBA4-4C1A-8253-70B28F84DFC3}"/>
            </a:ext>
          </a:extLst>
        </xdr:cNvPr>
        <xdr:cNvSpPr txBox="1"/>
      </xdr:nvSpPr>
      <xdr:spPr>
        <a:xfrm>
          <a:off x="14735175" y="60750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95885</xdr:rowOff>
    </xdr:from>
    <xdr:to>
      <xdr:col>85</xdr:col>
      <xdr:colOff>177800</xdr:colOff>
      <xdr:row>38</xdr:row>
      <xdr:rowOff>26035</xdr:rowOff>
    </xdr:to>
    <xdr:sp macro="" textlink="">
      <xdr:nvSpPr>
        <xdr:cNvPr id="522" name="フローチャート: 判断 521">
          <a:extLst>
            <a:ext uri="{FF2B5EF4-FFF2-40B4-BE49-F238E27FC236}">
              <a16:creationId xmlns:a16="http://schemas.microsoft.com/office/drawing/2014/main" id="{94E8C548-C1E9-4B03-BB9D-72BDFFB7867D}"/>
            </a:ext>
          </a:extLst>
        </xdr:cNvPr>
        <xdr:cNvSpPr/>
      </xdr:nvSpPr>
      <xdr:spPr>
        <a:xfrm>
          <a:off x="14649450" y="609663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95885</xdr:rowOff>
    </xdr:from>
    <xdr:to>
      <xdr:col>81</xdr:col>
      <xdr:colOff>101600</xdr:colOff>
      <xdr:row>38</xdr:row>
      <xdr:rowOff>26035</xdr:rowOff>
    </xdr:to>
    <xdr:sp macro="" textlink="">
      <xdr:nvSpPr>
        <xdr:cNvPr id="523" name="フローチャート: 判断 522">
          <a:extLst>
            <a:ext uri="{FF2B5EF4-FFF2-40B4-BE49-F238E27FC236}">
              <a16:creationId xmlns:a16="http://schemas.microsoft.com/office/drawing/2014/main" id="{B149B4C2-1E40-4AF7-9BDF-CDFD751C6EAC}"/>
            </a:ext>
          </a:extLst>
        </xdr:cNvPr>
        <xdr:cNvSpPr/>
      </xdr:nvSpPr>
      <xdr:spPr>
        <a:xfrm>
          <a:off x="13887450" y="609663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80645</xdr:rowOff>
    </xdr:from>
    <xdr:to>
      <xdr:col>76</xdr:col>
      <xdr:colOff>165100</xdr:colOff>
      <xdr:row>38</xdr:row>
      <xdr:rowOff>10795</xdr:rowOff>
    </xdr:to>
    <xdr:sp macro="" textlink="">
      <xdr:nvSpPr>
        <xdr:cNvPr id="524" name="フローチャート: 判断 523">
          <a:extLst>
            <a:ext uri="{FF2B5EF4-FFF2-40B4-BE49-F238E27FC236}">
              <a16:creationId xmlns:a16="http://schemas.microsoft.com/office/drawing/2014/main" id="{C88F5506-57FC-4F6B-A1B4-2FFA9211A42F}"/>
            </a:ext>
          </a:extLst>
        </xdr:cNvPr>
        <xdr:cNvSpPr/>
      </xdr:nvSpPr>
      <xdr:spPr>
        <a:xfrm>
          <a:off x="13096875" y="608457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65405</xdr:rowOff>
    </xdr:from>
    <xdr:to>
      <xdr:col>72</xdr:col>
      <xdr:colOff>38100</xdr:colOff>
      <xdr:row>37</xdr:row>
      <xdr:rowOff>167005</xdr:rowOff>
    </xdr:to>
    <xdr:sp macro="" textlink="">
      <xdr:nvSpPr>
        <xdr:cNvPr id="525" name="フローチャート: 判断 524">
          <a:extLst>
            <a:ext uri="{FF2B5EF4-FFF2-40B4-BE49-F238E27FC236}">
              <a16:creationId xmlns:a16="http://schemas.microsoft.com/office/drawing/2014/main" id="{68B9A02A-10FB-44E9-8117-E291D300CB25}"/>
            </a:ext>
          </a:extLst>
        </xdr:cNvPr>
        <xdr:cNvSpPr/>
      </xdr:nvSpPr>
      <xdr:spPr>
        <a:xfrm>
          <a:off x="12296775" y="606933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59690</xdr:rowOff>
    </xdr:from>
    <xdr:to>
      <xdr:col>67</xdr:col>
      <xdr:colOff>101600</xdr:colOff>
      <xdr:row>37</xdr:row>
      <xdr:rowOff>161290</xdr:rowOff>
    </xdr:to>
    <xdr:sp macro="" textlink="">
      <xdr:nvSpPr>
        <xdr:cNvPr id="526" name="フローチャート: 判断 525">
          <a:extLst>
            <a:ext uri="{FF2B5EF4-FFF2-40B4-BE49-F238E27FC236}">
              <a16:creationId xmlns:a16="http://schemas.microsoft.com/office/drawing/2014/main" id="{09FDAA4D-5B99-4734-9027-98FB1DF203F1}"/>
            </a:ext>
          </a:extLst>
        </xdr:cNvPr>
        <xdr:cNvSpPr/>
      </xdr:nvSpPr>
      <xdr:spPr>
        <a:xfrm>
          <a:off x="11487150" y="606044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39CD4ED1-5D3D-4529-9B7A-0CEC1DB492C0}"/>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10FB64CC-9B13-4733-AD14-B36BA96519FC}"/>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D094E1DF-A6F9-4D43-915D-83922C5A4736}"/>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4E1360C7-53FB-4616-A39B-4ED5E72BAED6}"/>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39B5B017-42B0-468A-81DD-87FF8E7D2D13}"/>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156845</xdr:rowOff>
    </xdr:from>
    <xdr:to>
      <xdr:col>85</xdr:col>
      <xdr:colOff>177800</xdr:colOff>
      <xdr:row>36</xdr:row>
      <xdr:rowOff>86995</xdr:rowOff>
    </xdr:to>
    <xdr:sp macro="" textlink="">
      <xdr:nvSpPr>
        <xdr:cNvPr id="532" name="楕円 531">
          <a:extLst>
            <a:ext uri="{FF2B5EF4-FFF2-40B4-BE49-F238E27FC236}">
              <a16:creationId xmlns:a16="http://schemas.microsoft.com/office/drawing/2014/main" id="{FC86BBF5-5037-4E55-8A13-5DAF7D704840}"/>
            </a:ext>
          </a:extLst>
        </xdr:cNvPr>
        <xdr:cNvSpPr/>
      </xdr:nvSpPr>
      <xdr:spPr>
        <a:xfrm>
          <a:off x="14649450" y="583692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8272</xdr:rowOff>
    </xdr:from>
    <xdr:ext cx="405111" cy="259045"/>
    <xdr:sp macro="" textlink="">
      <xdr:nvSpPr>
        <xdr:cNvPr id="533" name="【一般廃棄物処理施設】&#10;有形固定資産減価償却率該当値テキスト">
          <a:extLst>
            <a:ext uri="{FF2B5EF4-FFF2-40B4-BE49-F238E27FC236}">
              <a16:creationId xmlns:a16="http://schemas.microsoft.com/office/drawing/2014/main" id="{E21CD707-FA45-433D-96EE-159598511D2C}"/>
            </a:ext>
          </a:extLst>
        </xdr:cNvPr>
        <xdr:cNvSpPr txBox="1"/>
      </xdr:nvSpPr>
      <xdr:spPr>
        <a:xfrm>
          <a:off x="14735175" y="5688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107315</xdr:rowOff>
    </xdr:from>
    <xdr:to>
      <xdr:col>81</xdr:col>
      <xdr:colOff>101600</xdr:colOff>
      <xdr:row>36</xdr:row>
      <xdr:rowOff>37465</xdr:rowOff>
    </xdr:to>
    <xdr:sp macro="" textlink="">
      <xdr:nvSpPr>
        <xdr:cNvPr id="534" name="楕円 533">
          <a:extLst>
            <a:ext uri="{FF2B5EF4-FFF2-40B4-BE49-F238E27FC236}">
              <a16:creationId xmlns:a16="http://schemas.microsoft.com/office/drawing/2014/main" id="{4F1BB58F-3C6B-4AB7-85E8-B83425181A84}"/>
            </a:ext>
          </a:extLst>
        </xdr:cNvPr>
        <xdr:cNvSpPr/>
      </xdr:nvSpPr>
      <xdr:spPr>
        <a:xfrm>
          <a:off x="13887450" y="578104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158115</xdr:rowOff>
    </xdr:from>
    <xdr:to>
      <xdr:col>85</xdr:col>
      <xdr:colOff>127000</xdr:colOff>
      <xdr:row>36</xdr:row>
      <xdr:rowOff>36195</xdr:rowOff>
    </xdr:to>
    <xdr:cxnSp macro="">
      <xdr:nvCxnSpPr>
        <xdr:cNvPr id="535" name="直線コネクタ 534">
          <a:extLst>
            <a:ext uri="{FF2B5EF4-FFF2-40B4-BE49-F238E27FC236}">
              <a16:creationId xmlns:a16="http://schemas.microsoft.com/office/drawing/2014/main" id="{E5484893-19A1-41D8-BF9A-E0820E82326D}"/>
            </a:ext>
          </a:extLst>
        </xdr:cNvPr>
        <xdr:cNvCxnSpPr/>
      </xdr:nvCxnSpPr>
      <xdr:spPr>
        <a:xfrm>
          <a:off x="13935075" y="5838190"/>
          <a:ext cx="762000" cy="36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61595</xdr:rowOff>
    </xdr:from>
    <xdr:to>
      <xdr:col>76</xdr:col>
      <xdr:colOff>165100</xdr:colOff>
      <xdr:row>35</xdr:row>
      <xdr:rowOff>163195</xdr:rowOff>
    </xdr:to>
    <xdr:sp macro="" textlink="">
      <xdr:nvSpPr>
        <xdr:cNvPr id="536" name="楕円 535">
          <a:extLst>
            <a:ext uri="{FF2B5EF4-FFF2-40B4-BE49-F238E27FC236}">
              <a16:creationId xmlns:a16="http://schemas.microsoft.com/office/drawing/2014/main" id="{A76B753A-41C7-48CB-8F13-FB4234518054}"/>
            </a:ext>
          </a:extLst>
        </xdr:cNvPr>
        <xdr:cNvSpPr/>
      </xdr:nvSpPr>
      <xdr:spPr>
        <a:xfrm>
          <a:off x="13096875" y="574167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112395</xdr:rowOff>
    </xdr:from>
    <xdr:to>
      <xdr:col>81</xdr:col>
      <xdr:colOff>50800</xdr:colOff>
      <xdr:row>35</xdr:row>
      <xdr:rowOff>158115</xdr:rowOff>
    </xdr:to>
    <xdr:cxnSp macro="">
      <xdr:nvCxnSpPr>
        <xdr:cNvPr id="537" name="直線コネクタ 536">
          <a:extLst>
            <a:ext uri="{FF2B5EF4-FFF2-40B4-BE49-F238E27FC236}">
              <a16:creationId xmlns:a16="http://schemas.microsoft.com/office/drawing/2014/main" id="{5BB68548-9BDC-4FC3-AF2E-4710E434EF8E}"/>
            </a:ext>
          </a:extLst>
        </xdr:cNvPr>
        <xdr:cNvCxnSpPr/>
      </xdr:nvCxnSpPr>
      <xdr:spPr>
        <a:xfrm>
          <a:off x="13144500" y="5789295"/>
          <a:ext cx="790575" cy="48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12065</xdr:rowOff>
    </xdr:from>
    <xdr:to>
      <xdr:col>72</xdr:col>
      <xdr:colOff>38100</xdr:colOff>
      <xdr:row>35</xdr:row>
      <xdr:rowOff>113665</xdr:rowOff>
    </xdr:to>
    <xdr:sp macro="" textlink="">
      <xdr:nvSpPr>
        <xdr:cNvPr id="538" name="楕円 537">
          <a:extLst>
            <a:ext uri="{FF2B5EF4-FFF2-40B4-BE49-F238E27FC236}">
              <a16:creationId xmlns:a16="http://schemas.microsoft.com/office/drawing/2014/main" id="{2AC623B0-48F5-4AC8-9034-834E53A728F8}"/>
            </a:ext>
          </a:extLst>
        </xdr:cNvPr>
        <xdr:cNvSpPr/>
      </xdr:nvSpPr>
      <xdr:spPr>
        <a:xfrm>
          <a:off x="12296775" y="568579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62865</xdr:rowOff>
    </xdr:from>
    <xdr:to>
      <xdr:col>76</xdr:col>
      <xdr:colOff>114300</xdr:colOff>
      <xdr:row>35</xdr:row>
      <xdr:rowOff>112395</xdr:rowOff>
    </xdr:to>
    <xdr:cxnSp macro="">
      <xdr:nvCxnSpPr>
        <xdr:cNvPr id="539" name="直線コネクタ 538">
          <a:extLst>
            <a:ext uri="{FF2B5EF4-FFF2-40B4-BE49-F238E27FC236}">
              <a16:creationId xmlns:a16="http://schemas.microsoft.com/office/drawing/2014/main" id="{3BAFAB50-17AD-4C7E-95B2-64E2D9DBA955}"/>
            </a:ext>
          </a:extLst>
        </xdr:cNvPr>
        <xdr:cNvCxnSpPr/>
      </xdr:nvCxnSpPr>
      <xdr:spPr>
        <a:xfrm>
          <a:off x="12344400" y="5742940"/>
          <a:ext cx="800100" cy="46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135890</xdr:rowOff>
    </xdr:from>
    <xdr:to>
      <xdr:col>67</xdr:col>
      <xdr:colOff>101600</xdr:colOff>
      <xdr:row>35</xdr:row>
      <xdr:rowOff>66040</xdr:rowOff>
    </xdr:to>
    <xdr:sp macro="" textlink="">
      <xdr:nvSpPr>
        <xdr:cNvPr id="540" name="楕円 539">
          <a:extLst>
            <a:ext uri="{FF2B5EF4-FFF2-40B4-BE49-F238E27FC236}">
              <a16:creationId xmlns:a16="http://schemas.microsoft.com/office/drawing/2014/main" id="{8F5A75BD-78F3-49B0-897C-04BBA36D329A}"/>
            </a:ext>
          </a:extLst>
        </xdr:cNvPr>
        <xdr:cNvSpPr/>
      </xdr:nvSpPr>
      <xdr:spPr>
        <a:xfrm>
          <a:off x="11487150" y="565086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15240</xdr:rowOff>
    </xdr:from>
    <xdr:to>
      <xdr:col>71</xdr:col>
      <xdr:colOff>177800</xdr:colOff>
      <xdr:row>35</xdr:row>
      <xdr:rowOff>62865</xdr:rowOff>
    </xdr:to>
    <xdr:cxnSp macro="">
      <xdr:nvCxnSpPr>
        <xdr:cNvPr id="541" name="直線コネクタ 540">
          <a:extLst>
            <a:ext uri="{FF2B5EF4-FFF2-40B4-BE49-F238E27FC236}">
              <a16:creationId xmlns:a16="http://schemas.microsoft.com/office/drawing/2014/main" id="{2B84E688-D5A1-4307-9ADD-FF311E63E3A0}"/>
            </a:ext>
          </a:extLst>
        </xdr:cNvPr>
        <xdr:cNvCxnSpPr/>
      </xdr:nvCxnSpPr>
      <xdr:spPr>
        <a:xfrm>
          <a:off x="11534775" y="5688965"/>
          <a:ext cx="809625"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17162</xdr:rowOff>
    </xdr:from>
    <xdr:ext cx="405111" cy="259045"/>
    <xdr:sp macro="" textlink="">
      <xdr:nvSpPr>
        <xdr:cNvPr id="542" name="n_1aveValue【一般廃棄物処理施設】&#10;有形固定資産減価償却率">
          <a:extLst>
            <a:ext uri="{FF2B5EF4-FFF2-40B4-BE49-F238E27FC236}">
              <a16:creationId xmlns:a16="http://schemas.microsoft.com/office/drawing/2014/main" id="{D95F5539-5E7E-4166-B1BB-3374DBA80715}"/>
            </a:ext>
          </a:extLst>
        </xdr:cNvPr>
        <xdr:cNvSpPr txBox="1"/>
      </xdr:nvSpPr>
      <xdr:spPr>
        <a:xfrm>
          <a:off x="13745219" y="6179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1922</xdr:rowOff>
    </xdr:from>
    <xdr:ext cx="405111" cy="259045"/>
    <xdr:sp macro="" textlink="">
      <xdr:nvSpPr>
        <xdr:cNvPr id="543" name="n_2aveValue【一般廃棄物処理施設】&#10;有形固定資産減価償却率">
          <a:extLst>
            <a:ext uri="{FF2B5EF4-FFF2-40B4-BE49-F238E27FC236}">
              <a16:creationId xmlns:a16="http://schemas.microsoft.com/office/drawing/2014/main" id="{3F2FF51D-171D-4D68-BD59-8A7EC3829895}"/>
            </a:ext>
          </a:extLst>
        </xdr:cNvPr>
        <xdr:cNvSpPr txBox="1"/>
      </xdr:nvSpPr>
      <xdr:spPr>
        <a:xfrm>
          <a:off x="12964169" y="6164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158132</xdr:rowOff>
    </xdr:from>
    <xdr:ext cx="405111" cy="259045"/>
    <xdr:sp macro="" textlink="">
      <xdr:nvSpPr>
        <xdr:cNvPr id="544" name="n_3aveValue【一般廃棄物処理施設】&#10;有形固定資産減価償却率">
          <a:extLst>
            <a:ext uri="{FF2B5EF4-FFF2-40B4-BE49-F238E27FC236}">
              <a16:creationId xmlns:a16="http://schemas.microsoft.com/office/drawing/2014/main" id="{94F0BB41-AF46-489D-BD9A-449B5CB8F921}"/>
            </a:ext>
          </a:extLst>
        </xdr:cNvPr>
        <xdr:cNvSpPr txBox="1"/>
      </xdr:nvSpPr>
      <xdr:spPr>
        <a:xfrm>
          <a:off x="12164069" y="6162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152417</xdr:rowOff>
    </xdr:from>
    <xdr:ext cx="405111" cy="259045"/>
    <xdr:sp macro="" textlink="">
      <xdr:nvSpPr>
        <xdr:cNvPr id="545" name="n_4aveValue【一般廃棄物処理施設】&#10;有形固定資産減価償却率">
          <a:extLst>
            <a:ext uri="{FF2B5EF4-FFF2-40B4-BE49-F238E27FC236}">
              <a16:creationId xmlns:a16="http://schemas.microsoft.com/office/drawing/2014/main" id="{48AF35C8-D0EE-4CEB-A46C-791D7B379932}"/>
            </a:ext>
          </a:extLst>
        </xdr:cNvPr>
        <xdr:cNvSpPr txBox="1"/>
      </xdr:nvSpPr>
      <xdr:spPr>
        <a:xfrm>
          <a:off x="11354444" y="6153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53992</xdr:rowOff>
    </xdr:from>
    <xdr:ext cx="405111" cy="259045"/>
    <xdr:sp macro="" textlink="">
      <xdr:nvSpPr>
        <xdr:cNvPr id="546" name="n_1mainValue【一般廃棄物処理施設】&#10;有形固定資産減価償却率">
          <a:extLst>
            <a:ext uri="{FF2B5EF4-FFF2-40B4-BE49-F238E27FC236}">
              <a16:creationId xmlns:a16="http://schemas.microsoft.com/office/drawing/2014/main" id="{CA947E14-1972-406C-A9A9-0595B9B0D724}"/>
            </a:ext>
          </a:extLst>
        </xdr:cNvPr>
        <xdr:cNvSpPr txBox="1"/>
      </xdr:nvSpPr>
      <xdr:spPr>
        <a:xfrm>
          <a:off x="13745219" y="5568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8272</xdr:rowOff>
    </xdr:from>
    <xdr:ext cx="405111" cy="259045"/>
    <xdr:sp macro="" textlink="">
      <xdr:nvSpPr>
        <xdr:cNvPr id="547" name="n_2mainValue【一般廃棄物処理施設】&#10;有形固定資産減価償却率">
          <a:extLst>
            <a:ext uri="{FF2B5EF4-FFF2-40B4-BE49-F238E27FC236}">
              <a16:creationId xmlns:a16="http://schemas.microsoft.com/office/drawing/2014/main" id="{CD6F6B8C-FBBB-414A-BB67-B12CAD83A2E2}"/>
            </a:ext>
          </a:extLst>
        </xdr:cNvPr>
        <xdr:cNvSpPr txBox="1"/>
      </xdr:nvSpPr>
      <xdr:spPr>
        <a:xfrm>
          <a:off x="12964169" y="5526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130192</xdr:rowOff>
    </xdr:from>
    <xdr:ext cx="405111" cy="259045"/>
    <xdr:sp macro="" textlink="">
      <xdr:nvSpPr>
        <xdr:cNvPr id="548" name="n_3mainValue【一般廃棄物処理施設】&#10;有形固定資産減価償却率">
          <a:extLst>
            <a:ext uri="{FF2B5EF4-FFF2-40B4-BE49-F238E27FC236}">
              <a16:creationId xmlns:a16="http://schemas.microsoft.com/office/drawing/2014/main" id="{5625FCFF-806E-49DA-A296-1BBD4012EDB6}"/>
            </a:ext>
          </a:extLst>
        </xdr:cNvPr>
        <xdr:cNvSpPr txBox="1"/>
      </xdr:nvSpPr>
      <xdr:spPr>
        <a:xfrm>
          <a:off x="12164069" y="5483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82567</xdr:rowOff>
    </xdr:from>
    <xdr:ext cx="405111" cy="259045"/>
    <xdr:sp macro="" textlink="">
      <xdr:nvSpPr>
        <xdr:cNvPr id="549" name="n_4mainValue【一般廃棄物処理施設】&#10;有形固定資産減価償却率">
          <a:extLst>
            <a:ext uri="{FF2B5EF4-FFF2-40B4-BE49-F238E27FC236}">
              <a16:creationId xmlns:a16="http://schemas.microsoft.com/office/drawing/2014/main" id="{768BA9B1-846B-4F81-B0EC-5D24CF44643D}"/>
            </a:ext>
          </a:extLst>
        </xdr:cNvPr>
        <xdr:cNvSpPr txBox="1"/>
      </xdr:nvSpPr>
      <xdr:spPr>
        <a:xfrm>
          <a:off x="11354444" y="5438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0" name="正方形/長方形 549">
          <a:extLst>
            <a:ext uri="{FF2B5EF4-FFF2-40B4-BE49-F238E27FC236}">
              <a16:creationId xmlns:a16="http://schemas.microsoft.com/office/drawing/2014/main" id="{5DE22CD1-32EC-45DF-9BCD-150180870088}"/>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1" name="正方形/長方形 550">
          <a:extLst>
            <a:ext uri="{FF2B5EF4-FFF2-40B4-BE49-F238E27FC236}">
              <a16:creationId xmlns:a16="http://schemas.microsoft.com/office/drawing/2014/main" id="{0D1EB862-C5B3-4D92-B08E-2920C2C5F39E}"/>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2" name="正方形/長方形 551">
          <a:extLst>
            <a:ext uri="{FF2B5EF4-FFF2-40B4-BE49-F238E27FC236}">
              <a16:creationId xmlns:a16="http://schemas.microsoft.com/office/drawing/2014/main" id="{B772867C-D9E8-45AB-9658-13179BC4B101}"/>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3" name="正方形/長方形 552">
          <a:extLst>
            <a:ext uri="{FF2B5EF4-FFF2-40B4-BE49-F238E27FC236}">
              <a16:creationId xmlns:a16="http://schemas.microsoft.com/office/drawing/2014/main" id="{BAA755D6-AE7E-4F5B-B675-8735DC610EC0}"/>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4" name="正方形/長方形 553">
          <a:extLst>
            <a:ext uri="{FF2B5EF4-FFF2-40B4-BE49-F238E27FC236}">
              <a16:creationId xmlns:a16="http://schemas.microsoft.com/office/drawing/2014/main" id="{006E2FFF-C672-44F7-AE97-A1FEDF636350}"/>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5" name="正方形/長方形 554">
          <a:extLst>
            <a:ext uri="{FF2B5EF4-FFF2-40B4-BE49-F238E27FC236}">
              <a16:creationId xmlns:a16="http://schemas.microsoft.com/office/drawing/2014/main" id="{395B3166-8879-428F-9B80-49AEFC5AC67B}"/>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6" name="正方形/長方形 555">
          <a:extLst>
            <a:ext uri="{FF2B5EF4-FFF2-40B4-BE49-F238E27FC236}">
              <a16:creationId xmlns:a16="http://schemas.microsoft.com/office/drawing/2014/main" id="{A4B0BB66-5FDA-4E04-9D60-4DF89E916508}"/>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115,228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7" name="正方形/長方形 556">
          <a:extLst>
            <a:ext uri="{FF2B5EF4-FFF2-40B4-BE49-F238E27FC236}">
              <a16:creationId xmlns:a16="http://schemas.microsoft.com/office/drawing/2014/main" id="{3911A018-A14F-4A37-A340-C6C6F24D3640}"/>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8" name="テキスト ボックス 557">
          <a:extLst>
            <a:ext uri="{FF2B5EF4-FFF2-40B4-BE49-F238E27FC236}">
              <a16:creationId xmlns:a16="http://schemas.microsoft.com/office/drawing/2014/main" id="{C313D86F-4FB9-4AAC-A62C-D5C543BF3564}"/>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9" name="直線コネクタ 558">
          <a:extLst>
            <a:ext uri="{FF2B5EF4-FFF2-40B4-BE49-F238E27FC236}">
              <a16:creationId xmlns:a16="http://schemas.microsoft.com/office/drawing/2014/main" id="{1DF62641-F0FE-47C8-92DF-8A8E731E239A}"/>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0" name="直線コネクタ 559">
          <a:extLst>
            <a:ext uri="{FF2B5EF4-FFF2-40B4-BE49-F238E27FC236}">
              <a16:creationId xmlns:a16="http://schemas.microsoft.com/office/drawing/2014/main" id="{25B23901-1519-419A-ACA1-D4E68BDFA382}"/>
            </a:ext>
          </a:extLst>
        </xdr:cNvPr>
        <xdr:cNvCxnSpPr/>
      </xdr:nvCxnSpPr>
      <xdr:spPr>
        <a:xfrm>
          <a:off x="164592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1" name="テキスト ボックス 560">
          <a:extLst>
            <a:ext uri="{FF2B5EF4-FFF2-40B4-BE49-F238E27FC236}">
              <a16:creationId xmlns:a16="http://schemas.microsoft.com/office/drawing/2014/main" id="{6245DC61-B86C-4CF5-8DE6-C2D772103B82}"/>
            </a:ext>
          </a:extLst>
        </xdr:cNvPr>
        <xdr:cNvSpPr txBox="1"/>
      </xdr:nvSpPr>
      <xdr:spPr>
        <a:xfrm>
          <a:off x="16248514" y="671260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2" name="直線コネクタ 561">
          <a:extLst>
            <a:ext uri="{FF2B5EF4-FFF2-40B4-BE49-F238E27FC236}">
              <a16:creationId xmlns:a16="http://schemas.microsoft.com/office/drawing/2014/main" id="{07EAFA44-B993-441C-A903-69AB42C419BE}"/>
            </a:ext>
          </a:extLst>
        </xdr:cNvPr>
        <xdr:cNvCxnSpPr/>
      </xdr:nvCxnSpPr>
      <xdr:spPr>
        <a:xfrm>
          <a:off x="164592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3" name="テキスト ボックス 562">
          <a:extLst>
            <a:ext uri="{FF2B5EF4-FFF2-40B4-BE49-F238E27FC236}">
              <a16:creationId xmlns:a16="http://schemas.microsoft.com/office/drawing/2014/main" id="{E41F58EA-2A88-4297-8277-46C52E3AF0A5}"/>
            </a:ext>
          </a:extLst>
        </xdr:cNvPr>
        <xdr:cNvSpPr txBox="1"/>
      </xdr:nvSpPr>
      <xdr:spPr>
        <a:xfrm>
          <a:off x="15936806" y="63506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4" name="直線コネクタ 563">
          <a:extLst>
            <a:ext uri="{FF2B5EF4-FFF2-40B4-BE49-F238E27FC236}">
              <a16:creationId xmlns:a16="http://schemas.microsoft.com/office/drawing/2014/main" id="{384CEFCA-D635-4C78-BA7B-F3E6E56859BB}"/>
            </a:ext>
          </a:extLst>
        </xdr:cNvPr>
        <xdr:cNvCxnSpPr/>
      </xdr:nvCxnSpPr>
      <xdr:spPr>
        <a:xfrm>
          <a:off x="164592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5" name="テキスト ボックス 564">
          <a:extLst>
            <a:ext uri="{FF2B5EF4-FFF2-40B4-BE49-F238E27FC236}">
              <a16:creationId xmlns:a16="http://schemas.microsoft.com/office/drawing/2014/main" id="{7A5BD13B-0B1A-48C5-9D85-7CDC9251A6F1}"/>
            </a:ext>
          </a:extLst>
        </xdr:cNvPr>
        <xdr:cNvSpPr txBox="1"/>
      </xdr:nvSpPr>
      <xdr:spPr>
        <a:xfrm>
          <a:off x="15936806" y="5998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6" name="直線コネクタ 565">
          <a:extLst>
            <a:ext uri="{FF2B5EF4-FFF2-40B4-BE49-F238E27FC236}">
              <a16:creationId xmlns:a16="http://schemas.microsoft.com/office/drawing/2014/main" id="{55BDAA06-3B82-43D3-9350-2C77B7AC4B66}"/>
            </a:ext>
          </a:extLst>
        </xdr:cNvPr>
        <xdr:cNvCxnSpPr/>
      </xdr:nvCxnSpPr>
      <xdr:spPr>
        <a:xfrm>
          <a:off x="164592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67" name="テキスト ボックス 566">
          <a:extLst>
            <a:ext uri="{FF2B5EF4-FFF2-40B4-BE49-F238E27FC236}">
              <a16:creationId xmlns:a16="http://schemas.microsoft.com/office/drawing/2014/main" id="{BE859331-6836-42A8-8A04-994541B54A09}"/>
            </a:ext>
          </a:extLst>
        </xdr:cNvPr>
        <xdr:cNvSpPr txBox="1"/>
      </xdr:nvSpPr>
      <xdr:spPr>
        <a:xfrm>
          <a:off x="15936806" y="563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8" name="直線コネクタ 567">
          <a:extLst>
            <a:ext uri="{FF2B5EF4-FFF2-40B4-BE49-F238E27FC236}">
              <a16:creationId xmlns:a16="http://schemas.microsoft.com/office/drawing/2014/main" id="{7B83F578-29F8-44EC-92DB-15F52FFD344C}"/>
            </a:ext>
          </a:extLst>
        </xdr:cNvPr>
        <xdr:cNvCxnSpPr/>
      </xdr:nvCxnSpPr>
      <xdr:spPr>
        <a:xfrm>
          <a:off x="164592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69" name="テキスト ボックス 568">
          <a:extLst>
            <a:ext uri="{FF2B5EF4-FFF2-40B4-BE49-F238E27FC236}">
              <a16:creationId xmlns:a16="http://schemas.microsoft.com/office/drawing/2014/main" id="{53AB06E3-1D64-4D0C-89D9-1CE121218EDB}"/>
            </a:ext>
          </a:extLst>
        </xdr:cNvPr>
        <xdr:cNvSpPr txBox="1"/>
      </xdr:nvSpPr>
      <xdr:spPr>
        <a:xfrm>
          <a:off x="15936806" y="52743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36EF4816-4B1D-4A82-8560-49AD356BA51C}"/>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5E8CAF91-F690-436F-A601-F61D0C8EE5CA}"/>
            </a:ext>
          </a:extLst>
        </xdr:cNvPr>
        <xdr:cNvSpPr txBox="1"/>
      </xdr:nvSpPr>
      <xdr:spPr>
        <a:xfrm>
          <a:off x="159368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CAE165AA-058C-4FBE-A0C7-075D29B60B68}"/>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117504</xdr:rowOff>
    </xdr:from>
    <xdr:to>
      <xdr:col>116</xdr:col>
      <xdr:colOff>62864</xdr:colOff>
      <xdr:row>42</xdr:row>
      <xdr:rowOff>37810</xdr:rowOff>
    </xdr:to>
    <xdr:cxnSp macro="">
      <xdr:nvCxnSpPr>
        <xdr:cNvPr id="573" name="直線コネクタ 572">
          <a:extLst>
            <a:ext uri="{FF2B5EF4-FFF2-40B4-BE49-F238E27FC236}">
              <a16:creationId xmlns:a16="http://schemas.microsoft.com/office/drawing/2014/main" id="{C31B4889-AF86-4750-8A20-DD168D87AFCD}"/>
            </a:ext>
          </a:extLst>
        </xdr:cNvPr>
        <xdr:cNvCxnSpPr/>
      </xdr:nvCxnSpPr>
      <xdr:spPr>
        <a:xfrm flipV="1">
          <a:off x="19954239" y="5473729"/>
          <a:ext cx="0" cy="13744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41637</xdr:rowOff>
    </xdr:from>
    <xdr:ext cx="313932" cy="259045"/>
    <xdr:sp macro="" textlink="">
      <xdr:nvSpPr>
        <xdr:cNvPr id="574" name="【一般廃棄物処理施設】&#10;一人当たり有形固定資産（償却資産）額最小値テキスト">
          <a:extLst>
            <a:ext uri="{FF2B5EF4-FFF2-40B4-BE49-F238E27FC236}">
              <a16:creationId xmlns:a16="http://schemas.microsoft.com/office/drawing/2014/main" id="{976CA487-46FC-4B00-A20D-66C0080C5109}"/>
            </a:ext>
          </a:extLst>
        </xdr:cNvPr>
        <xdr:cNvSpPr txBox="1"/>
      </xdr:nvSpPr>
      <xdr:spPr>
        <a:xfrm>
          <a:off x="19992975" y="68551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37810</xdr:rowOff>
    </xdr:from>
    <xdr:to>
      <xdr:col>116</xdr:col>
      <xdr:colOff>152400</xdr:colOff>
      <xdr:row>42</xdr:row>
      <xdr:rowOff>37810</xdr:rowOff>
    </xdr:to>
    <xdr:cxnSp macro="">
      <xdr:nvCxnSpPr>
        <xdr:cNvPr id="575" name="直線コネクタ 574">
          <a:extLst>
            <a:ext uri="{FF2B5EF4-FFF2-40B4-BE49-F238E27FC236}">
              <a16:creationId xmlns:a16="http://schemas.microsoft.com/office/drawing/2014/main" id="{2BDD65F7-EF5D-4968-A970-B5420D1E1909}"/>
            </a:ext>
          </a:extLst>
        </xdr:cNvPr>
        <xdr:cNvCxnSpPr/>
      </xdr:nvCxnSpPr>
      <xdr:spPr>
        <a:xfrm>
          <a:off x="19878675" y="684818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64181</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FD0A316D-3ACB-472A-966E-D082B5E1A4C3}"/>
            </a:ext>
          </a:extLst>
        </xdr:cNvPr>
        <xdr:cNvSpPr txBox="1"/>
      </xdr:nvSpPr>
      <xdr:spPr>
        <a:xfrm>
          <a:off x="19992975" y="5258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117504</xdr:rowOff>
    </xdr:from>
    <xdr:to>
      <xdr:col>116</xdr:col>
      <xdr:colOff>152400</xdr:colOff>
      <xdr:row>33</xdr:row>
      <xdr:rowOff>117504</xdr:rowOff>
    </xdr:to>
    <xdr:cxnSp macro="">
      <xdr:nvCxnSpPr>
        <xdr:cNvPr id="577" name="直線コネクタ 576">
          <a:extLst>
            <a:ext uri="{FF2B5EF4-FFF2-40B4-BE49-F238E27FC236}">
              <a16:creationId xmlns:a16="http://schemas.microsoft.com/office/drawing/2014/main" id="{1ECAD954-100A-4800-8406-0D61195A4B40}"/>
            </a:ext>
          </a:extLst>
        </xdr:cNvPr>
        <xdr:cNvCxnSpPr/>
      </xdr:nvCxnSpPr>
      <xdr:spPr>
        <a:xfrm>
          <a:off x="19878675" y="547372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54506</xdr:rowOff>
    </xdr:from>
    <xdr:ext cx="599010" cy="259045"/>
    <xdr:sp macro="" textlink="">
      <xdr:nvSpPr>
        <xdr:cNvPr id="578" name="【一般廃棄物処理施設】&#10;一人当たり有形固定資産（償却資産）額平均値テキスト">
          <a:extLst>
            <a:ext uri="{FF2B5EF4-FFF2-40B4-BE49-F238E27FC236}">
              <a16:creationId xmlns:a16="http://schemas.microsoft.com/office/drawing/2014/main" id="{BC69C24A-B4DD-4CB0-A620-115283863797}"/>
            </a:ext>
          </a:extLst>
        </xdr:cNvPr>
        <xdr:cNvSpPr txBox="1"/>
      </xdr:nvSpPr>
      <xdr:spPr>
        <a:xfrm>
          <a:off x="19992975" y="62171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31629</xdr:rowOff>
    </xdr:from>
    <xdr:to>
      <xdr:col>116</xdr:col>
      <xdr:colOff>114300</xdr:colOff>
      <xdr:row>39</xdr:row>
      <xdr:rowOff>133229</xdr:rowOff>
    </xdr:to>
    <xdr:sp macro="" textlink="">
      <xdr:nvSpPr>
        <xdr:cNvPr id="579" name="フローチャート: 判断 578">
          <a:extLst>
            <a:ext uri="{FF2B5EF4-FFF2-40B4-BE49-F238E27FC236}">
              <a16:creationId xmlns:a16="http://schemas.microsoft.com/office/drawing/2014/main" id="{F635E9E7-E45B-4DD9-9687-623D06D34ADC}"/>
            </a:ext>
          </a:extLst>
        </xdr:cNvPr>
        <xdr:cNvSpPr/>
      </xdr:nvSpPr>
      <xdr:spPr>
        <a:xfrm>
          <a:off x="19897725" y="635305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41699</xdr:rowOff>
    </xdr:from>
    <xdr:to>
      <xdr:col>112</xdr:col>
      <xdr:colOff>38100</xdr:colOff>
      <xdr:row>39</xdr:row>
      <xdr:rowOff>143299</xdr:rowOff>
    </xdr:to>
    <xdr:sp macro="" textlink="">
      <xdr:nvSpPr>
        <xdr:cNvPr id="580" name="フローチャート: 判断 579">
          <a:extLst>
            <a:ext uri="{FF2B5EF4-FFF2-40B4-BE49-F238E27FC236}">
              <a16:creationId xmlns:a16="http://schemas.microsoft.com/office/drawing/2014/main" id="{C329208F-BFAF-4A9B-BE3C-36EA16850FC4}"/>
            </a:ext>
          </a:extLst>
        </xdr:cNvPr>
        <xdr:cNvSpPr/>
      </xdr:nvSpPr>
      <xdr:spPr>
        <a:xfrm>
          <a:off x="19154775" y="636947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54721</xdr:rowOff>
    </xdr:from>
    <xdr:to>
      <xdr:col>107</xdr:col>
      <xdr:colOff>101600</xdr:colOff>
      <xdr:row>39</xdr:row>
      <xdr:rowOff>156321</xdr:rowOff>
    </xdr:to>
    <xdr:sp macro="" textlink="">
      <xdr:nvSpPr>
        <xdr:cNvPr id="581" name="フローチャート: 判断 580">
          <a:extLst>
            <a:ext uri="{FF2B5EF4-FFF2-40B4-BE49-F238E27FC236}">
              <a16:creationId xmlns:a16="http://schemas.microsoft.com/office/drawing/2014/main" id="{156B4B28-6440-41E1-9F8E-13EEF9C515ED}"/>
            </a:ext>
          </a:extLst>
        </xdr:cNvPr>
        <xdr:cNvSpPr/>
      </xdr:nvSpPr>
      <xdr:spPr>
        <a:xfrm>
          <a:off x="18345150" y="637932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65386</xdr:rowOff>
    </xdr:from>
    <xdr:to>
      <xdr:col>102</xdr:col>
      <xdr:colOff>165100</xdr:colOff>
      <xdr:row>39</xdr:row>
      <xdr:rowOff>166986</xdr:rowOff>
    </xdr:to>
    <xdr:sp macro="" textlink="">
      <xdr:nvSpPr>
        <xdr:cNvPr id="582" name="フローチャート: 判断 581">
          <a:extLst>
            <a:ext uri="{FF2B5EF4-FFF2-40B4-BE49-F238E27FC236}">
              <a16:creationId xmlns:a16="http://schemas.microsoft.com/office/drawing/2014/main" id="{B6E58153-3A8A-483F-A01A-1E9B4A547802}"/>
            </a:ext>
          </a:extLst>
        </xdr:cNvPr>
        <xdr:cNvSpPr/>
      </xdr:nvSpPr>
      <xdr:spPr>
        <a:xfrm>
          <a:off x="17554575" y="639316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69204</xdr:rowOff>
    </xdr:from>
    <xdr:to>
      <xdr:col>98</xdr:col>
      <xdr:colOff>38100</xdr:colOff>
      <xdr:row>39</xdr:row>
      <xdr:rowOff>170804</xdr:rowOff>
    </xdr:to>
    <xdr:sp macro="" textlink="">
      <xdr:nvSpPr>
        <xdr:cNvPr id="583" name="フローチャート: 判断 582">
          <a:extLst>
            <a:ext uri="{FF2B5EF4-FFF2-40B4-BE49-F238E27FC236}">
              <a16:creationId xmlns:a16="http://schemas.microsoft.com/office/drawing/2014/main" id="{BE3CAAD8-94BB-405D-9806-691C73BDE60D}"/>
            </a:ext>
          </a:extLst>
        </xdr:cNvPr>
        <xdr:cNvSpPr/>
      </xdr:nvSpPr>
      <xdr:spPr>
        <a:xfrm>
          <a:off x="16754475" y="639062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73CCF3BE-3EF5-4FF7-B737-7E986794CD20}"/>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C5D673AC-7D4C-4C01-BA4F-24C69D652152}"/>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E0F15CA1-1A52-4098-822D-9129558B23C2}"/>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063862D0-3FF1-4F60-8D4D-99E32C184FAF}"/>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0F56412F-40C3-415B-B5D4-4BA3CE560094}"/>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56859</xdr:rowOff>
    </xdr:from>
    <xdr:to>
      <xdr:col>116</xdr:col>
      <xdr:colOff>114300</xdr:colOff>
      <xdr:row>39</xdr:row>
      <xdr:rowOff>158459</xdr:rowOff>
    </xdr:to>
    <xdr:sp macro="" textlink="">
      <xdr:nvSpPr>
        <xdr:cNvPr id="589" name="楕円 588">
          <a:extLst>
            <a:ext uri="{FF2B5EF4-FFF2-40B4-BE49-F238E27FC236}">
              <a16:creationId xmlns:a16="http://schemas.microsoft.com/office/drawing/2014/main" id="{9DCB8454-30E2-4132-9A96-6ACC53F80EB4}"/>
            </a:ext>
          </a:extLst>
        </xdr:cNvPr>
        <xdr:cNvSpPr/>
      </xdr:nvSpPr>
      <xdr:spPr>
        <a:xfrm>
          <a:off x="19897725" y="638145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35286</xdr:rowOff>
    </xdr:from>
    <xdr:ext cx="599010" cy="259045"/>
    <xdr:sp macro="" textlink="">
      <xdr:nvSpPr>
        <xdr:cNvPr id="590" name="【一般廃棄物処理施設】&#10;一人当たり有形固定資産（償却資産）額該当値テキスト">
          <a:extLst>
            <a:ext uri="{FF2B5EF4-FFF2-40B4-BE49-F238E27FC236}">
              <a16:creationId xmlns:a16="http://schemas.microsoft.com/office/drawing/2014/main" id="{9AD602B9-7A49-44E0-B517-5C9DFDE3CAFF}"/>
            </a:ext>
          </a:extLst>
        </xdr:cNvPr>
        <xdr:cNvSpPr txBox="1"/>
      </xdr:nvSpPr>
      <xdr:spPr>
        <a:xfrm>
          <a:off x="19992975" y="63598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67379</xdr:rowOff>
    </xdr:from>
    <xdr:to>
      <xdr:col>112</xdr:col>
      <xdr:colOff>38100</xdr:colOff>
      <xdr:row>39</xdr:row>
      <xdr:rowOff>168979</xdr:rowOff>
    </xdr:to>
    <xdr:sp macro="" textlink="">
      <xdr:nvSpPr>
        <xdr:cNvPr id="591" name="楕円 590">
          <a:extLst>
            <a:ext uri="{FF2B5EF4-FFF2-40B4-BE49-F238E27FC236}">
              <a16:creationId xmlns:a16="http://schemas.microsoft.com/office/drawing/2014/main" id="{F3BEEAA0-D672-48A1-9C60-EA761A535CF6}"/>
            </a:ext>
          </a:extLst>
        </xdr:cNvPr>
        <xdr:cNvSpPr/>
      </xdr:nvSpPr>
      <xdr:spPr>
        <a:xfrm>
          <a:off x="19154775" y="638880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107659</xdr:rowOff>
    </xdr:from>
    <xdr:to>
      <xdr:col>116</xdr:col>
      <xdr:colOff>63500</xdr:colOff>
      <xdr:row>39</xdr:row>
      <xdr:rowOff>118179</xdr:rowOff>
    </xdr:to>
    <xdr:cxnSp macro="">
      <xdr:nvCxnSpPr>
        <xdr:cNvPr id="592" name="直線コネクタ 591">
          <a:extLst>
            <a:ext uri="{FF2B5EF4-FFF2-40B4-BE49-F238E27FC236}">
              <a16:creationId xmlns:a16="http://schemas.microsoft.com/office/drawing/2014/main" id="{756FF1D3-1FDC-44B4-A33C-385C9537B080}"/>
            </a:ext>
          </a:extLst>
        </xdr:cNvPr>
        <xdr:cNvCxnSpPr/>
      </xdr:nvCxnSpPr>
      <xdr:spPr>
        <a:xfrm flipV="1">
          <a:off x="19202400" y="6429084"/>
          <a:ext cx="752475" cy="16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76553</xdr:rowOff>
    </xdr:from>
    <xdr:to>
      <xdr:col>107</xdr:col>
      <xdr:colOff>101600</xdr:colOff>
      <xdr:row>40</xdr:row>
      <xdr:rowOff>6703</xdr:rowOff>
    </xdr:to>
    <xdr:sp macro="" textlink="">
      <xdr:nvSpPr>
        <xdr:cNvPr id="593" name="楕円 592">
          <a:extLst>
            <a:ext uri="{FF2B5EF4-FFF2-40B4-BE49-F238E27FC236}">
              <a16:creationId xmlns:a16="http://schemas.microsoft.com/office/drawing/2014/main" id="{1E5B5657-DD94-40AE-9055-8560C97A002D}"/>
            </a:ext>
          </a:extLst>
        </xdr:cNvPr>
        <xdr:cNvSpPr/>
      </xdr:nvSpPr>
      <xdr:spPr>
        <a:xfrm>
          <a:off x="18345150" y="640115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118179</xdr:rowOff>
    </xdr:from>
    <xdr:to>
      <xdr:col>111</xdr:col>
      <xdr:colOff>177800</xdr:colOff>
      <xdr:row>39</xdr:row>
      <xdr:rowOff>127353</xdr:rowOff>
    </xdr:to>
    <xdr:cxnSp macro="">
      <xdr:nvCxnSpPr>
        <xdr:cNvPr id="594" name="直線コネクタ 593">
          <a:extLst>
            <a:ext uri="{FF2B5EF4-FFF2-40B4-BE49-F238E27FC236}">
              <a16:creationId xmlns:a16="http://schemas.microsoft.com/office/drawing/2014/main" id="{27069E12-B54C-4456-A071-3FE3B33009A6}"/>
            </a:ext>
          </a:extLst>
        </xdr:cNvPr>
        <xdr:cNvCxnSpPr/>
      </xdr:nvCxnSpPr>
      <xdr:spPr>
        <a:xfrm flipV="1">
          <a:off x="18392775" y="6445954"/>
          <a:ext cx="809625" cy="2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84185</xdr:rowOff>
    </xdr:from>
    <xdr:to>
      <xdr:col>102</xdr:col>
      <xdr:colOff>165100</xdr:colOff>
      <xdr:row>40</xdr:row>
      <xdr:rowOff>14335</xdr:rowOff>
    </xdr:to>
    <xdr:sp macro="" textlink="">
      <xdr:nvSpPr>
        <xdr:cNvPr id="595" name="楕円 594">
          <a:extLst>
            <a:ext uri="{FF2B5EF4-FFF2-40B4-BE49-F238E27FC236}">
              <a16:creationId xmlns:a16="http://schemas.microsoft.com/office/drawing/2014/main" id="{433B2109-6269-4F2B-809C-022F2FC37CE6}"/>
            </a:ext>
          </a:extLst>
        </xdr:cNvPr>
        <xdr:cNvSpPr/>
      </xdr:nvSpPr>
      <xdr:spPr>
        <a:xfrm>
          <a:off x="17554575" y="641196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127353</xdr:rowOff>
    </xdr:from>
    <xdr:to>
      <xdr:col>107</xdr:col>
      <xdr:colOff>50800</xdr:colOff>
      <xdr:row>39</xdr:row>
      <xdr:rowOff>134985</xdr:rowOff>
    </xdr:to>
    <xdr:cxnSp macro="">
      <xdr:nvCxnSpPr>
        <xdr:cNvPr id="596" name="直線コネクタ 595">
          <a:extLst>
            <a:ext uri="{FF2B5EF4-FFF2-40B4-BE49-F238E27FC236}">
              <a16:creationId xmlns:a16="http://schemas.microsoft.com/office/drawing/2014/main" id="{135DB189-F068-437D-8F34-8636440B89A0}"/>
            </a:ext>
          </a:extLst>
        </xdr:cNvPr>
        <xdr:cNvCxnSpPr/>
      </xdr:nvCxnSpPr>
      <xdr:spPr>
        <a:xfrm flipV="1">
          <a:off x="17602200" y="6448778"/>
          <a:ext cx="790575" cy="10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92811</xdr:rowOff>
    </xdr:from>
    <xdr:to>
      <xdr:col>98</xdr:col>
      <xdr:colOff>38100</xdr:colOff>
      <xdr:row>40</xdr:row>
      <xdr:rowOff>22961</xdr:rowOff>
    </xdr:to>
    <xdr:sp macro="" textlink="">
      <xdr:nvSpPr>
        <xdr:cNvPr id="597" name="楕円 596">
          <a:extLst>
            <a:ext uri="{FF2B5EF4-FFF2-40B4-BE49-F238E27FC236}">
              <a16:creationId xmlns:a16="http://schemas.microsoft.com/office/drawing/2014/main" id="{B6BD7947-F5CD-4293-92E9-EA3E3FFE416F}"/>
            </a:ext>
          </a:extLst>
        </xdr:cNvPr>
        <xdr:cNvSpPr/>
      </xdr:nvSpPr>
      <xdr:spPr>
        <a:xfrm>
          <a:off x="16754475" y="641741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134985</xdr:rowOff>
    </xdr:from>
    <xdr:to>
      <xdr:col>102</xdr:col>
      <xdr:colOff>114300</xdr:colOff>
      <xdr:row>39</xdr:row>
      <xdr:rowOff>143611</xdr:rowOff>
    </xdr:to>
    <xdr:cxnSp macro="">
      <xdr:nvCxnSpPr>
        <xdr:cNvPr id="598" name="直線コネクタ 597">
          <a:extLst>
            <a:ext uri="{FF2B5EF4-FFF2-40B4-BE49-F238E27FC236}">
              <a16:creationId xmlns:a16="http://schemas.microsoft.com/office/drawing/2014/main" id="{3C85C57A-09F8-4710-B84D-7D9DA19B2FCD}"/>
            </a:ext>
          </a:extLst>
        </xdr:cNvPr>
        <xdr:cNvCxnSpPr/>
      </xdr:nvCxnSpPr>
      <xdr:spPr>
        <a:xfrm flipV="1">
          <a:off x="16802100" y="6459585"/>
          <a:ext cx="800100" cy="5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159826</xdr:rowOff>
    </xdr:from>
    <xdr:ext cx="599010" cy="259045"/>
    <xdr:sp macro="" textlink="">
      <xdr:nvSpPr>
        <xdr:cNvPr id="599" name="n_1aveValue【一般廃棄物処理施設】&#10;一人当たり有形固定資産（償却資産）額">
          <a:extLst>
            <a:ext uri="{FF2B5EF4-FFF2-40B4-BE49-F238E27FC236}">
              <a16:creationId xmlns:a16="http://schemas.microsoft.com/office/drawing/2014/main" id="{B0978CDE-34C9-44BE-A2CE-E4F91B95F90D}"/>
            </a:ext>
          </a:extLst>
        </xdr:cNvPr>
        <xdr:cNvSpPr txBox="1"/>
      </xdr:nvSpPr>
      <xdr:spPr>
        <a:xfrm>
          <a:off x="18915595" y="61637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1398</xdr:rowOff>
    </xdr:from>
    <xdr:ext cx="599010" cy="259045"/>
    <xdr:sp macro="" textlink="">
      <xdr:nvSpPr>
        <xdr:cNvPr id="600" name="n_2aveValue【一般廃棄物処理施設】&#10;一人当たり有形固定資産（償却資産）額">
          <a:extLst>
            <a:ext uri="{FF2B5EF4-FFF2-40B4-BE49-F238E27FC236}">
              <a16:creationId xmlns:a16="http://schemas.microsoft.com/office/drawing/2014/main" id="{3FA172BC-91AA-488B-9941-2B68F18F8938}"/>
            </a:ext>
          </a:extLst>
        </xdr:cNvPr>
        <xdr:cNvSpPr txBox="1"/>
      </xdr:nvSpPr>
      <xdr:spPr>
        <a:xfrm>
          <a:off x="18134545" y="61640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12063</xdr:rowOff>
    </xdr:from>
    <xdr:ext cx="599010" cy="259045"/>
    <xdr:sp macro="" textlink="">
      <xdr:nvSpPr>
        <xdr:cNvPr id="601" name="n_3aveValue【一般廃棄物処理施設】&#10;一人当たり有形固定資産（償却資産）額">
          <a:extLst>
            <a:ext uri="{FF2B5EF4-FFF2-40B4-BE49-F238E27FC236}">
              <a16:creationId xmlns:a16="http://schemas.microsoft.com/office/drawing/2014/main" id="{08323A02-F6C3-4C0B-ACBA-6098B2EB5127}"/>
            </a:ext>
          </a:extLst>
        </xdr:cNvPr>
        <xdr:cNvSpPr txBox="1"/>
      </xdr:nvSpPr>
      <xdr:spPr>
        <a:xfrm>
          <a:off x="17324920" y="6171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15881</xdr:rowOff>
    </xdr:from>
    <xdr:ext cx="599010" cy="259045"/>
    <xdr:sp macro="" textlink="">
      <xdr:nvSpPr>
        <xdr:cNvPr id="602" name="n_4aveValue【一般廃棄物処理施設】&#10;一人当たり有形固定資産（償却資産）額">
          <a:extLst>
            <a:ext uri="{FF2B5EF4-FFF2-40B4-BE49-F238E27FC236}">
              <a16:creationId xmlns:a16="http://schemas.microsoft.com/office/drawing/2014/main" id="{EAB25CD6-066F-42E5-A9FD-089B849D2C30}"/>
            </a:ext>
          </a:extLst>
        </xdr:cNvPr>
        <xdr:cNvSpPr txBox="1"/>
      </xdr:nvSpPr>
      <xdr:spPr>
        <a:xfrm>
          <a:off x="16524820" y="6178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39</xdr:row>
      <xdr:rowOff>160106</xdr:rowOff>
    </xdr:from>
    <xdr:ext cx="599010" cy="259045"/>
    <xdr:sp macro="" textlink="">
      <xdr:nvSpPr>
        <xdr:cNvPr id="603" name="n_1mainValue【一般廃棄物処理施設】&#10;一人当たり有形固定資産（償却資産）額">
          <a:extLst>
            <a:ext uri="{FF2B5EF4-FFF2-40B4-BE49-F238E27FC236}">
              <a16:creationId xmlns:a16="http://schemas.microsoft.com/office/drawing/2014/main" id="{7CE57C33-2CFC-4C0D-A634-B38B70E4B417}"/>
            </a:ext>
          </a:extLst>
        </xdr:cNvPr>
        <xdr:cNvSpPr txBox="1"/>
      </xdr:nvSpPr>
      <xdr:spPr>
        <a:xfrm>
          <a:off x="18915595" y="64878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169280</xdr:rowOff>
    </xdr:from>
    <xdr:ext cx="599010" cy="259045"/>
    <xdr:sp macro="" textlink="">
      <xdr:nvSpPr>
        <xdr:cNvPr id="604" name="n_2mainValue【一般廃棄物処理施設】&#10;一人当たり有形固定資産（償却資産）額">
          <a:extLst>
            <a:ext uri="{FF2B5EF4-FFF2-40B4-BE49-F238E27FC236}">
              <a16:creationId xmlns:a16="http://schemas.microsoft.com/office/drawing/2014/main" id="{D85326BE-B073-4FA7-A9FB-EB80DD8FFB26}"/>
            </a:ext>
          </a:extLst>
        </xdr:cNvPr>
        <xdr:cNvSpPr txBox="1"/>
      </xdr:nvSpPr>
      <xdr:spPr>
        <a:xfrm>
          <a:off x="18134545" y="6484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5462</xdr:rowOff>
    </xdr:from>
    <xdr:ext cx="599010" cy="259045"/>
    <xdr:sp macro="" textlink="">
      <xdr:nvSpPr>
        <xdr:cNvPr id="605" name="n_3mainValue【一般廃棄物処理施設】&#10;一人当たり有形固定資産（償却資産）額">
          <a:extLst>
            <a:ext uri="{FF2B5EF4-FFF2-40B4-BE49-F238E27FC236}">
              <a16:creationId xmlns:a16="http://schemas.microsoft.com/office/drawing/2014/main" id="{04866AD2-E7CC-4569-94A6-3AB2638B1296}"/>
            </a:ext>
          </a:extLst>
        </xdr:cNvPr>
        <xdr:cNvSpPr txBox="1"/>
      </xdr:nvSpPr>
      <xdr:spPr>
        <a:xfrm>
          <a:off x="17324920" y="6495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14088</xdr:rowOff>
    </xdr:from>
    <xdr:ext cx="599010" cy="259045"/>
    <xdr:sp macro="" textlink="">
      <xdr:nvSpPr>
        <xdr:cNvPr id="606" name="n_4mainValue【一般廃棄物処理施設】&#10;一人当たり有形固定資産（償却資産）額">
          <a:extLst>
            <a:ext uri="{FF2B5EF4-FFF2-40B4-BE49-F238E27FC236}">
              <a16:creationId xmlns:a16="http://schemas.microsoft.com/office/drawing/2014/main" id="{CC690E25-13F9-4E3E-A0DA-11189F010712}"/>
            </a:ext>
          </a:extLst>
        </xdr:cNvPr>
        <xdr:cNvSpPr txBox="1"/>
      </xdr:nvSpPr>
      <xdr:spPr>
        <a:xfrm>
          <a:off x="16524820" y="64974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DBAB4DB9-6183-432D-9D78-648FCE50A37B}"/>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F665C22D-1F14-46F0-9BB6-542A396D864F}"/>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B59CCB6E-78F4-4F1F-9E15-529EB6E763FC}"/>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57CF4269-CB89-42B6-9F00-7CE50C33D1BC}"/>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BFCF8E5A-B160-4C61-9E81-27C034F32E61}"/>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C32E32BE-501B-43E0-AA13-D2F777E88734}"/>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1B8190E9-4D58-4F3C-AEBB-76B8EC016E10}"/>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822BB608-F2DC-42E2-9CB1-D7F527AC25A3}"/>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9AC0A3EC-93A7-4399-87BC-8C1CE5068F96}"/>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EB7CD1F4-9448-4262-AC4B-C623E98289FF}"/>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FF06AF6C-FA7F-46D2-9D77-93E377B60FD4}"/>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A016E8F1-2E16-4530-AD4C-04EBDD98EA16}"/>
            </a:ext>
          </a:extLst>
        </xdr:cNvPr>
        <xdr:cNvCxnSpPr/>
      </xdr:nvCxnSpPr>
      <xdr:spPr>
        <a:xfrm>
          <a:off x="11210925" y="10448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a:extLst>
            <a:ext uri="{FF2B5EF4-FFF2-40B4-BE49-F238E27FC236}">
              <a16:creationId xmlns:a16="http://schemas.microsoft.com/office/drawing/2014/main" id="{785D404C-B097-47C9-BE64-DFC8C366FB8F}"/>
            </a:ext>
          </a:extLst>
        </xdr:cNvPr>
        <xdr:cNvSpPr txBox="1"/>
      </xdr:nvSpPr>
      <xdr:spPr>
        <a:xfrm>
          <a:off x="107945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a:extLst>
            <a:ext uri="{FF2B5EF4-FFF2-40B4-BE49-F238E27FC236}">
              <a16:creationId xmlns:a16="http://schemas.microsoft.com/office/drawing/2014/main" id="{302A1337-216A-45D6-B377-43A5B1D5AB43}"/>
            </a:ext>
          </a:extLst>
        </xdr:cNvPr>
        <xdr:cNvCxnSpPr/>
      </xdr:nvCxnSpPr>
      <xdr:spPr>
        <a:xfrm>
          <a:off x="11210925" y="100869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a:extLst>
            <a:ext uri="{FF2B5EF4-FFF2-40B4-BE49-F238E27FC236}">
              <a16:creationId xmlns:a16="http://schemas.microsoft.com/office/drawing/2014/main" id="{EC588645-E50A-4E5F-BA0B-809FD32A7573}"/>
            </a:ext>
          </a:extLst>
        </xdr:cNvPr>
        <xdr:cNvSpPr txBox="1"/>
      </xdr:nvSpPr>
      <xdr:spPr>
        <a:xfrm>
          <a:off x="10845966"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F39A79A4-3C33-410B-96A2-1955825C5371}"/>
            </a:ext>
          </a:extLst>
        </xdr:cNvPr>
        <xdr:cNvCxnSpPr/>
      </xdr:nvCxnSpPr>
      <xdr:spPr>
        <a:xfrm>
          <a:off x="11210925" y="972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a:extLst>
            <a:ext uri="{FF2B5EF4-FFF2-40B4-BE49-F238E27FC236}">
              <a16:creationId xmlns:a16="http://schemas.microsoft.com/office/drawing/2014/main" id="{D7A5C90B-C610-451E-89C0-1C5192A3F7F6}"/>
            </a:ext>
          </a:extLst>
        </xdr:cNvPr>
        <xdr:cNvSpPr txBox="1"/>
      </xdr:nvSpPr>
      <xdr:spPr>
        <a:xfrm>
          <a:off x="10845966"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C3C55277-3468-4061-85A3-E1AE187D451E}"/>
            </a:ext>
          </a:extLst>
        </xdr:cNvPr>
        <xdr:cNvCxnSpPr/>
      </xdr:nvCxnSpPr>
      <xdr:spPr>
        <a:xfrm>
          <a:off x="11210925" y="93726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a:extLst>
            <a:ext uri="{FF2B5EF4-FFF2-40B4-BE49-F238E27FC236}">
              <a16:creationId xmlns:a16="http://schemas.microsoft.com/office/drawing/2014/main" id="{B0FA2755-5367-4D1B-853E-8696F8E50D1A}"/>
            </a:ext>
          </a:extLst>
        </xdr:cNvPr>
        <xdr:cNvSpPr txBox="1"/>
      </xdr:nvSpPr>
      <xdr:spPr>
        <a:xfrm>
          <a:off x="10845966"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a:extLst>
            <a:ext uri="{FF2B5EF4-FFF2-40B4-BE49-F238E27FC236}">
              <a16:creationId xmlns:a16="http://schemas.microsoft.com/office/drawing/2014/main" id="{64B500B1-17AD-4CBD-8853-F7D71B7B80B3}"/>
            </a:ext>
          </a:extLst>
        </xdr:cNvPr>
        <xdr:cNvCxnSpPr/>
      </xdr:nvCxnSpPr>
      <xdr:spPr>
        <a:xfrm>
          <a:off x="11210925" y="9010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a:extLst>
            <a:ext uri="{FF2B5EF4-FFF2-40B4-BE49-F238E27FC236}">
              <a16:creationId xmlns:a16="http://schemas.microsoft.com/office/drawing/2014/main" id="{32BA75B4-84A0-49D1-8589-77E887C16492}"/>
            </a:ext>
          </a:extLst>
        </xdr:cNvPr>
        <xdr:cNvSpPr txBox="1"/>
      </xdr:nvSpPr>
      <xdr:spPr>
        <a:xfrm>
          <a:off x="10845966"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97B57797-569A-4276-8B46-14D2DDA31D63}"/>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a:extLst>
            <a:ext uri="{FF2B5EF4-FFF2-40B4-BE49-F238E27FC236}">
              <a16:creationId xmlns:a16="http://schemas.microsoft.com/office/drawing/2014/main" id="{A84C79BE-CCFD-4825-B7CD-0C2CFB188DB2}"/>
            </a:ext>
          </a:extLst>
        </xdr:cNvPr>
        <xdr:cNvSpPr txBox="1"/>
      </xdr:nvSpPr>
      <xdr:spPr>
        <a:xfrm>
          <a:off x="109037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保健センター・保健所】&#10;有形固定資産減価償却率グラフ枠">
          <a:extLst>
            <a:ext uri="{FF2B5EF4-FFF2-40B4-BE49-F238E27FC236}">
              <a16:creationId xmlns:a16="http://schemas.microsoft.com/office/drawing/2014/main" id="{D19D49D5-1E15-4A78-B193-160035BA6712}"/>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0</xdr:rowOff>
    </xdr:from>
    <xdr:to>
      <xdr:col>85</xdr:col>
      <xdr:colOff>126364</xdr:colOff>
      <xdr:row>64</xdr:row>
      <xdr:rowOff>76200</xdr:rowOff>
    </xdr:to>
    <xdr:cxnSp macro="">
      <xdr:nvCxnSpPr>
        <xdr:cNvPr id="631" name="直線コネクタ 630">
          <a:extLst>
            <a:ext uri="{FF2B5EF4-FFF2-40B4-BE49-F238E27FC236}">
              <a16:creationId xmlns:a16="http://schemas.microsoft.com/office/drawing/2014/main" id="{1D1D90AB-C741-4322-93BF-BA423170DFB2}"/>
            </a:ext>
          </a:extLst>
        </xdr:cNvPr>
        <xdr:cNvCxnSpPr/>
      </xdr:nvCxnSpPr>
      <xdr:spPr>
        <a:xfrm flipV="1">
          <a:off x="14696439" y="9077325"/>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32" name="【保健センター・保健所】&#10;有形固定資産減価償却率最小値テキスト">
          <a:extLst>
            <a:ext uri="{FF2B5EF4-FFF2-40B4-BE49-F238E27FC236}">
              <a16:creationId xmlns:a16="http://schemas.microsoft.com/office/drawing/2014/main" id="{1B5C5A18-862E-4E3A-8A86-4369C0705C4B}"/>
            </a:ext>
          </a:extLst>
        </xdr:cNvPr>
        <xdr:cNvSpPr txBox="1"/>
      </xdr:nvSpPr>
      <xdr:spPr>
        <a:xfrm>
          <a:off x="14735175" y="1045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3" name="直線コネクタ 632">
          <a:extLst>
            <a:ext uri="{FF2B5EF4-FFF2-40B4-BE49-F238E27FC236}">
              <a16:creationId xmlns:a16="http://schemas.microsoft.com/office/drawing/2014/main" id="{77583A4F-7D57-4FDD-AAA1-70A9BC67C456}"/>
            </a:ext>
          </a:extLst>
        </xdr:cNvPr>
        <xdr:cNvCxnSpPr/>
      </xdr:nvCxnSpPr>
      <xdr:spPr>
        <a:xfrm>
          <a:off x="14611350" y="104489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118127</xdr:rowOff>
    </xdr:from>
    <xdr:ext cx="405111" cy="259045"/>
    <xdr:sp macro="" textlink="">
      <xdr:nvSpPr>
        <xdr:cNvPr id="634" name="【保健センター・保健所】&#10;有形固定資産減価償却率最大値テキスト">
          <a:extLst>
            <a:ext uri="{FF2B5EF4-FFF2-40B4-BE49-F238E27FC236}">
              <a16:creationId xmlns:a16="http://schemas.microsoft.com/office/drawing/2014/main" id="{DB069FCE-30AB-406A-A375-D1C83F774C52}"/>
            </a:ext>
          </a:extLst>
        </xdr:cNvPr>
        <xdr:cNvSpPr txBox="1"/>
      </xdr:nvSpPr>
      <xdr:spPr>
        <a:xfrm>
          <a:off x="14735175" y="887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635" name="直線コネクタ 634">
          <a:extLst>
            <a:ext uri="{FF2B5EF4-FFF2-40B4-BE49-F238E27FC236}">
              <a16:creationId xmlns:a16="http://schemas.microsoft.com/office/drawing/2014/main" id="{95F5BDEC-5230-4A20-A07D-8CBC5B20965C}"/>
            </a:ext>
          </a:extLst>
        </xdr:cNvPr>
        <xdr:cNvCxnSpPr/>
      </xdr:nvCxnSpPr>
      <xdr:spPr>
        <a:xfrm>
          <a:off x="14611350" y="90773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82567</xdr:rowOff>
    </xdr:from>
    <xdr:ext cx="405111" cy="259045"/>
    <xdr:sp macro="" textlink="">
      <xdr:nvSpPr>
        <xdr:cNvPr id="636" name="【保健センター・保健所】&#10;有形固定資産減価償却率平均値テキスト">
          <a:extLst>
            <a:ext uri="{FF2B5EF4-FFF2-40B4-BE49-F238E27FC236}">
              <a16:creationId xmlns:a16="http://schemas.microsoft.com/office/drawing/2014/main" id="{66A01029-5A00-4C3A-9080-A006C00830A8}"/>
            </a:ext>
          </a:extLst>
        </xdr:cNvPr>
        <xdr:cNvSpPr txBox="1"/>
      </xdr:nvSpPr>
      <xdr:spPr>
        <a:xfrm>
          <a:off x="14735175" y="94869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59690</xdr:rowOff>
    </xdr:from>
    <xdr:to>
      <xdr:col>85</xdr:col>
      <xdr:colOff>177800</xdr:colOff>
      <xdr:row>59</xdr:row>
      <xdr:rowOff>161290</xdr:rowOff>
    </xdr:to>
    <xdr:sp macro="" textlink="">
      <xdr:nvSpPr>
        <xdr:cNvPr id="637" name="フローチャート: 判断 636">
          <a:extLst>
            <a:ext uri="{FF2B5EF4-FFF2-40B4-BE49-F238E27FC236}">
              <a16:creationId xmlns:a16="http://schemas.microsoft.com/office/drawing/2014/main" id="{FE5C1FC5-12E5-4390-8EE3-65FB94456B05}"/>
            </a:ext>
          </a:extLst>
        </xdr:cNvPr>
        <xdr:cNvSpPr/>
      </xdr:nvSpPr>
      <xdr:spPr>
        <a:xfrm>
          <a:off x="14649450" y="962279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36830</xdr:rowOff>
    </xdr:from>
    <xdr:to>
      <xdr:col>81</xdr:col>
      <xdr:colOff>101600</xdr:colOff>
      <xdr:row>59</xdr:row>
      <xdr:rowOff>138430</xdr:rowOff>
    </xdr:to>
    <xdr:sp macro="" textlink="">
      <xdr:nvSpPr>
        <xdr:cNvPr id="638" name="フローチャート: 判断 637">
          <a:extLst>
            <a:ext uri="{FF2B5EF4-FFF2-40B4-BE49-F238E27FC236}">
              <a16:creationId xmlns:a16="http://schemas.microsoft.com/office/drawing/2014/main" id="{AE3B5870-FEE6-4939-A812-A170BC639E8A}"/>
            </a:ext>
          </a:extLst>
        </xdr:cNvPr>
        <xdr:cNvSpPr/>
      </xdr:nvSpPr>
      <xdr:spPr>
        <a:xfrm>
          <a:off x="13887450" y="959993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6350</xdr:rowOff>
    </xdr:from>
    <xdr:to>
      <xdr:col>76</xdr:col>
      <xdr:colOff>165100</xdr:colOff>
      <xdr:row>59</xdr:row>
      <xdr:rowOff>107950</xdr:rowOff>
    </xdr:to>
    <xdr:sp macro="" textlink="">
      <xdr:nvSpPr>
        <xdr:cNvPr id="639" name="フローチャート: 判断 638">
          <a:extLst>
            <a:ext uri="{FF2B5EF4-FFF2-40B4-BE49-F238E27FC236}">
              <a16:creationId xmlns:a16="http://schemas.microsoft.com/office/drawing/2014/main" id="{B12FFDB7-727E-4F86-8020-28DD89A831BF}"/>
            </a:ext>
          </a:extLst>
        </xdr:cNvPr>
        <xdr:cNvSpPr/>
      </xdr:nvSpPr>
      <xdr:spPr>
        <a:xfrm>
          <a:off x="13096875" y="957262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135890</xdr:rowOff>
    </xdr:from>
    <xdr:to>
      <xdr:col>72</xdr:col>
      <xdr:colOff>38100</xdr:colOff>
      <xdr:row>59</xdr:row>
      <xdr:rowOff>66040</xdr:rowOff>
    </xdr:to>
    <xdr:sp macro="" textlink="">
      <xdr:nvSpPr>
        <xdr:cNvPr id="640" name="フローチャート: 判断 639">
          <a:extLst>
            <a:ext uri="{FF2B5EF4-FFF2-40B4-BE49-F238E27FC236}">
              <a16:creationId xmlns:a16="http://schemas.microsoft.com/office/drawing/2014/main" id="{8B1E6BE9-0066-4561-97A5-C08702BCC3F8}"/>
            </a:ext>
          </a:extLst>
        </xdr:cNvPr>
        <xdr:cNvSpPr/>
      </xdr:nvSpPr>
      <xdr:spPr>
        <a:xfrm>
          <a:off x="12296775" y="953706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114935</xdr:rowOff>
    </xdr:from>
    <xdr:to>
      <xdr:col>67</xdr:col>
      <xdr:colOff>101600</xdr:colOff>
      <xdr:row>59</xdr:row>
      <xdr:rowOff>45085</xdr:rowOff>
    </xdr:to>
    <xdr:sp macro="" textlink="">
      <xdr:nvSpPr>
        <xdr:cNvPr id="641" name="フローチャート: 判断 640">
          <a:extLst>
            <a:ext uri="{FF2B5EF4-FFF2-40B4-BE49-F238E27FC236}">
              <a16:creationId xmlns:a16="http://schemas.microsoft.com/office/drawing/2014/main" id="{5506BF46-7822-45AB-ABAB-964B3E630425}"/>
            </a:ext>
          </a:extLst>
        </xdr:cNvPr>
        <xdr:cNvSpPr/>
      </xdr:nvSpPr>
      <xdr:spPr>
        <a:xfrm>
          <a:off x="11487150" y="951611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F0F8C48F-29E8-47A6-97B7-3408197099D3}"/>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9265B520-8FD7-4960-B481-CBD449FDAFCB}"/>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663C6510-CFAA-423B-862A-58A81CE90153}"/>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AC4D3A5E-F942-4F06-AE9C-553B77F79037}"/>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866AD719-8725-4618-A8DE-62280D27B2ED}"/>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97790</xdr:rowOff>
    </xdr:from>
    <xdr:to>
      <xdr:col>85</xdr:col>
      <xdr:colOff>177800</xdr:colOff>
      <xdr:row>60</xdr:row>
      <xdr:rowOff>27940</xdr:rowOff>
    </xdr:to>
    <xdr:sp macro="" textlink="">
      <xdr:nvSpPr>
        <xdr:cNvPr id="647" name="楕円 646">
          <a:extLst>
            <a:ext uri="{FF2B5EF4-FFF2-40B4-BE49-F238E27FC236}">
              <a16:creationId xmlns:a16="http://schemas.microsoft.com/office/drawing/2014/main" id="{4D726741-DAF2-4533-92DF-4C20D2E70306}"/>
            </a:ext>
          </a:extLst>
        </xdr:cNvPr>
        <xdr:cNvSpPr/>
      </xdr:nvSpPr>
      <xdr:spPr>
        <a:xfrm>
          <a:off x="14649450" y="966089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76217</xdr:rowOff>
    </xdr:from>
    <xdr:ext cx="405111" cy="259045"/>
    <xdr:sp macro="" textlink="">
      <xdr:nvSpPr>
        <xdr:cNvPr id="648" name="【保健センター・保健所】&#10;有形固定資産減価償却率該当値テキスト">
          <a:extLst>
            <a:ext uri="{FF2B5EF4-FFF2-40B4-BE49-F238E27FC236}">
              <a16:creationId xmlns:a16="http://schemas.microsoft.com/office/drawing/2014/main" id="{1C1190A8-8289-42D2-B27C-475BFCD2771A}"/>
            </a:ext>
          </a:extLst>
        </xdr:cNvPr>
        <xdr:cNvSpPr txBox="1"/>
      </xdr:nvSpPr>
      <xdr:spPr>
        <a:xfrm>
          <a:off x="14735175" y="9639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59690</xdr:rowOff>
    </xdr:from>
    <xdr:to>
      <xdr:col>81</xdr:col>
      <xdr:colOff>101600</xdr:colOff>
      <xdr:row>59</xdr:row>
      <xdr:rowOff>161290</xdr:rowOff>
    </xdr:to>
    <xdr:sp macro="" textlink="">
      <xdr:nvSpPr>
        <xdr:cNvPr id="649" name="楕円 648">
          <a:extLst>
            <a:ext uri="{FF2B5EF4-FFF2-40B4-BE49-F238E27FC236}">
              <a16:creationId xmlns:a16="http://schemas.microsoft.com/office/drawing/2014/main" id="{B9971709-3888-4A4B-B091-355E6394889A}"/>
            </a:ext>
          </a:extLst>
        </xdr:cNvPr>
        <xdr:cNvSpPr/>
      </xdr:nvSpPr>
      <xdr:spPr>
        <a:xfrm>
          <a:off x="13887450" y="962279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110490</xdr:rowOff>
    </xdr:from>
    <xdr:to>
      <xdr:col>85</xdr:col>
      <xdr:colOff>127000</xdr:colOff>
      <xdr:row>59</xdr:row>
      <xdr:rowOff>148590</xdr:rowOff>
    </xdr:to>
    <xdr:cxnSp macro="">
      <xdr:nvCxnSpPr>
        <xdr:cNvPr id="650" name="直線コネクタ 649">
          <a:extLst>
            <a:ext uri="{FF2B5EF4-FFF2-40B4-BE49-F238E27FC236}">
              <a16:creationId xmlns:a16="http://schemas.microsoft.com/office/drawing/2014/main" id="{38220050-9840-4381-858A-59EDDA5107B1}"/>
            </a:ext>
          </a:extLst>
        </xdr:cNvPr>
        <xdr:cNvCxnSpPr/>
      </xdr:nvCxnSpPr>
      <xdr:spPr>
        <a:xfrm>
          <a:off x="13935075" y="9670415"/>
          <a:ext cx="762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21590</xdr:rowOff>
    </xdr:from>
    <xdr:to>
      <xdr:col>76</xdr:col>
      <xdr:colOff>165100</xdr:colOff>
      <xdr:row>59</xdr:row>
      <xdr:rowOff>123190</xdr:rowOff>
    </xdr:to>
    <xdr:sp macro="" textlink="">
      <xdr:nvSpPr>
        <xdr:cNvPr id="651" name="楕円 650">
          <a:extLst>
            <a:ext uri="{FF2B5EF4-FFF2-40B4-BE49-F238E27FC236}">
              <a16:creationId xmlns:a16="http://schemas.microsoft.com/office/drawing/2014/main" id="{89E5B8A4-7D0D-42E4-BD97-E459BEE41E7E}"/>
            </a:ext>
          </a:extLst>
        </xdr:cNvPr>
        <xdr:cNvSpPr/>
      </xdr:nvSpPr>
      <xdr:spPr>
        <a:xfrm>
          <a:off x="13096875" y="958469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72390</xdr:rowOff>
    </xdr:from>
    <xdr:to>
      <xdr:col>81</xdr:col>
      <xdr:colOff>50800</xdr:colOff>
      <xdr:row>59</xdr:row>
      <xdr:rowOff>110490</xdr:rowOff>
    </xdr:to>
    <xdr:cxnSp macro="">
      <xdr:nvCxnSpPr>
        <xdr:cNvPr id="652" name="直線コネクタ 651">
          <a:extLst>
            <a:ext uri="{FF2B5EF4-FFF2-40B4-BE49-F238E27FC236}">
              <a16:creationId xmlns:a16="http://schemas.microsoft.com/office/drawing/2014/main" id="{C92E6C5C-05DE-432E-8227-113C4DC48664}"/>
            </a:ext>
          </a:extLst>
        </xdr:cNvPr>
        <xdr:cNvCxnSpPr/>
      </xdr:nvCxnSpPr>
      <xdr:spPr>
        <a:xfrm>
          <a:off x="13144500" y="9632315"/>
          <a:ext cx="79057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154940</xdr:rowOff>
    </xdr:from>
    <xdr:to>
      <xdr:col>72</xdr:col>
      <xdr:colOff>38100</xdr:colOff>
      <xdr:row>59</xdr:row>
      <xdr:rowOff>85090</xdr:rowOff>
    </xdr:to>
    <xdr:sp macro="" textlink="">
      <xdr:nvSpPr>
        <xdr:cNvPr id="653" name="楕円 652">
          <a:extLst>
            <a:ext uri="{FF2B5EF4-FFF2-40B4-BE49-F238E27FC236}">
              <a16:creationId xmlns:a16="http://schemas.microsoft.com/office/drawing/2014/main" id="{8AE6C83E-FC8A-4648-980A-11F10B2C48EE}"/>
            </a:ext>
          </a:extLst>
        </xdr:cNvPr>
        <xdr:cNvSpPr/>
      </xdr:nvSpPr>
      <xdr:spPr>
        <a:xfrm>
          <a:off x="12296775" y="955611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34290</xdr:rowOff>
    </xdr:from>
    <xdr:to>
      <xdr:col>76</xdr:col>
      <xdr:colOff>114300</xdr:colOff>
      <xdr:row>59</xdr:row>
      <xdr:rowOff>72390</xdr:rowOff>
    </xdr:to>
    <xdr:cxnSp macro="">
      <xdr:nvCxnSpPr>
        <xdr:cNvPr id="654" name="直線コネクタ 653">
          <a:extLst>
            <a:ext uri="{FF2B5EF4-FFF2-40B4-BE49-F238E27FC236}">
              <a16:creationId xmlns:a16="http://schemas.microsoft.com/office/drawing/2014/main" id="{CFD6EB5B-433C-4A02-A20E-6B14752593A5}"/>
            </a:ext>
          </a:extLst>
        </xdr:cNvPr>
        <xdr:cNvCxnSpPr/>
      </xdr:nvCxnSpPr>
      <xdr:spPr>
        <a:xfrm>
          <a:off x="12344400" y="9594215"/>
          <a:ext cx="8001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116840</xdr:rowOff>
    </xdr:from>
    <xdr:to>
      <xdr:col>67</xdr:col>
      <xdr:colOff>101600</xdr:colOff>
      <xdr:row>59</xdr:row>
      <xdr:rowOff>46990</xdr:rowOff>
    </xdr:to>
    <xdr:sp macro="" textlink="">
      <xdr:nvSpPr>
        <xdr:cNvPr id="655" name="楕円 654">
          <a:extLst>
            <a:ext uri="{FF2B5EF4-FFF2-40B4-BE49-F238E27FC236}">
              <a16:creationId xmlns:a16="http://schemas.microsoft.com/office/drawing/2014/main" id="{5637BE5D-F1E6-444B-800C-2DACACDD18DD}"/>
            </a:ext>
          </a:extLst>
        </xdr:cNvPr>
        <xdr:cNvSpPr/>
      </xdr:nvSpPr>
      <xdr:spPr>
        <a:xfrm>
          <a:off x="11487150" y="951801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167640</xdr:rowOff>
    </xdr:from>
    <xdr:to>
      <xdr:col>71</xdr:col>
      <xdr:colOff>177800</xdr:colOff>
      <xdr:row>59</xdr:row>
      <xdr:rowOff>34290</xdr:rowOff>
    </xdr:to>
    <xdr:cxnSp macro="">
      <xdr:nvCxnSpPr>
        <xdr:cNvPr id="656" name="直線コネクタ 655">
          <a:extLst>
            <a:ext uri="{FF2B5EF4-FFF2-40B4-BE49-F238E27FC236}">
              <a16:creationId xmlns:a16="http://schemas.microsoft.com/office/drawing/2014/main" id="{23A0557E-3554-4909-841A-8F73E9F7657B}"/>
            </a:ext>
          </a:extLst>
        </xdr:cNvPr>
        <xdr:cNvCxnSpPr/>
      </xdr:nvCxnSpPr>
      <xdr:spPr>
        <a:xfrm>
          <a:off x="11534775" y="9565640"/>
          <a:ext cx="809625"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154957</xdr:rowOff>
    </xdr:from>
    <xdr:ext cx="405111" cy="259045"/>
    <xdr:sp macro="" textlink="">
      <xdr:nvSpPr>
        <xdr:cNvPr id="657" name="n_1aveValue【保健センター・保健所】&#10;有形固定資産減価償却率">
          <a:extLst>
            <a:ext uri="{FF2B5EF4-FFF2-40B4-BE49-F238E27FC236}">
              <a16:creationId xmlns:a16="http://schemas.microsoft.com/office/drawing/2014/main" id="{4876D2F7-6902-42F0-B28D-35FF0C79594D}"/>
            </a:ext>
          </a:extLst>
        </xdr:cNvPr>
        <xdr:cNvSpPr txBox="1"/>
      </xdr:nvSpPr>
      <xdr:spPr>
        <a:xfrm>
          <a:off x="13745219" y="939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124477</xdr:rowOff>
    </xdr:from>
    <xdr:ext cx="405111" cy="259045"/>
    <xdr:sp macro="" textlink="">
      <xdr:nvSpPr>
        <xdr:cNvPr id="658" name="n_2aveValue【保健センター・保健所】&#10;有形固定資産減価償却率">
          <a:extLst>
            <a:ext uri="{FF2B5EF4-FFF2-40B4-BE49-F238E27FC236}">
              <a16:creationId xmlns:a16="http://schemas.microsoft.com/office/drawing/2014/main" id="{003A9298-B089-44E2-A5F4-C4CF611DC6CC}"/>
            </a:ext>
          </a:extLst>
        </xdr:cNvPr>
        <xdr:cNvSpPr txBox="1"/>
      </xdr:nvSpPr>
      <xdr:spPr>
        <a:xfrm>
          <a:off x="12964169" y="9360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82567</xdr:rowOff>
    </xdr:from>
    <xdr:ext cx="405111" cy="259045"/>
    <xdr:sp macro="" textlink="">
      <xdr:nvSpPr>
        <xdr:cNvPr id="659" name="n_3aveValue【保健センター・保健所】&#10;有形固定資産減価償却率">
          <a:extLst>
            <a:ext uri="{FF2B5EF4-FFF2-40B4-BE49-F238E27FC236}">
              <a16:creationId xmlns:a16="http://schemas.microsoft.com/office/drawing/2014/main" id="{14D34E96-E541-451E-9F50-8C4D3857526D}"/>
            </a:ext>
          </a:extLst>
        </xdr:cNvPr>
        <xdr:cNvSpPr txBox="1"/>
      </xdr:nvSpPr>
      <xdr:spPr>
        <a:xfrm>
          <a:off x="12164069" y="9324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61612</xdr:rowOff>
    </xdr:from>
    <xdr:ext cx="405111" cy="259045"/>
    <xdr:sp macro="" textlink="">
      <xdr:nvSpPr>
        <xdr:cNvPr id="660" name="n_4aveValue【保健センター・保健所】&#10;有形固定資産減価償却率">
          <a:extLst>
            <a:ext uri="{FF2B5EF4-FFF2-40B4-BE49-F238E27FC236}">
              <a16:creationId xmlns:a16="http://schemas.microsoft.com/office/drawing/2014/main" id="{AE2294E3-6232-4ACF-BA80-0A6C23003EFD}"/>
            </a:ext>
          </a:extLst>
        </xdr:cNvPr>
        <xdr:cNvSpPr txBox="1"/>
      </xdr:nvSpPr>
      <xdr:spPr>
        <a:xfrm>
          <a:off x="11354444" y="9304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152417</xdr:rowOff>
    </xdr:from>
    <xdr:ext cx="405111" cy="259045"/>
    <xdr:sp macro="" textlink="">
      <xdr:nvSpPr>
        <xdr:cNvPr id="661" name="n_1mainValue【保健センター・保健所】&#10;有形固定資産減価償却率">
          <a:extLst>
            <a:ext uri="{FF2B5EF4-FFF2-40B4-BE49-F238E27FC236}">
              <a16:creationId xmlns:a16="http://schemas.microsoft.com/office/drawing/2014/main" id="{C3B51395-A6BB-4A78-A836-501FDE51C3C4}"/>
            </a:ext>
          </a:extLst>
        </xdr:cNvPr>
        <xdr:cNvSpPr txBox="1"/>
      </xdr:nvSpPr>
      <xdr:spPr>
        <a:xfrm>
          <a:off x="13745219" y="9715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114317</xdr:rowOff>
    </xdr:from>
    <xdr:ext cx="405111" cy="259045"/>
    <xdr:sp macro="" textlink="">
      <xdr:nvSpPr>
        <xdr:cNvPr id="662" name="n_2mainValue【保健センター・保健所】&#10;有形固定資産減価償却率">
          <a:extLst>
            <a:ext uri="{FF2B5EF4-FFF2-40B4-BE49-F238E27FC236}">
              <a16:creationId xmlns:a16="http://schemas.microsoft.com/office/drawing/2014/main" id="{89DD116A-6D00-4EEF-81AD-6CE17049F0CD}"/>
            </a:ext>
          </a:extLst>
        </xdr:cNvPr>
        <xdr:cNvSpPr txBox="1"/>
      </xdr:nvSpPr>
      <xdr:spPr>
        <a:xfrm>
          <a:off x="12964169" y="9677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76217</xdr:rowOff>
    </xdr:from>
    <xdr:ext cx="405111" cy="259045"/>
    <xdr:sp macro="" textlink="">
      <xdr:nvSpPr>
        <xdr:cNvPr id="663" name="n_3mainValue【保健センター・保健所】&#10;有形固定資産減価償却率">
          <a:extLst>
            <a:ext uri="{FF2B5EF4-FFF2-40B4-BE49-F238E27FC236}">
              <a16:creationId xmlns:a16="http://schemas.microsoft.com/office/drawing/2014/main" id="{7A929274-6EB4-4479-836F-A497A08FE1A4}"/>
            </a:ext>
          </a:extLst>
        </xdr:cNvPr>
        <xdr:cNvSpPr txBox="1"/>
      </xdr:nvSpPr>
      <xdr:spPr>
        <a:xfrm>
          <a:off x="12164069" y="9639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38117</xdr:rowOff>
    </xdr:from>
    <xdr:ext cx="405111" cy="259045"/>
    <xdr:sp macro="" textlink="">
      <xdr:nvSpPr>
        <xdr:cNvPr id="664" name="n_4mainValue【保健センター・保健所】&#10;有形固定資産減価償却率">
          <a:extLst>
            <a:ext uri="{FF2B5EF4-FFF2-40B4-BE49-F238E27FC236}">
              <a16:creationId xmlns:a16="http://schemas.microsoft.com/office/drawing/2014/main" id="{45CAA709-502A-4429-9452-5434DA2A602D}"/>
            </a:ext>
          </a:extLst>
        </xdr:cNvPr>
        <xdr:cNvSpPr txBox="1"/>
      </xdr:nvSpPr>
      <xdr:spPr>
        <a:xfrm>
          <a:off x="11354444" y="9601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9E33E516-89BD-40D0-BD51-36C83DFD4D06}"/>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C1101D34-6225-4E7A-9634-3BD9301CF191}"/>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5DA99790-E37D-407B-B43A-64CC7F3D52CB}"/>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0E623E5D-62B0-4FBA-891F-7DA204C21873}"/>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6B2B0F1F-0B52-4B38-83EE-9413C982341D}"/>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314203D5-790B-4C15-A7DE-5B41AAAD0A82}"/>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351D8421-77C1-4102-8AFF-6B2F9CFCAD5F}"/>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0B53C45E-0277-4AC4-866B-A32C5F83F614}"/>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a:extLst>
            <a:ext uri="{FF2B5EF4-FFF2-40B4-BE49-F238E27FC236}">
              <a16:creationId xmlns:a16="http://schemas.microsoft.com/office/drawing/2014/main" id="{DB527E0E-CF40-4747-8479-2F0462E6B8EA}"/>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1295E229-4EC5-44F8-885C-B95C6E06F321}"/>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5" name="直線コネクタ 674">
          <a:extLst>
            <a:ext uri="{FF2B5EF4-FFF2-40B4-BE49-F238E27FC236}">
              <a16:creationId xmlns:a16="http://schemas.microsoft.com/office/drawing/2014/main" id="{524A2A85-D236-4A83-953B-677FC5AA1C1D}"/>
            </a:ext>
          </a:extLst>
        </xdr:cNvPr>
        <xdr:cNvCxnSpPr/>
      </xdr:nvCxnSpPr>
      <xdr:spPr>
        <a:xfrm>
          <a:off x="164592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6" name="テキスト ボックス 675">
          <a:extLst>
            <a:ext uri="{FF2B5EF4-FFF2-40B4-BE49-F238E27FC236}">
              <a16:creationId xmlns:a16="http://schemas.microsoft.com/office/drawing/2014/main" id="{E98F47E4-E5C7-4B66-80C2-56AAC4381F8F}"/>
            </a:ext>
          </a:extLst>
        </xdr:cNvPr>
        <xdr:cNvSpPr txBox="1"/>
      </xdr:nvSpPr>
      <xdr:spPr>
        <a:xfrm>
          <a:off x="160523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7" name="直線コネクタ 676">
          <a:extLst>
            <a:ext uri="{FF2B5EF4-FFF2-40B4-BE49-F238E27FC236}">
              <a16:creationId xmlns:a16="http://schemas.microsoft.com/office/drawing/2014/main" id="{196A3775-E8EE-436B-8204-A02FB5894013}"/>
            </a:ext>
          </a:extLst>
        </xdr:cNvPr>
        <xdr:cNvCxnSpPr/>
      </xdr:nvCxnSpPr>
      <xdr:spPr>
        <a:xfrm>
          <a:off x="164592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8" name="テキスト ボックス 677">
          <a:extLst>
            <a:ext uri="{FF2B5EF4-FFF2-40B4-BE49-F238E27FC236}">
              <a16:creationId xmlns:a16="http://schemas.microsoft.com/office/drawing/2014/main" id="{929577C2-993B-4D60-8846-C2B107317C42}"/>
            </a:ext>
          </a:extLst>
        </xdr:cNvPr>
        <xdr:cNvSpPr txBox="1"/>
      </xdr:nvSpPr>
      <xdr:spPr>
        <a:xfrm>
          <a:off x="16052346" y="100567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9" name="直線コネクタ 678">
          <a:extLst>
            <a:ext uri="{FF2B5EF4-FFF2-40B4-BE49-F238E27FC236}">
              <a16:creationId xmlns:a16="http://schemas.microsoft.com/office/drawing/2014/main" id="{22F61569-0841-4A3E-ACD1-6DD45BE2D239}"/>
            </a:ext>
          </a:extLst>
        </xdr:cNvPr>
        <xdr:cNvCxnSpPr/>
      </xdr:nvCxnSpPr>
      <xdr:spPr>
        <a:xfrm>
          <a:off x="164592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0" name="テキスト ボックス 679">
          <a:extLst>
            <a:ext uri="{FF2B5EF4-FFF2-40B4-BE49-F238E27FC236}">
              <a16:creationId xmlns:a16="http://schemas.microsoft.com/office/drawing/2014/main" id="{8B4CF1DA-98DB-4566-BA00-3CAAD0F9A678}"/>
            </a:ext>
          </a:extLst>
        </xdr:cNvPr>
        <xdr:cNvSpPr txBox="1"/>
      </xdr:nvSpPr>
      <xdr:spPr>
        <a:xfrm>
          <a:off x="16052346" y="97460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1" name="直線コネクタ 680">
          <a:extLst>
            <a:ext uri="{FF2B5EF4-FFF2-40B4-BE49-F238E27FC236}">
              <a16:creationId xmlns:a16="http://schemas.microsoft.com/office/drawing/2014/main" id="{89CE16ED-FB81-4FEC-B4E5-D67F88DC1D8C}"/>
            </a:ext>
          </a:extLst>
        </xdr:cNvPr>
        <xdr:cNvCxnSpPr/>
      </xdr:nvCxnSpPr>
      <xdr:spPr>
        <a:xfrm>
          <a:off x="164592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2" name="テキスト ボックス 681">
          <a:extLst>
            <a:ext uri="{FF2B5EF4-FFF2-40B4-BE49-F238E27FC236}">
              <a16:creationId xmlns:a16="http://schemas.microsoft.com/office/drawing/2014/main" id="{58131851-B42C-443C-B452-BC847D4F1AFC}"/>
            </a:ext>
          </a:extLst>
        </xdr:cNvPr>
        <xdr:cNvSpPr txBox="1"/>
      </xdr:nvSpPr>
      <xdr:spPr>
        <a:xfrm>
          <a:off x="16052346" y="9438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3" name="直線コネクタ 682">
          <a:extLst>
            <a:ext uri="{FF2B5EF4-FFF2-40B4-BE49-F238E27FC236}">
              <a16:creationId xmlns:a16="http://schemas.microsoft.com/office/drawing/2014/main" id="{627F29D8-FB0C-454F-85AF-15F9DFC275CB}"/>
            </a:ext>
          </a:extLst>
        </xdr:cNvPr>
        <xdr:cNvCxnSpPr/>
      </xdr:nvCxnSpPr>
      <xdr:spPr>
        <a:xfrm>
          <a:off x="164592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4" name="テキスト ボックス 683">
          <a:extLst>
            <a:ext uri="{FF2B5EF4-FFF2-40B4-BE49-F238E27FC236}">
              <a16:creationId xmlns:a16="http://schemas.microsoft.com/office/drawing/2014/main" id="{60AC2C4C-7135-4E0A-A5D5-F5C481B902A4}"/>
            </a:ext>
          </a:extLst>
        </xdr:cNvPr>
        <xdr:cNvSpPr txBox="1"/>
      </xdr:nvSpPr>
      <xdr:spPr>
        <a:xfrm>
          <a:off x="16052346" y="91278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5" name="直線コネクタ 684">
          <a:extLst>
            <a:ext uri="{FF2B5EF4-FFF2-40B4-BE49-F238E27FC236}">
              <a16:creationId xmlns:a16="http://schemas.microsoft.com/office/drawing/2014/main" id="{193C00C4-D98F-4A8D-8A8E-7A945C7AA68B}"/>
            </a:ext>
          </a:extLst>
        </xdr:cNvPr>
        <xdr:cNvCxnSpPr/>
      </xdr:nvCxnSpPr>
      <xdr:spPr>
        <a:xfrm>
          <a:off x="164592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6" name="テキスト ボックス 685">
          <a:extLst>
            <a:ext uri="{FF2B5EF4-FFF2-40B4-BE49-F238E27FC236}">
              <a16:creationId xmlns:a16="http://schemas.microsoft.com/office/drawing/2014/main" id="{3DF377DE-86BD-42FC-B7CF-E0FB590D664D}"/>
            </a:ext>
          </a:extLst>
        </xdr:cNvPr>
        <xdr:cNvSpPr txBox="1"/>
      </xdr:nvSpPr>
      <xdr:spPr>
        <a:xfrm>
          <a:off x="16052346" y="882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a:extLst>
            <a:ext uri="{FF2B5EF4-FFF2-40B4-BE49-F238E27FC236}">
              <a16:creationId xmlns:a16="http://schemas.microsoft.com/office/drawing/2014/main" id="{98B76E8E-36DD-4A5E-B268-74CC948871CE}"/>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8" name="テキスト ボックス 687">
          <a:extLst>
            <a:ext uri="{FF2B5EF4-FFF2-40B4-BE49-F238E27FC236}">
              <a16:creationId xmlns:a16="http://schemas.microsoft.com/office/drawing/2014/main" id="{1EBF10ED-1D8A-4739-AE8F-79557B457736}"/>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保健センター・保健所】&#10;一人当たり面積グラフ枠">
          <a:extLst>
            <a:ext uri="{FF2B5EF4-FFF2-40B4-BE49-F238E27FC236}">
              <a16:creationId xmlns:a16="http://schemas.microsoft.com/office/drawing/2014/main" id="{C06E36E8-3674-438C-A496-8DA2079F8915}"/>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81643</xdr:rowOff>
    </xdr:from>
    <xdr:to>
      <xdr:col>116</xdr:col>
      <xdr:colOff>62864</xdr:colOff>
      <xdr:row>64</xdr:row>
      <xdr:rowOff>117566</xdr:rowOff>
    </xdr:to>
    <xdr:cxnSp macro="">
      <xdr:nvCxnSpPr>
        <xdr:cNvPr id="690" name="直線コネクタ 689">
          <a:extLst>
            <a:ext uri="{FF2B5EF4-FFF2-40B4-BE49-F238E27FC236}">
              <a16:creationId xmlns:a16="http://schemas.microsoft.com/office/drawing/2014/main" id="{268A21E5-54F0-45DB-81B0-06C8D3BF35FF}"/>
            </a:ext>
          </a:extLst>
        </xdr:cNvPr>
        <xdr:cNvCxnSpPr/>
      </xdr:nvCxnSpPr>
      <xdr:spPr>
        <a:xfrm flipV="1">
          <a:off x="19954239" y="9162143"/>
          <a:ext cx="0" cy="13313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121393</xdr:rowOff>
    </xdr:from>
    <xdr:ext cx="469744" cy="259045"/>
    <xdr:sp macro="" textlink="">
      <xdr:nvSpPr>
        <xdr:cNvPr id="691" name="【保健センター・保健所】&#10;一人当たり面積最小値テキスト">
          <a:extLst>
            <a:ext uri="{FF2B5EF4-FFF2-40B4-BE49-F238E27FC236}">
              <a16:creationId xmlns:a16="http://schemas.microsoft.com/office/drawing/2014/main" id="{E066C771-F1C4-441E-9939-CAC2B19AB600}"/>
            </a:ext>
          </a:extLst>
        </xdr:cNvPr>
        <xdr:cNvSpPr txBox="1"/>
      </xdr:nvSpPr>
      <xdr:spPr>
        <a:xfrm>
          <a:off x="19992975" y="10497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117566</xdr:rowOff>
    </xdr:from>
    <xdr:to>
      <xdr:col>116</xdr:col>
      <xdr:colOff>152400</xdr:colOff>
      <xdr:row>64</xdr:row>
      <xdr:rowOff>117566</xdr:rowOff>
    </xdr:to>
    <xdr:cxnSp macro="">
      <xdr:nvCxnSpPr>
        <xdr:cNvPr id="692" name="直線コネクタ 691">
          <a:extLst>
            <a:ext uri="{FF2B5EF4-FFF2-40B4-BE49-F238E27FC236}">
              <a16:creationId xmlns:a16="http://schemas.microsoft.com/office/drawing/2014/main" id="{520B0341-03A6-4CA7-AC0A-70AB3F3AECD5}"/>
            </a:ext>
          </a:extLst>
        </xdr:cNvPr>
        <xdr:cNvCxnSpPr/>
      </xdr:nvCxnSpPr>
      <xdr:spPr>
        <a:xfrm>
          <a:off x="19878675" y="1049346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28320</xdr:rowOff>
    </xdr:from>
    <xdr:ext cx="469744" cy="259045"/>
    <xdr:sp macro="" textlink="">
      <xdr:nvSpPr>
        <xdr:cNvPr id="693" name="【保健センター・保健所】&#10;一人当たり面積最大値テキスト">
          <a:extLst>
            <a:ext uri="{FF2B5EF4-FFF2-40B4-BE49-F238E27FC236}">
              <a16:creationId xmlns:a16="http://schemas.microsoft.com/office/drawing/2014/main" id="{E042EB1F-BCC0-453F-BEC7-F981614B1F40}"/>
            </a:ext>
          </a:extLst>
        </xdr:cNvPr>
        <xdr:cNvSpPr txBox="1"/>
      </xdr:nvSpPr>
      <xdr:spPr>
        <a:xfrm>
          <a:off x="19992975" y="8946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81643</xdr:rowOff>
    </xdr:from>
    <xdr:to>
      <xdr:col>116</xdr:col>
      <xdr:colOff>152400</xdr:colOff>
      <xdr:row>56</xdr:row>
      <xdr:rowOff>81643</xdr:rowOff>
    </xdr:to>
    <xdr:cxnSp macro="">
      <xdr:nvCxnSpPr>
        <xdr:cNvPr id="694" name="直線コネクタ 693">
          <a:extLst>
            <a:ext uri="{FF2B5EF4-FFF2-40B4-BE49-F238E27FC236}">
              <a16:creationId xmlns:a16="http://schemas.microsoft.com/office/drawing/2014/main" id="{49268BB5-59D0-461B-BE0B-B90A2B4FB597}"/>
            </a:ext>
          </a:extLst>
        </xdr:cNvPr>
        <xdr:cNvCxnSpPr/>
      </xdr:nvCxnSpPr>
      <xdr:spPr>
        <a:xfrm>
          <a:off x="19878675" y="916214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149696</xdr:rowOff>
    </xdr:from>
    <xdr:ext cx="469744" cy="259045"/>
    <xdr:sp macro="" textlink="">
      <xdr:nvSpPr>
        <xdr:cNvPr id="695" name="【保健センター・保健所】&#10;一人当たり面積平均値テキスト">
          <a:extLst>
            <a:ext uri="{FF2B5EF4-FFF2-40B4-BE49-F238E27FC236}">
              <a16:creationId xmlns:a16="http://schemas.microsoft.com/office/drawing/2014/main" id="{D7430B40-0E25-4EAF-A4C9-BEA437C7C5FF}"/>
            </a:ext>
          </a:extLst>
        </xdr:cNvPr>
        <xdr:cNvSpPr txBox="1"/>
      </xdr:nvSpPr>
      <xdr:spPr>
        <a:xfrm>
          <a:off x="19992975" y="101985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171269</xdr:rowOff>
    </xdr:from>
    <xdr:to>
      <xdr:col>116</xdr:col>
      <xdr:colOff>114300</xdr:colOff>
      <xdr:row>63</xdr:row>
      <xdr:rowOff>101419</xdr:rowOff>
    </xdr:to>
    <xdr:sp macro="" textlink="">
      <xdr:nvSpPr>
        <xdr:cNvPr id="696" name="フローチャート: 判断 695">
          <a:extLst>
            <a:ext uri="{FF2B5EF4-FFF2-40B4-BE49-F238E27FC236}">
              <a16:creationId xmlns:a16="http://schemas.microsoft.com/office/drawing/2014/main" id="{ABD37BE4-5AA2-445C-A0B9-0CDE9FD83B6C}"/>
            </a:ext>
          </a:extLst>
        </xdr:cNvPr>
        <xdr:cNvSpPr/>
      </xdr:nvSpPr>
      <xdr:spPr>
        <a:xfrm>
          <a:off x="19897725" y="1021061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168003</xdr:rowOff>
    </xdr:from>
    <xdr:to>
      <xdr:col>112</xdr:col>
      <xdr:colOff>38100</xdr:colOff>
      <xdr:row>63</xdr:row>
      <xdr:rowOff>98153</xdr:rowOff>
    </xdr:to>
    <xdr:sp macro="" textlink="">
      <xdr:nvSpPr>
        <xdr:cNvPr id="697" name="フローチャート: 判断 696">
          <a:extLst>
            <a:ext uri="{FF2B5EF4-FFF2-40B4-BE49-F238E27FC236}">
              <a16:creationId xmlns:a16="http://schemas.microsoft.com/office/drawing/2014/main" id="{7868D82C-4B77-4FD7-B565-AA216BF4498E}"/>
            </a:ext>
          </a:extLst>
        </xdr:cNvPr>
        <xdr:cNvSpPr/>
      </xdr:nvSpPr>
      <xdr:spPr>
        <a:xfrm>
          <a:off x="19154775" y="1021370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171269</xdr:rowOff>
    </xdr:from>
    <xdr:to>
      <xdr:col>107</xdr:col>
      <xdr:colOff>101600</xdr:colOff>
      <xdr:row>63</xdr:row>
      <xdr:rowOff>101419</xdr:rowOff>
    </xdr:to>
    <xdr:sp macro="" textlink="">
      <xdr:nvSpPr>
        <xdr:cNvPr id="698" name="フローチャート: 判断 697">
          <a:extLst>
            <a:ext uri="{FF2B5EF4-FFF2-40B4-BE49-F238E27FC236}">
              <a16:creationId xmlns:a16="http://schemas.microsoft.com/office/drawing/2014/main" id="{B6EF13CE-30C7-4393-9E46-543013C38F7C}"/>
            </a:ext>
          </a:extLst>
        </xdr:cNvPr>
        <xdr:cNvSpPr/>
      </xdr:nvSpPr>
      <xdr:spPr>
        <a:xfrm>
          <a:off x="18345150" y="1021061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168003</xdr:rowOff>
    </xdr:from>
    <xdr:to>
      <xdr:col>102</xdr:col>
      <xdr:colOff>165100</xdr:colOff>
      <xdr:row>63</xdr:row>
      <xdr:rowOff>98153</xdr:rowOff>
    </xdr:to>
    <xdr:sp macro="" textlink="">
      <xdr:nvSpPr>
        <xdr:cNvPr id="699" name="フローチャート: 判断 698">
          <a:extLst>
            <a:ext uri="{FF2B5EF4-FFF2-40B4-BE49-F238E27FC236}">
              <a16:creationId xmlns:a16="http://schemas.microsoft.com/office/drawing/2014/main" id="{7F034D9C-AFC9-4902-8D2E-AC8DE0799810}"/>
            </a:ext>
          </a:extLst>
        </xdr:cNvPr>
        <xdr:cNvSpPr/>
      </xdr:nvSpPr>
      <xdr:spPr>
        <a:xfrm>
          <a:off x="17554575" y="1021370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171269</xdr:rowOff>
    </xdr:from>
    <xdr:to>
      <xdr:col>98</xdr:col>
      <xdr:colOff>38100</xdr:colOff>
      <xdr:row>63</xdr:row>
      <xdr:rowOff>101419</xdr:rowOff>
    </xdr:to>
    <xdr:sp macro="" textlink="">
      <xdr:nvSpPr>
        <xdr:cNvPr id="700" name="フローチャート: 判断 699">
          <a:extLst>
            <a:ext uri="{FF2B5EF4-FFF2-40B4-BE49-F238E27FC236}">
              <a16:creationId xmlns:a16="http://schemas.microsoft.com/office/drawing/2014/main" id="{60083C8E-9F5E-4B31-B31F-E6F5531A996E}"/>
            </a:ext>
          </a:extLst>
        </xdr:cNvPr>
        <xdr:cNvSpPr/>
      </xdr:nvSpPr>
      <xdr:spPr>
        <a:xfrm>
          <a:off x="16754475" y="1021061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3D3F610E-675F-492C-A677-B9459F0805A4}"/>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D7FBC93D-5085-4F73-8A8E-DE367D4021B1}"/>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2EA6BA57-0975-4FFE-8E74-35FC07D73B18}"/>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0FADE221-1D25-437C-82A6-FC4EC12A3C27}"/>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3D1EBFC9-302C-4269-B3A8-D4C6A56B889A}"/>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73297</xdr:rowOff>
    </xdr:from>
    <xdr:to>
      <xdr:col>116</xdr:col>
      <xdr:colOff>114300</xdr:colOff>
      <xdr:row>63</xdr:row>
      <xdr:rowOff>3447</xdr:rowOff>
    </xdr:to>
    <xdr:sp macro="" textlink="">
      <xdr:nvSpPr>
        <xdr:cNvPr id="706" name="楕円 705">
          <a:extLst>
            <a:ext uri="{FF2B5EF4-FFF2-40B4-BE49-F238E27FC236}">
              <a16:creationId xmlns:a16="http://schemas.microsoft.com/office/drawing/2014/main" id="{30A7A785-BCA6-4A37-A89F-407084F3AF70}"/>
            </a:ext>
          </a:extLst>
        </xdr:cNvPr>
        <xdr:cNvSpPr/>
      </xdr:nvSpPr>
      <xdr:spPr>
        <a:xfrm>
          <a:off x="19897725" y="1012217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96174</xdr:rowOff>
    </xdr:from>
    <xdr:ext cx="469744" cy="259045"/>
    <xdr:sp macro="" textlink="">
      <xdr:nvSpPr>
        <xdr:cNvPr id="707" name="【保健センター・保健所】&#10;一人当たり面積該当値テキスト">
          <a:extLst>
            <a:ext uri="{FF2B5EF4-FFF2-40B4-BE49-F238E27FC236}">
              <a16:creationId xmlns:a16="http://schemas.microsoft.com/office/drawing/2014/main" id="{25A34EA0-1597-4B44-92F6-70A2D99A5E97}"/>
            </a:ext>
          </a:extLst>
        </xdr:cNvPr>
        <xdr:cNvSpPr txBox="1"/>
      </xdr:nvSpPr>
      <xdr:spPr>
        <a:xfrm>
          <a:off x="19992975" y="9983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79828</xdr:rowOff>
    </xdr:from>
    <xdr:to>
      <xdr:col>112</xdr:col>
      <xdr:colOff>38100</xdr:colOff>
      <xdr:row>63</xdr:row>
      <xdr:rowOff>9978</xdr:rowOff>
    </xdr:to>
    <xdr:sp macro="" textlink="">
      <xdr:nvSpPr>
        <xdr:cNvPr id="708" name="楕円 707">
          <a:extLst>
            <a:ext uri="{FF2B5EF4-FFF2-40B4-BE49-F238E27FC236}">
              <a16:creationId xmlns:a16="http://schemas.microsoft.com/office/drawing/2014/main" id="{E70ED9D5-2508-4293-A1C6-33F646EA8E22}"/>
            </a:ext>
          </a:extLst>
        </xdr:cNvPr>
        <xdr:cNvSpPr/>
      </xdr:nvSpPr>
      <xdr:spPr>
        <a:xfrm>
          <a:off x="19154775" y="10131878"/>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124097</xdr:rowOff>
    </xdr:from>
    <xdr:to>
      <xdr:col>116</xdr:col>
      <xdr:colOff>63500</xdr:colOff>
      <xdr:row>62</xdr:row>
      <xdr:rowOff>130628</xdr:rowOff>
    </xdr:to>
    <xdr:cxnSp macro="">
      <xdr:nvCxnSpPr>
        <xdr:cNvPr id="709" name="直線コネクタ 708">
          <a:extLst>
            <a:ext uri="{FF2B5EF4-FFF2-40B4-BE49-F238E27FC236}">
              <a16:creationId xmlns:a16="http://schemas.microsoft.com/office/drawing/2014/main" id="{CE2A1D2E-ACE3-4297-A1F2-A320CBFE255F}"/>
            </a:ext>
          </a:extLst>
        </xdr:cNvPr>
        <xdr:cNvCxnSpPr/>
      </xdr:nvCxnSpPr>
      <xdr:spPr>
        <a:xfrm flipV="1">
          <a:off x="19202400" y="10169797"/>
          <a:ext cx="752475" cy="9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86360</xdr:rowOff>
    </xdr:from>
    <xdr:to>
      <xdr:col>107</xdr:col>
      <xdr:colOff>101600</xdr:colOff>
      <xdr:row>63</xdr:row>
      <xdr:rowOff>16510</xdr:rowOff>
    </xdr:to>
    <xdr:sp macro="" textlink="">
      <xdr:nvSpPr>
        <xdr:cNvPr id="710" name="楕円 709">
          <a:extLst>
            <a:ext uri="{FF2B5EF4-FFF2-40B4-BE49-F238E27FC236}">
              <a16:creationId xmlns:a16="http://schemas.microsoft.com/office/drawing/2014/main" id="{9FA8237B-6371-4933-840A-657FA809FD6C}"/>
            </a:ext>
          </a:extLst>
        </xdr:cNvPr>
        <xdr:cNvSpPr/>
      </xdr:nvSpPr>
      <xdr:spPr>
        <a:xfrm>
          <a:off x="18345150" y="1013206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130628</xdr:rowOff>
    </xdr:from>
    <xdr:to>
      <xdr:col>111</xdr:col>
      <xdr:colOff>177800</xdr:colOff>
      <xdr:row>62</xdr:row>
      <xdr:rowOff>137160</xdr:rowOff>
    </xdr:to>
    <xdr:cxnSp macro="">
      <xdr:nvCxnSpPr>
        <xdr:cNvPr id="711" name="直線コネクタ 710">
          <a:extLst>
            <a:ext uri="{FF2B5EF4-FFF2-40B4-BE49-F238E27FC236}">
              <a16:creationId xmlns:a16="http://schemas.microsoft.com/office/drawing/2014/main" id="{F7C17D4C-3378-4F72-B258-86B7FFBDFD11}"/>
            </a:ext>
          </a:extLst>
        </xdr:cNvPr>
        <xdr:cNvCxnSpPr/>
      </xdr:nvCxnSpPr>
      <xdr:spPr>
        <a:xfrm flipV="1">
          <a:off x="18392775" y="10179503"/>
          <a:ext cx="809625" cy="9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92891</xdr:rowOff>
    </xdr:from>
    <xdr:to>
      <xdr:col>102</xdr:col>
      <xdr:colOff>165100</xdr:colOff>
      <xdr:row>63</xdr:row>
      <xdr:rowOff>23041</xdr:rowOff>
    </xdr:to>
    <xdr:sp macro="" textlink="">
      <xdr:nvSpPr>
        <xdr:cNvPr id="712" name="楕円 711">
          <a:extLst>
            <a:ext uri="{FF2B5EF4-FFF2-40B4-BE49-F238E27FC236}">
              <a16:creationId xmlns:a16="http://schemas.microsoft.com/office/drawing/2014/main" id="{B4BE5F55-D8F5-4686-8BF6-2889B001FAD9}"/>
            </a:ext>
          </a:extLst>
        </xdr:cNvPr>
        <xdr:cNvSpPr/>
      </xdr:nvSpPr>
      <xdr:spPr>
        <a:xfrm>
          <a:off x="17554575" y="1014176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137160</xdr:rowOff>
    </xdr:from>
    <xdr:to>
      <xdr:col>107</xdr:col>
      <xdr:colOff>50800</xdr:colOff>
      <xdr:row>62</xdr:row>
      <xdr:rowOff>143691</xdr:rowOff>
    </xdr:to>
    <xdr:cxnSp macro="">
      <xdr:nvCxnSpPr>
        <xdr:cNvPr id="713" name="直線コネクタ 712">
          <a:extLst>
            <a:ext uri="{FF2B5EF4-FFF2-40B4-BE49-F238E27FC236}">
              <a16:creationId xmlns:a16="http://schemas.microsoft.com/office/drawing/2014/main" id="{1CD58A3A-EF4E-4009-BD1C-B4886B5F71EE}"/>
            </a:ext>
          </a:extLst>
        </xdr:cNvPr>
        <xdr:cNvCxnSpPr/>
      </xdr:nvCxnSpPr>
      <xdr:spPr>
        <a:xfrm flipV="1">
          <a:off x="17602200" y="10189210"/>
          <a:ext cx="790575" cy="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4717</xdr:rowOff>
    </xdr:from>
    <xdr:to>
      <xdr:col>98</xdr:col>
      <xdr:colOff>38100</xdr:colOff>
      <xdr:row>62</xdr:row>
      <xdr:rowOff>106317</xdr:rowOff>
    </xdr:to>
    <xdr:sp macro="" textlink="">
      <xdr:nvSpPr>
        <xdr:cNvPr id="714" name="楕円 713">
          <a:extLst>
            <a:ext uri="{FF2B5EF4-FFF2-40B4-BE49-F238E27FC236}">
              <a16:creationId xmlns:a16="http://schemas.microsoft.com/office/drawing/2014/main" id="{43C73F85-A7BF-4505-B8E3-7150067B950B}"/>
            </a:ext>
          </a:extLst>
        </xdr:cNvPr>
        <xdr:cNvSpPr/>
      </xdr:nvSpPr>
      <xdr:spPr>
        <a:xfrm>
          <a:off x="16754475" y="1005676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55517</xdr:rowOff>
    </xdr:from>
    <xdr:to>
      <xdr:col>102</xdr:col>
      <xdr:colOff>114300</xdr:colOff>
      <xdr:row>62</xdr:row>
      <xdr:rowOff>143691</xdr:rowOff>
    </xdr:to>
    <xdr:cxnSp macro="">
      <xdr:nvCxnSpPr>
        <xdr:cNvPr id="715" name="直線コネクタ 714">
          <a:extLst>
            <a:ext uri="{FF2B5EF4-FFF2-40B4-BE49-F238E27FC236}">
              <a16:creationId xmlns:a16="http://schemas.microsoft.com/office/drawing/2014/main" id="{6259B246-6FD4-4526-A126-C2FEEE2F4670}"/>
            </a:ext>
          </a:extLst>
        </xdr:cNvPr>
        <xdr:cNvCxnSpPr/>
      </xdr:nvCxnSpPr>
      <xdr:spPr>
        <a:xfrm>
          <a:off x="16802100" y="10104392"/>
          <a:ext cx="800100" cy="84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89280</xdr:rowOff>
    </xdr:from>
    <xdr:ext cx="469744" cy="259045"/>
    <xdr:sp macro="" textlink="">
      <xdr:nvSpPr>
        <xdr:cNvPr id="716" name="n_1aveValue【保健センター・保健所】&#10;一人当たり面積">
          <a:extLst>
            <a:ext uri="{FF2B5EF4-FFF2-40B4-BE49-F238E27FC236}">
              <a16:creationId xmlns:a16="http://schemas.microsoft.com/office/drawing/2014/main" id="{40E9FC58-5BFD-4B20-998F-3650D4372692}"/>
            </a:ext>
          </a:extLst>
        </xdr:cNvPr>
        <xdr:cNvSpPr txBox="1"/>
      </xdr:nvSpPr>
      <xdr:spPr>
        <a:xfrm>
          <a:off x="18983402" y="10296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92546</xdr:rowOff>
    </xdr:from>
    <xdr:ext cx="469744" cy="259045"/>
    <xdr:sp macro="" textlink="">
      <xdr:nvSpPr>
        <xdr:cNvPr id="717" name="n_2aveValue【保健センター・保健所】&#10;一人当たり面積">
          <a:extLst>
            <a:ext uri="{FF2B5EF4-FFF2-40B4-BE49-F238E27FC236}">
              <a16:creationId xmlns:a16="http://schemas.microsoft.com/office/drawing/2014/main" id="{320548D1-009C-4947-A95C-DCA37F6A404F}"/>
            </a:ext>
          </a:extLst>
        </xdr:cNvPr>
        <xdr:cNvSpPr txBox="1"/>
      </xdr:nvSpPr>
      <xdr:spPr>
        <a:xfrm>
          <a:off x="18183302" y="10303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89280</xdr:rowOff>
    </xdr:from>
    <xdr:ext cx="469744" cy="259045"/>
    <xdr:sp macro="" textlink="">
      <xdr:nvSpPr>
        <xdr:cNvPr id="718" name="n_3aveValue【保健センター・保健所】&#10;一人当たり面積">
          <a:extLst>
            <a:ext uri="{FF2B5EF4-FFF2-40B4-BE49-F238E27FC236}">
              <a16:creationId xmlns:a16="http://schemas.microsoft.com/office/drawing/2014/main" id="{6AB6DE0C-8B54-4706-B018-CE683BFEF4AD}"/>
            </a:ext>
          </a:extLst>
        </xdr:cNvPr>
        <xdr:cNvSpPr txBox="1"/>
      </xdr:nvSpPr>
      <xdr:spPr>
        <a:xfrm>
          <a:off x="17383202" y="10296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92546</xdr:rowOff>
    </xdr:from>
    <xdr:ext cx="469744" cy="259045"/>
    <xdr:sp macro="" textlink="">
      <xdr:nvSpPr>
        <xdr:cNvPr id="719" name="n_4aveValue【保健センター・保健所】&#10;一人当たり面積">
          <a:extLst>
            <a:ext uri="{FF2B5EF4-FFF2-40B4-BE49-F238E27FC236}">
              <a16:creationId xmlns:a16="http://schemas.microsoft.com/office/drawing/2014/main" id="{4028F42A-2D03-4CB1-9802-0127A40D2D59}"/>
            </a:ext>
          </a:extLst>
        </xdr:cNvPr>
        <xdr:cNvSpPr txBox="1"/>
      </xdr:nvSpPr>
      <xdr:spPr>
        <a:xfrm>
          <a:off x="16592627" y="10303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26505</xdr:rowOff>
    </xdr:from>
    <xdr:ext cx="469744" cy="259045"/>
    <xdr:sp macro="" textlink="">
      <xdr:nvSpPr>
        <xdr:cNvPr id="720" name="n_1mainValue【保健センター・保健所】&#10;一人当たり面積">
          <a:extLst>
            <a:ext uri="{FF2B5EF4-FFF2-40B4-BE49-F238E27FC236}">
              <a16:creationId xmlns:a16="http://schemas.microsoft.com/office/drawing/2014/main" id="{68251974-88DC-41D0-8D10-0EB8DA63CF2C}"/>
            </a:ext>
          </a:extLst>
        </xdr:cNvPr>
        <xdr:cNvSpPr txBox="1"/>
      </xdr:nvSpPr>
      <xdr:spPr>
        <a:xfrm>
          <a:off x="18983402" y="9916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33037</xdr:rowOff>
    </xdr:from>
    <xdr:ext cx="469744" cy="259045"/>
    <xdr:sp macro="" textlink="">
      <xdr:nvSpPr>
        <xdr:cNvPr id="721" name="n_2mainValue【保健センター・保健所】&#10;一人当たり面積">
          <a:extLst>
            <a:ext uri="{FF2B5EF4-FFF2-40B4-BE49-F238E27FC236}">
              <a16:creationId xmlns:a16="http://schemas.microsoft.com/office/drawing/2014/main" id="{34BD4B84-CD95-460B-9A88-BA81B176422E}"/>
            </a:ext>
          </a:extLst>
        </xdr:cNvPr>
        <xdr:cNvSpPr txBox="1"/>
      </xdr:nvSpPr>
      <xdr:spPr>
        <a:xfrm>
          <a:off x="18183302" y="9916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39568</xdr:rowOff>
    </xdr:from>
    <xdr:ext cx="469744" cy="259045"/>
    <xdr:sp macro="" textlink="">
      <xdr:nvSpPr>
        <xdr:cNvPr id="722" name="n_3mainValue【保健センター・保健所】&#10;一人当たり面積">
          <a:extLst>
            <a:ext uri="{FF2B5EF4-FFF2-40B4-BE49-F238E27FC236}">
              <a16:creationId xmlns:a16="http://schemas.microsoft.com/office/drawing/2014/main" id="{0F6C8CE8-5FE7-4ACA-B5FE-663751F9220A}"/>
            </a:ext>
          </a:extLst>
        </xdr:cNvPr>
        <xdr:cNvSpPr txBox="1"/>
      </xdr:nvSpPr>
      <xdr:spPr>
        <a:xfrm>
          <a:off x="17383202" y="9926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122844</xdr:rowOff>
    </xdr:from>
    <xdr:ext cx="469744" cy="259045"/>
    <xdr:sp macro="" textlink="">
      <xdr:nvSpPr>
        <xdr:cNvPr id="723" name="n_4mainValue【保健センター・保健所】&#10;一人当たり面積">
          <a:extLst>
            <a:ext uri="{FF2B5EF4-FFF2-40B4-BE49-F238E27FC236}">
              <a16:creationId xmlns:a16="http://schemas.microsoft.com/office/drawing/2014/main" id="{AADB5B19-27B8-4CE5-88CA-AEEB98776949}"/>
            </a:ext>
          </a:extLst>
        </xdr:cNvPr>
        <xdr:cNvSpPr txBox="1"/>
      </xdr:nvSpPr>
      <xdr:spPr>
        <a:xfrm>
          <a:off x="16592627" y="9851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a:extLst>
            <a:ext uri="{FF2B5EF4-FFF2-40B4-BE49-F238E27FC236}">
              <a16:creationId xmlns:a16="http://schemas.microsoft.com/office/drawing/2014/main" id="{814FE4FC-8724-4736-8B22-D598E708B0E6}"/>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a:extLst>
            <a:ext uri="{FF2B5EF4-FFF2-40B4-BE49-F238E27FC236}">
              <a16:creationId xmlns:a16="http://schemas.microsoft.com/office/drawing/2014/main" id="{DAC9B584-60C5-4DFF-8F1A-C3F0330FB74F}"/>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a:extLst>
            <a:ext uri="{FF2B5EF4-FFF2-40B4-BE49-F238E27FC236}">
              <a16:creationId xmlns:a16="http://schemas.microsoft.com/office/drawing/2014/main" id="{19DCB3A1-51D9-4115-B5A3-D9B6ACBAF65A}"/>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a:extLst>
            <a:ext uri="{FF2B5EF4-FFF2-40B4-BE49-F238E27FC236}">
              <a16:creationId xmlns:a16="http://schemas.microsoft.com/office/drawing/2014/main" id="{86B6C278-8D38-4EC7-B5BC-24FAC802B7AA}"/>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a:extLst>
            <a:ext uri="{FF2B5EF4-FFF2-40B4-BE49-F238E27FC236}">
              <a16:creationId xmlns:a16="http://schemas.microsoft.com/office/drawing/2014/main" id="{38B12FFE-988E-46DE-84EB-F9786358E9AA}"/>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a:extLst>
            <a:ext uri="{FF2B5EF4-FFF2-40B4-BE49-F238E27FC236}">
              <a16:creationId xmlns:a16="http://schemas.microsoft.com/office/drawing/2014/main" id="{853B700F-8297-4D8D-AC1B-ED98AC8F3274}"/>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a:extLst>
            <a:ext uri="{FF2B5EF4-FFF2-40B4-BE49-F238E27FC236}">
              <a16:creationId xmlns:a16="http://schemas.microsoft.com/office/drawing/2014/main" id="{FCEF2589-DF4F-4BBD-8EA3-CE340AEA0A8A}"/>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a:extLst>
            <a:ext uri="{FF2B5EF4-FFF2-40B4-BE49-F238E27FC236}">
              <a16:creationId xmlns:a16="http://schemas.microsoft.com/office/drawing/2014/main" id="{3EEFBFA2-5A71-49C7-B964-06CED695B0F0}"/>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2" name="テキスト ボックス 731">
          <a:extLst>
            <a:ext uri="{FF2B5EF4-FFF2-40B4-BE49-F238E27FC236}">
              <a16:creationId xmlns:a16="http://schemas.microsoft.com/office/drawing/2014/main" id="{2954FF5D-D431-4A8B-B71C-4DEBD64488BD}"/>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3" name="直線コネクタ 732">
          <a:extLst>
            <a:ext uri="{FF2B5EF4-FFF2-40B4-BE49-F238E27FC236}">
              <a16:creationId xmlns:a16="http://schemas.microsoft.com/office/drawing/2014/main" id="{B4E78BEC-F397-47C8-82B6-BF27E6320C82}"/>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4" name="テキスト ボックス 733">
          <a:extLst>
            <a:ext uri="{FF2B5EF4-FFF2-40B4-BE49-F238E27FC236}">
              <a16:creationId xmlns:a16="http://schemas.microsoft.com/office/drawing/2014/main" id="{42A9CE87-9407-4C50-9042-4735193ED132}"/>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5" name="直線コネクタ 734">
          <a:extLst>
            <a:ext uri="{FF2B5EF4-FFF2-40B4-BE49-F238E27FC236}">
              <a16:creationId xmlns:a16="http://schemas.microsoft.com/office/drawing/2014/main" id="{066B3E65-66C3-40FE-A700-CA4B9A1E04AE}"/>
            </a:ext>
          </a:extLst>
        </xdr:cNvPr>
        <xdr:cNvCxnSpPr/>
      </xdr:nvCxnSpPr>
      <xdr:spPr>
        <a:xfrm>
          <a:off x="11210925" y="140493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6" name="テキスト ボックス 735">
          <a:extLst>
            <a:ext uri="{FF2B5EF4-FFF2-40B4-BE49-F238E27FC236}">
              <a16:creationId xmlns:a16="http://schemas.microsoft.com/office/drawing/2014/main" id="{AF140E13-F2B8-47F0-920D-A31738A8BBB3}"/>
            </a:ext>
          </a:extLst>
        </xdr:cNvPr>
        <xdr:cNvSpPr txBox="1"/>
      </xdr:nvSpPr>
      <xdr:spPr>
        <a:xfrm>
          <a:off x="107945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7" name="直線コネクタ 736">
          <a:extLst>
            <a:ext uri="{FF2B5EF4-FFF2-40B4-BE49-F238E27FC236}">
              <a16:creationId xmlns:a16="http://schemas.microsoft.com/office/drawing/2014/main" id="{74FCFF13-90EB-4469-AE2F-BF92960E8ACB}"/>
            </a:ext>
          </a:extLst>
        </xdr:cNvPr>
        <xdr:cNvCxnSpPr/>
      </xdr:nvCxnSpPr>
      <xdr:spPr>
        <a:xfrm>
          <a:off x="11210925" y="13687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8" name="テキスト ボックス 737">
          <a:extLst>
            <a:ext uri="{FF2B5EF4-FFF2-40B4-BE49-F238E27FC236}">
              <a16:creationId xmlns:a16="http://schemas.microsoft.com/office/drawing/2014/main" id="{8859348D-484A-4540-B37B-DD0D610C5FE7}"/>
            </a:ext>
          </a:extLst>
        </xdr:cNvPr>
        <xdr:cNvSpPr txBox="1"/>
      </xdr:nvSpPr>
      <xdr:spPr>
        <a:xfrm>
          <a:off x="10845966"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9" name="直線コネクタ 738">
          <a:extLst>
            <a:ext uri="{FF2B5EF4-FFF2-40B4-BE49-F238E27FC236}">
              <a16:creationId xmlns:a16="http://schemas.microsoft.com/office/drawing/2014/main" id="{85625917-8264-4022-8D48-666501125CD0}"/>
            </a:ext>
          </a:extLst>
        </xdr:cNvPr>
        <xdr:cNvCxnSpPr/>
      </xdr:nvCxnSpPr>
      <xdr:spPr>
        <a:xfrm>
          <a:off x="11210925" y="1332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0" name="テキスト ボックス 739">
          <a:extLst>
            <a:ext uri="{FF2B5EF4-FFF2-40B4-BE49-F238E27FC236}">
              <a16:creationId xmlns:a16="http://schemas.microsoft.com/office/drawing/2014/main" id="{D8E5309A-A1FE-4336-AB65-928CECFFCAFE}"/>
            </a:ext>
          </a:extLst>
        </xdr:cNvPr>
        <xdr:cNvSpPr txBox="1"/>
      </xdr:nvSpPr>
      <xdr:spPr>
        <a:xfrm>
          <a:off x="10845966"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1" name="直線コネクタ 740">
          <a:extLst>
            <a:ext uri="{FF2B5EF4-FFF2-40B4-BE49-F238E27FC236}">
              <a16:creationId xmlns:a16="http://schemas.microsoft.com/office/drawing/2014/main" id="{B39361DB-8551-4367-8884-8010F545AD94}"/>
            </a:ext>
          </a:extLst>
        </xdr:cNvPr>
        <xdr:cNvCxnSpPr/>
      </xdr:nvCxnSpPr>
      <xdr:spPr>
        <a:xfrm>
          <a:off x="11210925" y="12963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2" name="テキスト ボックス 741">
          <a:extLst>
            <a:ext uri="{FF2B5EF4-FFF2-40B4-BE49-F238E27FC236}">
              <a16:creationId xmlns:a16="http://schemas.microsoft.com/office/drawing/2014/main" id="{7E0C4F20-F410-4989-8AE8-3EA38CC8EC38}"/>
            </a:ext>
          </a:extLst>
        </xdr:cNvPr>
        <xdr:cNvSpPr txBox="1"/>
      </xdr:nvSpPr>
      <xdr:spPr>
        <a:xfrm>
          <a:off x="10845966"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3" name="直線コネクタ 742">
          <a:extLst>
            <a:ext uri="{FF2B5EF4-FFF2-40B4-BE49-F238E27FC236}">
              <a16:creationId xmlns:a16="http://schemas.microsoft.com/office/drawing/2014/main" id="{9482AEA5-B668-4615-B8B0-21A86BD72C0F}"/>
            </a:ext>
          </a:extLst>
        </xdr:cNvPr>
        <xdr:cNvCxnSpPr/>
      </xdr:nvCxnSpPr>
      <xdr:spPr>
        <a:xfrm>
          <a:off x="11210925" y="12611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4" name="テキスト ボックス 743">
          <a:extLst>
            <a:ext uri="{FF2B5EF4-FFF2-40B4-BE49-F238E27FC236}">
              <a16:creationId xmlns:a16="http://schemas.microsoft.com/office/drawing/2014/main" id="{F1A47141-AF2A-41E0-960B-786752CCC07F}"/>
            </a:ext>
          </a:extLst>
        </xdr:cNvPr>
        <xdr:cNvSpPr txBox="1"/>
      </xdr:nvSpPr>
      <xdr:spPr>
        <a:xfrm>
          <a:off x="10845966"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5" name="直線コネクタ 744">
          <a:extLst>
            <a:ext uri="{FF2B5EF4-FFF2-40B4-BE49-F238E27FC236}">
              <a16:creationId xmlns:a16="http://schemas.microsoft.com/office/drawing/2014/main" id="{E6E48D27-EB84-414A-A116-F48408A0FD1A}"/>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6" name="テキスト ボックス 745">
          <a:extLst>
            <a:ext uri="{FF2B5EF4-FFF2-40B4-BE49-F238E27FC236}">
              <a16:creationId xmlns:a16="http://schemas.microsoft.com/office/drawing/2014/main" id="{36BAA35B-FB21-4E41-8E93-AF6601EE3CA9}"/>
            </a:ext>
          </a:extLst>
        </xdr:cNvPr>
        <xdr:cNvSpPr txBox="1"/>
      </xdr:nvSpPr>
      <xdr:spPr>
        <a:xfrm>
          <a:off x="109037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7" name="【消防施設】&#10;有形固定資産減価償却率グラフ枠">
          <a:extLst>
            <a:ext uri="{FF2B5EF4-FFF2-40B4-BE49-F238E27FC236}">
              <a16:creationId xmlns:a16="http://schemas.microsoft.com/office/drawing/2014/main" id="{65E68171-7643-4AF0-B508-801FF56A0FF1}"/>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30480</xdr:rowOff>
    </xdr:from>
    <xdr:to>
      <xdr:col>85</xdr:col>
      <xdr:colOff>126364</xdr:colOff>
      <xdr:row>86</xdr:row>
      <xdr:rowOff>114300</xdr:rowOff>
    </xdr:to>
    <xdr:cxnSp macro="">
      <xdr:nvCxnSpPr>
        <xdr:cNvPr id="748" name="直線コネクタ 747">
          <a:extLst>
            <a:ext uri="{FF2B5EF4-FFF2-40B4-BE49-F238E27FC236}">
              <a16:creationId xmlns:a16="http://schemas.microsoft.com/office/drawing/2014/main" id="{23DE4D84-B468-4D39-B190-7C215D68E0DC}"/>
            </a:ext>
          </a:extLst>
        </xdr:cNvPr>
        <xdr:cNvCxnSpPr/>
      </xdr:nvCxnSpPr>
      <xdr:spPr>
        <a:xfrm flipV="1">
          <a:off x="14696439" y="12505055"/>
          <a:ext cx="0" cy="1544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49" name="【消防施設】&#10;有形固定資産減価償却率最小値テキスト">
          <a:extLst>
            <a:ext uri="{FF2B5EF4-FFF2-40B4-BE49-F238E27FC236}">
              <a16:creationId xmlns:a16="http://schemas.microsoft.com/office/drawing/2014/main" id="{2BA8338F-9B92-48E0-B326-81435ABEA908}"/>
            </a:ext>
          </a:extLst>
        </xdr:cNvPr>
        <xdr:cNvSpPr txBox="1"/>
      </xdr:nvSpPr>
      <xdr:spPr>
        <a:xfrm>
          <a:off x="14735175" y="1405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50" name="直線コネクタ 749">
          <a:extLst>
            <a:ext uri="{FF2B5EF4-FFF2-40B4-BE49-F238E27FC236}">
              <a16:creationId xmlns:a16="http://schemas.microsoft.com/office/drawing/2014/main" id="{AF1FF084-8A24-4A21-97D3-366E9CC97677}"/>
            </a:ext>
          </a:extLst>
        </xdr:cNvPr>
        <xdr:cNvCxnSpPr/>
      </xdr:nvCxnSpPr>
      <xdr:spPr>
        <a:xfrm>
          <a:off x="14611350" y="140493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148607</xdr:rowOff>
    </xdr:from>
    <xdr:ext cx="405111" cy="259045"/>
    <xdr:sp macro="" textlink="">
      <xdr:nvSpPr>
        <xdr:cNvPr id="751" name="【消防施設】&#10;有形固定資産減価償却率最大値テキスト">
          <a:extLst>
            <a:ext uri="{FF2B5EF4-FFF2-40B4-BE49-F238E27FC236}">
              <a16:creationId xmlns:a16="http://schemas.microsoft.com/office/drawing/2014/main" id="{151FED0D-27FC-466F-BFCB-63E3E3D1375E}"/>
            </a:ext>
          </a:extLst>
        </xdr:cNvPr>
        <xdr:cNvSpPr txBox="1"/>
      </xdr:nvSpPr>
      <xdr:spPr>
        <a:xfrm>
          <a:off x="14735175" y="12299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30480</xdr:rowOff>
    </xdr:from>
    <xdr:to>
      <xdr:col>86</xdr:col>
      <xdr:colOff>25400</xdr:colOff>
      <xdr:row>77</xdr:row>
      <xdr:rowOff>30480</xdr:rowOff>
    </xdr:to>
    <xdr:cxnSp macro="">
      <xdr:nvCxnSpPr>
        <xdr:cNvPr id="752" name="直線コネクタ 751">
          <a:extLst>
            <a:ext uri="{FF2B5EF4-FFF2-40B4-BE49-F238E27FC236}">
              <a16:creationId xmlns:a16="http://schemas.microsoft.com/office/drawing/2014/main" id="{AE954005-A672-4F2D-993D-C1396CAA064C}"/>
            </a:ext>
          </a:extLst>
        </xdr:cNvPr>
        <xdr:cNvCxnSpPr/>
      </xdr:nvCxnSpPr>
      <xdr:spPr>
        <a:xfrm>
          <a:off x="14611350" y="125050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47641</xdr:rowOff>
    </xdr:from>
    <xdr:ext cx="405111" cy="259045"/>
    <xdr:sp macro="" textlink="">
      <xdr:nvSpPr>
        <xdr:cNvPr id="753" name="【消防施設】&#10;有形固定資産減価償却率平均値テキスト">
          <a:extLst>
            <a:ext uri="{FF2B5EF4-FFF2-40B4-BE49-F238E27FC236}">
              <a16:creationId xmlns:a16="http://schemas.microsoft.com/office/drawing/2014/main" id="{CD31FBD4-5157-4F6B-9D9A-EFA20B8BA891}"/>
            </a:ext>
          </a:extLst>
        </xdr:cNvPr>
        <xdr:cNvSpPr txBox="1"/>
      </xdr:nvSpPr>
      <xdr:spPr>
        <a:xfrm>
          <a:off x="14735175" y="133318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69214</xdr:rowOff>
    </xdr:from>
    <xdr:to>
      <xdr:col>85</xdr:col>
      <xdr:colOff>177800</xdr:colOff>
      <xdr:row>82</xdr:row>
      <xdr:rowOff>170814</xdr:rowOff>
    </xdr:to>
    <xdr:sp macro="" textlink="">
      <xdr:nvSpPr>
        <xdr:cNvPr id="754" name="フローチャート: 判断 753">
          <a:extLst>
            <a:ext uri="{FF2B5EF4-FFF2-40B4-BE49-F238E27FC236}">
              <a16:creationId xmlns:a16="http://schemas.microsoft.com/office/drawing/2014/main" id="{2C1E9198-5DDB-4122-B881-76BCB95F3FC4}"/>
            </a:ext>
          </a:extLst>
        </xdr:cNvPr>
        <xdr:cNvSpPr/>
      </xdr:nvSpPr>
      <xdr:spPr>
        <a:xfrm>
          <a:off x="14649450" y="1335341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63500</xdr:rowOff>
    </xdr:from>
    <xdr:to>
      <xdr:col>81</xdr:col>
      <xdr:colOff>101600</xdr:colOff>
      <xdr:row>82</xdr:row>
      <xdr:rowOff>165100</xdr:rowOff>
    </xdr:to>
    <xdr:sp macro="" textlink="">
      <xdr:nvSpPr>
        <xdr:cNvPr id="755" name="フローチャート: 判断 754">
          <a:extLst>
            <a:ext uri="{FF2B5EF4-FFF2-40B4-BE49-F238E27FC236}">
              <a16:creationId xmlns:a16="http://schemas.microsoft.com/office/drawing/2014/main" id="{03B25F6F-5F52-44C1-B4A2-32A08DD3B964}"/>
            </a:ext>
          </a:extLst>
        </xdr:cNvPr>
        <xdr:cNvSpPr/>
      </xdr:nvSpPr>
      <xdr:spPr>
        <a:xfrm>
          <a:off x="13887450" y="1335405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40639</xdr:rowOff>
    </xdr:from>
    <xdr:to>
      <xdr:col>76</xdr:col>
      <xdr:colOff>165100</xdr:colOff>
      <xdr:row>82</xdr:row>
      <xdr:rowOff>142239</xdr:rowOff>
    </xdr:to>
    <xdr:sp macro="" textlink="">
      <xdr:nvSpPr>
        <xdr:cNvPr id="756" name="フローチャート: 判断 755">
          <a:extLst>
            <a:ext uri="{FF2B5EF4-FFF2-40B4-BE49-F238E27FC236}">
              <a16:creationId xmlns:a16="http://schemas.microsoft.com/office/drawing/2014/main" id="{DC90EEF7-ADD7-45B8-8270-B17AF2A24A69}"/>
            </a:ext>
          </a:extLst>
        </xdr:cNvPr>
        <xdr:cNvSpPr/>
      </xdr:nvSpPr>
      <xdr:spPr>
        <a:xfrm>
          <a:off x="13096875" y="1332801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25400</xdr:rowOff>
    </xdr:from>
    <xdr:to>
      <xdr:col>72</xdr:col>
      <xdr:colOff>38100</xdr:colOff>
      <xdr:row>82</xdr:row>
      <xdr:rowOff>127000</xdr:rowOff>
    </xdr:to>
    <xdr:sp macro="" textlink="">
      <xdr:nvSpPr>
        <xdr:cNvPr id="757" name="フローチャート: 判断 756">
          <a:extLst>
            <a:ext uri="{FF2B5EF4-FFF2-40B4-BE49-F238E27FC236}">
              <a16:creationId xmlns:a16="http://schemas.microsoft.com/office/drawing/2014/main" id="{049F4880-7A63-4D29-B121-A1EDB725877D}"/>
            </a:ext>
          </a:extLst>
        </xdr:cNvPr>
        <xdr:cNvSpPr/>
      </xdr:nvSpPr>
      <xdr:spPr>
        <a:xfrm>
          <a:off x="12296775" y="1331595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29211</xdr:rowOff>
    </xdr:from>
    <xdr:to>
      <xdr:col>67</xdr:col>
      <xdr:colOff>101600</xdr:colOff>
      <xdr:row>82</xdr:row>
      <xdr:rowOff>130811</xdr:rowOff>
    </xdr:to>
    <xdr:sp macro="" textlink="">
      <xdr:nvSpPr>
        <xdr:cNvPr id="758" name="フローチャート: 判断 757">
          <a:extLst>
            <a:ext uri="{FF2B5EF4-FFF2-40B4-BE49-F238E27FC236}">
              <a16:creationId xmlns:a16="http://schemas.microsoft.com/office/drawing/2014/main" id="{10C33938-9751-4921-85C9-D7B438904849}"/>
            </a:ext>
          </a:extLst>
        </xdr:cNvPr>
        <xdr:cNvSpPr/>
      </xdr:nvSpPr>
      <xdr:spPr>
        <a:xfrm>
          <a:off x="11487150" y="1331341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F1C6F666-0D3E-4DFB-BDDA-E9FB533FC054}"/>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57AD0C3D-F1D2-49E5-A6C9-DF449F705EF1}"/>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5AC37DAA-B4FF-48CE-A857-9720F9F609E1}"/>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04AF0D7C-3641-4114-AA12-8EDC8F8B7546}"/>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9AB9E22C-E2B9-436F-AE8B-34D45670ABC8}"/>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23495</xdr:rowOff>
    </xdr:from>
    <xdr:to>
      <xdr:col>85</xdr:col>
      <xdr:colOff>177800</xdr:colOff>
      <xdr:row>80</xdr:row>
      <xdr:rowOff>125095</xdr:rowOff>
    </xdr:to>
    <xdr:sp macro="" textlink="">
      <xdr:nvSpPr>
        <xdr:cNvPr id="764" name="楕円 763">
          <a:extLst>
            <a:ext uri="{FF2B5EF4-FFF2-40B4-BE49-F238E27FC236}">
              <a16:creationId xmlns:a16="http://schemas.microsoft.com/office/drawing/2014/main" id="{7426683D-61B5-4251-AD1F-AFEA4C264B8D}"/>
            </a:ext>
          </a:extLst>
        </xdr:cNvPr>
        <xdr:cNvSpPr/>
      </xdr:nvSpPr>
      <xdr:spPr>
        <a:xfrm>
          <a:off x="14649450" y="1299019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46372</xdr:rowOff>
    </xdr:from>
    <xdr:ext cx="405111" cy="259045"/>
    <xdr:sp macro="" textlink="">
      <xdr:nvSpPr>
        <xdr:cNvPr id="765" name="【消防施設】&#10;有形固定資産減価償却率該当値テキスト">
          <a:extLst>
            <a:ext uri="{FF2B5EF4-FFF2-40B4-BE49-F238E27FC236}">
              <a16:creationId xmlns:a16="http://schemas.microsoft.com/office/drawing/2014/main" id="{E965886A-6D85-44BA-8A6C-60D5557256F6}"/>
            </a:ext>
          </a:extLst>
        </xdr:cNvPr>
        <xdr:cNvSpPr txBox="1"/>
      </xdr:nvSpPr>
      <xdr:spPr>
        <a:xfrm>
          <a:off x="14735175" y="12851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137795</xdr:rowOff>
    </xdr:from>
    <xdr:to>
      <xdr:col>81</xdr:col>
      <xdr:colOff>101600</xdr:colOff>
      <xdr:row>80</xdr:row>
      <xdr:rowOff>67945</xdr:rowOff>
    </xdr:to>
    <xdr:sp macro="" textlink="">
      <xdr:nvSpPr>
        <xdr:cNvPr id="766" name="楕円 765">
          <a:extLst>
            <a:ext uri="{FF2B5EF4-FFF2-40B4-BE49-F238E27FC236}">
              <a16:creationId xmlns:a16="http://schemas.microsoft.com/office/drawing/2014/main" id="{C9013921-FACC-4337-B8AA-9BB2F5028308}"/>
            </a:ext>
          </a:extLst>
        </xdr:cNvPr>
        <xdr:cNvSpPr/>
      </xdr:nvSpPr>
      <xdr:spPr>
        <a:xfrm>
          <a:off x="13887450" y="1294257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17145</xdr:rowOff>
    </xdr:from>
    <xdr:to>
      <xdr:col>85</xdr:col>
      <xdr:colOff>127000</xdr:colOff>
      <xdr:row>80</xdr:row>
      <xdr:rowOff>74295</xdr:rowOff>
    </xdr:to>
    <xdr:cxnSp macro="">
      <xdr:nvCxnSpPr>
        <xdr:cNvPr id="767" name="直線コネクタ 766">
          <a:extLst>
            <a:ext uri="{FF2B5EF4-FFF2-40B4-BE49-F238E27FC236}">
              <a16:creationId xmlns:a16="http://schemas.microsoft.com/office/drawing/2014/main" id="{4BF4149D-A728-44DF-BBE1-0F832CF01091}"/>
            </a:ext>
          </a:extLst>
        </xdr:cNvPr>
        <xdr:cNvCxnSpPr/>
      </xdr:nvCxnSpPr>
      <xdr:spPr>
        <a:xfrm>
          <a:off x="13935075" y="12980670"/>
          <a:ext cx="762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145414</xdr:rowOff>
    </xdr:from>
    <xdr:to>
      <xdr:col>76</xdr:col>
      <xdr:colOff>165100</xdr:colOff>
      <xdr:row>80</xdr:row>
      <xdr:rowOff>75564</xdr:rowOff>
    </xdr:to>
    <xdr:sp macro="" textlink="">
      <xdr:nvSpPr>
        <xdr:cNvPr id="768" name="楕円 767">
          <a:extLst>
            <a:ext uri="{FF2B5EF4-FFF2-40B4-BE49-F238E27FC236}">
              <a16:creationId xmlns:a16="http://schemas.microsoft.com/office/drawing/2014/main" id="{A1E1589E-0575-439B-BD6A-A980A426C6FC}"/>
            </a:ext>
          </a:extLst>
        </xdr:cNvPr>
        <xdr:cNvSpPr/>
      </xdr:nvSpPr>
      <xdr:spPr>
        <a:xfrm>
          <a:off x="13096875" y="1294383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17145</xdr:rowOff>
    </xdr:from>
    <xdr:to>
      <xdr:col>81</xdr:col>
      <xdr:colOff>50800</xdr:colOff>
      <xdr:row>80</xdr:row>
      <xdr:rowOff>24764</xdr:rowOff>
    </xdr:to>
    <xdr:cxnSp macro="">
      <xdr:nvCxnSpPr>
        <xdr:cNvPr id="769" name="直線コネクタ 768">
          <a:extLst>
            <a:ext uri="{FF2B5EF4-FFF2-40B4-BE49-F238E27FC236}">
              <a16:creationId xmlns:a16="http://schemas.microsoft.com/office/drawing/2014/main" id="{60E86A3C-B20E-4CA0-80BC-2A4DE4164DA5}"/>
            </a:ext>
          </a:extLst>
        </xdr:cNvPr>
        <xdr:cNvCxnSpPr/>
      </xdr:nvCxnSpPr>
      <xdr:spPr>
        <a:xfrm flipV="1">
          <a:off x="13144500" y="12980670"/>
          <a:ext cx="790575" cy="10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53975</xdr:rowOff>
    </xdr:from>
    <xdr:to>
      <xdr:col>72</xdr:col>
      <xdr:colOff>38100</xdr:colOff>
      <xdr:row>82</xdr:row>
      <xdr:rowOff>155575</xdr:rowOff>
    </xdr:to>
    <xdr:sp macro="" textlink="">
      <xdr:nvSpPr>
        <xdr:cNvPr id="770" name="楕円 769">
          <a:extLst>
            <a:ext uri="{FF2B5EF4-FFF2-40B4-BE49-F238E27FC236}">
              <a16:creationId xmlns:a16="http://schemas.microsoft.com/office/drawing/2014/main" id="{9A1B0775-ABC3-4107-91E9-9B07386E0E29}"/>
            </a:ext>
          </a:extLst>
        </xdr:cNvPr>
        <xdr:cNvSpPr/>
      </xdr:nvSpPr>
      <xdr:spPr>
        <a:xfrm>
          <a:off x="12296775" y="1334135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24764</xdr:rowOff>
    </xdr:from>
    <xdr:to>
      <xdr:col>76</xdr:col>
      <xdr:colOff>114300</xdr:colOff>
      <xdr:row>82</xdr:row>
      <xdr:rowOff>104775</xdr:rowOff>
    </xdr:to>
    <xdr:cxnSp macro="">
      <xdr:nvCxnSpPr>
        <xdr:cNvPr id="771" name="直線コネクタ 770">
          <a:extLst>
            <a:ext uri="{FF2B5EF4-FFF2-40B4-BE49-F238E27FC236}">
              <a16:creationId xmlns:a16="http://schemas.microsoft.com/office/drawing/2014/main" id="{2C71BFC6-1368-4722-83EC-92C8326663D8}"/>
            </a:ext>
          </a:extLst>
        </xdr:cNvPr>
        <xdr:cNvCxnSpPr/>
      </xdr:nvCxnSpPr>
      <xdr:spPr>
        <a:xfrm flipV="1">
          <a:off x="12344400" y="12991464"/>
          <a:ext cx="800100" cy="397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55880</xdr:rowOff>
    </xdr:from>
    <xdr:to>
      <xdr:col>67</xdr:col>
      <xdr:colOff>101600</xdr:colOff>
      <xdr:row>82</xdr:row>
      <xdr:rowOff>157480</xdr:rowOff>
    </xdr:to>
    <xdr:sp macro="" textlink="">
      <xdr:nvSpPr>
        <xdr:cNvPr id="772" name="楕円 771">
          <a:extLst>
            <a:ext uri="{FF2B5EF4-FFF2-40B4-BE49-F238E27FC236}">
              <a16:creationId xmlns:a16="http://schemas.microsoft.com/office/drawing/2014/main" id="{D1167F1A-CE1B-4609-960A-3F67EDB5CB4B}"/>
            </a:ext>
          </a:extLst>
        </xdr:cNvPr>
        <xdr:cNvSpPr/>
      </xdr:nvSpPr>
      <xdr:spPr>
        <a:xfrm>
          <a:off x="11487150" y="1334325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104775</xdr:rowOff>
    </xdr:from>
    <xdr:to>
      <xdr:col>71</xdr:col>
      <xdr:colOff>177800</xdr:colOff>
      <xdr:row>82</xdr:row>
      <xdr:rowOff>106680</xdr:rowOff>
    </xdr:to>
    <xdr:cxnSp macro="">
      <xdr:nvCxnSpPr>
        <xdr:cNvPr id="773" name="直線コネクタ 772">
          <a:extLst>
            <a:ext uri="{FF2B5EF4-FFF2-40B4-BE49-F238E27FC236}">
              <a16:creationId xmlns:a16="http://schemas.microsoft.com/office/drawing/2014/main" id="{63EB608F-C3DD-4870-AF11-EA2EA3DADED4}"/>
            </a:ext>
          </a:extLst>
        </xdr:cNvPr>
        <xdr:cNvCxnSpPr/>
      </xdr:nvCxnSpPr>
      <xdr:spPr>
        <a:xfrm flipV="1">
          <a:off x="11534775" y="13388975"/>
          <a:ext cx="809625"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156227</xdr:rowOff>
    </xdr:from>
    <xdr:ext cx="405111" cy="259045"/>
    <xdr:sp macro="" textlink="">
      <xdr:nvSpPr>
        <xdr:cNvPr id="774" name="n_1aveValue【消防施設】&#10;有形固定資産減価償却率">
          <a:extLst>
            <a:ext uri="{FF2B5EF4-FFF2-40B4-BE49-F238E27FC236}">
              <a16:creationId xmlns:a16="http://schemas.microsoft.com/office/drawing/2014/main" id="{1EDBE870-5FA4-4521-AEA5-DCEE8056C730}"/>
            </a:ext>
          </a:extLst>
        </xdr:cNvPr>
        <xdr:cNvSpPr txBox="1"/>
      </xdr:nvSpPr>
      <xdr:spPr>
        <a:xfrm>
          <a:off x="13745219" y="13446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133366</xdr:rowOff>
    </xdr:from>
    <xdr:ext cx="405111" cy="259045"/>
    <xdr:sp macro="" textlink="">
      <xdr:nvSpPr>
        <xdr:cNvPr id="775" name="n_2aveValue【消防施設】&#10;有形固定資産減価償却率">
          <a:extLst>
            <a:ext uri="{FF2B5EF4-FFF2-40B4-BE49-F238E27FC236}">
              <a16:creationId xmlns:a16="http://schemas.microsoft.com/office/drawing/2014/main" id="{50E902BE-C1C0-499D-BFC1-4A0174A2B242}"/>
            </a:ext>
          </a:extLst>
        </xdr:cNvPr>
        <xdr:cNvSpPr txBox="1"/>
      </xdr:nvSpPr>
      <xdr:spPr>
        <a:xfrm>
          <a:off x="12964169" y="13420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143527</xdr:rowOff>
    </xdr:from>
    <xdr:ext cx="405111" cy="259045"/>
    <xdr:sp macro="" textlink="">
      <xdr:nvSpPr>
        <xdr:cNvPr id="776" name="n_3aveValue【消防施設】&#10;有形固定資産減価償却率">
          <a:extLst>
            <a:ext uri="{FF2B5EF4-FFF2-40B4-BE49-F238E27FC236}">
              <a16:creationId xmlns:a16="http://schemas.microsoft.com/office/drawing/2014/main" id="{9210E016-9F1D-4D3D-97B4-528ACAE168FE}"/>
            </a:ext>
          </a:extLst>
        </xdr:cNvPr>
        <xdr:cNvSpPr txBox="1"/>
      </xdr:nvSpPr>
      <xdr:spPr>
        <a:xfrm>
          <a:off x="12164069" y="13103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147338</xdr:rowOff>
    </xdr:from>
    <xdr:ext cx="405111" cy="259045"/>
    <xdr:sp macro="" textlink="">
      <xdr:nvSpPr>
        <xdr:cNvPr id="777" name="n_4aveValue【消防施設】&#10;有形固定資産減価償却率">
          <a:extLst>
            <a:ext uri="{FF2B5EF4-FFF2-40B4-BE49-F238E27FC236}">
              <a16:creationId xmlns:a16="http://schemas.microsoft.com/office/drawing/2014/main" id="{F46DA9BA-A244-4373-8264-3358A532A23E}"/>
            </a:ext>
          </a:extLst>
        </xdr:cNvPr>
        <xdr:cNvSpPr txBox="1"/>
      </xdr:nvSpPr>
      <xdr:spPr>
        <a:xfrm>
          <a:off x="11354444" y="13107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84472</xdr:rowOff>
    </xdr:from>
    <xdr:ext cx="405111" cy="259045"/>
    <xdr:sp macro="" textlink="">
      <xdr:nvSpPr>
        <xdr:cNvPr id="778" name="n_1mainValue【消防施設】&#10;有形固定資産減価償却率">
          <a:extLst>
            <a:ext uri="{FF2B5EF4-FFF2-40B4-BE49-F238E27FC236}">
              <a16:creationId xmlns:a16="http://schemas.microsoft.com/office/drawing/2014/main" id="{ED2C03BE-44B2-436A-A72A-93C303159EE4}"/>
            </a:ext>
          </a:extLst>
        </xdr:cNvPr>
        <xdr:cNvSpPr txBox="1"/>
      </xdr:nvSpPr>
      <xdr:spPr>
        <a:xfrm>
          <a:off x="13745219" y="12727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92091</xdr:rowOff>
    </xdr:from>
    <xdr:ext cx="405111" cy="259045"/>
    <xdr:sp macro="" textlink="">
      <xdr:nvSpPr>
        <xdr:cNvPr id="779" name="n_2mainValue【消防施設】&#10;有形固定資産減価償却率">
          <a:extLst>
            <a:ext uri="{FF2B5EF4-FFF2-40B4-BE49-F238E27FC236}">
              <a16:creationId xmlns:a16="http://schemas.microsoft.com/office/drawing/2014/main" id="{1A2FFAD7-6116-451D-AA24-9FBA5DA8451E}"/>
            </a:ext>
          </a:extLst>
        </xdr:cNvPr>
        <xdr:cNvSpPr txBox="1"/>
      </xdr:nvSpPr>
      <xdr:spPr>
        <a:xfrm>
          <a:off x="12964169" y="12731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146702</xdr:rowOff>
    </xdr:from>
    <xdr:ext cx="405111" cy="259045"/>
    <xdr:sp macro="" textlink="">
      <xdr:nvSpPr>
        <xdr:cNvPr id="780" name="n_3mainValue【消防施設】&#10;有形固定資産減価償却率">
          <a:extLst>
            <a:ext uri="{FF2B5EF4-FFF2-40B4-BE49-F238E27FC236}">
              <a16:creationId xmlns:a16="http://schemas.microsoft.com/office/drawing/2014/main" id="{6823B1AB-ECB8-4F49-B963-C95B9B47584F}"/>
            </a:ext>
          </a:extLst>
        </xdr:cNvPr>
        <xdr:cNvSpPr txBox="1"/>
      </xdr:nvSpPr>
      <xdr:spPr>
        <a:xfrm>
          <a:off x="12164069" y="1343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148607</xdr:rowOff>
    </xdr:from>
    <xdr:ext cx="405111" cy="259045"/>
    <xdr:sp macro="" textlink="">
      <xdr:nvSpPr>
        <xdr:cNvPr id="781" name="n_4mainValue【消防施設】&#10;有形固定資産減価償却率">
          <a:extLst>
            <a:ext uri="{FF2B5EF4-FFF2-40B4-BE49-F238E27FC236}">
              <a16:creationId xmlns:a16="http://schemas.microsoft.com/office/drawing/2014/main" id="{316CDE1F-0394-4314-9AA8-B229833C1A90}"/>
            </a:ext>
          </a:extLst>
        </xdr:cNvPr>
        <xdr:cNvSpPr txBox="1"/>
      </xdr:nvSpPr>
      <xdr:spPr>
        <a:xfrm>
          <a:off x="11354444" y="1343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a:extLst>
            <a:ext uri="{FF2B5EF4-FFF2-40B4-BE49-F238E27FC236}">
              <a16:creationId xmlns:a16="http://schemas.microsoft.com/office/drawing/2014/main" id="{42223BEC-5D4D-47D2-A8EB-F9F07FC47D90}"/>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a:extLst>
            <a:ext uri="{FF2B5EF4-FFF2-40B4-BE49-F238E27FC236}">
              <a16:creationId xmlns:a16="http://schemas.microsoft.com/office/drawing/2014/main" id="{E11B527E-D7CD-4710-B7D7-1B6F3C54E469}"/>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a:extLst>
            <a:ext uri="{FF2B5EF4-FFF2-40B4-BE49-F238E27FC236}">
              <a16:creationId xmlns:a16="http://schemas.microsoft.com/office/drawing/2014/main" id="{2810348A-0DEE-472B-9C74-F0756EA6F3F9}"/>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a:extLst>
            <a:ext uri="{FF2B5EF4-FFF2-40B4-BE49-F238E27FC236}">
              <a16:creationId xmlns:a16="http://schemas.microsoft.com/office/drawing/2014/main" id="{55D2A330-F47D-4C25-9A9A-61B9E3C40224}"/>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a:extLst>
            <a:ext uri="{FF2B5EF4-FFF2-40B4-BE49-F238E27FC236}">
              <a16:creationId xmlns:a16="http://schemas.microsoft.com/office/drawing/2014/main" id="{B68E8C0D-11B4-4045-951D-57FA6FA567E7}"/>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a:extLst>
            <a:ext uri="{FF2B5EF4-FFF2-40B4-BE49-F238E27FC236}">
              <a16:creationId xmlns:a16="http://schemas.microsoft.com/office/drawing/2014/main" id="{E58B13BC-C9E8-42B7-B489-63C42011950F}"/>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a:extLst>
            <a:ext uri="{FF2B5EF4-FFF2-40B4-BE49-F238E27FC236}">
              <a16:creationId xmlns:a16="http://schemas.microsoft.com/office/drawing/2014/main" id="{A4511146-5EDC-4954-8BA2-422266095FE8}"/>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a:extLst>
            <a:ext uri="{FF2B5EF4-FFF2-40B4-BE49-F238E27FC236}">
              <a16:creationId xmlns:a16="http://schemas.microsoft.com/office/drawing/2014/main" id="{8B66391C-0529-4530-8AC5-6146DB4425CD}"/>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0" name="テキスト ボックス 789">
          <a:extLst>
            <a:ext uri="{FF2B5EF4-FFF2-40B4-BE49-F238E27FC236}">
              <a16:creationId xmlns:a16="http://schemas.microsoft.com/office/drawing/2014/main" id="{8E6F0DBB-370B-4C69-BD49-4C8871D4D343}"/>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a:extLst>
            <a:ext uri="{FF2B5EF4-FFF2-40B4-BE49-F238E27FC236}">
              <a16:creationId xmlns:a16="http://schemas.microsoft.com/office/drawing/2014/main" id="{5F5EDEBD-B5C4-4C99-8AFF-4FE66E5EC31A}"/>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92" name="直線コネクタ 791">
          <a:extLst>
            <a:ext uri="{FF2B5EF4-FFF2-40B4-BE49-F238E27FC236}">
              <a16:creationId xmlns:a16="http://schemas.microsoft.com/office/drawing/2014/main" id="{3572F831-8188-4C13-BE5A-F6E10FAFF138}"/>
            </a:ext>
          </a:extLst>
        </xdr:cNvPr>
        <xdr:cNvCxnSpPr/>
      </xdr:nvCxnSpPr>
      <xdr:spPr>
        <a:xfrm>
          <a:off x="164592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93" name="テキスト ボックス 792">
          <a:extLst>
            <a:ext uri="{FF2B5EF4-FFF2-40B4-BE49-F238E27FC236}">
              <a16:creationId xmlns:a16="http://schemas.microsoft.com/office/drawing/2014/main" id="{ABD0F3E3-9409-434C-8820-A5EE7F7E08CA}"/>
            </a:ext>
          </a:extLst>
        </xdr:cNvPr>
        <xdr:cNvSpPr txBox="1"/>
      </xdr:nvSpPr>
      <xdr:spPr>
        <a:xfrm>
          <a:off x="160523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4" name="直線コネクタ 793">
          <a:extLst>
            <a:ext uri="{FF2B5EF4-FFF2-40B4-BE49-F238E27FC236}">
              <a16:creationId xmlns:a16="http://schemas.microsoft.com/office/drawing/2014/main" id="{0A8901DC-9038-46CE-B401-DA0BAB700647}"/>
            </a:ext>
          </a:extLst>
        </xdr:cNvPr>
        <xdr:cNvCxnSpPr/>
      </xdr:nvCxnSpPr>
      <xdr:spPr>
        <a:xfrm>
          <a:off x="164592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5" name="テキスト ボックス 794">
          <a:extLst>
            <a:ext uri="{FF2B5EF4-FFF2-40B4-BE49-F238E27FC236}">
              <a16:creationId xmlns:a16="http://schemas.microsoft.com/office/drawing/2014/main" id="{FBBF2B9F-11C0-42BF-8EAC-EA0229641587}"/>
            </a:ext>
          </a:extLst>
        </xdr:cNvPr>
        <xdr:cNvSpPr txBox="1"/>
      </xdr:nvSpPr>
      <xdr:spPr>
        <a:xfrm>
          <a:off x="16052346"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6" name="直線コネクタ 795">
          <a:extLst>
            <a:ext uri="{FF2B5EF4-FFF2-40B4-BE49-F238E27FC236}">
              <a16:creationId xmlns:a16="http://schemas.microsoft.com/office/drawing/2014/main" id="{7984B6CA-2AE3-46BB-A59B-4D4805C0D0BC}"/>
            </a:ext>
          </a:extLst>
        </xdr:cNvPr>
        <xdr:cNvCxnSpPr/>
      </xdr:nvCxnSpPr>
      <xdr:spPr>
        <a:xfrm>
          <a:off x="164592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7" name="テキスト ボックス 796">
          <a:extLst>
            <a:ext uri="{FF2B5EF4-FFF2-40B4-BE49-F238E27FC236}">
              <a16:creationId xmlns:a16="http://schemas.microsoft.com/office/drawing/2014/main" id="{B700BCA8-A5A8-4784-812F-A4F12166443C}"/>
            </a:ext>
          </a:extLst>
        </xdr:cNvPr>
        <xdr:cNvSpPr txBox="1"/>
      </xdr:nvSpPr>
      <xdr:spPr>
        <a:xfrm>
          <a:off x="16052346"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8" name="直線コネクタ 797">
          <a:extLst>
            <a:ext uri="{FF2B5EF4-FFF2-40B4-BE49-F238E27FC236}">
              <a16:creationId xmlns:a16="http://schemas.microsoft.com/office/drawing/2014/main" id="{D3E1FF3B-EB5A-413A-BA6C-E8024B52B430}"/>
            </a:ext>
          </a:extLst>
        </xdr:cNvPr>
        <xdr:cNvCxnSpPr/>
      </xdr:nvCxnSpPr>
      <xdr:spPr>
        <a:xfrm>
          <a:off x="164592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9" name="テキスト ボックス 798">
          <a:extLst>
            <a:ext uri="{FF2B5EF4-FFF2-40B4-BE49-F238E27FC236}">
              <a16:creationId xmlns:a16="http://schemas.microsoft.com/office/drawing/2014/main" id="{C34433BC-D4FA-4BBF-BAAE-97735B8F6B76}"/>
            </a:ext>
          </a:extLst>
        </xdr:cNvPr>
        <xdr:cNvSpPr txBox="1"/>
      </xdr:nvSpPr>
      <xdr:spPr>
        <a:xfrm>
          <a:off x="16052346"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800" name="直線コネクタ 799">
          <a:extLst>
            <a:ext uri="{FF2B5EF4-FFF2-40B4-BE49-F238E27FC236}">
              <a16:creationId xmlns:a16="http://schemas.microsoft.com/office/drawing/2014/main" id="{B20BF430-6C30-40DF-BBF2-D28821F66D60}"/>
            </a:ext>
          </a:extLst>
        </xdr:cNvPr>
        <xdr:cNvCxnSpPr/>
      </xdr:nvCxnSpPr>
      <xdr:spPr>
        <a:xfrm>
          <a:off x="164592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801" name="テキスト ボックス 800">
          <a:extLst>
            <a:ext uri="{FF2B5EF4-FFF2-40B4-BE49-F238E27FC236}">
              <a16:creationId xmlns:a16="http://schemas.microsoft.com/office/drawing/2014/main" id="{5C49A1FB-568C-4026-9F51-37813D13C185}"/>
            </a:ext>
          </a:extLst>
        </xdr:cNvPr>
        <xdr:cNvSpPr txBox="1"/>
      </xdr:nvSpPr>
      <xdr:spPr>
        <a:xfrm>
          <a:off x="16052346" y="12728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802" name="直線コネクタ 801">
          <a:extLst>
            <a:ext uri="{FF2B5EF4-FFF2-40B4-BE49-F238E27FC236}">
              <a16:creationId xmlns:a16="http://schemas.microsoft.com/office/drawing/2014/main" id="{856BF157-0121-4965-ACE7-415E6AA133A1}"/>
            </a:ext>
          </a:extLst>
        </xdr:cNvPr>
        <xdr:cNvCxnSpPr/>
      </xdr:nvCxnSpPr>
      <xdr:spPr>
        <a:xfrm>
          <a:off x="164592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03" name="テキスト ボックス 802">
          <a:extLst>
            <a:ext uri="{FF2B5EF4-FFF2-40B4-BE49-F238E27FC236}">
              <a16:creationId xmlns:a16="http://schemas.microsoft.com/office/drawing/2014/main" id="{EBD513D6-23FB-437B-9B99-94AB30333CB3}"/>
            </a:ext>
          </a:extLst>
        </xdr:cNvPr>
        <xdr:cNvSpPr txBox="1"/>
      </xdr:nvSpPr>
      <xdr:spPr>
        <a:xfrm>
          <a:off x="16052346" y="124207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a:extLst>
            <a:ext uri="{FF2B5EF4-FFF2-40B4-BE49-F238E27FC236}">
              <a16:creationId xmlns:a16="http://schemas.microsoft.com/office/drawing/2014/main" id="{44F57162-3F67-4052-B20B-006E657DA7D3}"/>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5" name="テキスト ボックス 804">
          <a:extLst>
            <a:ext uri="{FF2B5EF4-FFF2-40B4-BE49-F238E27FC236}">
              <a16:creationId xmlns:a16="http://schemas.microsoft.com/office/drawing/2014/main" id="{0E7A5336-0842-4267-9A3C-8A75A9BCAABD}"/>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消防施設】&#10;一人当たり面積グラフ枠">
          <a:extLst>
            <a:ext uri="{FF2B5EF4-FFF2-40B4-BE49-F238E27FC236}">
              <a16:creationId xmlns:a16="http://schemas.microsoft.com/office/drawing/2014/main" id="{4571DF7F-0A28-4DAE-9B37-A798FDD63414}"/>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67492</xdr:rowOff>
    </xdr:from>
    <xdr:to>
      <xdr:col>116</xdr:col>
      <xdr:colOff>62864</xdr:colOff>
      <xdr:row>86</xdr:row>
      <xdr:rowOff>129539</xdr:rowOff>
    </xdr:to>
    <xdr:cxnSp macro="">
      <xdr:nvCxnSpPr>
        <xdr:cNvPr id="807" name="直線コネクタ 806">
          <a:extLst>
            <a:ext uri="{FF2B5EF4-FFF2-40B4-BE49-F238E27FC236}">
              <a16:creationId xmlns:a16="http://schemas.microsoft.com/office/drawing/2014/main" id="{D9AD0543-DD73-4013-8650-D0C1735A6528}"/>
            </a:ext>
          </a:extLst>
        </xdr:cNvPr>
        <xdr:cNvCxnSpPr/>
      </xdr:nvCxnSpPr>
      <xdr:spPr>
        <a:xfrm flipV="1">
          <a:off x="19954239" y="12542067"/>
          <a:ext cx="0" cy="15193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133366</xdr:rowOff>
    </xdr:from>
    <xdr:ext cx="469744" cy="259045"/>
    <xdr:sp macro="" textlink="">
      <xdr:nvSpPr>
        <xdr:cNvPr id="808" name="【消防施設】&#10;一人当たり面積最小値テキスト">
          <a:extLst>
            <a:ext uri="{FF2B5EF4-FFF2-40B4-BE49-F238E27FC236}">
              <a16:creationId xmlns:a16="http://schemas.microsoft.com/office/drawing/2014/main" id="{7A67C0A5-6567-4BA5-BE82-7D7CCB4F3B9B}"/>
            </a:ext>
          </a:extLst>
        </xdr:cNvPr>
        <xdr:cNvSpPr txBox="1"/>
      </xdr:nvSpPr>
      <xdr:spPr>
        <a:xfrm>
          <a:off x="19992975" y="14068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129539</xdr:rowOff>
    </xdr:from>
    <xdr:to>
      <xdr:col>116</xdr:col>
      <xdr:colOff>152400</xdr:colOff>
      <xdr:row>86</xdr:row>
      <xdr:rowOff>129539</xdr:rowOff>
    </xdr:to>
    <xdr:cxnSp macro="">
      <xdr:nvCxnSpPr>
        <xdr:cNvPr id="809" name="直線コネクタ 808">
          <a:extLst>
            <a:ext uri="{FF2B5EF4-FFF2-40B4-BE49-F238E27FC236}">
              <a16:creationId xmlns:a16="http://schemas.microsoft.com/office/drawing/2014/main" id="{F05ADEA5-9E32-4755-AD58-9F46BACD3652}"/>
            </a:ext>
          </a:extLst>
        </xdr:cNvPr>
        <xdr:cNvCxnSpPr/>
      </xdr:nvCxnSpPr>
      <xdr:spPr>
        <a:xfrm>
          <a:off x="19878675" y="1406143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14169</xdr:rowOff>
    </xdr:from>
    <xdr:ext cx="469744" cy="259045"/>
    <xdr:sp macro="" textlink="">
      <xdr:nvSpPr>
        <xdr:cNvPr id="810" name="【消防施設】&#10;一人当たり面積最大値テキスト">
          <a:extLst>
            <a:ext uri="{FF2B5EF4-FFF2-40B4-BE49-F238E27FC236}">
              <a16:creationId xmlns:a16="http://schemas.microsoft.com/office/drawing/2014/main" id="{C076CEE3-5C7A-4E97-940F-EDAC0DC87D60}"/>
            </a:ext>
          </a:extLst>
        </xdr:cNvPr>
        <xdr:cNvSpPr txBox="1"/>
      </xdr:nvSpPr>
      <xdr:spPr>
        <a:xfrm>
          <a:off x="19992975" y="12326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67492</xdr:rowOff>
    </xdr:from>
    <xdr:to>
      <xdr:col>116</xdr:col>
      <xdr:colOff>152400</xdr:colOff>
      <xdr:row>77</xdr:row>
      <xdr:rowOff>67492</xdr:rowOff>
    </xdr:to>
    <xdr:cxnSp macro="">
      <xdr:nvCxnSpPr>
        <xdr:cNvPr id="811" name="直線コネクタ 810">
          <a:extLst>
            <a:ext uri="{FF2B5EF4-FFF2-40B4-BE49-F238E27FC236}">
              <a16:creationId xmlns:a16="http://schemas.microsoft.com/office/drawing/2014/main" id="{9F533B21-904A-4DC1-BC39-B10B3617B5BC}"/>
            </a:ext>
          </a:extLst>
        </xdr:cNvPr>
        <xdr:cNvCxnSpPr/>
      </xdr:nvCxnSpPr>
      <xdr:spPr>
        <a:xfrm>
          <a:off x="19878675" y="1254206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169834</xdr:rowOff>
    </xdr:from>
    <xdr:ext cx="469744" cy="259045"/>
    <xdr:sp macro="" textlink="">
      <xdr:nvSpPr>
        <xdr:cNvPr id="812" name="【消防施設】&#10;一人当たり面積平均値テキスト">
          <a:extLst>
            <a:ext uri="{FF2B5EF4-FFF2-40B4-BE49-F238E27FC236}">
              <a16:creationId xmlns:a16="http://schemas.microsoft.com/office/drawing/2014/main" id="{4839BE82-C58D-4607-8B3B-3BE1634B6A43}"/>
            </a:ext>
          </a:extLst>
        </xdr:cNvPr>
        <xdr:cNvSpPr txBox="1"/>
      </xdr:nvSpPr>
      <xdr:spPr>
        <a:xfrm>
          <a:off x="19992975" y="137715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19957</xdr:rowOff>
    </xdr:from>
    <xdr:to>
      <xdr:col>116</xdr:col>
      <xdr:colOff>114300</xdr:colOff>
      <xdr:row>85</xdr:row>
      <xdr:rowOff>121557</xdr:rowOff>
    </xdr:to>
    <xdr:sp macro="" textlink="">
      <xdr:nvSpPr>
        <xdr:cNvPr id="813" name="フローチャート: 判断 812">
          <a:extLst>
            <a:ext uri="{FF2B5EF4-FFF2-40B4-BE49-F238E27FC236}">
              <a16:creationId xmlns:a16="http://schemas.microsoft.com/office/drawing/2014/main" id="{E734496D-FCE5-4617-8E5F-0F58B8A27D57}"/>
            </a:ext>
          </a:extLst>
        </xdr:cNvPr>
        <xdr:cNvSpPr/>
      </xdr:nvSpPr>
      <xdr:spPr>
        <a:xfrm>
          <a:off x="19897725" y="1379310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26488</xdr:rowOff>
    </xdr:from>
    <xdr:to>
      <xdr:col>112</xdr:col>
      <xdr:colOff>38100</xdr:colOff>
      <xdr:row>85</xdr:row>
      <xdr:rowOff>128088</xdr:rowOff>
    </xdr:to>
    <xdr:sp macro="" textlink="">
      <xdr:nvSpPr>
        <xdr:cNvPr id="814" name="フローチャート: 判断 813">
          <a:extLst>
            <a:ext uri="{FF2B5EF4-FFF2-40B4-BE49-F238E27FC236}">
              <a16:creationId xmlns:a16="http://schemas.microsoft.com/office/drawing/2014/main" id="{48677AA8-F496-4C08-B2B7-9D668F26500C}"/>
            </a:ext>
          </a:extLst>
        </xdr:cNvPr>
        <xdr:cNvSpPr/>
      </xdr:nvSpPr>
      <xdr:spPr>
        <a:xfrm>
          <a:off x="19154775" y="1380281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33020</xdr:rowOff>
    </xdr:from>
    <xdr:to>
      <xdr:col>107</xdr:col>
      <xdr:colOff>101600</xdr:colOff>
      <xdr:row>85</xdr:row>
      <xdr:rowOff>134620</xdr:rowOff>
    </xdr:to>
    <xdr:sp macro="" textlink="">
      <xdr:nvSpPr>
        <xdr:cNvPr id="815" name="フローチャート: 判断 814">
          <a:extLst>
            <a:ext uri="{FF2B5EF4-FFF2-40B4-BE49-F238E27FC236}">
              <a16:creationId xmlns:a16="http://schemas.microsoft.com/office/drawing/2014/main" id="{6FD9739F-A040-4F76-B012-B63AA514B5E5}"/>
            </a:ext>
          </a:extLst>
        </xdr:cNvPr>
        <xdr:cNvSpPr/>
      </xdr:nvSpPr>
      <xdr:spPr>
        <a:xfrm>
          <a:off x="18345150" y="1380299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33020</xdr:rowOff>
    </xdr:from>
    <xdr:to>
      <xdr:col>102</xdr:col>
      <xdr:colOff>165100</xdr:colOff>
      <xdr:row>85</xdr:row>
      <xdr:rowOff>134620</xdr:rowOff>
    </xdr:to>
    <xdr:sp macro="" textlink="">
      <xdr:nvSpPr>
        <xdr:cNvPr id="816" name="フローチャート: 判断 815">
          <a:extLst>
            <a:ext uri="{FF2B5EF4-FFF2-40B4-BE49-F238E27FC236}">
              <a16:creationId xmlns:a16="http://schemas.microsoft.com/office/drawing/2014/main" id="{428E6496-94AE-4199-AE62-E391C5E2D4DB}"/>
            </a:ext>
          </a:extLst>
        </xdr:cNvPr>
        <xdr:cNvSpPr/>
      </xdr:nvSpPr>
      <xdr:spPr>
        <a:xfrm>
          <a:off x="17554575" y="1380299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57513</xdr:rowOff>
    </xdr:from>
    <xdr:to>
      <xdr:col>98</xdr:col>
      <xdr:colOff>38100</xdr:colOff>
      <xdr:row>85</xdr:row>
      <xdr:rowOff>159113</xdr:rowOff>
    </xdr:to>
    <xdr:sp macro="" textlink="">
      <xdr:nvSpPr>
        <xdr:cNvPr id="817" name="フローチャート: 判断 816">
          <a:extLst>
            <a:ext uri="{FF2B5EF4-FFF2-40B4-BE49-F238E27FC236}">
              <a16:creationId xmlns:a16="http://schemas.microsoft.com/office/drawing/2014/main" id="{7E4841F8-A0C6-4D7E-9B95-9BDC4FA9A5C6}"/>
            </a:ext>
          </a:extLst>
        </xdr:cNvPr>
        <xdr:cNvSpPr/>
      </xdr:nvSpPr>
      <xdr:spPr>
        <a:xfrm>
          <a:off x="16754475" y="13830663"/>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C6530B1F-28C2-4133-AA2D-DE8453FB05DE}"/>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BBB09F80-8133-4BB5-8495-4C31A350AC56}"/>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9E4793D8-AB9B-4629-B15B-E4364F9A828C}"/>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5AE4D5C5-4E87-43F2-99E8-078CD1EA7308}"/>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A72B4571-E18F-4BF3-B659-0A4B8CE9B711}"/>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124461</xdr:rowOff>
    </xdr:from>
    <xdr:to>
      <xdr:col>116</xdr:col>
      <xdr:colOff>114300</xdr:colOff>
      <xdr:row>85</xdr:row>
      <xdr:rowOff>54611</xdr:rowOff>
    </xdr:to>
    <xdr:sp macro="" textlink="">
      <xdr:nvSpPr>
        <xdr:cNvPr id="823" name="楕円 822">
          <a:extLst>
            <a:ext uri="{FF2B5EF4-FFF2-40B4-BE49-F238E27FC236}">
              <a16:creationId xmlns:a16="http://schemas.microsoft.com/office/drawing/2014/main" id="{3FB764B2-EE87-4D4F-9FA7-122E9C5E2D6B}"/>
            </a:ext>
          </a:extLst>
        </xdr:cNvPr>
        <xdr:cNvSpPr/>
      </xdr:nvSpPr>
      <xdr:spPr>
        <a:xfrm>
          <a:off x="19897725" y="1373251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147338</xdr:rowOff>
    </xdr:from>
    <xdr:ext cx="469744" cy="259045"/>
    <xdr:sp macro="" textlink="">
      <xdr:nvSpPr>
        <xdr:cNvPr id="824" name="【消防施設】&#10;一人当たり面積該当値テキスト">
          <a:extLst>
            <a:ext uri="{FF2B5EF4-FFF2-40B4-BE49-F238E27FC236}">
              <a16:creationId xmlns:a16="http://schemas.microsoft.com/office/drawing/2014/main" id="{D2738304-EBF3-4D4B-B07B-5CF62701E7C1}"/>
            </a:ext>
          </a:extLst>
        </xdr:cNvPr>
        <xdr:cNvSpPr txBox="1"/>
      </xdr:nvSpPr>
      <xdr:spPr>
        <a:xfrm>
          <a:off x="19992975" y="13593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129358</xdr:rowOff>
    </xdr:from>
    <xdr:to>
      <xdr:col>112</xdr:col>
      <xdr:colOff>38100</xdr:colOff>
      <xdr:row>85</xdr:row>
      <xdr:rowOff>59508</xdr:rowOff>
    </xdr:to>
    <xdr:sp macro="" textlink="">
      <xdr:nvSpPr>
        <xdr:cNvPr id="825" name="楕円 824">
          <a:extLst>
            <a:ext uri="{FF2B5EF4-FFF2-40B4-BE49-F238E27FC236}">
              <a16:creationId xmlns:a16="http://schemas.microsoft.com/office/drawing/2014/main" id="{A9CF1BE0-03C2-470E-9E05-6F09BF21B7BB}"/>
            </a:ext>
          </a:extLst>
        </xdr:cNvPr>
        <xdr:cNvSpPr/>
      </xdr:nvSpPr>
      <xdr:spPr>
        <a:xfrm>
          <a:off x="19154775" y="1373740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3811</xdr:rowOff>
    </xdr:from>
    <xdr:to>
      <xdr:col>116</xdr:col>
      <xdr:colOff>63500</xdr:colOff>
      <xdr:row>85</xdr:row>
      <xdr:rowOff>8708</xdr:rowOff>
    </xdr:to>
    <xdr:cxnSp macro="">
      <xdr:nvCxnSpPr>
        <xdr:cNvPr id="826" name="直線コネクタ 825">
          <a:extLst>
            <a:ext uri="{FF2B5EF4-FFF2-40B4-BE49-F238E27FC236}">
              <a16:creationId xmlns:a16="http://schemas.microsoft.com/office/drawing/2014/main" id="{5DA3BF0A-AE7E-4144-9677-BA1EC5C07A94}"/>
            </a:ext>
          </a:extLst>
        </xdr:cNvPr>
        <xdr:cNvCxnSpPr/>
      </xdr:nvCxnSpPr>
      <xdr:spPr>
        <a:xfrm flipV="1">
          <a:off x="19202400" y="13780136"/>
          <a:ext cx="752475" cy="4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109764</xdr:rowOff>
    </xdr:from>
    <xdr:to>
      <xdr:col>107</xdr:col>
      <xdr:colOff>101600</xdr:colOff>
      <xdr:row>85</xdr:row>
      <xdr:rowOff>39914</xdr:rowOff>
    </xdr:to>
    <xdr:sp macro="" textlink="">
      <xdr:nvSpPr>
        <xdr:cNvPr id="827" name="楕円 826">
          <a:extLst>
            <a:ext uri="{FF2B5EF4-FFF2-40B4-BE49-F238E27FC236}">
              <a16:creationId xmlns:a16="http://schemas.microsoft.com/office/drawing/2014/main" id="{2EAC361A-ABFB-4D6A-9413-21D5B65D5924}"/>
            </a:ext>
          </a:extLst>
        </xdr:cNvPr>
        <xdr:cNvSpPr/>
      </xdr:nvSpPr>
      <xdr:spPr>
        <a:xfrm>
          <a:off x="18345150" y="1371781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160564</xdr:rowOff>
    </xdr:from>
    <xdr:to>
      <xdr:col>111</xdr:col>
      <xdr:colOff>177800</xdr:colOff>
      <xdr:row>85</xdr:row>
      <xdr:rowOff>8708</xdr:rowOff>
    </xdr:to>
    <xdr:cxnSp macro="">
      <xdr:nvCxnSpPr>
        <xdr:cNvPr id="828" name="直線コネクタ 827">
          <a:extLst>
            <a:ext uri="{FF2B5EF4-FFF2-40B4-BE49-F238E27FC236}">
              <a16:creationId xmlns:a16="http://schemas.microsoft.com/office/drawing/2014/main" id="{974800F2-92D5-4761-BC4C-C1B0FC5A8240}"/>
            </a:ext>
          </a:extLst>
        </xdr:cNvPr>
        <xdr:cNvCxnSpPr/>
      </xdr:nvCxnSpPr>
      <xdr:spPr>
        <a:xfrm>
          <a:off x="18392775" y="13774964"/>
          <a:ext cx="809625" cy="10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165281</xdr:rowOff>
    </xdr:from>
    <xdr:to>
      <xdr:col>102</xdr:col>
      <xdr:colOff>165100</xdr:colOff>
      <xdr:row>85</xdr:row>
      <xdr:rowOff>95431</xdr:rowOff>
    </xdr:to>
    <xdr:sp macro="" textlink="">
      <xdr:nvSpPr>
        <xdr:cNvPr id="829" name="楕円 828">
          <a:extLst>
            <a:ext uri="{FF2B5EF4-FFF2-40B4-BE49-F238E27FC236}">
              <a16:creationId xmlns:a16="http://schemas.microsoft.com/office/drawing/2014/main" id="{F49165C0-2056-4F5D-8044-FEE072F44DA7}"/>
            </a:ext>
          </a:extLst>
        </xdr:cNvPr>
        <xdr:cNvSpPr/>
      </xdr:nvSpPr>
      <xdr:spPr>
        <a:xfrm>
          <a:off x="17554575" y="1377333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160564</xdr:rowOff>
    </xdr:from>
    <xdr:to>
      <xdr:col>107</xdr:col>
      <xdr:colOff>50800</xdr:colOff>
      <xdr:row>85</xdr:row>
      <xdr:rowOff>44631</xdr:rowOff>
    </xdr:to>
    <xdr:cxnSp macro="">
      <xdr:nvCxnSpPr>
        <xdr:cNvPr id="830" name="直線コネクタ 829">
          <a:extLst>
            <a:ext uri="{FF2B5EF4-FFF2-40B4-BE49-F238E27FC236}">
              <a16:creationId xmlns:a16="http://schemas.microsoft.com/office/drawing/2014/main" id="{B12A9E33-1F9C-45F7-AE63-3F6F4ECA78BE}"/>
            </a:ext>
          </a:extLst>
        </xdr:cNvPr>
        <xdr:cNvCxnSpPr/>
      </xdr:nvCxnSpPr>
      <xdr:spPr>
        <a:xfrm flipV="1">
          <a:off x="17602200" y="13774964"/>
          <a:ext cx="790575" cy="45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165281</xdr:rowOff>
    </xdr:from>
    <xdr:to>
      <xdr:col>98</xdr:col>
      <xdr:colOff>38100</xdr:colOff>
      <xdr:row>85</xdr:row>
      <xdr:rowOff>95431</xdr:rowOff>
    </xdr:to>
    <xdr:sp macro="" textlink="">
      <xdr:nvSpPr>
        <xdr:cNvPr id="831" name="楕円 830">
          <a:extLst>
            <a:ext uri="{FF2B5EF4-FFF2-40B4-BE49-F238E27FC236}">
              <a16:creationId xmlns:a16="http://schemas.microsoft.com/office/drawing/2014/main" id="{7A69776A-D610-4F30-A8C3-DF5C7448D974}"/>
            </a:ext>
          </a:extLst>
        </xdr:cNvPr>
        <xdr:cNvSpPr/>
      </xdr:nvSpPr>
      <xdr:spPr>
        <a:xfrm>
          <a:off x="16754475" y="1377333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44631</xdr:rowOff>
    </xdr:from>
    <xdr:to>
      <xdr:col>102</xdr:col>
      <xdr:colOff>114300</xdr:colOff>
      <xdr:row>85</xdr:row>
      <xdr:rowOff>44631</xdr:rowOff>
    </xdr:to>
    <xdr:cxnSp macro="">
      <xdr:nvCxnSpPr>
        <xdr:cNvPr id="832" name="直線コネクタ 831">
          <a:extLst>
            <a:ext uri="{FF2B5EF4-FFF2-40B4-BE49-F238E27FC236}">
              <a16:creationId xmlns:a16="http://schemas.microsoft.com/office/drawing/2014/main" id="{42689B0F-93E8-434C-8A6E-BCD478287C19}"/>
            </a:ext>
          </a:extLst>
        </xdr:cNvPr>
        <xdr:cNvCxnSpPr/>
      </xdr:nvCxnSpPr>
      <xdr:spPr>
        <a:xfrm>
          <a:off x="16802100" y="13820956"/>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119215</xdr:rowOff>
    </xdr:from>
    <xdr:ext cx="469744" cy="259045"/>
    <xdr:sp macro="" textlink="">
      <xdr:nvSpPr>
        <xdr:cNvPr id="833" name="n_1aveValue【消防施設】&#10;一人当たり面積">
          <a:extLst>
            <a:ext uri="{FF2B5EF4-FFF2-40B4-BE49-F238E27FC236}">
              <a16:creationId xmlns:a16="http://schemas.microsoft.com/office/drawing/2014/main" id="{E447FD50-4C84-40AD-A9C0-86C07F6C4CFB}"/>
            </a:ext>
          </a:extLst>
        </xdr:cNvPr>
        <xdr:cNvSpPr txBox="1"/>
      </xdr:nvSpPr>
      <xdr:spPr>
        <a:xfrm>
          <a:off x="18983402" y="13895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125747</xdr:rowOff>
    </xdr:from>
    <xdr:ext cx="469744" cy="259045"/>
    <xdr:sp macro="" textlink="">
      <xdr:nvSpPr>
        <xdr:cNvPr id="834" name="n_2aveValue【消防施設】&#10;一人当たり面積">
          <a:extLst>
            <a:ext uri="{FF2B5EF4-FFF2-40B4-BE49-F238E27FC236}">
              <a16:creationId xmlns:a16="http://schemas.microsoft.com/office/drawing/2014/main" id="{31C8E11D-5EC4-4A94-9020-D5C77DD70C62}"/>
            </a:ext>
          </a:extLst>
        </xdr:cNvPr>
        <xdr:cNvSpPr txBox="1"/>
      </xdr:nvSpPr>
      <xdr:spPr>
        <a:xfrm>
          <a:off x="18183302" y="13895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125747</xdr:rowOff>
    </xdr:from>
    <xdr:ext cx="469744" cy="259045"/>
    <xdr:sp macro="" textlink="">
      <xdr:nvSpPr>
        <xdr:cNvPr id="835" name="n_3aveValue【消防施設】&#10;一人当たり面積">
          <a:extLst>
            <a:ext uri="{FF2B5EF4-FFF2-40B4-BE49-F238E27FC236}">
              <a16:creationId xmlns:a16="http://schemas.microsoft.com/office/drawing/2014/main" id="{870B7730-DDD9-423A-ADB7-A16529188666}"/>
            </a:ext>
          </a:extLst>
        </xdr:cNvPr>
        <xdr:cNvSpPr txBox="1"/>
      </xdr:nvSpPr>
      <xdr:spPr>
        <a:xfrm>
          <a:off x="17383202" y="13895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150240</xdr:rowOff>
    </xdr:from>
    <xdr:ext cx="469744" cy="259045"/>
    <xdr:sp macro="" textlink="">
      <xdr:nvSpPr>
        <xdr:cNvPr id="836" name="n_4aveValue【消防施設】&#10;一人当たり面積">
          <a:extLst>
            <a:ext uri="{FF2B5EF4-FFF2-40B4-BE49-F238E27FC236}">
              <a16:creationId xmlns:a16="http://schemas.microsoft.com/office/drawing/2014/main" id="{02C8211A-4219-4219-8F25-2800F1CCDCC5}"/>
            </a:ext>
          </a:extLst>
        </xdr:cNvPr>
        <xdr:cNvSpPr txBox="1"/>
      </xdr:nvSpPr>
      <xdr:spPr>
        <a:xfrm>
          <a:off x="16592627" y="13923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76035</xdr:rowOff>
    </xdr:from>
    <xdr:ext cx="469744" cy="259045"/>
    <xdr:sp macro="" textlink="">
      <xdr:nvSpPr>
        <xdr:cNvPr id="837" name="n_1mainValue【消防施設】&#10;一人当たり面積">
          <a:extLst>
            <a:ext uri="{FF2B5EF4-FFF2-40B4-BE49-F238E27FC236}">
              <a16:creationId xmlns:a16="http://schemas.microsoft.com/office/drawing/2014/main" id="{24B48E92-8193-4A24-8A16-F296D1552013}"/>
            </a:ext>
          </a:extLst>
        </xdr:cNvPr>
        <xdr:cNvSpPr txBox="1"/>
      </xdr:nvSpPr>
      <xdr:spPr>
        <a:xfrm>
          <a:off x="18983402" y="13525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56441</xdr:rowOff>
    </xdr:from>
    <xdr:ext cx="469744" cy="259045"/>
    <xdr:sp macro="" textlink="">
      <xdr:nvSpPr>
        <xdr:cNvPr id="838" name="n_2mainValue【消防施設】&#10;一人当たり面積">
          <a:extLst>
            <a:ext uri="{FF2B5EF4-FFF2-40B4-BE49-F238E27FC236}">
              <a16:creationId xmlns:a16="http://schemas.microsoft.com/office/drawing/2014/main" id="{A6A95D78-C7AF-498B-8440-FCED26E434B3}"/>
            </a:ext>
          </a:extLst>
        </xdr:cNvPr>
        <xdr:cNvSpPr txBox="1"/>
      </xdr:nvSpPr>
      <xdr:spPr>
        <a:xfrm>
          <a:off x="18183302" y="13505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111958</xdr:rowOff>
    </xdr:from>
    <xdr:ext cx="469744" cy="259045"/>
    <xdr:sp macro="" textlink="">
      <xdr:nvSpPr>
        <xdr:cNvPr id="839" name="n_3mainValue【消防施設】&#10;一人当たり面積">
          <a:extLst>
            <a:ext uri="{FF2B5EF4-FFF2-40B4-BE49-F238E27FC236}">
              <a16:creationId xmlns:a16="http://schemas.microsoft.com/office/drawing/2014/main" id="{AC50A7BA-0A7B-4B93-B4E4-CCC8E73D6B98}"/>
            </a:ext>
          </a:extLst>
        </xdr:cNvPr>
        <xdr:cNvSpPr txBox="1"/>
      </xdr:nvSpPr>
      <xdr:spPr>
        <a:xfrm>
          <a:off x="17383202" y="13561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111958</xdr:rowOff>
    </xdr:from>
    <xdr:ext cx="469744" cy="259045"/>
    <xdr:sp macro="" textlink="">
      <xdr:nvSpPr>
        <xdr:cNvPr id="840" name="n_4mainValue【消防施設】&#10;一人当たり面積">
          <a:extLst>
            <a:ext uri="{FF2B5EF4-FFF2-40B4-BE49-F238E27FC236}">
              <a16:creationId xmlns:a16="http://schemas.microsoft.com/office/drawing/2014/main" id="{ECB805CA-473B-450A-871B-BEBEFF4E3036}"/>
            </a:ext>
          </a:extLst>
        </xdr:cNvPr>
        <xdr:cNvSpPr txBox="1"/>
      </xdr:nvSpPr>
      <xdr:spPr>
        <a:xfrm>
          <a:off x="16592627" y="13561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a:extLst>
            <a:ext uri="{FF2B5EF4-FFF2-40B4-BE49-F238E27FC236}">
              <a16:creationId xmlns:a16="http://schemas.microsoft.com/office/drawing/2014/main" id="{64BA56D4-FE39-48BA-A158-BA7B5968D081}"/>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a:extLst>
            <a:ext uri="{FF2B5EF4-FFF2-40B4-BE49-F238E27FC236}">
              <a16:creationId xmlns:a16="http://schemas.microsoft.com/office/drawing/2014/main" id="{ECC3FDFF-C7E2-4658-A066-81D581122677}"/>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a:extLst>
            <a:ext uri="{FF2B5EF4-FFF2-40B4-BE49-F238E27FC236}">
              <a16:creationId xmlns:a16="http://schemas.microsoft.com/office/drawing/2014/main" id="{02E111C6-44AF-4734-B50E-C00523D3397E}"/>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a:extLst>
            <a:ext uri="{FF2B5EF4-FFF2-40B4-BE49-F238E27FC236}">
              <a16:creationId xmlns:a16="http://schemas.microsoft.com/office/drawing/2014/main" id="{33CF366E-D449-4ACD-9BE8-EDFCA03F2223}"/>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a:extLst>
            <a:ext uri="{FF2B5EF4-FFF2-40B4-BE49-F238E27FC236}">
              <a16:creationId xmlns:a16="http://schemas.microsoft.com/office/drawing/2014/main" id="{7EEDD89C-8861-4DCB-B5BC-E283AADB3592}"/>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a:extLst>
            <a:ext uri="{FF2B5EF4-FFF2-40B4-BE49-F238E27FC236}">
              <a16:creationId xmlns:a16="http://schemas.microsoft.com/office/drawing/2014/main" id="{EDB38012-BDEE-4A3E-ADDA-EF53BABBB6CB}"/>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a:extLst>
            <a:ext uri="{FF2B5EF4-FFF2-40B4-BE49-F238E27FC236}">
              <a16:creationId xmlns:a16="http://schemas.microsoft.com/office/drawing/2014/main" id="{B481DCB4-9BBA-4CAE-B822-72114C35F002}"/>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a:extLst>
            <a:ext uri="{FF2B5EF4-FFF2-40B4-BE49-F238E27FC236}">
              <a16:creationId xmlns:a16="http://schemas.microsoft.com/office/drawing/2014/main" id="{DE180758-3472-4856-8B68-B6CA64EFEB74}"/>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9" name="テキスト ボックス 848">
          <a:extLst>
            <a:ext uri="{FF2B5EF4-FFF2-40B4-BE49-F238E27FC236}">
              <a16:creationId xmlns:a16="http://schemas.microsoft.com/office/drawing/2014/main" id="{DBD2865C-FA52-4EDD-A06C-759C31FAED25}"/>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a:extLst>
            <a:ext uri="{FF2B5EF4-FFF2-40B4-BE49-F238E27FC236}">
              <a16:creationId xmlns:a16="http://schemas.microsoft.com/office/drawing/2014/main" id="{1D1654DA-BA1F-402E-9B92-4920468E5653}"/>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1" name="テキスト ボックス 850">
          <a:extLst>
            <a:ext uri="{FF2B5EF4-FFF2-40B4-BE49-F238E27FC236}">
              <a16:creationId xmlns:a16="http://schemas.microsoft.com/office/drawing/2014/main" id="{F49650EB-2E51-418C-92A8-221AB9F52AD9}"/>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2" name="直線コネクタ 851">
          <a:extLst>
            <a:ext uri="{FF2B5EF4-FFF2-40B4-BE49-F238E27FC236}">
              <a16:creationId xmlns:a16="http://schemas.microsoft.com/office/drawing/2014/main" id="{F3F3AD0C-A048-48FD-866C-75553DDC3569}"/>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3" name="テキスト ボックス 852">
          <a:extLst>
            <a:ext uri="{FF2B5EF4-FFF2-40B4-BE49-F238E27FC236}">
              <a16:creationId xmlns:a16="http://schemas.microsoft.com/office/drawing/2014/main" id="{E4969285-E128-4AC6-963B-58132E6865A5}"/>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4" name="直線コネクタ 853">
          <a:extLst>
            <a:ext uri="{FF2B5EF4-FFF2-40B4-BE49-F238E27FC236}">
              <a16:creationId xmlns:a16="http://schemas.microsoft.com/office/drawing/2014/main" id="{4270FEF0-6FAF-45A1-8081-281429982DB1}"/>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5" name="テキスト ボックス 854">
          <a:extLst>
            <a:ext uri="{FF2B5EF4-FFF2-40B4-BE49-F238E27FC236}">
              <a16:creationId xmlns:a16="http://schemas.microsoft.com/office/drawing/2014/main" id="{58E7D636-DDC0-46BD-A67D-9A1404C90475}"/>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6" name="直線コネクタ 855">
          <a:extLst>
            <a:ext uri="{FF2B5EF4-FFF2-40B4-BE49-F238E27FC236}">
              <a16:creationId xmlns:a16="http://schemas.microsoft.com/office/drawing/2014/main" id="{CAD5F864-D2B2-464A-9FE8-D9D6E67FFEA2}"/>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7" name="テキスト ボックス 856">
          <a:extLst>
            <a:ext uri="{FF2B5EF4-FFF2-40B4-BE49-F238E27FC236}">
              <a16:creationId xmlns:a16="http://schemas.microsoft.com/office/drawing/2014/main" id="{DD30536E-91A9-456D-A151-A97006B91001}"/>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8" name="直線コネクタ 857">
          <a:extLst>
            <a:ext uri="{FF2B5EF4-FFF2-40B4-BE49-F238E27FC236}">
              <a16:creationId xmlns:a16="http://schemas.microsoft.com/office/drawing/2014/main" id="{95379E5E-2FD2-4B38-A0A2-3F1558EC2731}"/>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9" name="テキスト ボックス 858">
          <a:extLst>
            <a:ext uri="{FF2B5EF4-FFF2-40B4-BE49-F238E27FC236}">
              <a16:creationId xmlns:a16="http://schemas.microsoft.com/office/drawing/2014/main" id="{771F1927-5D74-44CB-ADCD-ACF425CF2DFA}"/>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0" name="直線コネクタ 859">
          <a:extLst>
            <a:ext uri="{FF2B5EF4-FFF2-40B4-BE49-F238E27FC236}">
              <a16:creationId xmlns:a16="http://schemas.microsoft.com/office/drawing/2014/main" id="{AC641E29-C674-495C-A1A4-9509EB597EB6}"/>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1" name="テキスト ボックス 860">
          <a:extLst>
            <a:ext uri="{FF2B5EF4-FFF2-40B4-BE49-F238E27FC236}">
              <a16:creationId xmlns:a16="http://schemas.microsoft.com/office/drawing/2014/main" id="{10BACCF2-ACE7-49A3-92A2-48F4FA250F27}"/>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2" name="直線コネクタ 861">
          <a:extLst>
            <a:ext uri="{FF2B5EF4-FFF2-40B4-BE49-F238E27FC236}">
              <a16:creationId xmlns:a16="http://schemas.microsoft.com/office/drawing/2014/main" id="{D821D2A4-F5A2-461B-AF35-57E39CDCE143}"/>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3" name="テキスト ボックス 862">
          <a:extLst>
            <a:ext uri="{FF2B5EF4-FFF2-40B4-BE49-F238E27FC236}">
              <a16:creationId xmlns:a16="http://schemas.microsoft.com/office/drawing/2014/main" id="{0DF8B169-35DE-4E33-9B3F-1627DA4BC0A2}"/>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a:extLst>
            <a:ext uri="{FF2B5EF4-FFF2-40B4-BE49-F238E27FC236}">
              <a16:creationId xmlns:a16="http://schemas.microsoft.com/office/drawing/2014/main" id="{6D544EC4-969C-41A1-96E8-D611C38F88CF}"/>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庁舎】&#10;有形固定資産減価償却率グラフ枠">
          <a:extLst>
            <a:ext uri="{FF2B5EF4-FFF2-40B4-BE49-F238E27FC236}">
              <a16:creationId xmlns:a16="http://schemas.microsoft.com/office/drawing/2014/main" id="{B871E4C2-10EF-4E03-8531-1B64E947EA51}"/>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149679</xdr:rowOff>
    </xdr:from>
    <xdr:to>
      <xdr:col>85</xdr:col>
      <xdr:colOff>126364</xdr:colOff>
      <xdr:row>109</xdr:row>
      <xdr:rowOff>35379</xdr:rowOff>
    </xdr:to>
    <xdr:cxnSp macro="">
      <xdr:nvCxnSpPr>
        <xdr:cNvPr id="866" name="直線コネクタ 865">
          <a:extLst>
            <a:ext uri="{FF2B5EF4-FFF2-40B4-BE49-F238E27FC236}">
              <a16:creationId xmlns:a16="http://schemas.microsoft.com/office/drawing/2014/main" id="{A8D81B88-51DC-41DF-9615-B52BD69726DD}"/>
            </a:ext>
          </a:extLst>
        </xdr:cNvPr>
        <xdr:cNvCxnSpPr/>
      </xdr:nvCxnSpPr>
      <xdr:spPr>
        <a:xfrm flipV="1">
          <a:off x="14696439" y="16265979"/>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7" name="【庁舎】&#10;有形固定資産減価償却率最小値テキスト">
          <a:extLst>
            <a:ext uri="{FF2B5EF4-FFF2-40B4-BE49-F238E27FC236}">
              <a16:creationId xmlns:a16="http://schemas.microsoft.com/office/drawing/2014/main" id="{267167AA-D4F7-4214-A5A4-1E3E16FA59EF}"/>
            </a:ext>
          </a:extLst>
        </xdr:cNvPr>
        <xdr:cNvSpPr txBox="1"/>
      </xdr:nvSpPr>
      <xdr:spPr>
        <a:xfrm>
          <a:off x="14735175" y="178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8" name="直線コネクタ 867">
          <a:extLst>
            <a:ext uri="{FF2B5EF4-FFF2-40B4-BE49-F238E27FC236}">
              <a16:creationId xmlns:a16="http://schemas.microsoft.com/office/drawing/2014/main" id="{FDB6A9AA-44A8-4B20-999D-3CD9EE810D39}"/>
            </a:ext>
          </a:extLst>
        </xdr:cNvPr>
        <xdr:cNvCxnSpPr/>
      </xdr:nvCxnSpPr>
      <xdr:spPr>
        <a:xfrm>
          <a:off x="14611350" y="178661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96356</xdr:rowOff>
    </xdr:from>
    <xdr:ext cx="340478" cy="259045"/>
    <xdr:sp macro="" textlink="">
      <xdr:nvSpPr>
        <xdr:cNvPr id="869" name="【庁舎】&#10;有形固定資産減価償却率最大値テキスト">
          <a:extLst>
            <a:ext uri="{FF2B5EF4-FFF2-40B4-BE49-F238E27FC236}">
              <a16:creationId xmlns:a16="http://schemas.microsoft.com/office/drawing/2014/main" id="{536A3335-C300-44F2-BAB2-EB2B94C1A777}"/>
            </a:ext>
          </a:extLst>
        </xdr:cNvPr>
        <xdr:cNvSpPr txBox="1"/>
      </xdr:nvSpPr>
      <xdr:spPr>
        <a:xfrm>
          <a:off x="14735175" y="1604120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149679</xdr:rowOff>
    </xdr:from>
    <xdr:to>
      <xdr:col>86</xdr:col>
      <xdr:colOff>25400</xdr:colOff>
      <xdr:row>99</xdr:row>
      <xdr:rowOff>149679</xdr:rowOff>
    </xdr:to>
    <xdr:cxnSp macro="">
      <xdr:nvCxnSpPr>
        <xdr:cNvPr id="870" name="直線コネクタ 869">
          <a:extLst>
            <a:ext uri="{FF2B5EF4-FFF2-40B4-BE49-F238E27FC236}">
              <a16:creationId xmlns:a16="http://schemas.microsoft.com/office/drawing/2014/main" id="{F5D5513C-590E-4C8A-844F-FDE7895D2C42}"/>
            </a:ext>
          </a:extLst>
        </xdr:cNvPr>
        <xdr:cNvCxnSpPr/>
      </xdr:nvCxnSpPr>
      <xdr:spPr>
        <a:xfrm>
          <a:off x="14611350" y="162659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162214</xdr:rowOff>
    </xdr:from>
    <xdr:ext cx="405111" cy="259045"/>
    <xdr:sp macro="" textlink="">
      <xdr:nvSpPr>
        <xdr:cNvPr id="871" name="【庁舎】&#10;有形固定資産減価償却率平均値テキスト">
          <a:extLst>
            <a:ext uri="{FF2B5EF4-FFF2-40B4-BE49-F238E27FC236}">
              <a16:creationId xmlns:a16="http://schemas.microsoft.com/office/drawing/2014/main" id="{DE40323E-18F8-4050-B8AB-3321AC65858E}"/>
            </a:ext>
          </a:extLst>
        </xdr:cNvPr>
        <xdr:cNvSpPr txBox="1"/>
      </xdr:nvSpPr>
      <xdr:spPr>
        <a:xfrm>
          <a:off x="14735175" y="1696113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12337</xdr:rowOff>
    </xdr:from>
    <xdr:to>
      <xdr:col>85</xdr:col>
      <xdr:colOff>177800</xdr:colOff>
      <xdr:row>104</xdr:row>
      <xdr:rowOff>113937</xdr:rowOff>
    </xdr:to>
    <xdr:sp macro="" textlink="">
      <xdr:nvSpPr>
        <xdr:cNvPr id="872" name="フローチャート: 判断 871">
          <a:extLst>
            <a:ext uri="{FF2B5EF4-FFF2-40B4-BE49-F238E27FC236}">
              <a16:creationId xmlns:a16="http://schemas.microsoft.com/office/drawing/2014/main" id="{59569E38-9FEE-4D75-98EF-E32C0FB487BD}"/>
            </a:ext>
          </a:extLst>
        </xdr:cNvPr>
        <xdr:cNvSpPr/>
      </xdr:nvSpPr>
      <xdr:spPr>
        <a:xfrm>
          <a:off x="14649450" y="1698271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9071</xdr:rowOff>
    </xdr:from>
    <xdr:to>
      <xdr:col>81</xdr:col>
      <xdr:colOff>101600</xdr:colOff>
      <xdr:row>104</xdr:row>
      <xdr:rowOff>110671</xdr:rowOff>
    </xdr:to>
    <xdr:sp macro="" textlink="">
      <xdr:nvSpPr>
        <xdr:cNvPr id="873" name="フローチャート: 判断 872">
          <a:extLst>
            <a:ext uri="{FF2B5EF4-FFF2-40B4-BE49-F238E27FC236}">
              <a16:creationId xmlns:a16="http://schemas.microsoft.com/office/drawing/2014/main" id="{BE101FEB-415A-492C-ABEC-754A7F7E304C}"/>
            </a:ext>
          </a:extLst>
        </xdr:cNvPr>
        <xdr:cNvSpPr/>
      </xdr:nvSpPr>
      <xdr:spPr>
        <a:xfrm>
          <a:off x="13887450" y="1698579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13970</xdr:rowOff>
    </xdr:from>
    <xdr:to>
      <xdr:col>76</xdr:col>
      <xdr:colOff>165100</xdr:colOff>
      <xdr:row>104</xdr:row>
      <xdr:rowOff>115570</xdr:rowOff>
    </xdr:to>
    <xdr:sp macro="" textlink="">
      <xdr:nvSpPr>
        <xdr:cNvPr id="874" name="フローチャート: 判断 873">
          <a:extLst>
            <a:ext uri="{FF2B5EF4-FFF2-40B4-BE49-F238E27FC236}">
              <a16:creationId xmlns:a16="http://schemas.microsoft.com/office/drawing/2014/main" id="{892E575F-38CB-475D-9985-D21D7D988C31}"/>
            </a:ext>
          </a:extLst>
        </xdr:cNvPr>
        <xdr:cNvSpPr/>
      </xdr:nvSpPr>
      <xdr:spPr>
        <a:xfrm>
          <a:off x="13096875" y="1698434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7438</xdr:rowOff>
    </xdr:from>
    <xdr:to>
      <xdr:col>72</xdr:col>
      <xdr:colOff>38100</xdr:colOff>
      <xdr:row>104</xdr:row>
      <xdr:rowOff>109038</xdr:rowOff>
    </xdr:to>
    <xdr:sp macro="" textlink="">
      <xdr:nvSpPr>
        <xdr:cNvPr id="875" name="フローチャート: 判断 874">
          <a:extLst>
            <a:ext uri="{FF2B5EF4-FFF2-40B4-BE49-F238E27FC236}">
              <a16:creationId xmlns:a16="http://schemas.microsoft.com/office/drawing/2014/main" id="{2C703A3F-9B92-4794-BE8A-CE178995DD18}"/>
            </a:ext>
          </a:extLst>
        </xdr:cNvPr>
        <xdr:cNvSpPr/>
      </xdr:nvSpPr>
      <xdr:spPr>
        <a:xfrm>
          <a:off x="12296775" y="1698416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876" name="フローチャート: 判断 875">
          <a:extLst>
            <a:ext uri="{FF2B5EF4-FFF2-40B4-BE49-F238E27FC236}">
              <a16:creationId xmlns:a16="http://schemas.microsoft.com/office/drawing/2014/main" id="{0698631B-BADB-45EB-AC5A-4F462FA31D72}"/>
            </a:ext>
          </a:extLst>
        </xdr:cNvPr>
        <xdr:cNvSpPr/>
      </xdr:nvSpPr>
      <xdr:spPr>
        <a:xfrm>
          <a:off x="11487150" y="1701201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F84BC0AA-FD2A-47B8-BCF4-AC3C15536866}"/>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D50DD5FD-583E-4E5E-9D24-A690992D01ED}"/>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3A5D9C1D-9BC3-4AA1-BDF3-E528389AF885}"/>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FCC98DE0-C332-44DD-A342-C2FC5349195E}"/>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32649476-7A6C-4074-84E6-04A63F746EAC}"/>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30299</xdr:rowOff>
    </xdr:from>
    <xdr:to>
      <xdr:col>85</xdr:col>
      <xdr:colOff>177800</xdr:colOff>
      <xdr:row>102</xdr:row>
      <xdr:rowOff>131899</xdr:rowOff>
    </xdr:to>
    <xdr:sp macro="" textlink="">
      <xdr:nvSpPr>
        <xdr:cNvPr id="882" name="楕円 881">
          <a:extLst>
            <a:ext uri="{FF2B5EF4-FFF2-40B4-BE49-F238E27FC236}">
              <a16:creationId xmlns:a16="http://schemas.microsoft.com/office/drawing/2014/main" id="{2982844D-2DEE-4370-82C0-8755A14BE6F7}"/>
            </a:ext>
          </a:extLst>
        </xdr:cNvPr>
        <xdr:cNvSpPr/>
      </xdr:nvSpPr>
      <xdr:spPr>
        <a:xfrm>
          <a:off x="14649450" y="1665777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53176</xdr:rowOff>
    </xdr:from>
    <xdr:ext cx="405111" cy="259045"/>
    <xdr:sp macro="" textlink="">
      <xdr:nvSpPr>
        <xdr:cNvPr id="883" name="【庁舎】&#10;有形固定資産減価償却率該当値テキスト">
          <a:extLst>
            <a:ext uri="{FF2B5EF4-FFF2-40B4-BE49-F238E27FC236}">
              <a16:creationId xmlns:a16="http://schemas.microsoft.com/office/drawing/2014/main" id="{31C55AC8-D5DD-486E-B62D-AEBFB40DEAC6}"/>
            </a:ext>
          </a:extLst>
        </xdr:cNvPr>
        <xdr:cNvSpPr txBox="1"/>
      </xdr:nvSpPr>
      <xdr:spPr>
        <a:xfrm>
          <a:off x="14735175" y="16509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85816</xdr:rowOff>
    </xdr:from>
    <xdr:to>
      <xdr:col>81</xdr:col>
      <xdr:colOff>101600</xdr:colOff>
      <xdr:row>103</xdr:row>
      <xdr:rowOff>15966</xdr:rowOff>
    </xdr:to>
    <xdr:sp macro="" textlink="">
      <xdr:nvSpPr>
        <xdr:cNvPr id="884" name="楕円 883">
          <a:extLst>
            <a:ext uri="{FF2B5EF4-FFF2-40B4-BE49-F238E27FC236}">
              <a16:creationId xmlns:a16="http://schemas.microsoft.com/office/drawing/2014/main" id="{85D88882-C538-4691-BDC7-DDE2FFCE7AA8}"/>
            </a:ext>
          </a:extLst>
        </xdr:cNvPr>
        <xdr:cNvSpPr/>
      </xdr:nvSpPr>
      <xdr:spPr>
        <a:xfrm>
          <a:off x="13887450" y="1671329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81099</xdr:rowOff>
    </xdr:from>
    <xdr:to>
      <xdr:col>85</xdr:col>
      <xdr:colOff>127000</xdr:colOff>
      <xdr:row>102</xdr:row>
      <xdr:rowOff>136616</xdr:rowOff>
    </xdr:to>
    <xdr:cxnSp macro="">
      <xdr:nvCxnSpPr>
        <xdr:cNvPr id="885" name="直線コネクタ 884">
          <a:extLst>
            <a:ext uri="{FF2B5EF4-FFF2-40B4-BE49-F238E27FC236}">
              <a16:creationId xmlns:a16="http://schemas.microsoft.com/office/drawing/2014/main" id="{C650188A-3948-4AF0-A689-B7B004B43FA4}"/>
            </a:ext>
          </a:extLst>
        </xdr:cNvPr>
        <xdr:cNvCxnSpPr/>
      </xdr:nvCxnSpPr>
      <xdr:spPr>
        <a:xfrm flipV="1">
          <a:off x="13935075" y="16714924"/>
          <a:ext cx="762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54792</xdr:rowOff>
    </xdr:from>
    <xdr:to>
      <xdr:col>76</xdr:col>
      <xdr:colOff>165100</xdr:colOff>
      <xdr:row>102</xdr:row>
      <xdr:rowOff>156392</xdr:rowOff>
    </xdr:to>
    <xdr:sp macro="" textlink="">
      <xdr:nvSpPr>
        <xdr:cNvPr id="886" name="楕円 885">
          <a:extLst>
            <a:ext uri="{FF2B5EF4-FFF2-40B4-BE49-F238E27FC236}">
              <a16:creationId xmlns:a16="http://schemas.microsoft.com/office/drawing/2014/main" id="{15C6CC13-8529-4152-BAAF-FDD0F252634B}"/>
            </a:ext>
          </a:extLst>
        </xdr:cNvPr>
        <xdr:cNvSpPr/>
      </xdr:nvSpPr>
      <xdr:spPr>
        <a:xfrm>
          <a:off x="13096875" y="1668544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105592</xdr:rowOff>
    </xdr:from>
    <xdr:to>
      <xdr:col>81</xdr:col>
      <xdr:colOff>50800</xdr:colOff>
      <xdr:row>102</xdr:row>
      <xdr:rowOff>136616</xdr:rowOff>
    </xdr:to>
    <xdr:cxnSp macro="">
      <xdr:nvCxnSpPr>
        <xdr:cNvPr id="887" name="直線コネクタ 886">
          <a:extLst>
            <a:ext uri="{FF2B5EF4-FFF2-40B4-BE49-F238E27FC236}">
              <a16:creationId xmlns:a16="http://schemas.microsoft.com/office/drawing/2014/main" id="{17F03308-C987-42BB-B873-DF915383BE5E}"/>
            </a:ext>
          </a:extLst>
        </xdr:cNvPr>
        <xdr:cNvCxnSpPr/>
      </xdr:nvCxnSpPr>
      <xdr:spPr>
        <a:xfrm>
          <a:off x="13144500" y="16733067"/>
          <a:ext cx="790575" cy="37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146231</xdr:rowOff>
    </xdr:from>
    <xdr:to>
      <xdr:col>72</xdr:col>
      <xdr:colOff>38100</xdr:colOff>
      <xdr:row>103</xdr:row>
      <xdr:rowOff>76381</xdr:rowOff>
    </xdr:to>
    <xdr:sp macro="" textlink="">
      <xdr:nvSpPr>
        <xdr:cNvPr id="888" name="楕円 887">
          <a:extLst>
            <a:ext uri="{FF2B5EF4-FFF2-40B4-BE49-F238E27FC236}">
              <a16:creationId xmlns:a16="http://schemas.microsoft.com/office/drawing/2014/main" id="{9FDDD804-CD16-45C1-98D0-8717677D711E}"/>
            </a:ext>
          </a:extLst>
        </xdr:cNvPr>
        <xdr:cNvSpPr/>
      </xdr:nvSpPr>
      <xdr:spPr>
        <a:xfrm>
          <a:off x="12296775" y="1677370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105592</xdr:rowOff>
    </xdr:from>
    <xdr:to>
      <xdr:col>76</xdr:col>
      <xdr:colOff>114300</xdr:colOff>
      <xdr:row>103</xdr:row>
      <xdr:rowOff>25581</xdr:rowOff>
    </xdr:to>
    <xdr:cxnSp macro="">
      <xdr:nvCxnSpPr>
        <xdr:cNvPr id="889" name="直線コネクタ 888">
          <a:extLst>
            <a:ext uri="{FF2B5EF4-FFF2-40B4-BE49-F238E27FC236}">
              <a16:creationId xmlns:a16="http://schemas.microsoft.com/office/drawing/2014/main" id="{A3D3E7F5-6EA4-4AAA-ADE8-CF46D4DB229F}"/>
            </a:ext>
          </a:extLst>
        </xdr:cNvPr>
        <xdr:cNvCxnSpPr/>
      </xdr:nvCxnSpPr>
      <xdr:spPr>
        <a:xfrm flipV="1">
          <a:off x="12344400" y="16733067"/>
          <a:ext cx="800100" cy="97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43362</xdr:rowOff>
    </xdr:from>
    <xdr:to>
      <xdr:col>67</xdr:col>
      <xdr:colOff>101600</xdr:colOff>
      <xdr:row>103</xdr:row>
      <xdr:rowOff>144962</xdr:rowOff>
    </xdr:to>
    <xdr:sp macro="" textlink="">
      <xdr:nvSpPr>
        <xdr:cNvPr id="890" name="楕円 889">
          <a:extLst>
            <a:ext uri="{FF2B5EF4-FFF2-40B4-BE49-F238E27FC236}">
              <a16:creationId xmlns:a16="http://schemas.microsoft.com/office/drawing/2014/main" id="{E54432C3-99D0-4A96-98FA-7693517AFD21}"/>
            </a:ext>
          </a:extLst>
        </xdr:cNvPr>
        <xdr:cNvSpPr/>
      </xdr:nvSpPr>
      <xdr:spPr>
        <a:xfrm>
          <a:off x="11487150" y="1684863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25581</xdr:rowOff>
    </xdr:from>
    <xdr:to>
      <xdr:col>71</xdr:col>
      <xdr:colOff>177800</xdr:colOff>
      <xdr:row>103</xdr:row>
      <xdr:rowOff>94162</xdr:rowOff>
    </xdr:to>
    <xdr:cxnSp macro="">
      <xdr:nvCxnSpPr>
        <xdr:cNvPr id="891" name="直線コネクタ 890">
          <a:extLst>
            <a:ext uri="{FF2B5EF4-FFF2-40B4-BE49-F238E27FC236}">
              <a16:creationId xmlns:a16="http://schemas.microsoft.com/office/drawing/2014/main" id="{B5A6D30B-4EDF-440F-94E1-5A34F311699A}"/>
            </a:ext>
          </a:extLst>
        </xdr:cNvPr>
        <xdr:cNvCxnSpPr/>
      </xdr:nvCxnSpPr>
      <xdr:spPr>
        <a:xfrm flipV="1">
          <a:off x="11534775" y="16830856"/>
          <a:ext cx="809625" cy="65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101798</xdr:rowOff>
    </xdr:from>
    <xdr:ext cx="405111" cy="259045"/>
    <xdr:sp macro="" textlink="">
      <xdr:nvSpPr>
        <xdr:cNvPr id="892" name="n_1aveValue【庁舎】&#10;有形固定資産減価償却率">
          <a:extLst>
            <a:ext uri="{FF2B5EF4-FFF2-40B4-BE49-F238E27FC236}">
              <a16:creationId xmlns:a16="http://schemas.microsoft.com/office/drawing/2014/main" id="{B08A5631-2528-49C0-819F-46D742ADC94F}"/>
            </a:ext>
          </a:extLst>
        </xdr:cNvPr>
        <xdr:cNvSpPr txBox="1"/>
      </xdr:nvSpPr>
      <xdr:spPr>
        <a:xfrm>
          <a:off x="13745219" y="17078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106697</xdr:rowOff>
    </xdr:from>
    <xdr:ext cx="405111" cy="259045"/>
    <xdr:sp macro="" textlink="">
      <xdr:nvSpPr>
        <xdr:cNvPr id="893" name="n_2aveValue【庁舎】&#10;有形固定資産減価償却率">
          <a:extLst>
            <a:ext uri="{FF2B5EF4-FFF2-40B4-BE49-F238E27FC236}">
              <a16:creationId xmlns:a16="http://schemas.microsoft.com/office/drawing/2014/main" id="{3382C196-3352-457A-AD02-88AA5D0F80BD}"/>
            </a:ext>
          </a:extLst>
        </xdr:cNvPr>
        <xdr:cNvSpPr txBox="1"/>
      </xdr:nvSpPr>
      <xdr:spPr>
        <a:xfrm>
          <a:off x="12964169" y="17077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100165</xdr:rowOff>
    </xdr:from>
    <xdr:ext cx="405111" cy="259045"/>
    <xdr:sp macro="" textlink="">
      <xdr:nvSpPr>
        <xdr:cNvPr id="894" name="n_3aveValue【庁舎】&#10;有形固定資産減価償却率">
          <a:extLst>
            <a:ext uri="{FF2B5EF4-FFF2-40B4-BE49-F238E27FC236}">
              <a16:creationId xmlns:a16="http://schemas.microsoft.com/office/drawing/2014/main" id="{48F4B448-C34E-4D54-85F3-CBEDCBA363A0}"/>
            </a:ext>
          </a:extLst>
        </xdr:cNvPr>
        <xdr:cNvSpPr txBox="1"/>
      </xdr:nvSpPr>
      <xdr:spPr>
        <a:xfrm>
          <a:off x="12164069" y="17076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131190</xdr:rowOff>
    </xdr:from>
    <xdr:ext cx="405111" cy="259045"/>
    <xdr:sp macro="" textlink="">
      <xdr:nvSpPr>
        <xdr:cNvPr id="895" name="n_4aveValue【庁舎】&#10;有形固定資産減価償却率">
          <a:extLst>
            <a:ext uri="{FF2B5EF4-FFF2-40B4-BE49-F238E27FC236}">
              <a16:creationId xmlns:a16="http://schemas.microsoft.com/office/drawing/2014/main" id="{C9212BDC-4E25-475C-8299-CA985A909809}"/>
            </a:ext>
          </a:extLst>
        </xdr:cNvPr>
        <xdr:cNvSpPr txBox="1"/>
      </xdr:nvSpPr>
      <xdr:spPr>
        <a:xfrm>
          <a:off x="11354444" y="17104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32493</xdr:rowOff>
    </xdr:from>
    <xdr:ext cx="405111" cy="259045"/>
    <xdr:sp macro="" textlink="">
      <xdr:nvSpPr>
        <xdr:cNvPr id="896" name="n_1mainValue【庁舎】&#10;有形固定資産減価償却率">
          <a:extLst>
            <a:ext uri="{FF2B5EF4-FFF2-40B4-BE49-F238E27FC236}">
              <a16:creationId xmlns:a16="http://schemas.microsoft.com/office/drawing/2014/main" id="{CE413881-D469-495E-8784-31F9B5BC178C}"/>
            </a:ext>
          </a:extLst>
        </xdr:cNvPr>
        <xdr:cNvSpPr txBox="1"/>
      </xdr:nvSpPr>
      <xdr:spPr>
        <a:xfrm>
          <a:off x="13745219" y="164885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1469</xdr:rowOff>
    </xdr:from>
    <xdr:ext cx="405111" cy="259045"/>
    <xdr:sp macro="" textlink="">
      <xdr:nvSpPr>
        <xdr:cNvPr id="897" name="n_2mainValue【庁舎】&#10;有形固定資産減価償却率">
          <a:extLst>
            <a:ext uri="{FF2B5EF4-FFF2-40B4-BE49-F238E27FC236}">
              <a16:creationId xmlns:a16="http://schemas.microsoft.com/office/drawing/2014/main" id="{9139687D-5C9F-450C-878B-873725298C47}"/>
            </a:ext>
          </a:extLst>
        </xdr:cNvPr>
        <xdr:cNvSpPr txBox="1"/>
      </xdr:nvSpPr>
      <xdr:spPr>
        <a:xfrm>
          <a:off x="12964169" y="16460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92908</xdr:rowOff>
    </xdr:from>
    <xdr:ext cx="405111" cy="259045"/>
    <xdr:sp macro="" textlink="">
      <xdr:nvSpPr>
        <xdr:cNvPr id="898" name="n_3mainValue【庁舎】&#10;有形固定資産減価償却率">
          <a:extLst>
            <a:ext uri="{FF2B5EF4-FFF2-40B4-BE49-F238E27FC236}">
              <a16:creationId xmlns:a16="http://schemas.microsoft.com/office/drawing/2014/main" id="{48699FB2-78EA-4DFB-8E66-9106B089AD3B}"/>
            </a:ext>
          </a:extLst>
        </xdr:cNvPr>
        <xdr:cNvSpPr txBox="1"/>
      </xdr:nvSpPr>
      <xdr:spPr>
        <a:xfrm>
          <a:off x="12164069" y="16552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161489</xdr:rowOff>
    </xdr:from>
    <xdr:ext cx="405111" cy="259045"/>
    <xdr:sp macro="" textlink="">
      <xdr:nvSpPr>
        <xdr:cNvPr id="899" name="n_4mainValue【庁舎】&#10;有形固定資産減価償却率">
          <a:extLst>
            <a:ext uri="{FF2B5EF4-FFF2-40B4-BE49-F238E27FC236}">
              <a16:creationId xmlns:a16="http://schemas.microsoft.com/office/drawing/2014/main" id="{7DE4C022-805A-47EC-8913-38401B0FA89B}"/>
            </a:ext>
          </a:extLst>
        </xdr:cNvPr>
        <xdr:cNvSpPr txBox="1"/>
      </xdr:nvSpPr>
      <xdr:spPr>
        <a:xfrm>
          <a:off x="11354444" y="16623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a:extLst>
            <a:ext uri="{FF2B5EF4-FFF2-40B4-BE49-F238E27FC236}">
              <a16:creationId xmlns:a16="http://schemas.microsoft.com/office/drawing/2014/main" id="{3D26C094-2949-479B-93EB-A982EAAFD975}"/>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a:extLst>
            <a:ext uri="{FF2B5EF4-FFF2-40B4-BE49-F238E27FC236}">
              <a16:creationId xmlns:a16="http://schemas.microsoft.com/office/drawing/2014/main" id="{316D00B5-64C6-440E-9E25-BB802855505B}"/>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a:extLst>
            <a:ext uri="{FF2B5EF4-FFF2-40B4-BE49-F238E27FC236}">
              <a16:creationId xmlns:a16="http://schemas.microsoft.com/office/drawing/2014/main" id="{83640EF1-A3CF-4DCE-9214-574531BD22F3}"/>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a:extLst>
            <a:ext uri="{FF2B5EF4-FFF2-40B4-BE49-F238E27FC236}">
              <a16:creationId xmlns:a16="http://schemas.microsoft.com/office/drawing/2014/main" id="{DA8F0652-56D2-4894-BBF3-8F96E5F7CE8A}"/>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a:extLst>
            <a:ext uri="{FF2B5EF4-FFF2-40B4-BE49-F238E27FC236}">
              <a16:creationId xmlns:a16="http://schemas.microsoft.com/office/drawing/2014/main" id="{9B9A8ADB-BE0B-4E24-A647-98CA58031659}"/>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a:extLst>
            <a:ext uri="{FF2B5EF4-FFF2-40B4-BE49-F238E27FC236}">
              <a16:creationId xmlns:a16="http://schemas.microsoft.com/office/drawing/2014/main" id="{1901D3DD-8E22-458C-A8F6-89EBEB9FEB33}"/>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a:extLst>
            <a:ext uri="{FF2B5EF4-FFF2-40B4-BE49-F238E27FC236}">
              <a16:creationId xmlns:a16="http://schemas.microsoft.com/office/drawing/2014/main" id="{7F4EB9C9-2086-47BA-B1DC-BE956A9A3A99}"/>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a:extLst>
            <a:ext uri="{FF2B5EF4-FFF2-40B4-BE49-F238E27FC236}">
              <a16:creationId xmlns:a16="http://schemas.microsoft.com/office/drawing/2014/main" id="{A975005E-FF17-4C08-8AF6-FD9231D1C77D}"/>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a:extLst>
            <a:ext uri="{FF2B5EF4-FFF2-40B4-BE49-F238E27FC236}">
              <a16:creationId xmlns:a16="http://schemas.microsoft.com/office/drawing/2014/main" id="{ED133173-269E-43CD-9656-C2A8544F4369}"/>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ED2E29C5-24A2-45AA-8D40-C5ADD0F41AB0}"/>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10" name="直線コネクタ 909">
          <a:extLst>
            <a:ext uri="{FF2B5EF4-FFF2-40B4-BE49-F238E27FC236}">
              <a16:creationId xmlns:a16="http://schemas.microsoft.com/office/drawing/2014/main" id="{9A9DAB86-531B-47A2-94EB-7DBBA95BC656}"/>
            </a:ext>
          </a:extLst>
        </xdr:cNvPr>
        <xdr:cNvCxnSpPr/>
      </xdr:nvCxnSpPr>
      <xdr:spPr>
        <a:xfrm>
          <a:off x="164592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11" name="テキスト ボックス 910">
          <a:extLst>
            <a:ext uri="{FF2B5EF4-FFF2-40B4-BE49-F238E27FC236}">
              <a16:creationId xmlns:a16="http://schemas.microsoft.com/office/drawing/2014/main" id="{C2548207-379D-404C-A6C2-D6AAAE812024}"/>
            </a:ext>
          </a:extLst>
        </xdr:cNvPr>
        <xdr:cNvSpPr txBox="1"/>
      </xdr:nvSpPr>
      <xdr:spPr>
        <a:xfrm>
          <a:off x="160523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12" name="直線コネクタ 911">
          <a:extLst>
            <a:ext uri="{FF2B5EF4-FFF2-40B4-BE49-F238E27FC236}">
              <a16:creationId xmlns:a16="http://schemas.microsoft.com/office/drawing/2014/main" id="{58E3B89E-F92B-4ACA-B0CE-17EE6360B0E8}"/>
            </a:ext>
          </a:extLst>
        </xdr:cNvPr>
        <xdr:cNvCxnSpPr/>
      </xdr:nvCxnSpPr>
      <xdr:spPr>
        <a:xfrm>
          <a:off x="164592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3" name="テキスト ボックス 912">
          <a:extLst>
            <a:ext uri="{FF2B5EF4-FFF2-40B4-BE49-F238E27FC236}">
              <a16:creationId xmlns:a16="http://schemas.microsoft.com/office/drawing/2014/main" id="{3E83639D-386A-47FB-8F0B-00B119AF9341}"/>
            </a:ext>
          </a:extLst>
        </xdr:cNvPr>
        <xdr:cNvSpPr txBox="1"/>
      </xdr:nvSpPr>
      <xdr:spPr>
        <a:xfrm>
          <a:off x="16052346"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4" name="直線コネクタ 913">
          <a:extLst>
            <a:ext uri="{FF2B5EF4-FFF2-40B4-BE49-F238E27FC236}">
              <a16:creationId xmlns:a16="http://schemas.microsoft.com/office/drawing/2014/main" id="{F7928D65-E5A8-43A6-9DBA-901755FCD5C7}"/>
            </a:ext>
          </a:extLst>
        </xdr:cNvPr>
        <xdr:cNvCxnSpPr/>
      </xdr:nvCxnSpPr>
      <xdr:spPr>
        <a:xfrm>
          <a:off x="164592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5" name="テキスト ボックス 914">
          <a:extLst>
            <a:ext uri="{FF2B5EF4-FFF2-40B4-BE49-F238E27FC236}">
              <a16:creationId xmlns:a16="http://schemas.microsoft.com/office/drawing/2014/main" id="{593C966D-65C5-495B-95A7-D73237EE548F}"/>
            </a:ext>
          </a:extLst>
        </xdr:cNvPr>
        <xdr:cNvSpPr txBox="1"/>
      </xdr:nvSpPr>
      <xdr:spPr>
        <a:xfrm>
          <a:off x="16052346"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6" name="直線コネクタ 915">
          <a:extLst>
            <a:ext uri="{FF2B5EF4-FFF2-40B4-BE49-F238E27FC236}">
              <a16:creationId xmlns:a16="http://schemas.microsoft.com/office/drawing/2014/main" id="{DD5F1B86-B79D-4C4C-A3E2-5C029886E3BC}"/>
            </a:ext>
          </a:extLst>
        </xdr:cNvPr>
        <xdr:cNvCxnSpPr/>
      </xdr:nvCxnSpPr>
      <xdr:spPr>
        <a:xfrm>
          <a:off x="164592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7" name="テキスト ボックス 916">
          <a:extLst>
            <a:ext uri="{FF2B5EF4-FFF2-40B4-BE49-F238E27FC236}">
              <a16:creationId xmlns:a16="http://schemas.microsoft.com/office/drawing/2014/main" id="{9B1F0B16-C4BE-4526-9CFB-7E176BD514E9}"/>
            </a:ext>
          </a:extLst>
        </xdr:cNvPr>
        <xdr:cNvSpPr txBox="1"/>
      </xdr:nvSpPr>
      <xdr:spPr>
        <a:xfrm>
          <a:off x="16052346"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8" name="直線コネクタ 917">
          <a:extLst>
            <a:ext uri="{FF2B5EF4-FFF2-40B4-BE49-F238E27FC236}">
              <a16:creationId xmlns:a16="http://schemas.microsoft.com/office/drawing/2014/main" id="{9A303088-1892-4270-B19B-E8E68053C469}"/>
            </a:ext>
          </a:extLst>
        </xdr:cNvPr>
        <xdr:cNvCxnSpPr/>
      </xdr:nvCxnSpPr>
      <xdr:spPr>
        <a:xfrm>
          <a:off x="164592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9" name="テキスト ボックス 918">
          <a:extLst>
            <a:ext uri="{FF2B5EF4-FFF2-40B4-BE49-F238E27FC236}">
              <a16:creationId xmlns:a16="http://schemas.microsoft.com/office/drawing/2014/main" id="{59524729-D60D-4B56-A9E4-BAFDF64B6692}"/>
            </a:ext>
          </a:extLst>
        </xdr:cNvPr>
        <xdr:cNvSpPr txBox="1"/>
      </xdr:nvSpPr>
      <xdr:spPr>
        <a:xfrm>
          <a:off x="16052346"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0" name="直線コネクタ 919">
          <a:extLst>
            <a:ext uri="{FF2B5EF4-FFF2-40B4-BE49-F238E27FC236}">
              <a16:creationId xmlns:a16="http://schemas.microsoft.com/office/drawing/2014/main" id="{6729DE82-079D-4F55-A253-CF2D947FC1F5}"/>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1" name="テキスト ボックス 920">
          <a:extLst>
            <a:ext uri="{FF2B5EF4-FFF2-40B4-BE49-F238E27FC236}">
              <a16:creationId xmlns:a16="http://schemas.microsoft.com/office/drawing/2014/main" id="{D5C35D04-A2EB-4DD8-BCF2-085B79F46EF3}"/>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2" name="【庁舎】&#10;一人当たり面積グラフ枠">
          <a:extLst>
            <a:ext uri="{FF2B5EF4-FFF2-40B4-BE49-F238E27FC236}">
              <a16:creationId xmlns:a16="http://schemas.microsoft.com/office/drawing/2014/main" id="{86871528-693B-49B8-8808-188EEA306DA9}"/>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163830</xdr:rowOff>
    </xdr:from>
    <xdr:to>
      <xdr:col>116</xdr:col>
      <xdr:colOff>62864</xdr:colOff>
      <xdr:row>107</xdr:row>
      <xdr:rowOff>148589</xdr:rowOff>
    </xdr:to>
    <xdr:cxnSp macro="">
      <xdr:nvCxnSpPr>
        <xdr:cNvPr id="923" name="直線コネクタ 922">
          <a:extLst>
            <a:ext uri="{FF2B5EF4-FFF2-40B4-BE49-F238E27FC236}">
              <a16:creationId xmlns:a16="http://schemas.microsoft.com/office/drawing/2014/main" id="{5294F87F-AC03-4000-B1AB-BC868275B2B8}"/>
            </a:ext>
          </a:extLst>
        </xdr:cNvPr>
        <xdr:cNvCxnSpPr/>
      </xdr:nvCxnSpPr>
      <xdr:spPr>
        <a:xfrm flipV="1">
          <a:off x="19954239" y="16276955"/>
          <a:ext cx="0" cy="13563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152416</xdr:rowOff>
    </xdr:from>
    <xdr:ext cx="469744" cy="259045"/>
    <xdr:sp macro="" textlink="">
      <xdr:nvSpPr>
        <xdr:cNvPr id="924" name="【庁舎】&#10;一人当たり面積最小値テキスト">
          <a:extLst>
            <a:ext uri="{FF2B5EF4-FFF2-40B4-BE49-F238E27FC236}">
              <a16:creationId xmlns:a16="http://schemas.microsoft.com/office/drawing/2014/main" id="{5626BF9A-B16D-41AE-A734-2424F576B8E5}"/>
            </a:ext>
          </a:extLst>
        </xdr:cNvPr>
        <xdr:cNvSpPr txBox="1"/>
      </xdr:nvSpPr>
      <xdr:spPr>
        <a:xfrm>
          <a:off x="19992975" y="17640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148589</xdr:rowOff>
    </xdr:from>
    <xdr:to>
      <xdr:col>116</xdr:col>
      <xdr:colOff>152400</xdr:colOff>
      <xdr:row>107</xdr:row>
      <xdr:rowOff>148589</xdr:rowOff>
    </xdr:to>
    <xdr:cxnSp macro="">
      <xdr:nvCxnSpPr>
        <xdr:cNvPr id="925" name="直線コネクタ 924">
          <a:extLst>
            <a:ext uri="{FF2B5EF4-FFF2-40B4-BE49-F238E27FC236}">
              <a16:creationId xmlns:a16="http://schemas.microsoft.com/office/drawing/2014/main" id="{CF9A71A7-3741-4B96-8070-9C0C9F6AAE3A}"/>
            </a:ext>
          </a:extLst>
        </xdr:cNvPr>
        <xdr:cNvCxnSpPr/>
      </xdr:nvCxnSpPr>
      <xdr:spPr>
        <a:xfrm>
          <a:off x="19878675" y="1763331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110507</xdr:rowOff>
    </xdr:from>
    <xdr:ext cx="469744" cy="259045"/>
    <xdr:sp macro="" textlink="">
      <xdr:nvSpPr>
        <xdr:cNvPr id="926" name="【庁舎】&#10;一人当たり面積最大値テキスト">
          <a:extLst>
            <a:ext uri="{FF2B5EF4-FFF2-40B4-BE49-F238E27FC236}">
              <a16:creationId xmlns:a16="http://schemas.microsoft.com/office/drawing/2014/main" id="{74B3BEC2-4C37-4897-A5DE-B2663D65644A}"/>
            </a:ext>
          </a:extLst>
        </xdr:cNvPr>
        <xdr:cNvSpPr txBox="1"/>
      </xdr:nvSpPr>
      <xdr:spPr>
        <a:xfrm>
          <a:off x="19992975" y="16052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163830</xdr:rowOff>
    </xdr:from>
    <xdr:to>
      <xdr:col>116</xdr:col>
      <xdr:colOff>152400</xdr:colOff>
      <xdr:row>99</xdr:row>
      <xdr:rowOff>163830</xdr:rowOff>
    </xdr:to>
    <xdr:cxnSp macro="">
      <xdr:nvCxnSpPr>
        <xdr:cNvPr id="927" name="直線コネクタ 926">
          <a:extLst>
            <a:ext uri="{FF2B5EF4-FFF2-40B4-BE49-F238E27FC236}">
              <a16:creationId xmlns:a16="http://schemas.microsoft.com/office/drawing/2014/main" id="{2CF58797-8A74-474B-8623-9B689FC7A6D9}"/>
            </a:ext>
          </a:extLst>
        </xdr:cNvPr>
        <xdr:cNvCxnSpPr/>
      </xdr:nvCxnSpPr>
      <xdr:spPr>
        <a:xfrm>
          <a:off x="19878675" y="162769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82566</xdr:rowOff>
    </xdr:from>
    <xdr:ext cx="469744" cy="259045"/>
    <xdr:sp macro="" textlink="">
      <xdr:nvSpPr>
        <xdr:cNvPr id="928" name="【庁舎】&#10;一人当たり面積平均値テキスト">
          <a:extLst>
            <a:ext uri="{FF2B5EF4-FFF2-40B4-BE49-F238E27FC236}">
              <a16:creationId xmlns:a16="http://schemas.microsoft.com/office/drawing/2014/main" id="{C91D501E-D42C-4380-A651-6EAE17BC4791}"/>
            </a:ext>
          </a:extLst>
        </xdr:cNvPr>
        <xdr:cNvSpPr txBox="1"/>
      </xdr:nvSpPr>
      <xdr:spPr>
        <a:xfrm>
          <a:off x="19992975" y="172307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104139</xdr:rowOff>
    </xdr:from>
    <xdr:to>
      <xdr:col>116</xdr:col>
      <xdr:colOff>114300</xdr:colOff>
      <xdr:row>106</xdr:row>
      <xdr:rowOff>34289</xdr:rowOff>
    </xdr:to>
    <xdr:sp macro="" textlink="">
      <xdr:nvSpPr>
        <xdr:cNvPr id="929" name="フローチャート: 判断 928">
          <a:extLst>
            <a:ext uri="{FF2B5EF4-FFF2-40B4-BE49-F238E27FC236}">
              <a16:creationId xmlns:a16="http://schemas.microsoft.com/office/drawing/2014/main" id="{94C1E10E-AFD2-4B16-BBA8-5BBB8DF940ED}"/>
            </a:ext>
          </a:extLst>
        </xdr:cNvPr>
        <xdr:cNvSpPr/>
      </xdr:nvSpPr>
      <xdr:spPr>
        <a:xfrm>
          <a:off x="19897725" y="1725231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118111</xdr:rowOff>
    </xdr:from>
    <xdr:to>
      <xdr:col>112</xdr:col>
      <xdr:colOff>38100</xdr:colOff>
      <xdr:row>106</xdr:row>
      <xdr:rowOff>48261</xdr:rowOff>
    </xdr:to>
    <xdr:sp macro="" textlink="">
      <xdr:nvSpPr>
        <xdr:cNvPr id="930" name="フローチャート: 判断 929">
          <a:extLst>
            <a:ext uri="{FF2B5EF4-FFF2-40B4-BE49-F238E27FC236}">
              <a16:creationId xmlns:a16="http://schemas.microsoft.com/office/drawing/2014/main" id="{74DC9969-F29C-49D7-83F8-2AEA34374466}"/>
            </a:ext>
          </a:extLst>
        </xdr:cNvPr>
        <xdr:cNvSpPr/>
      </xdr:nvSpPr>
      <xdr:spPr>
        <a:xfrm>
          <a:off x="19154775" y="1726628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124461</xdr:rowOff>
    </xdr:from>
    <xdr:to>
      <xdr:col>107</xdr:col>
      <xdr:colOff>101600</xdr:colOff>
      <xdr:row>106</xdr:row>
      <xdr:rowOff>54611</xdr:rowOff>
    </xdr:to>
    <xdr:sp macro="" textlink="">
      <xdr:nvSpPr>
        <xdr:cNvPr id="931" name="フローチャート: 判断 930">
          <a:extLst>
            <a:ext uri="{FF2B5EF4-FFF2-40B4-BE49-F238E27FC236}">
              <a16:creationId xmlns:a16="http://schemas.microsoft.com/office/drawing/2014/main" id="{B9147D76-92D5-4CF9-9FE2-B1F4391F5893}"/>
            </a:ext>
          </a:extLst>
        </xdr:cNvPr>
        <xdr:cNvSpPr/>
      </xdr:nvSpPr>
      <xdr:spPr>
        <a:xfrm>
          <a:off x="18345150" y="1726628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142239</xdr:rowOff>
    </xdr:from>
    <xdr:to>
      <xdr:col>102</xdr:col>
      <xdr:colOff>165100</xdr:colOff>
      <xdr:row>106</xdr:row>
      <xdr:rowOff>72389</xdr:rowOff>
    </xdr:to>
    <xdr:sp macro="" textlink="">
      <xdr:nvSpPr>
        <xdr:cNvPr id="932" name="フローチャート: 判断 931">
          <a:extLst>
            <a:ext uri="{FF2B5EF4-FFF2-40B4-BE49-F238E27FC236}">
              <a16:creationId xmlns:a16="http://schemas.microsoft.com/office/drawing/2014/main" id="{167E8216-58E2-49AC-A79B-5C9DF44784C6}"/>
            </a:ext>
          </a:extLst>
        </xdr:cNvPr>
        <xdr:cNvSpPr/>
      </xdr:nvSpPr>
      <xdr:spPr>
        <a:xfrm>
          <a:off x="17554575" y="1729041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148589</xdr:rowOff>
    </xdr:from>
    <xdr:to>
      <xdr:col>98</xdr:col>
      <xdr:colOff>38100</xdr:colOff>
      <xdr:row>106</xdr:row>
      <xdr:rowOff>78739</xdr:rowOff>
    </xdr:to>
    <xdr:sp macro="" textlink="">
      <xdr:nvSpPr>
        <xdr:cNvPr id="933" name="フローチャート: 判断 932">
          <a:extLst>
            <a:ext uri="{FF2B5EF4-FFF2-40B4-BE49-F238E27FC236}">
              <a16:creationId xmlns:a16="http://schemas.microsoft.com/office/drawing/2014/main" id="{93C1023E-9B72-409E-A055-01CB2EA4C4DE}"/>
            </a:ext>
          </a:extLst>
        </xdr:cNvPr>
        <xdr:cNvSpPr/>
      </xdr:nvSpPr>
      <xdr:spPr>
        <a:xfrm>
          <a:off x="16754475" y="1729041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47C66036-614C-4561-835E-FD90150A4FCB}"/>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1F7BD20E-7D88-4388-82B4-AE294207623C}"/>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70369D4A-D59C-486E-BDC0-55304B9DEAB5}"/>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514E95C3-C827-4E77-92B3-6B733CD30790}"/>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27206C47-88CC-49D8-86CC-88B5703D306E}"/>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11430</xdr:rowOff>
    </xdr:from>
    <xdr:to>
      <xdr:col>116</xdr:col>
      <xdr:colOff>114300</xdr:colOff>
      <xdr:row>104</xdr:row>
      <xdr:rowOff>113030</xdr:rowOff>
    </xdr:to>
    <xdr:sp macro="" textlink="">
      <xdr:nvSpPr>
        <xdr:cNvPr id="939" name="楕円 938">
          <a:extLst>
            <a:ext uri="{FF2B5EF4-FFF2-40B4-BE49-F238E27FC236}">
              <a16:creationId xmlns:a16="http://schemas.microsoft.com/office/drawing/2014/main" id="{58CBFE3B-E2CE-4BB9-9DA9-A3D799E79213}"/>
            </a:ext>
          </a:extLst>
        </xdr:cNvPr>
        <xdr:cNvSpPr/>
      </xdr:nvSpPr>
      <xdr:spPr>
        <a:xfrm>
          <a:off x="19897725" y="1698180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34307</xdr:rowOff>
    </xdr:from>
    <xdr:ext cx="469744" cy="259045"/>
    <xdr:sp macro="" textlink="">
      <xdr:nvSpPr>
        <xdr:cNvPr id="940" name="【庁舎】&#10;一人当たり面積該当値テキスト">
          <a:extLst>
            <a:ext uri="{FF2B5EF4-FFF2-40B4-BE49-F238E27FC236}">
              <a16:creationId xmlns:a16="http://schemas.microsoft.com/office/drawing/2014/main" id="{60AC577A-80CA-46FC-B508-597E5B1FE1AD}"/>
            </a:ext>
          </a:extLst>
        </xdr:cNvPr>
        <xdr:cNvSpPr txBox="1"/>
      </xdr:nvSpPr>
      <xdr:spPr>
        <a:xfrm>
          <a:off x="19992975" y="16833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87630</xdr:rowOff>
    </xdr:from>
    <xdr:to>
      <xdr:col>112</xdr:col>
      <xdr:colOff>38100</xdr:colOff>
      <xdr:row>104</xdr:row>
      <xdr:rowOff>17780</xdr:rowOff>
    </xdr:to>
    <xdr:sp macro="" textlink="">
      <xdr:nvSpPr>
        <xdr:cNvPr id="941" name="楕円 940">
          <a:extLst>
            <a:ext uri="{FF2B5EF4-FFF2-40B4-BE49-F238E27FC236}">
              <a16:creationId xmlns:a16="http://schemas.microsoft.com/office/drawing/2014/main" id="{81F303FA-04E3-4C64-A976-2A136DBFA005}"/>
            </a:ext>
          </a:extLst>
        </xdr:cNvPr>
        <xdr:cNvSpPr/>
      </xdr:nvSpPr>
      <xdr:spPr>
        <a:xfrm>
          <a:off x="19154775" y="1688655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138430</xdr:rowOff>
    </xdr:from>
    <xdr:to>
      <xdr:col>116</xdr:col>
      <xdr:colOff>63500</xdr:colOff>
      <xdr:row>104</xdr:row>
      <xdr:rowOff>62230</xdr:rowOff>
    </xdr:to>
    <xdr:cxnSp macro="">
      <xdr:nvCxnSpPr>
        <xdr:cNvPr id="942" name="直線コネクタ 941">
          <a:extLst>
            <a:ext uri="{FF2B5EF4-FFF2-40B4-BE49-F238E27FC236}">
              <a16:creationId xmlns:a16="http://schemas.microsoft.com/office/drawing/2014/main" id="{1EB02D09-ADC7-42BE-8666-3F313ED846CA}"/>
            </a:ext>
          </a:extLst>
        </xdr:cNvPr>
        <xdr:cNvCxnSpPr/>
      </xdr:nvCxnSpPr>
      <xdr:spPr>
        <a:xfrm>
          <a:off x="19202400" y="16943705"/>
          <a:ext cx="752475"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105411</xdr:rowOff>
    </xdr:from>
    <xdr:to>
      <xdr:col>107</xdr:col>
      <xdr:colOff>101600</xdr:colOff>
      <xdr:row>104</xdr:row>
      <xdr:rowOff>35561</xdr:rowOff>
    </xdr:to>
    <xdr:sp macro="" textlink="">
      <xdr:nvSpPr>
        <xdr:cNvPr id="943" name="楕円 942">
          <a:extLst>
            <a:ext uri="{FF2B5EF4-FFF2-40B4-BE49-F238E27FC236}">
              <a16:creationId xmlns:a16="http://schemas.microsoft.com/office/drawing/2014/main" id="{2E74E114-786C-4B1F-B79C-AD74EFB2E6C3}"/>
            </a:ext>
          </a:extLst>
        </xdr:cNvPr>
        <xdr:cNvSpPr/>
      </xdr:nvSpPr>
      <xdr:spPr>
        <a:xfrm>
          <a:off x="18345150" y="1690433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138430</xdr:rowOff>
    </xdr:from>
    <xdr:to>
      <xdr:col>111</xdr:col>
      <xdr:colOff>177800</xdr:colOff>
      <xdr:row>103</xdr:row>
      <xdr:rowOff>156211</xdr:rowOff>
    </xdr:to>
    <xdr:cxnSp macro="">
      <xdr:nvCxnSpPr>
        <xdr:cNvPr id="944" name="直線コネクタ 943">
          <a:extLst>
            <a:ext uri="{FF2B5EF4-FFF2-40B4-BE49-F238E27FC236}">
              <a16:creationId xmlns:a16="http://schemas.microsoft.com/office/drawing/2014/main" id="{547C88F1-1A50-4694-A729-52C7B9291593}"/>
            </a:ext>
          </a:extLst>
        </xdr:cNvPr>
        <xdr:cNvCxnSpPr/>
      </xdr:nvCxnSpPr>
      <xdr:spPr>
        <a:xfrm flipV="1">
          <a:off x="18392775" y="16943705"/>
          <a:ext cx="809625" cy="17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135889</xdr:rowOff>
    </xdr:from>
    <xdr:to>
      <xdr:col>102</xdr:col>
      <xdr:colOff>165100</xdr:colOff>
      <xdr:row>105</xdr:row>
      <xdr:rowOff>66039</xdr:rowOff>
    </xdr:to>
    <xdr:sp macro="" textlink="">
      <xdr:nvSpPr>
        <xdr:cNvPr id="945" name="楕円 944">
          <a:extLst>
            <a:ext uri="{FF2B5EF4-FFF2-40B4-BE49-F238E27FC236}">
              <a16:creationId xmlns:a16="http://schemas.microsoft.com/office/drawing/2014/main" id="{A48C54CC-A988-47FE-828C-232C2630C61E}"/>
            </a:ext>
          </a:extLst>
        </xdr:cNvPr>
        <xdr:cNvSpPr/>
      </xdr:nvSpPr>
      <xdr:spPr>
        <a:xfrm>
          <a:off x="17554575" y="1710943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156211</xdr:rowOff>
    </xdr:from>
    <xdr:to>
      <xdr:col>107</xdr:col>
      <xdr:colOff>50800</xdr:colOff>
      <xdr:row>105</xdr:row>
      <xdr:rowOff>15239</xdr:rowOff>
    </xdr:to>
    <xdr:cxnSp macro="">
      <xdr:nvCxnSpPr>
        <xdr:cNvPr id="946" name="直線コネクタ 945">
          <a:extLst>
            <a:ext uri="{FF2B5EF4-FFF2-40B4-BE49-F238E27FC236}">
              <a16:creationId xmlns:a16="http://schemas.microsoft.com/office/drawing/2014/main" id="{CEA71D18-8AAF-4D13-9CBE-209FFD5AE8A8}"/>
            </a:ext>
          </a:extLst>
        </xdr:cNvPr>
        <xdr:cNvCxnSpPr/>
      </xdr:nvCxnSpPr>
      <xdr:spPr>
        <a:xfrm flipV="1">
          <a:off x="17602200" y="16961486"/>
          <a:ext cx="790575" cy="195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111761</xdr:rowOff>
    </xdr:from>
    <xdr:to>
      <xdr:col>98</xdr:col>
      <xdr:colOff>38100</xdr:colOff>
      <xdr:row>105</xdr:row>
      <xdr:rowOff>41911</xdr:rowOff>
    </xdr:to>
    <xdr:sp macro="" textlink="">
      <xdr:nvSpPr>
        <xdr:cNvPr id="947" name="楕円 946">
          <a:extLst>
            <a:ext uri="{FF2B5EF4-FFF2-40B4-BE49-F238E27FC236}">
              <a16:creationId xmlns:a16="http://schemas.microsoft.com/office/drawing/2014/main" id="{6D9CA858-540D-4353-94A8-F5A78E993C58}"/>
            </a:ext>
          </a:extLst>
        </xdr:cNvPr>
        <xdr:cNvSpPr/>
      </xdr:nvSpPr>
      <xdr:spPr>
        <a:xfrm>
          <a:off x="16754475" y="1708531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162561</xdr:rowOff>
    </xdr:from>
    <xdr:to>
      <xdr:col>102</xdr:col>
      <xdr:colOff>114300</xdr:colOff>
      <xdr:row>105</xdr:row>
      <xdr:rowOff>15239</xdr:rowOff>
    </xdr:to>
    <xdr:cxnSp macro="">
      <xdr:nvCxnSpPr>
        <xdr:cNvPr id="948" name="直線コネクタ 947">
          <a:extLst>
            <a:ext uri="{FF2B5EF4-FFF2-40B4-BE49-F238E27FC236}">
              <a16:creationId xmlns:a16="http://schemas.microsoft.com/office/drawing/2014/main" id="{61279FC3-97BE-4317-94BB-CC1AB7071BF9}"/>
            </a:ext>
          </a:extLst>
        </xdr:cNvPr>
        <xdr:cNvCxnSpPr/>
      </xdr:nvCxnSpPr>
      <xdr:spPr>
        <a:xfrm>
          <a:off x="16802100" y="17132936"/>
          <a:ext cx="800100" cy="24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39388</xdr:rowOff>
    </xdr:from>
    <xdr:ext cx="469744" cy="259045"/>
    <xdr:sp macro="" textlink="">
      <xdr:nvSpPr>
        <xdr:cNvPr id="949" name="n_1aveValue【庁舎】&#10;一人当たり面積">
          <a:extLst>
            <a:ext uri="{FF2B5EF4-FFF2-40B4-BE49-F238E27FC236}">
              <a16:creationId xmlns:a16="http://schemas.microsoft.com/office/drawing/2014/main" id="{6D590035-92CC-44F9-857D-4F1AC2EE3B46}"/>
            </a:ext>
          </a:extLst>
        </xdr:cNvPr>
        <xdr:cNvSpPr txBox="1"/>
      </xdr:nvSpPr>
      <xdr:spPr>
        <a:xfrm>
          <a:off x="18983402" y="17355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45738</xdr:rowOff>
    </xdr:from>
    <xdr:ext cx="469744" cy="259045"/>
    <xdr:sp macro="" textlink="">
      <xdr:nvSpPr>
        <xdr:cNvPr id="950" name="n_2aveValue【庁舎】&#10;一人当たり面積">
          <a:extLst>
            <a:ext uri="{FF2B5EF4-FFF2-40B4-BE49-F238E27FC236}">
              <a16:creationId xmlns:a16="http://schemas.microsoft.com/office/drawing/2014/main" id="{1C8FC75D-52B1-4CAE-9252-E2FD90B0A886}"/>
            </a:ext>
          </a:extLst>
        </xdr:cNvPr>
        <xdr:cNvSpPr txBox="1"/>
      </xdr:nvSpPr>
      <xdr:spPr>
        <a:xfrm>
          <a:off x="18183302" y="17365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63516</xdr:rowOff>
    </xdr:from>
    <xdr:ext cx="469744" cy="259045"/>
    <xdr:sp macro="" textlink="">
      <xdr:nvSpPr>
        <xdr:cNvPr id="951" name="n_3aveValue【庁舎】&#10;一人当たり面積">
          <a:extLst>
            <a:ext uri="{FF2B5EF4-FFF2-40B4-BE49-F238E27FC236}">
              <a16:creationId xmlns:a16="http://schemas.microsoft.com/office/drawing/2014/main" id="{FE0FF1C1-5D3D-4B72-BEA8-366A05982E63}"/>
            </a:ext>
          </a:extLst>
        </xdr:cNvPr>
        <xdr:cNvSpPr txBox="1"/>
      </xdr:nvSpPr>
      <xdr:spPr>
        <a:xfrm>
          <a:off x="17383202" y="17383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69866</xdr:rowOff>
    </xdr:from>
    <xdr:ext cx="469744" cy="259045"/>
    <xdr:sp macro="" textlink="">
      <xdr:nvSpPr>
        <xdr:cNvPr id="952" name="n_4aveValue【庁舎】&#10;一人当たり面積">
          <a:extLst>
            <a:ext uri="{FF2B5EF4-FFF2-40B4-BE49-F238E27FC236}">
              <a16:creationId xmlns:a16="http://schemas.microsoft.com/office/drawing/2014/main" id="{16770C82-5409-4E3F-A8B8-2A91449A6896}"/>
            </a:ext>
          </a:extLst>
        </xdr:cNvPr>
        <xdr:cNvSpPr txBox="1"/>
      </xdr:nvSpPr>
      <xdr:spPr>
        <a:xfrm>
          <a:off x="16592627" y="17383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34307</xdr:rowOff>
    </xdr:from>
    <xdr:ext cx="469744" cy="259045"/>
    <xdr:sp macro="" textlink="">
      <xdr:nvSpPr>
        <xdr:cNvPr id="953" name="n_1mainValue【庁舎】&#10;一人当たり面積">
          <a:extLst>
            <a:ext uri="{FF2B5EF4-FFF2-40B4-BE49-F238E27FC236}">
              <a16:creationId xmlns:a16="http://schemas.microsoft.com/office/drawing/2014/main" id="{B26D53FB-5135-4248-922A-9E901C7A2D0D}"/>
            </a:ext>
          </a:extLst>
        </xdr:cNvPr>
        <xdr:cNvSpPr txBox="1"/>
      </xdr:nvSpPr>
      <xdr:spPr>
        <a:xfrm>
          <a:off x="18983402" y="16661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52088</xdr:rowOff>
    </xdr:from>
    <xdr:ext cx="469744" cy="259045"/>
    <xdr:sp macro="" textlink="">
      <xdr:nvSpPr>
        <xdr:cNvPr id="954" name="n_2mainValue【庁舎】&#10;一人当たり面積">
          <a:extLst>
            <a:ext uri="{FF2B5EF4-FFF2-40B4-BE49-F238E27FC236}">
              <a16:creationId xmlns:a16="http://schemas.microsoft.com/office/drawing/2014/main" id="{1A3903F9-1EC6-4907-B9C6-41EC661B7909}"/>
            </a:ext>
          </a:extLst>
        </xdr:cNvPr>
        <xdr:cNvSpPr txBox="1"/>
      </xdr:nvSpPr>
      <xdr:spPr>
        <a:xfrm>
          <a:off x="18183302" y="16679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82566</xdr:rowOff>
    </xdr:from>
    <xdr:ext cx="469744" cy="259045"/>
    <xdr:sp macro="" textlink="">
      <xdr:nvSpPr>
        <xdr:cNvPr id="955" name="n_3mainValue【庁舎】&#10;一人当たり面積">
          <a:extLst>
            <a:ext uri="{FF2B5EF4-FFF2-40B4-BE49-F238E27FC236}">
              <a16:creationId xmlns:a16="http://schemas.microsoft.com/office/drawing/2014/main" id="{13F6A150-6CF7-4126-BE5B-A416948492EA}"/>
            </a:ext>
          </a:extLst>
        </xdr:cNvPr>
        <xdr:cNvSpPr txBox="1"/>
      </xdr:nvSpPr>
      <xdr:spPr>
        <a:xfrm>
          <a:off x="17383202" y="16887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58438</xdr:rowOff>
    </xdr:from>
    <xdr:ext cx="469744" cy="259045"/>
    <xdr:sp macro="" textlink="">
      <xdr:nvSpPr>
        <xdr:cNvPr id="956" name="n_4mainValue【庁舎】&#10;一人当たり面積">
          <a:extLst>
            <a:ext uri="{FF2B5EF4-FFF2-40B4-BE49-F238E27FC236}">
              <a16:creationId xmlns:a16="http://schemas.microsoft.com/office/drawing/2014/main" id="{047F7955-7B34-4C7B-84DF-6482F6FBEA39}"/>
            </a:ext>
          </a:extLst>
        </xdr:cNvPr>
        <xdr:cNvSpPr txBox="1"/>
      </xdr:nvSpPr>
      <xdr:spPr>
        <a:xfrm>
          <a:off x="16592627" y="16860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7" name="正方形/長方形 956">
          <a:extLst>
            <a:ext uri="{FF2B5EF4-FFF2-40B4-BE49-F238E27FC236}">
              <a16:creationId xmlns:a16="http://schemas.microsoft.com/office/drawing/2014/main" id="{95B0220D-3A7B-4B52-872B-7C89EA761DA5}"/>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8" name="正方形/長方形 957">
          <a:extLst>
            <a:ext uri="{FF2B5EF4-FFF2-40B4-BE49-F238E27FC236}">
              <a16:creationId xmlns:a16="http://schemas.microsoft.com/office/drawing/2014/main" id="{808050CA-4479-4708-A1C2-82F1AFEFB0BF}"/>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9" name="テキスト ボックス 958">
          <a:extLst>
            <a:ext uri="{FF2B5EF4-FFF2-40B4-BE49-F238E27FC236}">
              <a16:creationId xmlns:a16="http://schemas.microsoft.com/office/drawing/2014/main" id="{31F1AEB4-FE64-4CBA-98F8-CAE6BC32F51D}"/>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類似団体と比較して特に有形固定資産減価償却率が高くなっている施設は、体育館・プール、福祉施設であり、特に低くなっている施設は、図書館、一般廃棄物処理施設、庁舎である。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体育館・プールについては、学校再編計画に基づいた統廃合により、廃校となった体育館を社会体育施設として管理しているため、有形固定資産減価償却率及び一人当たり面積ともに類似団体と比較して上回っている。福祉施設は、機能を他の施設に集約できるものについては統廃合を検討し、既に集会所としての活用が主な利用状況となっている場合は地区への譲渡も含め検討する。一般廃棄物処理施設については、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施設を統合新設したことにより有形固定資産減価償却率が低くなっている。令和元年度より有形固定資産減価償却率が大幅に減少した図書館・庁舎については、令和元年度に西予市民図書館を解体し西予市図書交流館として移転新築したことに加え、明浜支所の旧施設を解体し移転新築を行い、消防出張所、金融機関の入った複合施設として市民の利便性を向上させた。また、本庁舎は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年に建築され比較的新しい施設であるが、令和４年度に老朽化した野村支所について、支所機能以外も兼ね備えた複合施設として改築を行ったことから低くなっている。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10.65.21.21\&#24066;&#30010;&#25391;&#33288;&#35506;nas\41&#36001;&#25919;&#20418;\00_&#36001;&#25919;&#29366;&#27841;&#36039;&#26009;&#38598;\R6&#24180;&#24230;&#20998;&#12398;&#32154;&#12365;&#65288;&#22320;&#26041;&#20844;&#20250;&#35336;&#38306;&#20418;&#65289;\03_&#36215;&#26696;&#65288;HP&#20844;&#34920;&#29992;&#65289;\&#20844;&#20250;&#35336;&#20844;&#38283;&#29992;&#12487;&#12540;&#12479;\&#12304;&#36001;&#25919;&#29366;&#27841;&#36039;&#26009;&#38598;&#12305;_382141_&#35199;&#20104;&#24066;_2024(2&#22238;&#30446;).xlsx" TargetMode="External"/><Relationship Id="rId1" Type="http://schemas.openxmlformats.org/officeDocument/2006/relationships/externalLinkPath" Target="/41&#36001;&#25919;&#20418;/00_&#36001;&#25919;&#29366;&#27841;&#36039;&#26009;&#38598;/R6&#24180;&#24230;&#20998;&#12398;&#32154;&#12365;&#65288;&#22320;&#26041;&#20844;&#20250;&#35336;&#38306;&#20418;&#65289;/03_&#36215;&#26696;&#65288;HP&#20844;&#34920;&#29992;&#65289;/&#20844;&#20250;&#35336;&#20844;&#38283;&#29992;&#12487;&#12540;&#12479;/&#12304;&#36001;&#25919;&#29366;&#27841;&#36039;&#26009;&#38598;&#12305;_382141_&#35199;&#20104;&#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72.900000000000006</v>
          </cell>
          <cell r="BX51">
            <v>64.099999999999994</v>
          </cell>
          <cell r="CF51">
            <v>73.7</v>
          </cell>
          <cell r="CN51">
            <v>68.400000000000006</v>
          </cell>
          <cell r="CV51">
            <v>77</v>
          </cell>
        </row>
        <row r="53">
          <cell r="BP53">
            <v>56.8</v>
          </cell>
          <cell r="BX53">
            <v>57</v>
          </cell>
          <cell r="CF53">
            <v>57.6</v>
          </cell>
          <cell r="CN53">
            <v>58.3</v>
          </cell>
          <cell r="CV53">
            <v>58.7</v>
          </cell>
        </row>
        <row r="55">
          <cell r="AN55" t="str">
            <v>類似団体内平均値</v>
          </cell>
          <cell r="BP55">
            <v>41.5</v>
          </cell>
          <cell r="BX55">
            <v>25.2</v>
          </cell>
          <cell r="CF55">
            <v>15.7</v>
          </cell>
          <cell r="CN55">
            <v>10.199999999999999</v>
          </cell>
          <cell r="CV55">
            <v>10.5</v>
          </cell>
        </row>
        <row r="57">
          <cell r="BP57">
            <v>61.7</v>
          </cell>
          <cell r="BX57">
            <v>62.5</v>
          </cell>
          <cell r="CF57">
            <v>64.3</v>
          </cell>
          <cell r="CN57">
            <v>64.7</v>
          </cell>
          <cell r="CV57">
            <v>65.7</v>
          </cell>
        </row>
        <row r="72">
          <cell r="BP72" t="str">
            <v>R02</v>
          </cell>
          <cell r="BX72" t="str">
            <v>R03</v>
          </cell>
          <cell r="CF72" t="str">
            <v>R04</v>
          </cell>
          <cell r="CN72" t="str">
            <v>R05</v>
          </cell>
          <cell r="CV72" t="str">
            <v>R06</v>
          </cell>
        </row>
        <row r="73">
          <cell r="AN73" t="str">
            <v>当該団体値</v>
          </cell>
          <cell r="BP73">
            <v>72.900000000000006</v>
          </cell>
          <cell r="BX73">
            <v>64.099999999999994</v>
          </cell>
          <cell r="CF73">
            <v>73.7</v>
          </cell>
          <cell r="CN73">
            <v>68.400000000000006</v>
          </cell>
          <cell r="CV73">
            <v>77</v>
          </cell>
        </row>
        <row r="75">
          <cell r="BP75">
            <v>10.5</v>
          </cell>
          <cell r="BX75">
            <v>11.4</v>
          </cell>
          <cell r="CF75">
            <v>12.3</v>
          </cell>
          <cell r="CN75">
            <v>12.9</v>
          </cell>
          <cell r="CV75">
            <v>12.9</v>
          </cell>
        </row>
        <row r="77">
          <cell r="AN77" t="str">
            <v>類似団体内平均値</v>
          </cell>
          <cell r="BP77">
            <v>41.5</v>
          </cell>
          <cell r="BX77">
            <v>25.2</v>
          </cell>
          <cell r="CF77">
            <v>15.7</v>
          </cell>
          <cell r="CN77">
            <v>10.199999999999999</v>
          </cell>
          <cell r="CV77">
            <v>10.5</v>
          </cell>
        </row>
        <row r="79">
          <cell r="BP79">
            <v>9.1999999999999993</v>
          </cell>
          <cell r="BX79">
            <v>8.9</v>
          </cell>
          <cell r="CF79">
            <v>8.9</v>
          </cell>
          <cell r="CN79">
            <v>9</v>
          </cell>
          <cell r="CV79">
            <v>8.9</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70" zoomScaleNormal="70" workbookViewId="0"/>
  </sheetViews>
  <sheetFormatPr defaultColWidth="0" defaultRowHeight="11" zeroHeight="1"/>
  <cols>
    <col min="1" max="11" width="2.08984375" style="162" customWidth="1"/>
    <col min="12" max="12" width="2.36328125" style="162" customWidth="1"/>
    <col min="13" max="17" width="2.453125" style="162" customWidth="1"/>
    <col min="18" max="119" width="2.08984375" style="162" customWidth="1"/>
    <col min="120" max="16384" width="0" style="162" hidden="1"/>
  </cols>
  <sheetData>
    <row r="1" spans="1:119" ht="33" customHeight="1">
      <c r="B1" s="366" t="s">
        <v>0</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F1" s="366"/>
      <c r="CG1" s="366"/>
      <c r="CH1" s="366"/>
      <c r="CI1" s="366"/>
      <c r="CJ1" s="366"/>
      <c r="CK1" s="366"/>
      <c r="CL1" s="366"/>
      <c r="CM1" s="366"/>
      <c r="CN1" s="366"/>
      <c r="CO1" s="366"/>
      <c r="CP1" s="366"/>
      <c r="CQ1" s="366"/>
      <c r="CR1" s="366"/>
      <c r="CS1" s="366"/>
      <c r="CT1" s="366"/>
      <c r="CU1" s="366"/>
      <c r="CV1" s="366"/>
      <c r="CW1" s="366"/>
      <c r="CX1" s="366"/>
      <c r="CY1" s="366"/>
      <c r="CZ1" s="366"/>
      <c r="DA1" s="366"/>
      <c r="DB1" s="366"/>
      <c r="DC1" s="366"/>
      <c r="DD1" s="366"/>
      <c r="DE1" s="366"/>
      <c r="DF1" s="366"/>
      <c r="DG1" s="366"/>
      <c r="DH1" s="366"/>
      <c r="DI1" s="366"/>
      <c r="DJ1" s="163"/>
      <c r="DK1" s="163"/>
      <c r="DL1" s="163"/>
      <c r="DM1" s="163"/>
      <c r="DN1" s="163"/>
      <c r="DO1" s="163"/>
    </row>
    <row r="2" spans="1:119" ht="24" thickBot="1">
      <c r="B2" s="164" t="s">
        <v>1</v>
      </c>
      <c r="C2" s="164"/>
      <c r="D2" s="165"/>
    </row>
    <row r="3" spans="1:119" ht="18.75" customHeight="1" thickBot="1">
      <c r="A3" s="163"/>
      <c r="B3" s="367" t="s">
        <v>2</v>
      </c>
      <c r="C3" s="368"/>
      <c r="D3" s="368"/>
      <c r="E3" s="369"/>
      <c r="F3" s="369"/>
      <c r="G3" s="369"/>
      <c r="H3" s="369"/>
      <c r="I3" s="369"/>
      <c r="J3" s="369"/>
      <c r="K3" s="369"/>
      <c r="L3" s="369" t="s">
        <v>3</v>
      </c>
      <c r="M3" s="369"/>
      <c r="N3" s="369"/>
      <c r="O3" s="369"/>
      <c r="P3" s="369"/>
      <c r="Q3" s="369"/>
      <c r="R3" s="376"/>
      <c r="S3" s="376"/>
      <c r="T3" s="376"/>
      <c r="U3" s="376"/>
      <c r="V3" s="377"/>
      <c r="W3" s="351" t="s">
        <v>4</v>
      </c>
      <c r="X3" s="352"/>
      <c r="Y3" s="352"/>
      <c r="Z3" s="352"/>
      <c r="AA3" s="352"/>
      <c r="AB3" s="368"/>
      <c r="AC3" s="376" t="s">
        <v>5</v>
      </c>
      <c r="AD3" s="352"/>
      <c r="AE3" s="352"/>
      <c r="AF3" s="352"/>
      <c r="AG3" s="352"/>
      <c r="AH3" s="352"/>
      <c r="AI3" s="352"/>
      <c r="AJ3" s="352"/>
      <c r="AK3" s="352"/>
      <c r="AL3" s="353"/>
      <c r="AM3" s="351" t="s">
        <v>6</v>
      </c>
      <c r="AN3" s="352"/>
      <c r="AO3" s="352"/>
      <c r="AP3" s="352"/>
      <c r="AQ3" s="352"/>
      <c r="AR3" s="352"/>
      <c r="AS3" s="352"/>
      <c r="AT3" s="352"/>
      <c r="AU3" s="352"/>
      <c r="AV3" s="352"/>
      <c r="AW3" s="352"/>
      <c r="AX3" s="353"/>
      <c r="AY3" s="388" t="s">
        <v>7</v>
      </c>
      <c r="AZ3" s="389"/>
      <c r="BA3" s="389"/>
      <c r="BB3" s="389"/>
      <c r="BC3" s="389"/>
      <c r="BD3" s="389"/>
      <c r="BE3" s="389"/>
      <c r="BF3" s="389"/>
      <c r="BG3" s="389"/>
      <c r="BH3" s="389"/>
      <c r="BI3" s="389"/>
      <c r="BJ3" s="389"/>
      <c r="BK3" s="389"/>
      <c r="BL3" s="389"/>
      <c r="BM3" s="390"/>
      <c r="BN3" s="351" t="s">
        <v>8</v>
      </c>
      <c r="BO3" s="352"/>
      <c r="BP3" s="352"/>
      <c r="BQ3" s="352"/>
      <c r="BR3" s="352"/>
      <c r="BS3" s="352"/>
      <c r="BT3" s="352"/>
      <c r="BU3" s="353"/>
      <c r="BV3" s="351" t="s">
        <v>9</v>
      </c>
      <c r="BW3" s="352"/>
      <c r="BX3" s="352"/>
      <c r="BY3" s="352"/>
      <c r="BZ3" s="352"/>
      <c r="CA3" s="352"/>
      <c r="CB3" s="352"/>
      <c r="CC3" s="353"/>
      <c r="CD3" s="388" t="s">
        <v>7</v>
      </c>
      <c r="CE3" s="389"/>
      <c r="CF3" s="389"/>
      <c r="CG3" s="389"/>
      <c r="CH3" s="389"/>
      <c r="CI3" s="389"/>
      <c r="CJ3" s="389"/>
      <c r="CK3" s="389"/>
      <c r="CL3" s="389"/>
      <c r="CM3" s="389"/>
      <c r="CN3" s="389"/>
      <c r="CO3" s="389"/>
      <c r="CP3" s="389"/>
      <c r="CQ3" s="389"/>
      <c r="CR3" s="389"/>
      <c r="CS3" s="390"/>
      <c r="CT3" s="351" t="s">
        <v>10</v>
      </c>
      <c r="CU3" s="352"/>
      <c r="CV3" s="352"/>
      <c r="CW3" s="352"/>
      <c r="CX3" s="352"/>
      <c r="CY3" s="352"/>
      <c r="CZ3" s="352"/>
      <c r="DA3" s="353"/>
      <c r="DB3" s="351" t="s">
        <v>11</v>
      </c>
      <c r="DC3" s="352"/>
      <c r="DD3" s="352"/>
      <c r="DE3" s="352"/>
      <c r="DF3" s="352"/>
      <c r="DG3" s="352"/>
      <c r="DH3" s="352"/>
      <c r="DI3" s="353"/>
    </row>
    <row r="4" spans="1:119" ht="18.75" customHeight="1">
      <c r="A4" s="163"/>
      <c r="B4" s="370"/>
      <c r="C4" s="371"/>
      <c r="D4" s="371"/>
      <c r="E4" s="372"/>
      <c r="F4" s="372"/>
      <c r="G4" s="372"/>
      <c r="H4" s="372"/>
      <c r="I4" s="372"/>
      <c r="J4" s="372"/>
      <c r="K4" s="372"/>
      <c r="L4" s="372"/>
      <c r="M4" s="372"/>
      <c r="N4" s="372"/>
      <c r="O4" s="372"/>
      <c r="P4" s="372"/>
      <c r="Q4" s="372"/>
      <c r="R4" s="378"/>
      <c r="S4" s="378"/>
      <c r="T4" s="378"/>
      <c r="U4" s="378"/>
      <c r="V4" s="379"/>
      <c r="W4" s="382"/>
      <c r="X4" s="383"/>
      <c r="Y4" s="383"/>
      <c r="Z4" s="383"/>
      <c r="AA4" s="383"/>
      <c r="AB4" s="371"/>
      <c r="AC4" s="378"/>
      <c r="AD4" s="383"/>
      <c r="AE4" s="383"/>
      <c r="AF4" s="383"/>
      <c r="AG4" s="383"/>
      <c r="AH4" s="383"/>
      <c r="AI4" s="383"/>
      <c r="AJ4" s="383"/>
      <c r="AK4" s="383"/>
      <c r="AL4" s="386"/>
      <c r="AM4" s="384"/>
      <c r="AN4" s="385"/>
      <c r="AO4" s="385"/>
      <c r="AP4" s="385"/>
      <c r="AQ4" s="385"/>
      <c r="AR4" s="385"/>
      <c r="AS4" s="385"/>
      <c r="AT4" s="385"/>
      <c r="AU4" s="385"/>
      <c r="AV4" s="385"/>
      <c r="AW4" s="385"/>
      <c r="AX4" s="387"/>
      <c r="AY4" s="354" t="s">
        <v>12</v>
      </c>
      <c r="AZ4" s="355"/>
      <c r="BA4" s="355"/>
      <c r="BB4" s="355"/>
      <c r="BC4" s="355"/>
      <c r="BD4" s="355"/>
      <c r="BE4" s="355"/>
      <c r="BF4" s="355"/>
      <c r="BG4" s="355"/>
      <c r="BH4" s="355"/>
      <c r="BI4" s="355"/>
      <c r="BJ4" s="355"/>
      <c r="BK4" s="355"/>
      <c r="BL4" s="355"/>
      <c r="BM4" s="356"/>
      <c r="BN4" s="357">
        <v>34487498</v>
      </c>
      <c r="BO4" s="358"/>
      <c r="BP4" s="358"/>
      <c r="BQ4" s="358"/>
      <c r="BR4" s="358"/>
      <c r="BS4" s="358"/>
      <c r="BT4" s="358"/>
      <c r="BU4" s="359"/>
      <c r="BV4" s="357">
        <v>32528894</v>
      </c>
      <c r="BW4" s="358"/>
      <c r="BX4" s="358"/>
      <c r="BY4" s="358"/>
      <c r="BZ4" s="358"/>
      <c r="CA4" s="358"/>
      <c r="CB4" s="358"/>
      <c r="CC4" s="359"/>
      <c r="CD4" s="360" t="s">
        <v>13</v>
      </c>
      <c r="CE4" s="361"/>
      <c r="CF4" s="361"/>
      <c r="CG4" s="361"/>
      <c r="CH4" s="361"/>
      <c r="CI4" s="361"/>
      <c r="CJ4" s="361"/>
      <c r="CK4" s="361"/>
      <c r="CL4" s="361"/>
      <c r="CM4" s="361"/>
      <c r="CN4" s="361"/>
      <c r="CO4" s="361"/>
      <c r="CP4" s="361"/>
      <c r="CQ4" s="361"/>
      <c r="CR4" s="361"/>
      <c r="CS4" s="362"/>
      <c r="CT4" s="363">
        <v>8.8000000000000007</v>
      </c>
      <c r="CU4" s="364"/>
      <c r="CV4" s="364"/>
      <c r="CW4" s="364"/>
      <c r="CX4" s="364"/>
      <c r="CY4" s="364"/>
      <c r="CZ4" s="364"/>
      <c r="DA4" s="365"/>
      <c r="DB4" s="363">
        <v>7.1</v>
      </c>
      <c r="DC4" s="364"/>
      <c r="DD4" s="364"/>
      <c r="DE4" s="364"/>
      <c r="DF4" s="364"/>
      <c r="DG4" s="364"/>
      <c r="DH4" s="364"/>
      <c r="DI4" s="365"/>
    </row>
    <row r="5" spans="1:119" ht="18.75" customHeight="1">
      <c r="A5" s="163"/>
      <c r="B5" s="373"/>
      <c r="C5" s="374"/>
      <c r="D5" s="374"/>
      <c r="E5" s="375"/>
      <c r="F5" s="375"/>
      <c r="G5" s="375"/>
      <c r="H5" s="375"/>
      <c r="I5" s="375"/>
      <c r="J5" s="375"/>
      <c r="K5" s="375"/>
      <c r="L5" s="375"/>
      <c r="M5" s="375"/>
      <c r="N5" s="375"/>
      <c r="O5" s="375"/>
      <c r="P5" s="375"/>
      <c r="Q5" s="375"/>
      <c r="R5" s="380"/>
      <c r="S5" s="380"/>
      <c r="T5" s="380"/>
      <c r="U5" s="380"/>
      <c r="V5" s="381"/>
      <c r="W5" s="384"/>
      <c r="X5" s="385"/>
      <c r="Y5" s="385"/>
      <c r="Z5" s="385"/>
      <c r="AA5" s="385"/>
      <c r="AB5" s="374"/>
      <c r="AC5" s="380"/>
      <c r="AD5" s="385"/>
      <c r="AE5" s="385"/>
      <c r="AF5" s="385"/>
      <c r="AG5" s="385"/>
      <c r="AH5" s="385"/>
      <c r="AI5" s="385"/>
      <c r="AJ5" s="385"/>
      <c r="AK5" s="385"/>
      <c r="AL5" s="387"/>
      <c r="AM5" s="423" t="s">
        <v>14</v>
      </c>
      <c r="AN5" s="424"/>
      <c r="AO5" s="424"/>
      <c r="AP5" s="424"/>
      <c r="AQ5" s="424"/>
      <c r="AR5" s="424"/>
      <c r="AS5" s="424"/>
      <c r="AT5" s="425"/>
      <c r="AU5" s="426" t="s">
        <v>15</v>
      </c>
      <c r="AV5" s="427"/>
      <c r="AW5" s="427"/>
      <c r="AX5" s="427"/>
      <c r="AY5" s="428" t="s">
        <v>16</v>
      </c>
      <c r="AZ5" s="429"/>
      <c r="BA5" s="429"/>
      <c r="BB5" s="429"/>
      <c r="BC5" s="429"/>
      <c r="BD5" s="429"/>
      <c r="BE5" s="429"/>
      <c r="BF5" s="429"/>
      <c r="BG5" s="429"/>
      <c r="BH5" s="429"/>
      <c r="BI5" s="429"/>
      <c r="BJ5" s="429"/>
      <c r="BK5" s="429"/>
      <c r="BL5" s="429"/>
      <c r="BM5" s="430"/>
      <c r="BN5" s="394">
        <v>32940997</v>
      </c>
      <c r="BO5" s="395"/>
      <c r="BP5" s="395"/>
      <c r="BQ5" s="395"/>
      <c r="BR5" s="395"/>
      <c r="BS5" s="395"/>
      <c r="BT5" s="395"/>
      <c r="BU5" s="396"/>
      <c r="BV5" s="394">
        <v>31147046</v>
      </c>
      <c r="BW5" s="395"/>
      <c r="BX5" s="395"/>
      <c r="BY5" s="395"/>
      <c r="BZ5" s="395"/>
      <c r="CA5" s="395"/>
      <c r="CB5" s="395"/>
      <c r="CC5" s="396"/>
      <c r="CD5" s="397" t="s">
        <v>17</v>
      </c>
      <c r="CE5" s="398"/>
      <c r="CF5" s="398"/>
      <c r="CG5" s="398"/>
      <c r="CH5" s="398"/>
      <c r="CI5" s="398"/>
      <c r="CJ5" s="398"/>
      <c r="CK5" s="398"/>
      <c r="CL5" s="398"/>
      <c r="CM5" s="398"/>
      <c r="CN5" s="398"/>
      <c r="CO5" s="398"/>
      <c r="CP5" s="398"/>
      <c r="CQ5" s="398"/>
      <c r="CR5" s="398"/>
      <c r="CS5" s="399"/>
      <c r="CT5" s="391">
        <v>100.5</v>
      </c>
      <c r="CU5" s="392"/>
      <c r="CV5" s="392"/>
      <c r="CW5" s="392"/>
      <c r="CX5" s="392"/>
      <c r="CY5" s="392"/>
      <c r="CZ5" s="392"/>
      <c r="DA5" s="393"/>
      <c r="DB5" s="391">
        <v>97.5</v>
      </c>
      <c r="DC5" s="392"/>
      <c r="DD5" s="392"/>
      <c r="DE5" s="392"/>
      <c r="DF5" s="392"/>
      <c r="DG5" s="392"/>
      <c r="DH5" s="392"/>
      <c r="DI5" s="393"/>
    </row>
    <row r="6" spans="1:119" ht="18.75" customHeight="1">
      <c r="A6" s="163"/>
      <c r="B6" s="400" t="s">
        <v>18</v>
      </c>
      <c r="C6" s="401"/>
      <c r="D6" s="401"/>
      <c r="E6" s="402"/>
      <c r="F6" s="402"/>
      <c r="G6" s="402"/>
      <c r="H6" s="402"/>
      <c r="I6" s="402"/>
      <c r="J6" s="402"/>
      <c r="K6" s="402"/>
      <c r="L6" s="402" t="s">
        <v>19</v>
      </c>
      <c r="M6" s="402"/>
      <c r="N6" s="402"/>
      <c r="O6" s="402"/>
      <c r="P6" s="402"/>
      <c r="Q6" s="402"/>
      <c r="R6" s="406"/>
      <c r="S6" s="406"/>
      <c r="T6" s="406"/>
      <c r="U6" s="406"/>
      <c r="V6" s="407"/>
      <c r="W6" s="410" t="s">
        <v>20</v>
      </c>
      <c r="X6" s="411"/>
      <c r="Y6" s="411"/>
      <c r="Z6" s="411"/>
      <c r="AA6" s="411"/>
      <c r="AB6" s="401"/>
      <c r="AC6" s="414" t="s">
        <v>21</v>
      </c>
      <c r="AD6" s="415"/>
      <c r="AE6" s="415"/>
      <c r="AF6" s="415"/>
      <c r="AG6" s="415"/>
      <c r="AH6" s="415"/>
      <c r="AI6" s="415"/>
      <c r="AJ6" s="415"/>
      <c r="AK6" s="415"/>
      <c r="AL6" s="416"/>
      <c r="AM6" s="423" t="s">
        <v>22</v>
      </c>
      <c r="AN6" s="424"/>
      <c r="AO6" s="424"/>
      <c r="AP6" s="424"/>
      <c r="AQ6" s="424"/>
      <c r="AR6" s="424"/>
      <c r="AS6" s="424"/>
      <c r="AT6" s="425"/>
      <c r="AU6" s="426" t="s">
        <v>15</v>
      </c>
      <c r="AV6" s="427"/>
      <c r="AW6" s="427"/>
      <c r="AX6" s="427"/>
      <c r="AY6" s="428" t="s">
        <v>23</v>
      </c>
      <c r="AZ6" s="429"/>
      <c r="BA6" s="429"/>
      <c r="BB6" s="429"/>
      <c r="BC6" s="429"/>
      <c r="BD6" s="429"/>
      <c r="BE6" s="429"/>
      <c r="BF6" s="429"/>
      <c r="BG6" s="429"/>
      <c r="BH6" s="429"/>
      <c r="BI6" s="429"/>
      <c r="BJ6" s="429"/>
      <c r="BK6" s="429"/>
      <c r="BL6" s="429"/>
      <c r="BM6" s="430"/>
      <c r="BN6" s="394">
        <v>1546501</v>
      </c>
      <c r="BO6" s="395"/>
      <c r="BP6" s="395"/>
      <c r="BQ6" s="395"/>
      <c r="BR6" s="395"/>
      <c r="BS6" s="395"/>
      <c r="BT6" s="395"/>
      <c r="BU6" s="396"/>
      <c r="BV6" s="394">
        <v>1381848</v>
      </c>
      <c r="BW6" s="395"/>
      <c r="BX6" s="395"/>
      <c r="BY6" s="395"/>
      <c r="BZ6" s="395"/>
      <c r="CA6" s="395"/>
      <c r="CB6" s="395"/>
      <c r="CC6" s="396"/>
      <c r="CD6" s="397" t="s">
        <v>24</v>
      </c>
      <c r="CE6" s="398"/>
      <c r="CF6" s="398"/>
      <c r="CG6" s="398"/>
      <c r="CH6" s="398"/>
      <c r="CI6" s="398"/>
      <c r="CJ6" s="398"/>
      <c r="CK6" s="398"/>
      <c r="CL6" s="398"/>
      <c r="CM6" s="398"/>
      <c r="CN6" s="398"/>
      <c r="CO6" s="398"/>
      <c r="CP6" s="398"/>
      <c r="CQ6" s="398"/>
      <c r="CR6" s="398"/>
      <c r="CS6" s="399"/>
      <c r="CT6" s="431">
        <v>100.7</v>
      </c>
      <c r="CU6" s="432"/>
      <c r="CV6" s="432"/>
      <c r="CW6" s="432"/>
      <c r="CX6" s="432"/>
      <c r="CY6" s="432"/>
      <c r="CZ6" s="432"/>
      <c r="DA6" s="433"/>
      <c r="DB6" s="431">
        <v>97.9</v>
      </c>
      <c r="DC6" s="432"/>
      <c r="DD6" s="432"/>
      <c r="DE6" s="432"/>
      <c r="DF6" s="432"/>
      <c r="DG6" s="432"/>
      <c r="DH6" s="432"/>
      <c r="DI6" s="433"/>
    </row>
    <row r="7" spans="1:119" ht="18.75" customHeight="1">
      <c r="A7" s="163"/>
      <c r="B7" s="370"/>
      <c r="C7" s="371"/>
      <c r="D7" s="371"/>
      <c r="E7" s="372"/>
      <c r="F7" s="372"/>
      <c r="G7" s="372"/>
      <c r="H7" s="372"/>
      <c r="I7" s="372"/>
      <c r="J7" s="372"/>
      <c r="K7" s="372"/>
      <c r="L7" s="372"/>
      <c r="M7" s="372"/>
      <c r="N7" s="372"/>
      <c r="O7" s="372"/>
      <c r="P7" s="372"/>
      <c r="Q7" s="372"/>
      <c r="R7" s="378"/>
      <c r="S7" s="378"/>
      <c r="T7" s="378"/>
      <c r="U7" s="378"/>
      <c r="V7" s="379"/>
      <c r="W7" s="382"/>
      <c r="X7" s="383"/>
      <c r="Y7" s="383"/>
      <c r="Z7" s="383"/>
      <c r="AA7" s="383"/>
      <c r="AB7" s="371"/>
      <c r="AC7" s="417"/>
      <c r="AD7" s="418"/>
      <c r="AE7" s="418"/>
      <c r="AF7" s="418"/>
      <c r="AG7" s="418"/>
      <c r="AH7" s="418"/>
      <c r="AI7" s="418"/>
      <c r="AJ7" s="418"/>
      <c r="AK7" s="418"/>
      <c r="AL7" s="419"/>
      <c r="AM7" s="423" t="s">
        <v>25</v>
      </c>
      <c r="AN7" s="424"/>
      <c r="AO7" s="424"/>
      <c r="AP7" s="424"/>
      <c r="AQ7" s="424"/>
      <c r="AR7" s="424"/>
      <c r="AS7" s="424"/>
      <c r="AT7" s="425"/>
      <c r="AU7" s="426" t="s">
        <v>15</v>
      </c>
      <c r="AV7" s="427"/>
      <c r="AW7" s="427"/>
      <c r="AX7" s="427"/>
      <c r="AY7" s="428" t="s">
        <v>26</v>
      </c>
      <c r="AZ7" s="429"/>
      <c r="BA7" s="429"/>
      <c r="BB7" s="429"/>
      <c r="BC7" s="429"/>
      <c r="BD7" s="429"/>
      <c r="BE7" s="429"/>
      <c r="BF7" s="429"/>
      <c r="BG7" s="429"/>
      <c r="BH7" s="429"/>
      <c r="BI7" s="429"/>
      <c r="BJ7" s="429"/>
      <c r="BK7" s="429"/>
      <c r="BL7" s="429"/>
      <c r="BM7" s="430"/>
      <c r="BN7" s="394">
        <v>139243</v>
      </c>
      <c r="BO7" s="395"/>
      <c r="BP7" s="395"/>
      <c r="BQ7" s="395"/>
      <c r="BR7" s="395"/>
      <c r="BS7" s="395"/>
      <c r="BT7" s="395"/>
      <c r="BU7" s="396"/>
      <c r="BV7" s="394">
        <v>235135</v>
      </c>
      <c r="BW7" s="395"/>
      <c r="BX7" s="395"/>
      <c r="BY7" s="395"/>
      <c r="BZ7" s="395"/>
      <c r="CA7" s="395"/>
      <c r="CB7" s="395"/>
      <c r="CC7" s="396"/>
      <c r="CD7" s="397" t="s">
        <v>27</v>
      </c>
      <c r="CE7" s="398"/>
      <c r="CF7" s="398"/>
      <c r="CG7" s="398"/>
      <c r="CH7" s="398"/>
      <c r="CI7" s="398"/>
      <c r="CJ7" s="398"/>
      <c r="CK7" s="398"/>
      <c r="CL7" s="398"/>
      <c r="CM7" s="398"/>
      <c r="CN7" s="398"/>
      <c r="CO7" s="398"/>
      <c r="CP7" s="398"/>
      <c r="CQ7" s="398"/>
      <c r="CR7" s="398"/>
      <c r="CS7" s="399"/>
      <c r="CT7" s="394">
        <v>16060136</v>
      </c>
      <c r="CU7" s="395"/>
      <c r="CV7" s="395"/>
      <c r="CW7" s="395"/>
      <c r="CX7" s="395"/>
      <c r="CY7" s="395"/>
      <c r="CZ7" s="395"/>
      <c r="DA7" s="396"/>
      <c r="DB7" s="394">
        <v>16142647</v>
      </c>
      <c r="DC7" s="395"/>
      <c r="DD7" s="395"/>
      <c r="DE7" s="395"/>
      <c r="DF7" s="395"/>
      <c r="DG7" s="395"/>
      <c r="DH7" s="395"/>
      <c r="DI7" s="396"/>
    </row>
    <row r="8" spans="1:119" ht="18.75" customHeight="1" thickBot="1">
      <c r="A8" s="163"/>
      <c r="B8" s="403"/>
      <c r="C8" s="404"/>
      <c r="D8" s="404"/>
      <c r="E8" s="405"/>
      <c r="F8" s="405"/>
      <c r="G8" s="405"/>
      <c r="H8" s="405"/>
      <c r="I8" s="405"/>
      <c r="J8" s="405"/>
      <c r="K8" s="405"/>
      <c r="L8" s="405"/>
      <c r="M8" s="405"/>
      <c r="N8" s="405"/>
      <c r="O8" s="405"/>
      <c r="P8" s="405"/>
      <c r="Q8" s="405"/>
      <c r="R8" s="408"/>
      <c r="S8" s="408"/>
      <c r="T8" s="408"/>
      <c r="U8" s="408"/>
      <c r="V8" s="409"/>
      <c r="W8" s="412"/>
      <c r="X8" s="413"/>
      <c r="Y8" s="413"/>
      <c r="Z8" s="413"/>
      <c r="AA8" s="413"/>
      <c r="AB8" s="404"/>
      <c r="AC8" s="420"/>
      <c r="AD8" s="421"/>
      <c r="AE8" s="421"/>
      <c r="AF8" s="421"/>
      <c r="AG8" s="421"/>
      <c r="AH8" s="421"/>
      <c r="AI8" s="421"/>
      <c r="AJ8" s="421"/>
      <c r="AK8" s="421"/>
      <c r="AL8" s="422"/>
      <c r="AM8" s="423" t="s">
        <v>28</v>
      </c>
      <c r="AN8" s="424"/>
      <c r="AO8" s="424"/>
      <c r="AP8" s="424"/>
      <c r="AQ8" s="424"/>
      <c r="AR8" s="424"/>
      <c r="AS8" s="424"/>
      <c r="AT8" s="425"/>
      <c r="AU8" s="426" t="s">
        <v>15</v>
      </c>
      <c r="AV8" s="427"/>
      <c r="AW8" s="427"/>
      <c r="AX8" s="427"/>
      <c r="AY8" s="428" t="s">
        <v>29</v>
      </c>
      <c r="AZ8" s="429"/>
      <c r="BA8" s="429"/>
      <c r="BB8" s="429"/>
      <c r="BC8" s="429"/>
      <c r="BD8" s="429"/>
      <c r="BE8" s="429"/>
      <c r="BF8" s="429"/>
      <c r="BG8" s="429"/>
      <c r="BH8" s="429"/>
      <c r="BI8" s="429"/>
      <c r="BJ8" s="429"/>
      <c r="BK8" s="429"/>
      <c r="BL8" s="429"/>
      <c r="BM8" s="430"/>
      <c r="BN8" s="394">
        <v>1407258</v>
      </c>
      <c r="BO8" s="395"/>
      <c r="BP8" s="395"/>
      <c r="BQ8" s="395"/>
      <c r="BR8" s="395"/>
      <c r="BS8" s="395"/>
      <c r="BT8" s="395"/>
      <c r="BU8" s="396"/>
      <c r="BV8" s="394">
        <v>1146713</v>
      </c>
      <c r="BW8" s="395"/>
      <c r="BX8" s="395"/>
      <c r="BY8" s="395"/>
      <c r="BZ8" s="395"/>
      <c r="CA8" s="395"/>
      <c r="CB8" s="395"/>
      <c r="CC8" s="396"/>
      <c r="CD8" s="397" t="s">
        <v>30</v>
      </c>
      <c r="CE8" s="398"/>
      <c r="CF8" s="398"/>
      <c r="CG8" s="398"/>
      <c r="CH8" s="398"/>
      <c r="CI8" s="398"/>
      <c r="CJ8" s="398"/>
      <c r="CK8" s="398"/>
      <c r="CL8" s="398"/>
      <c r="CM8" s="398"/>
      <c r="CN8" s="398"/>
      <c r="CO8" s="398"/>
      <c r="CP8" s="398"/>
      <c r="CQ8" s="398"/>
      <c r="CR8" s="398"/>
      <c r="CS8" s="399"/>
      <c r="CT8" s="434">
        <v>0.25</v>
      </c>
      <c r="CU8" s="435"/>
      <c r="CV8" s="435"/>
      <c r="CW8" s="435"/>
      <c r="CX8" s="435"/>
      <c r="CY8" s="435"/>
      <c r="CZ8" s="435"/>
      <c r="DA8" s="436"/>
      <c r="DB8" s="434">
        <v>0.24</v>
      </c>
      <c r="DC8" s="435"/>
      <c r="DD8" s="435"/>
      <c r="DE8" s="435"/>
      <c r="DF8" s="435"/>
      <c r="DG8" s="435"/>
      <c r="DH8" s="435"/>
      <c r="DI8" s="436"/>
    </row>
    <row r="9" spans="1:119" ht="18.75" customHeight="1" thickBot="1">
      <c r="A9" s="163"/>
      <c r="B9" s="388" t="s">
        <v>31</v>
      </c>
      <c r="C9" s="389"/>
      <c r="D9" s="389"/>
      <c r="E9" s="389"/>
      <c r="F9" s="389"/>
      <c r="G9" s="389"/>
      <c r="H9" s="389"/>
      <c r="I9" s="389"/>
      <c r="J9" s="389"/>
      <c r="K9" s="437"/>
      <c r="L9" s="438" t="s">
        <v>32</v>
      </c>
      <c r="M9" s="439"/>
      <c r="N9" s="439"/>
      <c r="O9" s="439"/>
      <c r="P9" s="439"/>
      <c r="Q9" s="440"/>
      <c r="R9" s="441">
        <v>35388</v>
      </c>
      <c r="S9" s="442"/>
      <c r="T9" s="442"/>
      <c r="U9" s="442"/>
      <c r="V9" s="443"/>
      <c r="W9" s="351" t="s">
        <v>33</v>
      </c>
      <c r="X9" s="352"/>
      <c r="Y9" s="352"/>
      <c r="Z9" s="352"/>
      <c r="AA9" s="352"/>
      <c r="AB9" s="352"/>
      <c r="AC9" s="352"/>
      <c r="AD9" s="352"/>
      <c r="AE9" s="352"/>
      <c r="AF9" s="352"/>
      <c r="AG9" s="352"/>
      <c r="AH9" s="352"/>
      <c r="AI9" s="352"/>
      <c r="AJ9" s="352"/>
      <c r="AK9" s="352"/>
      <c r="AL9" s="353"/>
      <c r="AM9" s="423" t="s">
        <v>34</v>
      </c>
      <c r="AN9" s="424"/>
      <c r="AO9" s="424"/>
      <c r="AP9" s="424"/>
      <c r="AQ9" s="424"/>
      <c r="AR9" s="424"/>
      <c r="AS9" s="424"/>
      <c r="AT9" s="425"/>
      <c r="AU9" s="426" t="s">
        <v>15</v>
      </c>
      <c r="AV9" s="427"/>
      <c r="AW9" s="427"/>
      <c r="AX9" s="427"/>
      <c r="AY9" s="428" t="s">
        <v>35</v>
      </c>
      <c r="AZ9" s="429"/>
      <c r="BA9" s="429"/>
      <c r="BB9" s="429"/>
      <c r="BC9" s="429"/>
      <c r="BD9" s="429"/>
      <c r="BE9" s="429"/>
      <c r="BF9" s="429"/>
      <c r="BG9" s="429"/>
      <c r="BH9" s="429"/>
      <c r="BI9" s="429"/>
      <c r="BJ9" s="429"/>
      <c r="BK9" s="429"/>
      <c r="BL9" s="429"/>
      <c r="BM9" s="430"/>
      <c r="BN9" s="394">
        <v>260545</v>
      </c>
      <c r="BO9" s="395"/>
      <c r="BP9" s="395"/>
      <c r="BQ9" s="395"/>
      <c r="BR9" s="395"/>
      <c r="BS9" s="395"/>
      <c r="BT9" s="395"/>
      <c r="BU9" s="396"/>
      <c r="BV9" s="394">
        <v>-191810</v>
      </c>
      <c r="BW9" s="395"/>
      <c r="BX9" s="395"/>
      <c r="BY9" s="395"/>
      <c r="BZ9" s="395"/>
      <c r="CA9" s="395"/>
      <c r="CB9" s="395"/>
      <c r="CC9" s="396"/>
      <c r="CD9" s="397" t="s">
        <v>36</v>
      </c>
      <c r="CE9" s="398"/>
      <c r="CF9" s="398"/>
      <c r="CG9" s="398"/>
      <c r="CH9" s="398"/>
      <c r="CI9" s="398"/>
      <c r="CJ9" s="398"/>
      <c r="CK9" s="398"/>
      <c r="CL9" s="398"/>
      <c r="CM9" s="398"/>
      <c r="CN9" s="398"/>
      <c r="CO9" s="398"/>
      <c r="CP9" s="398"/>
      <c r="CQ9" s="398"/>
      <c r="CR9" s="398"/>
      <c r="CS9" s="399"/>
      <c r="CT9" s="391">
        <v>17.5</v>
      </c>
      <c r="CU9" s="392"/>
      <c r="CV9" s="392"/>
      <c r="CW9" s="392"/>
      <c r="CX9" s="392"/>
      <c r="CY9" s="392"/>
      <c r="CZ9" s="392"/>
      <c r="DA9" s="393"/>
      <c r="DB9" s="391">
        <v>18.8</v>
      </c>
      <c r="DC9" s="392"/>
      <c r="DD9" s="392"/>
      <c r="DE9" s="392"/>
      <c r="DF9" s="392"/>
      <c r="DG9" s="392"/>
      <c r="DH9" s="392"/>
      <c r="DI9" s="393"/>
    </row>
    <row r="10" spans="1:119" ht="18.75" customHeight="1" thickBot="1">
      <c r="A10" s="163"/>
      <c r="B10" s="388"/>
      <c r="C10" s="389"/>
      <c r="D10" s="389"/>
      <c r="E10" s="389"/>
      <c r="F10" s="389"/>
      <c r="G10" s="389"/>
      <c r="H10" s="389"/>
      <c r="I10" s="389"/>
      <c r="J10" s="389"/>
      <c r="K10" s="437"/>
      <c r="L10" s="444" t="s">
        <v>37</v>
      </c>
      <c r="M10" s="424"/>
      <c r="N10" s="424"/>
      <c r="O10" s="424"/>
      <c r="P10" s="424"/>
      <c r="Q10" s="425"/>
      <c r="R10" s="445">
        <v>38919</v>
      </c>
      <c r="S10" s="446"/>
      <c r="T10" s="446"/>
      <c r="U10" s="446"/>
      <c r="V10" s="447"/>
      <c r="W10" s="382"/>
      <c r="X10" s="383"/>
      <c r="Y10" s="383"/>
      <c r="Z10" s="383"/>
      <c r="AA10" s="383"/>
      <c r="AB10" s="383"/>
      <c r="AC10" s="383"/>
      <c r="AD10" s="383"/>
      <c r="AE10" s="383"/>
      <c r="AF10" s="383"/>
      <c r="AG10" s="383"/>
      <c r="AH10" s="383"/>
      <c r="AI10" s="383"/>
      <c r="AJ10" s="383"/>
      <c r="AK10" s="383"/>
      <c r="AL10" s="386"/>
      <c r="AM10" s="423" t="s">
        <v>38</v>
      </c>
      <c r="AN10" s="424"/>
      <c r="AO10" s="424"/>
      <c r="AP10" s="424"/>
      <c r="AQ10" s="424"/>
      <c r="AR10" s="424"/>
      <c r="AS10" s="424"/>
      <c r="AT10" s="425"/>
      <c r="AU10" s="426" t="s">
        <v>39</v>
      </c>
      <c r="AV10" s="427"/>
      <c r="AW10" s="427"/>
      <c r="AX10" s="427"/>
      <c r="AY10" s="428" t="s">
        <v>40</v>
      </c>
      <c r="AZ10" s="429"/>
      <c r="BA10" s="429"/>
      <c r="BB10" s="429"/>
      <c r="BC10" s="429"/>
      <c r="BD10" s="429"/>
      <c r="BE10" s="429"/>
      <c r="BF10" s="429"/>
      <c r="BG10" s="429"/>
      <c r="BH10" s="429"/>
      <c r="BI10" s="429"/>
      <c r="BJ10" s="429"/>
      <c r="BK10" s="429"/>
      <c r="BL10" s="429"/>
      <c r="BM10" s="430"/>
      <c r="BN10" s="394">
        <v>773058</v>
      </c>
      <c r="BO10" s="395"/>
      <c r="BP10" s="395"/>
      <c r="BQ10" s="395"/>
      <c r="BR10" s="395"/>
      <c r="BS10" s="395"/>
      <c r="BT10" s="395"/>
      <c r="BU10" s="396"/>
      <c r="BV10" s="394">
        <v>917285</v>
      </c>
      <c r="BW10" s="395"/>
      <c r="BX10" s="395"/>
      <c r="BY10" s="395"/>
      <c r="BZ10" s="395"/>
      <c r="CA10" s="395"/>
      <c r="CB10" s="395"/>
      <c r="CC10" s="396"/>
      <c r="CD10" s="169" t="s">
        <v>41</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c r="A11" s="163"/>
      <c r="B11" s="388"/>
      <c r="C11" s="389"/>
      <c r="D11" s="389"/>
      <c r="E11" s="389"/>
      <c r="F11" s="389"/>
      <c r="G11" s="389"/>
      <c r="H11" s="389"/>
      <c r="I11" s="389"/>
      <c r="J11" s="389"/>
      <c r="K11" s="437"/>
      <c r="L11" s="448" t="s">
        <v>42</v>
      </c>
      <c r="M11" s="449"/>
      <c r="N11" s="449"/>
      <c r="O11" s="449"/>
      <c r="P11" s="449"/>
      <c r="Q11" s="450"/>
      <c r="R11" s="451" t="s">
        <v>43</v>
      </c>
      <c r="S11" s="452"/>
      <c r="T11" s="452"/>
      <c r="U11" s="452"/>
      <c r="V11" s="453"/>
      <c r="W11" s="382"/>
      <c r="X11" s="383"/>
      <c r="Y11" s="383"/>
      <c r="Z11" s="383"/>
      <c r="AA11" s="383"/>
      <c r="AB11" s="383"/>
      <c r="AC11" s="383"/>
      <c r="AD11" s="383"/>
      <c r="AE11" s="383"/>
      <c r="AF11" s="383"/>
      <c r="AG11" s="383"/>
      <c r="AH11" s="383"/>
      <c r="AI11" s="383"/>
      <c r="AJ11" s="383"/>
      <c r="AK11" s="383"/>
      <c r="AL11" s="386"/>
      <c r="AM11" s="423" t="s">
        <v>44</v>
      </c>
      <c r="AN11" s="424"/>
      <c r="AO11" s="424"/>
      <c r="AP11" s="424"/>
      <c r="AQ11" s="424"/>
      <c r="AR11" s="424"/>
      <c r="AS11" s="424"/>
      <c r="AT11" s="425"/>
      <c r="AU11" s="426" t="s">
        <v>39</v>
      </c>
      <c r="AV11" s="427"/>
      <c r="AW11" s="427"/>
      <c r="AX11" s="427"/>
      <c r="AY11" s="428" t="s">
        <v>45</v>
      </c>
      <c r="AZ11" s="429"/>
      <c r="BA11" s="429"/>
      <c r="BB11" s="429"/>
      <c r="BC11" s="429"/>
      <c r="BD11" s="429"/>
      <c r="BE11" s="429"/>
      <c r="BF11" s="429"/>
      <c r="BG11" s="429"/>
      <c r="BH11" s="429"/>
      <c r="BI11" s="429"/>
      <c r="BJ11" s="429"/>
      <c r="BK11" s="429"/>
      <c r="BL11" s="429"/>
      <c r="BM11" s="430"/>
      <c r="BN11" s="394">
        <v>0</v>
      </c>
      <c r="BO11" s="395"/>
      <c r="BP11" s="395"/>
      <c r="BQ11" s="395"/>
      <c r="BR11" s="395"/>
      <c r="BS11" s="395"/>
      <c r="BT11" s="395"/>
      <c r="BU11" s="396"/>
      <c r="BV11" s="394">
        <v>0</v>
      </c>
      <c r="BW11" s="395"/>
      <c r="BX11" s="395"/>
      <c r="BY11" s="395"/>
      <c r="BZ11" s="395"/>
      <c r="CA11" s="395"/>
      <c r="CB11" s="395"/>
      <c r="CC11" s="396"/>
      <c r="CD11" s="397" t="s">
        <v>46</v>
      </c>
      <c r="CE11" s="398"/>
      <c r="CF11" s="398"/>
      <c r="CG11" s="398"/>
      <c r="CH11" s="398"/>
      <c r="CI11" s="398"/>
      <c r="CJ11" s="398"/>
      <c r="CK11" s="398"/>
      <c r="CL11" s="398"/>
      <c r="CM11" s="398"/>
      <c r="CN11" s="398"/>
      <c r="CO11" s="398"/>
      <c r="CP11" s="398"/>
      <c r="CQ11" s="398"/>
      <c r="CR11" s="398"/>
      <c r="CS11" s="399"/>
      <c r="CT11" s="434" t="s">
        <v>47</v>
      </c>
      <c r="CU11" s="435"/>
      <c r="CV11" s="435"/>
      <c r="CW11" s="435"/>
      <c r="CX11" s="435"/>
      <c r="CY11" s="435"/>
      <c r="CZ11" s="435"/>
      <c r="DA11" s="436"/>
      <c r="DB11" s="434" t="s">
        <v>47</v>
      </c>
      <c r="DC11" s="435"/>
      <c r="DD11" s="435"/>
      <c r="DE11" s="435"/>
      <c r="DF11" s="435"/>
      <c r="DG11" s="435"/>
      <c r="DH11" s="435"/>
      <c r="DI11" s="436"/>
    </row>
    <row r="12" spans="1:119" ht="18.75" customHeight="1">
      <c r="A12" s="163"/>
      <c r="B12" s="454" t="s">
        <v>48</v>
      </c>
      <c r="C12" s="455"/>
      <c r="D12" s="455"/>
      <c r="E12" s="455"/>
      <c r="F12" s="455"/>
      <c r="G12" s="455"/>
      <c r="H12" s="455"/>
      <c r="I12" s="455"/>
      <c r="J12" s="455"/>
      <c r="K12" s="456"/>
      <c r="L12" s="463" t="s">
        <v>49</v>
      </c>
      <c r="M12" s="464"/>
      <c r="N12" s="464"/>
      <c r="O12" s="464"/>
      <c r="P12" s="464"/>
      <c r="Q12" s="465"/>
      <c r="R12" s="466">
        <v>33721</v>
      </c>
      <c r="S12" s="467"/>
      <c r="T12" s="467"/>
      <c r="U12" s="467"/>
      <c r="V12" s="468"/>
      <c r="W12" s="469" t="s">
        <v>7</v>
      </c>
      <c r="X12" s="427"/>
      <c r="Y12" s="427"/>
      <c r="Z12" s="427"/>
      <c r="AA12" s="427"/>
      <c r="AB12" s="470"/>
      <c r="AC12" s="471" t="s">
        <v>50</v>
      </c>
      <c r="AD12" s="472"/>
      <c r="AE12" s="472"/>
      <c r="AF12" s="472"/>
      <c r="AG12" s="473"/>
      <c r="AH12" s="471" t="s">
        <v>51</v>
      </c>
      <c r="AI12" s="472"/>
      <c r="AJ12" s="472"/>
      <c r="AK12" s="472"/>
      <c r="AL12" s="474"/>
      <c r="AM12" s="423" t="s">
        <v>52</v>
      </c>
      <c r="AN12" s="424"/>
      <c r="AO12" s="424"/>
      <c r="AP12" s="424"/>
      <c r="AQ12" s="424"/>
      <c r="AR12" s="424"/>
      <c r="AS12" s="424"/>
      <c r="AT12" s="425"/>
      <c r="AU12" s="426" t="s">
        <v>39</v>
      </c>
      <c r="AV12" s="427"/>
      <c r="AW12" s="427"/>
      <c r="AX12" s="427"/>
      <c r="AY12" s="428" t="s">
        <v>53</v>
      </c>
      <c r="AZ12" s="429"/>
      <c r="BA12" s="429"/>
      <c r="BB12" s="429"/>
      <c r="BC12" s="429"/>
      <c r="BD12" s="429"/>
      <c r="BE12" s="429"/>
      <c r="BF12" s="429"/>
      <c r="BG12" s="429"/>
      <c r="BH12" s="429"/>
      <c r="BI12" s="429"/>
      <c r="BJ12" s="429"/>
      <c r="BK12" s="429"/>
      <c r="BL12" s="429"/>
      <c r="BM12" s="430"/>
      <c r="BN12" s="394">
        <v>1578462</v>
      </c>
      <c r="BO12" s="395"/>
      <c r="BP12" s="395"/>
      <c r="BQ12" s="395"/>
      <c r="BR12" s="395"/>
      <c r="BS12" s="395"/>
      <c r="BT12" s="395"/>
      <c r="BU12" s="396"/>
      <c r="BV12" s="394">
        <v>1100579</v>
      </c>
      <c r="BW12" s="395"/>
      <c r="BX12" s="395"/>
      <c r="BY12" s="395"/>
      <c r="BZ12" s="395"/>
      <c r="CA12" s="395"/>
      <c r="CB12" s="395"/>
      <c r="CC12" s="396"/>
      <c r="CD12" s="397" t="s">
        <v>54</v>
      </c>
      <c r="CE12" s="398"/>
      <c r="CF12" s="398"/>
      <c r="CG12" s="398"/>
      <c r="CH12" s="398"/>
      <c r="CI12" s="398"/>
      <c r="CJ12" s="398"/>
      <c r="CK12" s="398"/>
      <c r="CL12" s="398"/>
      <c r="CM12" s="398"/>
      <c r="CN12" s="398"/>
      <c r="CO12" s="398"/>
      <c r="CP12" s="398"/>
      <c r="CQ12" s="398"/>
      <c r="CR12" s="398"/>
      <c r="CS12" s="399"/>
      <c r="CT12" s="434" t="s">
        <v>47</v>
      </c>
      <c r="CU12" s="435"/>
      <c r="CV12" s="435"/>
      <c r="CW12" s="435"/>
      <c r="CX12" s="435"/>
      <c r="CY12" s="435"/>
      <c r="CZ12" s="435"/>
      <c r="DA12" s="436"/>
      <c r="DB12" s="434" t="s">
        <v>47</v>
      </c>
      <c r="DC12" s="435"/>
      <c r="DD12" s="435"/>
      <c r="DE12" s="435"/>
      <c r="DF12" s="435"/>
      <c r="DG12" s="435"/>
      <c r="DH12" s="435"/>
      <c r="DI12" s="436"/>
    </row>
    <row r="13" spans="1:119" ht="18.75" customHeight="1">
      <c r="A13" s="163"/>
      <c r="B13" s="457"/>
      <c r="C13" s="458"/>
      <c r="D13" s="458"/>
      <c r="E13" s="458"/>
      <c r="F13" s="458"/>
      <c r="G13" s="458"/>
      <c r="H13" s="458"/>
      <c r="I13" s="458"/>
      <c r="J13" s="458"/>
      <c r="K13" s="459"/>
      <c r="L13" s="178"/>
      <c r="M13" s="485" t="s">
        <v>55</v>
      </c>
      <c r="N13" s="486"/>
      <c r="O13" s="486"/>
      <c r="P13" s="486"/>
      <c r="Q13" s="487"/>
      <c r="R13" s="478">
        <v>33328</v>
      </c>
      <c r="S13" s="479"/>
      <c r="T13" s="479"/>
      <c r="U13" s="479"/>
      <c r="V13" s="480"/>
      <c r="W13" s="410" t="s">
        <v>56</v>
      </c>
      <c r="X13" s="411"/>
      <c r="Y13" s="411"/>
      <c r="Z13" s="411"/>
      <c r="AA13" s="411"/>
      <c r="AB13" s="401"/>
      <c r="AC13" s="445">
        <v>3123</v>
      </c>
      <c r="AD13" s="446"/>
      <c r="AE13" s="446"/>
      <c r="AF13" s="446"/>
      <c r="AG13" s="488"/>
      <c r="AH13" s="445">
        <v>3802</v>
      </c>
      <c r="AI13" s="446"/>
      <c r="AJ13" s="446"/>
      <c r="AK13" s="446"/>
      <c r="AL13" s="447"/>
      <c r="AM13" s="423" t="s">
        <v>57</v>
      </c>
      <c r="AN13" s="424"/>
      <c r="AO13" s="424"/>
      <c r="AP13" s="424"/>
      <c r="AQ13" s="424"/>
      <c r="AR13" s="424"/>
      <c r="AS13" s="424"/>
      <c r="AT13" s="425"/>
      <c r="AU13" s="426" t="s">
        <v>39</v>
      </c>
      <c r="AV13" s="427"/>
      <c r="AW13" s="427"/>
      <c r="AX13" s="427"/>
      <c r="AY13" s="428" t="s">
        <v>58</v>
      </c>
      <c r="AZ13" s="429"/>
      <c r="BA13" s="429"/>
      <c r="BB13" s="429"/>
      <c r="BC13" s="429"/>
      <c r="BD13" s="429"/>
      <c r="BE13" s="429"/>
      <c r="BF13" s="429"/>
      <c r="BG13" s="429"/>
      <c r="BH13" s="429"/>
      <c r="BI13" s="429"/>
      <c r="BJ13" s="429"/>
      <c r="BK13" s="429"/>
      <c r="BL13" s="429"/>
      <c r="BM13" s="430"/>
      <c r="BN13" s="394">
        <v>-544859</v>
      </c>
      <c r="BO13" s="395"/>
      <c r="BP13" s="395"/>
      <c r="BQ13" s="395"/>
      <c r="BR13" s="395"/>
      <c r="BS13" s="395"/>
      <c r="BT13" s="395"/>
      <c r="BU13" s="396"/>
      <c r="BV13" s="394">
        <v>-375104</v>
      </c>
      <c r="BW13" s="395"/>
      <c r="BX13" s="395"/>
      <c r="BY13" s="395"/>
      <c r="BZ13" s="395"/>
      <c r="CA13" s="395"/>
      <c r="CB13" s="395"/>
      <c r="CC13" s="396"/>
      <c r="CD13" s="397" t="s">
        <v>59</v>
      </c>
      <c r="CE13" s="398"/>
      <c r="CF13" s="398"/>
      <c r="CG13" s="398"/>
      <c r="CH13" s="398"/>
      <c r="CI13" s="398"/>
      <c r="CJ13" s="398"/>
      <c r="CK13" s="398"/>
      <c r="CL13" s="398"/>
      <c r="CM13" s="398"/>
      <c r="CN13" s="398"/>
      <c r="CO13" s="398"/>
      <c r="CP13" s="398"/>
      <c r="CQ13" s="398"/>
      <c r="CR13" s="398"/>
      <c r="CS13" s="399"/>
      <c r="CT13" s="391">
        <v>12.9</v>
      </c>
      <c r="CU13" s="392"/>
      <c r="CV13" s="392"/>
      <c r="CW13" s="392"/>
      <c r="CX13" s="392"/>
      <c r="CY13" s="392"/>
      <c r="CZ13" s="392"/>
      <c r="DA13" s="393"/>
      <c r="DB13" s="391">
        <v>12.9</v>
      </c>
      <c r="DC13" s="392"/>
      <c r="DD13" s="392"/>
      <c r="DE13" s="392"/>
      <c r="DF13" s="392"/>
      <c r="DG13" s="392"/>
      <c r="DH13" s="392"/>
      <c r="DI13" s="393"/>
    </row>
    <row r="14" spans="1:119" ht="18.75" customHeight="1" thickBot="1">
      <c r="A14" s="163"/>
      <c r="B14" s="457"/>
      <c r="C14" s="458"/>
      <c r="D14" s="458"/>
      <c r="E14" s="458"/>
      <c r="F14" s="458"/>
      <c r="G14" s="458"/>
      <c r="H14" s="458"/>
      <c r="I14" s="458"/>
      <c r="J14" s="458"/>
      <c r="K14" s="459"/>
      <c r="L14" s="475" t="s">
        <v>60</v>
      </c>
      <c r="M14" s="476"/>
      <c r="N14" s="476"/>
      <c r="O14" s="476"/>
      <c r="P14" s="476"/>
      <c r="Q14" s="477"/>
      <c r="R14" s="478">
        <v>34538</v>
      </c>
      <c r="S14" s="479"/>
      <c r="T14" s="479"/>
      <c r="U14" s="479"/>
      <c r="V14" s="480"/>
      <c r="W14" s="384"/>
      <c r="X14" s="385"/>
      <c r="Y14" s="385"/>
      <c r="Z14" s="385"/>
      <c r="AA14" s="385"/>
      <c r="AB14" s="374"/>
      <c r="AC14" s="481">
        <v>19.5</v>
      </c>
      <c r="AD14" s="482"/>
      <c r="AE14" s="482"/>
      <c r="AF14" s="482"/>
      <c r="AG14" s="483"/>
      <c r="AH14" s="481">
        <v>21.2</v>
      </c>
      <c r="AI14" s="482"/>
      <c r="AJ14" s="482"/>
      <c r="AK14" s="482"/>
      <c r="AL14" s="484"/>
      <c r="AM14" s="423"/>
      <c r="AN14" s="424"/>
      <c r="AO14" s="424"/>
      <c r="AP14" s="424"/>
      <c r="AQ14" s="424"/>
      <c r="AR14" s="424"/>
      <c r="AS14" s="424"/>
      <c r="AT14" s="425"/>
      <c r="AU14" s="426"/>
      <c r="AV14" s="427"/>
      <c r="AW14" s="427"/>
      <c r="AX14" s="427"/>
      <c r="AY14" s="428"/>
      <c r="AZ14" s="429"/>
      <c r="BA14" s="429"/>
      <c r="BB14" s="429"/>
      <c r="BC14" s="429"/>
      <c r="BD14" s="429"/>
      <c r="BE14" s="429"/>
      <c r="BF14" s="429"/>
      <c r="BG14" s="429"/>
      <c r="BH14" s="429"/>
      <c r="BI14" s="429"/>
      <c r="BJ14" s="429"/>
      <c r="BK14" s="429"/>
      <c r="BL14" s="429"/>
      <c r="BM14" s="430"/>
      <c r="BN14" s="394"/>
      <c r="BO14" s="395"/>
      <c r="BP14" s="395"/>
      <c r="BQ14" s="395"/>
      <c r="BR14" s="395"/>
      <c r="BS14" s="395"/>
      <c r="BT14" s="395"/>
      <c r="BU14" s="396"/>
      <c r="BV14" s="394"/>
      <c r="BW14" s="395"/>
      <c r="BX14" s="395"/>
      <c r="BY14" s="395"/>
      <c r="BZ14" s="395"/>
      <c r="CA14" s="395"/>
      <c r="CB14" s="395"/>
      <c r="CC14" s="396"/>
      <c r="CD14" s="489" t="s">
        <v>61</v>
      </c>
      <c r="CE14" s="490"/>
      <c r="CF14" s="490"/>
      <c r="CG14" s="490"/>
      <c r="CH14" s="490"/>
      <c r="CI14" s="490"/>
      <c r="CJ14" s="490"/>
      <c r="CK14" s="490"/>
      <c r="CL14" s="490"/>
      <c r="CM14" s="490"/>
      <c r="CN14" s="490"/>
      <c r="CO14" s="490"/>
      <c r="CP14" s="490"/>
      <c r="CQ14" s="490"/>
      <c r="CR14" s="490"/>
      <c r="CS14" s="491"/>
      <c r="CT14" s="492">
        <v>77</v>
      </c>
      <c r="CU14" s="493"/>
      <c r="CV14" s="493"/>
      <c r="CW14" s="493"/>
      <c r="CX14" s="493"/>
      <c r="CY14" s="493"/>
      <c r="CZ14" s="493"/>
      <c r="DA14" s="494"/>
      <c r="DB14" s="492">
        <v>68.400000000000006</v>
      </c>
      <c r="DC14" s="493"/>
      <c r="DD14" s="493"/>
      <c r="DE14" s="493"/>
      <c r="DF14" s="493"/>
      <c r="DG14" s="493"/>
      <c r="DH14" s="493"/>
      <c r="DI14" s="494"/>
    </row>
    <row r="15" spans="1:119" ht="18.75" customHeight="1">
      <c r="A15" s="163"/>
      <c r="B15" s="457"/>
      <c r="C15" s="458"/>
      <c r="D15" s="458"/>
      <c r="E15" s="458"/>
      <c r="F15" s="458"/>
      <c r="G15" s="458"/>
      <c r="H15" s="458"/>
      <c r="I15" s="458"/>
      <c r="J15" s="458"/>
      <c r="K15" s="459"/>
      <c r="L15" s="178"/>
      <c r="M15" s="485" t="s">
        <v>55</v>
      </c>
      <c r="N15" s="486"/>
      <c r="O15" s="486"/>
      <c r="P15" s="486"/>
      <c r="Q15" s="487"/>
      <c r="R15" s="478">
        <v>34162</v>
      </c>
      <c r="S15" s="479"/>
      <c r="T15" s="479"/>
      <c r="U15" s="479"/>
      <c r="V15" s="480"/>
      <c r="W15" s="410" t="s">
        <v>62</v>
      </c>
      <c r="X15" s="411"/>
      <c r="Y15" s="411"/>
      <c r="Z15" s="411"/>
      <c r="AA15" s="411"/>
      <c r="AB15" s="401"/>
      <c r="AC15" s="445">
        <v>2766</v>
      </c>
      <c r="AD15" s="446"/>
      <c r="AE15" s="446"/>
      <c r="AF15" s="446"/>
      <c r="AG15" s="488"/>
      <c r="AH15" s="445">
        <v>3159</v>
      </c>
      <c r="AI15" s="446"/>
      <c r="AJ15" s="446"/>
      <c r="AK15" s="446"/>
      <c r="AL15" s="447"/>
      <c r="AM15" s="423"/>
      <c r="AN15" s="424"/>
      <c r="AO15" s="424"/>
      <c r="AP15" s="424"/>
      <c r="AQ15" s="424"/>
      <c r="AR15" s="424"/>
      <c r="AS15" s="424"/>
      <c r="AT15" s="425"/>
      <c r="AU15" s="426"/>
      <c r="AV15" s="427"/>
      <c r="AW15" s="427"/>
      <c r="AX15" s="427"/>
      <c r="AY15" s="354" t="s">
        <v>63</v>
      </c>
      <c r="AZ15" s="355"/>
      <c r="BA15" s="355"/>
      <c r="BB15" s="355"/>
      <c r="BC15" s="355"/>
      <c r="BD15" s="355"/>
      <c r="BE15" s="355"/>
      <c r="BF15" s="355"/>
      <c r="BG15" s="355"/>
      <c r="BH15" s="355"/>
      <c r="BI15" s="355"/>
      <c r="BJ15" s="355"/>
      <c r="BK15" s="355"/>
      <c r="BL15" s="355"/>
      <c r="BM15" s="356"/>
      <c r="BN15" s="357">
        <v>3870228</v>
      </c>
      <c r="BO15" s="358"/>
      <c r="BP15" s="358"/>
      <c r="BQ15" s="358"/>
      <c r="BR15" s="358"/>
      <c r="BS15" s="358"/>
      <c r="BT15" s="358"/>
      <c r="BU15" s="359"/>
      <c r="BV15" s="357">
        <v>3766722</v>
      </c>
      <c r="BW15" s="358"/>
      <c r="BX15" s="358"/>
      <c r="BY15" s="358"/>
      <c r="BZ15" s="358"/>
      <c r="CA15" s="358"/>
      <c r="CB15" s="358"/>
      <c r="CC15" s="359"/>
      <c r="CD15" s="495" t="s">
        <v>64</v>
      </c>
      <c r="CE15" s="496"/>
      <c r="CF15" s="496"/>
      <c r="CG15" s="496"/>
      <c r="CH15" s="496"/>
      <c r="CI15" s="496"/>
      <c r="CJ15" s="496"/>
      <c r="CK15" s="496"/>
      <c r="CL15" s="496"/>
      <c r="CM15" s="496"/>
      <c r="CN15" s="496"/>
      <c r="CO15" s="496"/>
      <c r="CP15" s="496"/>
      <c r="CQ15" s="496"/>
      <c r="CR15" s="496"/>
      <c r="CS15" s="497"/>
      <c r="CT15" s="179"/>
      <c r="CU15" s="180"/>
      <c r="CV15" s="180"/>
      <c r="CW15" s="180"/>
      <c r="CX15" s="180"/>
      <c r="CY15" s="180"/>
      <c r="CZ15" s="180"/>
      <c r="DA15" s="181"/>
      <c r="DB15" s="179"/>
      <c r="DC15" s="180"/>
      <c r="DD15" s="180"/>
      <c r="DE15" s="180"/>
      <c r="DF15" s="180"/>
      <c r="DG15" s="180"/>
      <c r="DH15" s="180"/>
      <c r="DI15" s="181"/>
    </row>
    <row r="16" spans="1:119" ht="18.75" customHeight="1">
      <c r="A16" s="163"/>
      <c r="B16" s="457"/>
      <c r="C16" s="458"/>
      <c r="D16" s="458"/>
      <c r="E16" s="458"/>
      <c r="F16" s="458"/>
      <c r="G16" s="458"/>
      <c r="H16" s="458"/>
      <c r="I16" s="458"/>
      <c r="J16" s="458"/>
      <c r="K16" s="459"/>
      <c r="L16" s="475" t="s">
        <v>65</v>
      </c>
      <c r="M16" s="498"/>
      <c r="N16" s="498"/>
      <c r="O16" s="498"/>
      <c r="P16" s="498"/>
      <c r="Q16" s="499"/>
      <c r="R16" s="500" t="s">
        <v>66</v>
      </c>
      <c r="S16" s="501"/>
      <c r="T16" s="501"/>
      <c r="U16" s="501"/>
      <c r="V16" s="502"/>
      <c r="W16" s="384"/>
      <c r="X16" s="385"/>
      <c r="Y16" s="385"/>
      <c r="Z16" s="385"/>
      <c r="AA16" s="385"/>
      <c r="AB16" s="374"/>
      <c r="AC16" s="481">
        <v>17.3</v>
      </c>
      <c r="AD16" s="482"/>
      <c r="AE16" s="482"/>
      <c r="AF16" s="482"/>
      <c r="AG16" s="483"/>
      <c r="AH16" s="481">
        <v>17.600000000000001</v>
      </c>
      <c r="AI16" s="482"/>
      <c r="AJ16" s="482"/>
      <c r="AK16" s="482"/>
      <c r="AL16" s="484"/>
      <c r="AM16" s="423"/>
      <c r="AN16" s="424"/>
      <c r="AO16" s="424"/>
      <c r="AP16" s="424"/>
      <c r="AQ16" s="424"/>
      <c r="AR16" s="424"/>
      <c r="AS16" s="424"/>
      <c r="AT16" s="425"/>
      <c r="AU16" s="426"/>
      <c r="AV16" s="427"/>
      <c r="AW16" s="427"/>
      <c r="AX16" s="427"/>
      <c r="AY16" s="428" t="s">
        <v>67</v>
      </c>
      <c r="AZ16" s="429"/>
      <c r="BA16" s="429"/>
      <c r="BB16" s="429"/>
      <c r="BC16" s="429"/>
      <c r="BD16" s="429"/>
      <c r="BE16" s="429"/>
      <c r="BF16" s="429"/>
      <c r="BG16" s="429"/>
      <c r="BH16" s="429"/>
      <c r="BI16" s="429"/>
      <c r="BJ16" s="429"/>
      <c r="BK16" s="429"/>
      <c r="BL16" s="429"/>
      <c r="BM16" s="430"/>
      <c r="BN16" s="394">
        <v>15132657</v>
      </c>
      <c r="BO16" s="395"/>
      <c r="BP16" s="395"/>
      <c r="BQ16" s="395"/>
      <c r="BR16" s="395"/>
      <c r="BS16" s="395"/>
      <c r="BT16" s="395"/>
      <c r="BU16" s="396"/>
      <c r="BV16" s="394">
        <v>15039535</v>
      </c>
      <c r="BW16" s="395"/>
      <c r="BX16" s="395"/>
      <c r="BY16" s="395"/>
      <c r="BZ16" s="395"/>
      <c r="CA16" s="395"/>
      <c r="CB16" s="395"/>
      <c r="CC16" s="396"/>
      <c r="CD16" s="172"/>
      <c r="CE16" s="508"/>
      <c r="CF16" s="508"/>
      <c r="CG16" s="508"/>
      <c r="CH16" s="508"/>
      <c r="CI16" s="508"/>
      <c r="CJ16" s="508"/>
      <c r="CK16" s="508"/>
      <c r="CL16" s="508"/>
      <c r="CM16" s="508"/>
      <c r="CN16" s="508"/>
      <c r="CO16" s="508"/>
      <c r="CP16" s="508"/>
      <c r="CQ16" s="508"/>
      <c r="CR16" s="508"/>
      <c r="CS16" s="509"/>
      <c r="CT16" s="391"/>
      <c r="CU16" s="392"/>
      <c r="CV16" s="392"/>
      <c r="CW16" s="392"/>
      <c r="CX16" s="392"/>
      <c r="CY16" s="392"/>
      <c r="CZ16" s="392"/>
      <c r="DA16" s="393"/>
      <c r="DB16" s="391"/>
      <c r="DC16" s="392"/>
      <c r="DD16" s="392"/>
      <c r="DE16" s="392"/>
      <c r="DF16" s="392"/>
      <c r="DG16" s="392"/>
      <c r="DH16" s="392"/>
      <c r="DI16" s="393"/>
    </row>
    <row r="17" spans="1:113" ht="18.75" customHeight="1" thickBot="1">
      <c r="A17" s="163"/>
      <c r="B17" s="460"/>
      <c r="C17" s="461"/>
      <c r="D17" s="461"/>
      <c r="E17" s="461"/>
      <c r="F17" s="461"/>
      <c r="G17" s="461"/>
      <c r="H17" s="461"/>
      <c r="I17" s="461"/>
      <c r="J17" s="461"/>
      <c r="K17" s="462"/>
      <c r="L17" s="182"/>
      <c r="M17" s="505" t="s">
        <v>68</v>
      </c>
      <c r="N17" s="506"/>
      <c r="O17" s="506"/>
      <c r="P17" s="506"/>
      <c r="Q17" s="507"/>
      <c r="R17" s="500" t="s">
        <v>66</v>
      </c>
      <c r="S17" s="501"/>
      <c r="T17" s="501"/>
      <c r="U17" s="501"/>
      <c r="V17" s="502"/>
      <c r="W17" s="410" t="s">
        <v>69</v>
      </c>
      <c r="X17" s="411"/>
      <c r="Y17" s="411"/>
      <c r="Z17" s="411"/>
      <c r="AA17" s="411"/>
      <c r="AB17" s="401"/>
      <c r="AC17" s="445">
        <v>10136</v>
      </c>
      <c r="AD17" s="446"/>
      <c r="AE17" s="446"/>
      <c r="AF17" s="446"/>
      <c r="AG17" s="488"/>
      <c r="AH17" s="445">
        <v>11000</v>
      </c>
      <c r="AI17" s="446"/>
      <c r="AJ17" s="446"/>
      <c r="AK17" s="446"/>
      <c r="AL17" s="447"/>
      <c r="AM17" s="423"/>
      <c r="AN17" s="424"/>
      <c r="AO17" s="424"/>
      <c r="AP17" s="424"/>
      <c r="AQ17" s="424"/>
      <c r="AR17" s="424"/>
      <c r="AS17" s="424"/>
      <c r="AT17" s="425"/>
      <c r="AU17" s="426"/>
      <c r="AV17" s="427"/>
      <c r="AW17" s="427"/>
      <c r="AX17" s="427"/>
      <c r="AY17" s="428" t="s">
        <v>70</v>
      </c>
      <c r="AZ17" s="429"/>
      <c r="BA17" s="429"/>
      <c r="BB17" s="429"/>
      <c r="BC17" s="429"/>
      <c r="BD17" s="429"/>
      <c r="BE17" s="429"/>
      <c r="BF17" s="429"/>
      <c r="BG17" s="429"/>
      <c r="BH17" s="429"/>
      <c r="BI17" s="429"/>
      <c r="BJ17" s="429"/>
      <c r="BK17" s="429"/>
      <c r="BL17" s="429"/>
      <c r="BM17" s="430"/>
      <c r="BN17" s="394">
        <v>4765779</v>
      </c>
      <c r="BO17" s="395"/>
      <c r="BP17" s="395"/>
      <c r="BQ17" s="395"/>
      <c r="BR17" s="395"/>
      <c r="BS17" s="395"/>
      <c r="BT17" s="395"/>
      <c r="BU17" s="396"/>
      <c r="BV17" s="394">
        <v>4649093</v>
      </c>
      <c r="BW17" s="395"/>
      <c r="BX17" s="395"/>
      <c r="BY17" s="395"/>
      <c r="BZ17" s="395"/>
      <c r="CA17" s="395"/>
      <c r="CB17" s="395"/>
      <c r="CC17" s="396"/>
      <c r="CD17" s="172"/>
      <c r="CE17" s="508"/>
      <c r="CF17" s="508"/>
      <c r="CG17" s="508"/>
      <c r="CH17" s="508"/>
      <c r="CI17" s="508"/>
      <c r="CJ17" s="508"/>
      <c r="CK17" s="508"/>
      <c r="CL17" s="508"/>
      <c r="CM17" s="508"/>
      <c r="CN17" s="508"/>
      <c r="CO17" s="508"/>
      <c r="CP17" s="508"/>
      <c r="CQ17" s="508"/>
      <c r="CR17" s="508"/>
      <c r="CS17" s="509"/>
      <c r="CT17" s="391"/>
      <c r="CU17" s="392"/>
      <c r="CV17" s="392"/>
      <c r="CW17" s="392"/>
      <c r="CX17" s="392"/>
      <c r="CY17" s="392"/>
      <c r="CZ17" s="392"/>
      <c r="DA17" s="393"/>
      <c r="DB17" s="391"/>
      <c r="DC17" s="392"/>
      <c r="DD17" s="392"/>
      <c r="DE17" s="392"/>
      <c r="DF17" s="392"/>
      <c r="DG17" s="392"/>
      <c r="DH17" s="392"/>
      <c r="DI17" s="393"/>
    </row>
    <row r="18" spans="1:113" ht="18.75" customHeight="1" thickBot="1">
      <c r="A18" s="163"/>
      <c r="B18" s="516" t="s">
        <v>71</v>
      </c>
      <c r="C18" s="437"/>
      <c r="D18" s="437"/>
      <c r="E18" s="517"/>
      <c r="F18" s="517"/>
      <c r="G18" s="517"/>
      <c r="H18" s="517"/>
      <c r="I18" s="517"/>
      <c r="J18" s="517"/>
      <c r="K18" s="517"/>
      <c r="L18" s="518">
        <v>514.34</v>
      </c>
      <c r="M18" s="518"/>
      <c r="N18" s="518"/>
      <c r="O18" s="518"/>
      <c r="P18" s="518"/>
      <c r="Q18" s="518"/>
      <c r="R18" s="519"/>
      <c r="S18" s="519"/>
      <c r="T18" s="519"/>
      <c r="U18" s="519"/>
      <c r="V18" s="520"/>
      <c r="W18" s="412"/>
      <c r="X18" s="413"/>
      <c r="Y18" s="413"/>
      <c r="Z18" s="413"/>
      <c r="AA18" s="413"/>
      <c r="AB18" s="404"/>
      <c r="AC18" s="521">
        <v>63.3</v>
      </c>
      <c r="AD18" s="522"/>
      <c r="AE18" s="522"/>
      <c r="AF18" s="522"/>
      <c r="AG18" s="523"/>
      <c r="AH18" s="521">
        <v>61.2</v>
      </c>
      <c r="AI18" s="522"/>
      <c r="AJ18" s="522"/>
      <c r="AK18" s="522"/>
      <c r="AL18" s="524"/>
      <c r="AM18" s="423"/>
      <c r="AN18" s="424"/>
      <c r="AO18" s="424"/>
      <c r="AP18" s="424"/>
      <c r="AQ18" s="424"/>
      <c r="AR18" s="424"/>
      <c r="AS18" s="424"/>
      <c r="AT18" s="425"/>
      <c r="AU18" s="426"/>
      <c r="AV18" s="427"/>
      <c r="AW18" s="427"/>
      <c r="AX18" s="427"/>
      <c r="AY18" s="428" t="s">
        <v>72</v>
      </c>
      <c r="AZ18" s="429"/>
      <c r="BA18" s="429"/>
      <c r="BB18" s="429"/>
      <c r="BC18" s="429"/>
      <c r="BD18" s="429"/>
      <c r="BE18" s="429"/>
      <c r="BF18" s="429"/>
      <c r="BG18" s="429"/>
      <c r="BH18" s="429"/>
      <c r="BI18" s="429"/>
      <c r="BJ18" s="429"/>
      <c r="BK18" s="429"/>
      <c r="BL18" s="429"/>
      <c r="BM18" s="430"/>
      <c r="BN18" s="394">
        <v>16459475</v>
      </c>
      <c r="BO18" s="395"/>
      <c r="BP18" s="395"/>
      <c r="BQ18" s="395"/>
      <c r="BR18" s="395"/>
      <c r="BS18" s="395"/>
      <c r="BT18" s="395"/>
      <c r="BU18" s="396"/>
      <c r="BV18" s="394">
        <v>15803120</v>
      </c>
      <c r="BW18" s="395"/>
      <c r="BX18" s="395"/>
      <c r="BY18" s="395"/>
      <c r="BZ18" s="395"/>
      <c r="CA18" s="395"/>
      <c r="CB18" s="395"/>
      <c r="CC18" s="396"/>
      <c r="CD18" s="172"/>
      <c r="CE18" s="508"/>
      <c r="CF18" s="508"/>
      <c r="CG18" s="508"/>
      <c r="CH18" s="508"/>
      <c r="CI18" s="508"/>
      <c r="CJ18" s="508"/>
      <c r="CK18" s="508"/>
      <c r="CL18" s="508"/>
      <c r="CM18" s="508"/>
      <c r="CN18" s="508"/>
      <c r="CO18" s="508"/>
      <c r="CP18" s="508"/>
      <c r="CQ18" s="508"/>
      <c r="CR18" s="508"/>
      <c r="CS18" s="509"/>
      <c r="CT18" s="391"/>
      <c r="CU18" s="392"/>
      <c r="CV18" s="392"/>
      <c r="CW18" s="392"/>
      <c r="CX18" s="392"/>
      <c r="CY18" s="392"/>
      <c r="CZ18" s="392"/>
      <c r="DA18" s="393"/>
      <c r="DB18" s="391"/>
      <c r="DC18" s="392"/>
      <c r="DD18" s="392"/>
      <c r="DE18" s="392"/>
      <c r="DF18" s="392"/>
      <c r="DG18" s="392"/>
      <c r="DH18" s="392"/>
      <c r="DI18" s="393"/>
    </row>
    <row r="19" spans="1:113" ht="18.75" customHeight="1" thickBot="1">
      <c r="A19" s="163"/>
      <c r="B19" s="516" t="s">
        <v>73</v>
      </c>
      <c r="C19" s="437"/>
      <c r="D19" s="437"/>
      <c r="E19" s="517"/>
      <c r="F19" s="517"/>
      <c r="G19" s="517"/>
      <c r="H19" s="517"/>
      <c r="I19" s="517"/>
      <c r="J19" s="517"/>
      <c r="K19" s="517"/>
      <c r="L19" s="525">
        <v>69</v>
      </c>
      <c r="M19" s="525"/>
      <c r="N19" s="525"/>
      <c r="O19" s="525"/>
      <c r="P19" s="525"/>
      <c r="Q19" s="525"/>
      <c r="R19" s="526"/>
      <c r="S19" s="526"/>
      <c r="T19" s="526"/>
      <c r="U19" s="526"/>
      <c r="V19" s="527"/>
      <c r="W19" s="351"/>
      <c r="X19" s="352"/>
      <c r="Y19" s="352"/>
      <c r="Z19" s="352"/>
      <c r="AA19" s="352"/>
      <c r="AB19" s="352"/>
      <c r="AC19" s="503"/>
      <c r="AD19" s="503"/>
      <c r="AE19" s="503"/>
      <c r="AF19" s="503"/>
      <c r="AG19" s="503"/>
      <c r="AH19" s="503"/>
      <c r="AI19" s="503"/>
      <c r="AJ19" s="503"/>
      <c r="AK19" s="503"/>
      <c r="AL19" s="504"/>
      <c r="AM19" s="423"/>
      <c r="AN19" s="424"/>
      <c r="AO19" s="424"/>
      <c r="AP19" s="424"/>
      <c r="AQ19" s="424"/>
      <c r="AR19" s="424"/>
      <c r="AS19" s="424"/>
      <c r="AT19" s="425"/>
      <c r="AU19" s="426"/>
      <c r="AV19" s="427"/>
      <c r="AW19" s="427"/>
      <c r="AX19" s="427"/>
      <c r="AY19" s="428" t="s">
        <v>74</v>
      </c>
      <c r="AZ19" s="429"/>
      <c r="BA19" s="429"/>
      <c r="BB19" s="429"/>
      <c r="BC19" s="429"/>
      <c r="BD19" s="429"/>
      <c r="BE19" s="429"/>
      <c r="BF19" s="429"/>
      <c r="BG19" s="429"/>
      <c r="BH19" s="429"/>
      <c r="BI19" s="429"/>
      <c r="BJ19" s="429"/>
      <c r="BK19" s="429"/>
      <c r="BL19" s="429"/>
      <c r="BM19" s="430"/>
      <c r="BN19" s="394">
        <v>23359409</v>
      </c>
      <c r="BO19" s="395"/>
      <c r="BP19" s="395"/>
      <c r="BQ19" s="395"/>
      <c r="BR19" s="395"/>
      <c r="BS19" s="395"/>
      <c r="BT19" s="395"/>
      <c r="BU19" s="396"/>
      <c r="BV19" s="394">
        <v>23264915</v>
      </c>
      <c r="BW19" s="395"/>
      <c r="BX19" s="395"/>
      <c r="BY19" s="395"/>
      <c r="BZ19" s="395"/>
      <c r="CA19" s="395"/>
      <c r="CB19" s="395"/>
      <c r="CC19" s="396"/>
      <c r="CD19" s="172"/>
      <c r="CE19" s="508"/>
      <c r="CF19" s="508"/>
      <c r="CG19" s="508"/>
      <c r="CH19" s="508"/>
      <c r="CI19" s="508"/>
      <c r="CJ19" s="508"/>
      <c r="CK19" s="508"/>
      <c r="CL19" s="508"/>
      <c r="CM19" s="508"/>
      <c r="CN19" s="508"/>
      <c r="CO19" s="508"/>
      <c r="CP19" s="508"/>
      <c r="CQ19" s="508"/>
      <c r="CR19" s="508"/>
      <c r="CS19" s="509"/>
      <c r="CT19" s="391"/>
      <c r="CU19" s="392"/>
      <c r="CV19" s="392"/>
      <c r="CW19" s="392"/>
      <c r="CX19" s="392"/>
      <c r="CY19" s="392"/>
      <c r="CZ19" s="392"/>
      <c r="DA19" s="393"/>
      <c r="DB19" s="391"/>
      <c r="DC19" s="392"/>
      <c r="DD19" s="392"/>
      <c r="DE19" s="392"/>
      <c r="DF19" s="392"/>
      <c r="DG19" s="392"/>
      <c r="DH19" s="392"/>
      <c r="DI19" s="393"/>
    </row>
    <row r="20" spans="1:113" ht="18.75" customHeight="1" thickBot="1">
      <c r="A20" s="163"/>
      <c r="B20" s="516" t="s">
        <v>75</v>
      </c>
      <c r="C20" s="437"/>
      <c r="D20" s="437"/>
      <c r="E20" s="517"/>
      <c r="F20" s="517"/>
      <c r="G20" s="517"/>
      <c r="H20" s="517"/>
      <c r="I20" s="517"/>
      <c r="J20" s="517"/>
      <c r="K20" s="517"/>
      <c r="L20" s="525">
        <v>15474</v>
      </c>
      <c r="M20" s="525"/>
      <c r="N20" s="525"/>
      <c r="O20" s="525"/>
      <c r="P20" s="525"/>
      <c r="Q20" s="525"/>
      <c r="R20" s="526"/>
      <c r="S20" s="526"/>
      <c r="T20" s="526"/>
      <c r="U20" s="526"/>
      <c r="V20" s="527"/>
      <c r="W20" s="412"/>
      <c r="X20" s="413"/>
      <c r="Y20" s="413"/>
      <c r="Z20" s="413"/>
      <c r="AA20" s="413"/>
      <c r="AB20" s="413"/>
      <c r="AC20" s="528"/>
      <c r="AD20" s="528"/>
      <c r="AE20" s="528"/>
      <c r="AF20" s="528"/>
      <c r="AG20" s="528"/>
      <c r="AH20" s="528"/>
      <c r="AI20" s="528"/>
      <c r="AJ20" s="528"/>
      <c r="AK20" s="528"/>
      <c r="AL20" s="529"/>
      <c r="AM20" s="530"/>
      <c r="AN20" s="449"/>
      <c r="AO20" s="449"/>
      <c r="AP20" s="449"/>
      <c r="AQ20" s="449"/>
      <c r="AR20" s="449"/>
      <c r="AS20" s="449"/>
      <c r="AT20" s="450"/>
      <c r="AU20" s="531"/>
      <c r="AV20" s="532"/>
      <c r="AW20" s="532"/>
      <c r="AX20" s="533"/>
      <c r="AY20" s="428"/>
      <c r="AZ20" s="429"/>
      <c r="BA20" s="429"/>
      <c r="BB20" s="429"/>
      <c r="BC20" s="429"/>
      <c r="BD20" s="429"/>
      <c r="BE20" s="429"/>
      <c r="BF20" s="429"/>
      <c r="BG20" s="429"/>
      <c r="BH20" s="429"/>
      <c r="BI20" s="429"/>
      <c r="BJ20" s="429"/>
      <c r="BK20" s="429"/>
      <c r="BL20" s="429"/>
      <c r="BM20" s="430"/>
      <c r="BN20" s="394"/>
      <c r="BO20" s="395"/>
      <c r="BP20" s="395"/>
      <c r="BQ20" s="395"/>
      <c r="BR20" s="395"/>
      <c r="BS20" s="395"/>
      <c r="BT20" s="395"/>
      <c r="BU20" s="396"/>
      <c r="BV20" s="394"/>
      <c r="BW20" s="395"/>
      <c r="BX20" s="395"/>
      <c r="BY20" s="395"/>
      <c r="BZ20" s="395"/>
      <c r="CA20" s="395"/>
      <c r="CB20" s="395"/>
      <c r="CC20" s="396"/>
      <c r="CD20" s="172"/>
      <c r="CE20" s="508"/>
      <c r="CF20" s="508"/>
      <c r="CG20" s="508"/>
      <c r="CH20" s="508"/>
      <c r="CI20" s="508"/>
      <c r="CJ20" s="508"/>
      <c r="CK20" s="508"/>
      <c r="CL20" s="508"/>
      <c r="CM20" s="508"/>
      <c r="CN20" s="508"/>
      <c r="CO20" s="508"/>
      <c r="CP20" s="508"/>
      <c r="CQ20" s="508"/>
      <c r="CR20" s="508"/>
      <c r="CS20" s="509"/>
      <c r="CT20" s="391"/>
      <c r="CU20" s="392"/>
      <c r="CV20" s="392"/>
      <c r="CW20" s="392"/>
      <c r="CX20" s="392"/>
      <c r="CY20" s="392"/>
      <c r="CZ20" s="392"/>
      <c r="DA20" s="393"/>
      <c r="DB20" s="391"/>
      <c r="DC20" s="392"/>
      <c r="DD20" s="392"/>
      <c r="DE20" s="392"/>
      <c r="DF20" s="392"/>
      <c r="DG20" s="392"/>
      <c r="DH20" s="392"/>
      <c r="DI20" s="393"/>
    </row>
    <row r="21" spans="1:113" ht="18.75" customHeight="1" thickBot="1">
      <c r="A21" s="163"/>
      <c r="B21" s="534" t="s">
        <v>76</v>
      </c>
      <c r="C21" s="535"/>
      <c r="D21" s="535"/>
      <c r="E21" s="535"/>
      <c r="F21" s="535"/>
      <c r="G21" s="535"/>
      <c r="H21" s="535"/>
      <c r="I21" s="535"/>
      <c r="J21" s="535"/>
      <c r="K21" s="535"/>
      <c r="L21" s="535"/>
      <c r="M21" s="535"/>
      <c r="N21" s="535"/>
      <c r="O21" s="535"/>
      <c r="P21" s="535"/>
      <c r="Q21" s="535"/>
      <c r="R21" s="535"/>
      <c r="S21" s="535"/>
      <c r="T21" s="535"/>
      <c r="U21" s="535"/>
      <c r="V21" s="535"/>
      <c r="W21" s="535"/>
      <c r="X21" s="535"/>
      <c r="Y21" s="535"/>
      <c r="Z21" s="535"/>
      <c r="AA21" s="535"/>
      <c r="AB21" s="535"/>
      <c r="AC21" s="535"/>
      <c r="AD21" s="535"/>
      <c r="AE21" s="535"/>
      <c r="AF21" s="535"/>
      <c r="AG21" s="535"/>
      <c r="AH21" s="535"/>
      <c r="AI21" s="535"/>
      <c r="AJ21" s="535"/>
      <c r="AK21" s="535"/>
      <c r="AL21" s="535"/>
      <c r="AM21" s="535"/>
      <c r="AN21" s="535"/>
      <c r="AO21" s="535"/>
      <c r="AP21" s="535"/>
      <c r="AQ21" s="535"/>
      <c r="AR21" s="535"/>
      <c r="AS21" s="535"/>
      <c r="AT21" s="535"/>
      <c r="AU21" s="535"/>
      <c r="AV21" s="535"/>
      <c r="AW21" s="535"/>
      <c r="AX21" s="536"/>
      <c r="AY21" s="510"/>
      <c r="AZ21" s="511"/>
      <c r="BA21" s="511"/>
      <c r="BB21" s="511"/>
      <c r="BC21" s="511"/>
      <c r="BD21" s="511"/>
      <c r="BE21" s="511"/>
      <c r="BF21" s="511"/>
      <c r="BG21" s="511"/>
      <c r="BH21" s="511"/>
      <c r="BI21" s="511"/>
      <c r="BJ21" s="511"/>
      <c r="BK21" s="511"/>
      <c r="BL21" s="511"/>
      <c r="BM21" s="512"/>
      <c r="BN21" s="513"/>
      <c r="BO21" s="514"/>
      <c r="BP21" s="514"/>
      <c r="BQ21" s="514"/>
      <c r="BR21" s="514"/>
      <c r="BS21" s="514"/>
      <c r="BT21" s="514"/>
      <c r="BU21" s="515"/>
      <c r="BV21" s="513"/>
      <c r="BW21" s="514"/>
      <c r="BX21" s="514"/>
      <c r="BY21" s="514"/>
      <c r="BZ21" s="514"/>
      <c r="CA21" s="514"/>
      <c r="CB21" s="514"/>
      <c r="CC21" s="515"/>
      <c r="CD21" s="172"/>
      <c r="CE21" s="508"/>
      <c r="CF21" s="508"/>
      <c r="CG21" s="508"/>
      <c r="CH21" s="508"/>
      <c r="CI21" s="508"/>
      <c r="CJ21" s="508"/>
      <c r="CK21" s="508"/>
      <c r="CL21" s="508"/>
      <c r="CM21" s="508"/>
      <c r="CN21" s="508"/>
      <c r="CO21" s="508"/>
      <c r="CP21" s="508"/>
      <c r="CQ21" s="508"/>
      <c r="CR21" s="508"/>
      <c r="CS21" s="509"/>
      <c r="CT21" s="391"/>
      <c r="CU21" s="392"/>
      <c r="CV21" s="392"/>
      <c r="CW21" s="392"/>
      <c r="CX21" s="392"/>
      <c r="CY21" s="392"/>
      <c r="CZ21" s="392"/>
      <c r="DA21" s="393"/>
      <c r="DB21" s="391"/>
      <c r="DC21" s="392"/>
      <c r="DD21" s="392"/>
      <c r="DE21" s="392"/>
      <c r="DF21" s="392"/>
      <c r="DG21" s="392"/>
      <c r="DH21" s="392"/>
      <c r="DI21" s="393"/>
    </row>
    <row r="22" spans="1:113" ht="18.75" customHeight="1">
      <c r="A22" s="163"/>
      <c r="B22" s="564" t="s">
        <v>77</v>
      </c>
      <c r="C22" s="538"/>
      <c r="D22" s="539"/>
      <c r="E22" s="406" t="s">
        <v>7</v>
      </c>
      <c r="F22" s="411"/>
      <c r="G22" s="411"/>
      <c r="H22" s="411"/>
      <c r="I22" s="411"/>
      <c r="J22" s="411"/>
      <c r="K22" s="401"/>
      <c r="L22" s="406" t="s">
        <v>78</v>
      </c>
      <c r="M22" s="411"/>
      <c r="N22" s="411"/>
      <c r="O22" s="411"/>
      <c r="P22" s="401"/>
      <c r="Q22" s="569" t="s">
        <v>79</v>
      </c>
      <c r="R22" s="570"/>
      <c r="S22" s="570"/>
      <c r="T22" s="570"/>
      <c r="U22" s="570"/>
      <c r="V22" s="571"/>
      <c r="W22" s="537" t="s">
        <v>80</v>
      </c>
      <c r="X22" s="538"/>
      <c r="Y22" s="539"/>
      <c r="Z22" s="406" t="s">
        <v>7</v>
      </c>
      <c r="AA22" s="411"/>
      <c r="AB22" s="411"/>
      <c r="AC22" s="411"/>
      <c r="AD22" s="411"/>
      <c r="AE22" s="411"/>
      <c r="AF22" s="411"/>
      <c r="AG22" s="401"/>
      <c r="AH22" s="575" t="s">
        <v>81</v>
      </c>
      <c r="AI22" s="411"/>
      <c r="AJ22" s="411"/>
      <c r="AK22" s="411"/>
      <c r="AL22" s="401"/>
      <c r="AM22" s="575" t="s">
        <v>82</v>
      </c>
      <c r="AN22" s="576"/>
      <c r="AO22" s="576"/>
      <c r="AP22" s="576"/>
      <c r="AQ22" s="576"/>
      <c r="AR22" s="577"/>
      <c r="AS22" s="569" t="s">
        <v>79</v>
      </c>
      <c r="AT22" s="570"/>
      <c r="AU22" s="570"/>
      <c r="AV22" s="570"/>
      <c r="AW22" s="570"/>
      <c r="AX22" s="581"/>
      <c r="AY22" s="354" t="s">
        <v>83</v>
      </c>
      <c r="AZ22" s="355"/>
      <c r="BA22" s="355"/>
      <c r="BB22" s="355"/>
      <c r="BC22" s="355"/>
      <c r="BD22" s="355"/>
      <c r="BE22" s="355"/>
      <c r="BF22" s="355"/>
      <c r="BG22" s="355"/>
      <c r="BH22" s="355"/>
      <c r="BI22" s="355"/>
      <c r="BJ22" s="355"/>
      <c r="BK22" s="355"/>
      <c r="BL22" s="355"/>
      <c r="BM22" s="356"/>
      <c r="BN22" s="357">
        <v>37929150</v>
      </c>
      <c r="BO22" s="358"/>
      <c r="BP22" s="358"/>
      <c r="BQ22" s="358"/>
      <c r="BR22" s="358"/>
      <c r="BS22" s="358"/>
      <c r="BT22" s="358"/>
      <c r="BU22" s="359"/>
      <c r="BV22" s="357">
        <v>38396299</v>
      </c>
      <c r="BW22" s="358"/>
      <c r="BX22" s="358"/>
      <c r="BY22" s="358"/>
      <c r="BZ22" s="358"/>
      <c r="CA22" s="358"/>
      <c r="CB22" s="358"/>
      <c r="CC22" s="359"/>
      <c r="CD22" s="172"/>
      <c r="CE22" s="508"/>
      <c r="CF22" s="508"/>
      <c r="CG22" s="508"/>
      <c r="CH22" s="508"/>
      <c r="CI22" s="508"/>
      <c r="CJ22" s="508"/>
      <c r="CK22" s="508"/>
      <c r="CL22" s="508"/>
      <c r="CM22" s="508"/>
      <c r="CN22" s="508"/>
      <c r="CO22" s="508"/>
      <c r="CP22" s="508"/>
      <c r="CQ22" s="508"/>
      <c r="CR22" s="508"/>
      <c r="CS22" s="509"/>
      <c r="CT22" s="391"/>
      <c r="CU22" s="392"/>
      <c r="CV22" s="392"/>
      <c r="CW22" s="392"/>
      <c r="CX22" s="392"/>
      <c r="CY22" s="392"/>
      <c r="CZ22" s="392"/>
      <c r="DA22" s="393"/>
      <c r="DB22" s="391"/>
      <c r="DC22" s="392"/>
      <c r="DD22" s="392"/>
      <c r="DE22" s="392"/>
      <c r="DF22" s="392"/>
      <c r="DG22" s="392"/>
      <c r="DH22" s="392"/>
      <c r="DI22" s="393"/>
    </row>
    <row r="23" spans="1:113" ht="18.75" customHeight="1">
      <c r="A23" s="163"/>
      <c r="B23" s="565"/>
      <c r="C23" s="541"/>
      <c r="D23" s="542"/>
      <c r="E23" s="380"/>
      <c r="F23" s="385"/>
      <c r="G23" s="385"/>
      <c r="H23" s="385"/>
      <c r="I23" s="385"/>
      <c r="J23" s="385"/>
      <c r="K23" s="374"/>
      <c r="L23" s="380"/>
      <c r="M23" s="385"/>
      <c r="N23" s="385"/>
      <c r="O23" s="385"/>
      <c r="P23" s="374"/>
      <c r="Q23" s="572"/>
      <c r="R23" s="573"/>
      <c r="S23" s="573"/>
      <c r="T23" s="573"/>
      <c r="U23" s="573"/>
      <c r="V23" s="574"/>
      <c r="W23" s="540"/>
      <c r="X23" s="541"/>
      <c r="Y23" s="542"/>
      <c r="Z23" s="380"/>
      <c r="AA23" s="385"/>
      <c r="AB23" s="385"/>
      <c r="AC23" s="385"/>
      <c r="AD23" s="385"/>
      <c r="AE23" s="385"/>
      <c r="AF23" s="385"/>
      <c r="AG23" s="374"/>
      <c r="AH23" s="380"/>
      <c r="AI23" s="385"/>
      <c r="AJ23" s="385"/>
      <c r="AK23" s="385"/>
      <c r="AL23" s="374"/>
      <c r="AM23" s="578"/>
      <c r="AN23" s="579"/>
      <c r="AO23" s="579"/>
      <c r="AP23" s="579"/>
      <c r="AQ23" s="579"/>
      <c r="AR23" s="580"/>
      <c r="AS23" s="572"/>
      <c r="AT23" s="573"/>
      <c r="AU23" s="573"/>
      <c r="AV23" s="573"/>
      <c r="AW23" s="573"/>
      <c r="AX23" s="582"/>
      <c r="AY23" s="428" t="s">
        <v>84</v>
      </c>
      <c r="AZ23" s="429"/>
      <c r="BA23" s="429"/>
      <c r="BB23" s="429"/>
      <c r="BC23" s="429"/>
      <c r="BD23" s="429"/>
      <c r="BE23" s="429"/>
      <c r="BF23" s="429"/>
      <c r="BG23" s="429"/>
      <c r="BH23" s="429"/>
      <c r="BI23" s="429"/>
      <c r="BJ23" s="429"/>
      <c r="BK23" s="429"/>
      <c r="BL23" s="429"/>
      <c r="BM23" s="430"/>
      <c r="BN23" s="394">
        <v>26376837</v>
      </c>
      <c r="BO23" s="395"/>
      <c r="BP23" s="395"/>
      <c r="BQ23" s="395"/>
      <c r="BR23" s="395"/>
      <c r="BS23" s="395"/>
      <c r="BT23" s="395"/>
      <c r="BU23" s="396"/>
      <c r="BV23" s="394">
        <v>27392929</v>
      </c>
      <c r="BW23" s="395"/>
      <c r="BX23" s="395"/>
      <c r="BY23" s="395"/>
      <c r="BZ23" s="395"/>
      <c r="CA23" s="395"/>
      <c r="CB23" s="395"/>
      <c r="CC23" s="396"/>
      <c r="CD23" s="172"/>
      <c r="CE23" s="508"/>
      <c r="CF23" s="508"/>
      <c r="CG23" s="508"/>
      <c r="CH23" s="508"/>
      <c r="CI23" s="508"/>
      <c r="CJ23" s="508"/>
      <c r="CK23" s="508"/>
      <c r="CL23" s="508"/>
      <c r="CM23" s="508"/>
      <c r="CN23" s="508"/>
      <c r="CO23" s="508"/>
      <c r="CP23" s="508"/>
      <c r="CQ23" s="508"/>
      <c r="CR23" s="508"/>
      <c r="CS23" s="509"/>
      <c r="CT23" s="391"/>
      <c r="CU23" s="392"/>
      <c r="CV23" s="392"/>
      <c r="CW23" s="392"/>
      <c r="CX23" s="392"/>
      <c r="CY23" s="392"/>
      <c r="CZ23" s="392"/>
      <c r="DA23" s="393"/>
      <c r="DB23" s="391"/>
      <c r="DC23" s="392"/>
      <c r="DD23" s="392"/>
      <c r="DE23" s="392"/>
      <c r="DF23" s="392"/>
      <c r="DG23" s="392"/>
      <c r="DH23" s="392"/>
      <c r="DI23" s="393"/>
    </row>
    <row r="24" spans="1:113" ht="18.75" customHeight="1" thickBot="1">
      <c r="A24" s="163"/>
      <c r="B24" s="565"/>
      <c r="C24" s="541"/>
      <c r="D24" s="542"/>
      <c r="E24" s="444" t="s">
        <v>85</v>
      </c>
      <c r="F24" s="424"/>
      <c r="G24" s="424"/>
      <c r="H24" s="424"/>
      <c r="I24" s="424"/>
      <c r="J24" s="424"/>
      <c r="K24" s="425"/>
      <c r="L24" s="445">
        <v>1</v>
      </c>
      <c r="M24" s="446"/>
      <c r="N24" s="446"/>
      <c r="O24" s="446"/>
      <c r="P24" s="488"/>
      <c r="Q24" s="445">
        <v>8682</v>
      </c>
      <c r="R24" s="446"/>
      <c r="S24" s="446"/>
      <c r="T24" s="446"/>
      <c r="U24" s="446"/>
      <c r="V24" s="488"/>
      <c r="W24" s="540"/>
      <c r="X24" s="541"/>
      <c r="Y24" s="542"/>
      <c r="Z24" s="444" t="s">
        <v>86</v>
      </c>
      <c r="AA24" s="424"/>
      <c r="AB24" s="424"/>
      <c r="AC24" s="424"/>
      <c r="AD24" s="424"/>
      <c r="AE24" s="424"/>
      <c r="AF24" s="424"/>
      <c r="AG24" s="425"/>
      <c r="AH24" s="445">
        <v>505</v>
      </c>
      <c r="AI24" s="446"/>
      <c r="AJ24" s="446"/>
      <c r="AK24" s="446"/>
      <c r="AL24" s="488"/>
      <c r="AM24" s="445">
        <v>1529645</v>
      </c>
      <c r="AN24" s="446"/>
      <c r="AO24" s="446"/>
      <c r="AP24" s="446"/>
      <c r="AQ24" s="446"/>
      <c r="AR24" s="488"/>
      <c r="AS24" s="445">
        <v>3029</v>
      </c>
      <c r="AT24" s="446"/>
      <c r="AU24" s="446"/>
      <c r="AV24" s="446"/>
      <c r="AW24" s="446"/>
      <c r="AX24" s="447"/>
      <c r="AY24" s="510" t="s">
        <v>87</v>
      </c>
      <c r="AZ24" s="511"/>
      <c r="BA24" s="511"/>
      <c r="BB24" s="511"/>
      <c r="BC24" s="511"/>
      <c r="BD24" s="511"/>
      <c r="BE24" s="511"/>
      <c r="BF24" s="511"/>
      <c r="BG24" s="511"/>
      <c r="BH24" s="511"/>
      <c r="BI24" s="511"/>
      <c r="BJ24" s="511"/>
      <c r="BK24" s="511"/>
      <c r="BL24" s="511"/>
      <c r="BM24" s="512"/>
      <c r="BN24" s="394">
        <v>31174577</v>
      </c>
      <c r="BO24" s="395"/>
      <c r="BP24" s="395"/>
      <c r="BQ24" s="395"/>
      <c r="BR24" s="395"/>
      <c r="BS24" s="395"/>
      <c r="BT24" s="395"/>
      <c r="BU24" s="396"/>
      <c r="BV24" s="394">
        <v>30841018</v>
      </c>
      <c r="BW24" s="395"/>
      <c r="BX24" s="395"/>
      <c r="BY24" s="395"/>
      <c r="BZ24" s="395"/>
      <c r="CA24" s="395"/>
      <c r="CB24" s="395"/>
      <c r="CC24" s="396"/>
      <c r="CD24" s="172"/>
      <c r="CE24" s="508"/>
      <c r="CF24" s="508"/>
      <c r="CG24" s="508"/>
      <c r="CH24" s="508"/>
      <c r="CI24" s="508"/>
      <c r="CJ24" s="508"/>
      <c r="CK24" s="508"/>
      <c r="CL24" s="508"/>
      <c r="CM24" s="508"/>
      <c r="CN24" s="508"/>
      <c r="CO24" s="508"/>
      <c r="CP24" s="508"/>
      <c r="CQ24" s="508"/>
      <c r="CR24" s="508"/>
      <c r="CS24" s="509"/>
      <c r="CT24" s="391"/>
      <c r="CU24" s="392"/>
      <c r="CV24" s="392"/>
      <c r="CW24" s="392"/>
      <c r="CX24" s="392"/>
      <c r="CY24" s="392"/>
      <c r="CZ24" s="392"/>
      <c r="DA24" s="393"/>
      <c r="DB24" s="391"/>
      <c r="DC24" s="392"/>
      <c r="DD24" s="392"/>
      <c r="DE24" s="392"/>
      <c r="DF24" s="392"/>
      <c r="DG24" s="392"/>
      <c r="DH24" s="392"/>
      <c r="DI24" s="393"/>
    </row>
    <row r="25" spans="1:113" ht="18.75" customHeight="1">
      <c r="A25" s="163"/>
      <c r="B25" s="565"/>
      <c r="C25" s="541"/>
      <c r="D25" s="542"/>
      <c r="E25" s="444" t="s">
        <v>88</v>
      </c>
      <c r="F25" s="424"/>
      <c r="G25" s="424"/>
      <c r="H25" s="424"/>
      <c r="I25" s="424"/>
      <c r="J25" s="424"/>
      <c r="K25" s="425"/>
      <c r="L25" s="445">
        <v>1</v>
      </c>
      <c r="M25" s="446"/>
      <c r="N25" s="446"/>
      <c r="O25" s="446"/>
      <c r="P25" s="488"/>
      <c r="Q25" s="445">
        <v>6732</v>
      </c>
      <c r="R25" s="446"/>
      <c r="S25" s="446"/>
      <c r="T25" s="446"/>
      <c r="U25" s="446"/>
      <c r="V25" s="488"/>
      <c r="W25" s="540"/>
      <c r="X25" s="541"/>
      <c r="Y25" s="542"/>
      <c r="Z25" s="444" t="s">
        <v>89</v>
      </c>
      <c r="AA25" s="424"/>
      <c r="AB25" s="424"/>
      <c r="AC25" s="424"/>
      <c r="AD25" s="424"/>
      <c r="AE25" s="424"/>
      <c r="AF25" s="424"/>
      <c r="AG25" s="425"/>
      <c r="AH25" s="445">
        <v>79</v>
      </c>
      <c r="AI25" s="446"/>
      <c r="AJ25" s="446"/>
      <c r="AK25" s="446"/>
      <c r="AL25" s="488"/>
      <c r="AM25" s="445">
        <v>211641</v>
      </c>
      <c r="AN25" s="446"/>
      <c r="AO25" s="446"/>
      <c r="AP25" s="446"/>
      <c r="AQ25" s="446"/>
      <c r="AR25" s="488"/>
      <c r="AS25" s="445">
        <v>2679</v>
      </c>
      <c r="AT25" s="446"/>
      <c r="AU25" s="446"/>
      <c r="AV25" s="446"/>
      <c r="AW25" s="446"/>
      <c r="AX25" s="447"/>
      <c r="AY25" s="354" t="s">
        <v>90</v>
      </c>
      <c r="AZ25" s="355"/>
      <c r="BA25" s="355"/>
      <c r="BB25" s="355"/>
      <c r="BC25" s="355"/>
      <c r="BD25" s="355"/>
      <c r="BE25" s="355"/>
      <c r="BF25" s="355"/>
      <c r="BG25" s="355"/>
      <c r="BH25" s="355"/>
      <c r="BI25" s="355"/>
      <c r="BJ25" s="355"/>
      <c r="BK25" s="355"/>
      <c r="BL25" s="355"/>
      <c r="BM25" s="356"/>
      <c r="BN25" s="357">
        <v>1695748</v>
      </c>
      <c r="BO25" s="358"/>
      <c r="BP25" s="358"/>
      <c r="BQ25" s="358"/>
      <c r="BR25" s="358"/>
      <c r="BS25" s="358"/>
      <c r="BT25" s="358"/>
      <c r="BU25" s="359"/>
      <c r="BV25" s="357">
        <v>2279223</v>
      </c>
      <c r="BW25" s="358"/>
      <c r="BX25" s="358"/>
      <c r="BY25" s="358"/>
      <c r="BZ25" s="358"/>
      <c r="CA25" s="358"/>
      <c r="CB25" s="358"/>
      <c r="CC25" s="359"/>
      <c r="CD25" s="172"/>
      <c r="CE25" s="508"/>
      <c r="CF25" s="508"/>
      <c r="CG25" s="508"/>
      <c r="CH25" s="508"/>
      <c r="CI25" s="508"/>
      <c r="CJ25" s="508"/>
      <c r="CK25" s="508"/>
      <c r="CL25" s="508"/>
      <c r="CM25" s="508"/>
      <c r="CN25" s="508"/>
      <c r="CO25" s="508"/>
      <c r="CP25" s="508"/>
      <c r="CQ25" s="508"/>
      <c r="CR25" s="508"/>
      <c r="CS25" s="509"/>
      <c r="CT25" s="391"/>
      <c r="CU25" s="392"/>
      <c r="CV25" s="392"/>
      <c r="CW25" s="392"/>
      <c r="CX25" s="392"/>
      <c r="CY25" s="392"/>
      <c r="CZ25" s="392"/>
      <c r="DA25" s="393"/>
      <c r="DB25" s="391"/>
      <c r="DC25" s="392"/>
      <c r="DD25" s="392"/>
      <c r="DE25" s="392"/>
      <c r="DF25" s="392"/>
      <c r="DG25" s="392"/>
      <c r="DH25" s="392"/>
      <c r="DI25" s="393"/>
    </row>
    <row r="26" spans="1:113" ht="18.75" customHeight="1">
      <c r="A26" s="163"/>
      <c r="B26" s="565"/>
      <c r="C26" s="541"/>
      <c r="D26" s="542"/>
      <c r="E26" s="444" t="s">
        <v>91</v>
      </c>
      <c r="F26" s="424"/>
      <c r="G26" s="424"/>
      <c r="H26" s="424"/>
      <c r="I26" s="424"/>
      <c r="J26" s="424"/>
      <c r="K26" s="425"/>
      <c r="L26" s="445">
        <v>1</v>
      </c>
      <c r="M26" s="446"/>
      <c r="N26" s="446"/>
      <c r="O26" s="446"/>
      <c r="P26" s="488"/>
      <c r="Q26" s="445">
        <v>5626</v>
      </c>
      <c r="R26" s="446"/>
      <c r="S26" s="446"/>
      <c r="T26" s="446"/>
      <c r="U26" s="446"/>
      <c r="V26" s="488"/>
      <c r="W26" s="540"/>
      <c r="X26" s="541"/>
      <c r="Y26" s="542"/>
      <c r="Z26" s="444" t="s">
        <v>92</v>
      </c>
      <c r="AA26" s="546"/>
      <c r="AB26" s="546"/>
      <c r="AC26" s="546"/>
      <c r="AD26" s="546"/>
      <c r="AE26" s="546"/>
      <c r="AF26" s="546"/>
      <c r="AG26" s="547"/>
      <c r="AH26" s="445">
        <v>10</v>
      </c>
      <c r="AI26" s="446"/>
      <c r="AJ26" s="446"/>
      <c r="AK26" s="446"/>
      <c r="AL26" s="488"/>
      <c r="AM26" s="445">
        <v>24350</v>
      </c>
      <c r="AN26" s="446"/>
      <c r="AO26" s="446"/>
      <c r="AP26" s="446"/>
      <c r="AQ26" s="446"/>
      <c r="AR26" s="488"/>
      <c r="AS26" s="445">
        <v>2435</v>
      </c>
      <c r="AT26" s="446"/>
      <c r="AU26" s="446"/>
      <c r="AV26" s="446"/>
      <c r="AW26" s="446"/>
      <c r="AX26" s="447"/>
      <c r="AY26" s="397" t="s">
        <v>93</v>
      </c>
      <c r="AZ26" s="398"/>
      <c r="BA26" s="398"/>
      <c r="BB26" s="398"/>
      <c r="BC26" s="398"/>
      <c r="BD26" s="398"/>
      <c r="BE26" s="398"/>
      <c r="BF26" s="398"/>
      <c r="BG26" s="398"/>
      <c r="BH26" s="398"/>
      <c r="BI26" s="398"/>
      <c r="BJ26" s="398"/>
      <c r="BK26" s="398"/>
      <c r="BL26" s="398"/>
      <c r="BM26" s="399"/>
      <c r="BN26" s="394" t="s">
        <v>47</v>
      </c>
      <c r="BO26" s="395"/>
      <c r="BP26" s="395"/>
      <c r="BQ26" s="395"/>
      <c r="BR26" s="395"/>
      <c r="BS26" s="395"/>
      <c r="BT26" s="395"/>
      <c r="BU26" s="396"/>
      <c r="BV26" s="394" t="s">
        <v>47</v>
      </c>
      <c r="BW26" s="395"/>
      <c r="BX26" s="395"/>
      <c r="BY26" s="395"/>
      <c r="BZ26" s="395"/>
      <c r="CA26" s="395"/>
      <c r="CB26" s="395"/>
      <c r="CC26" s="396"/>
      <c r="CD26" s="172"/>
      <c r="CE26" s="508"/>
      <c r="CF26" s="508"/>
      <c r="CG26" s="508"/>
      <c r="CH26" s="508"/>
      <c r="CI26" s="508"/>
      <c r="CJ26" s="508"/>
      <c r="CK26" s="508"/>
      <c r="CL26" s="508"/>
      <c r="CM26" s="508"/>
      <c r="CN26" s="508"/>
      <c r="CO26" s="508"/>
      <c r="CP26" s="508"/>
      <c r="CQ26" s="508"/>
      <c r="CR26" s="508"/>
      <c r="CS26" s="509"/>
      <c r="CT26" s="391"/>
      <c r="CU26" s="392"/>
      <c r="CV26" s="392"/>
      <c r="CW26" s="392"/>
      <c r="CX26" s="392"/>
      <c r="CY26" s="392"/>
      <c r="CZ26" s="392"/>
      <c r="DA26" s="393"/>
      <c r="DB26" s="391"/>
      <c r="DC26" s="392"/>
      <c r="DD26" s="392"/>
      <c r="DE26" s="392"/>
      <c r="DF26" s="392"/>
      <c r="DG26" s="392"/>
      <c r="DH26" s="392"/>
      <c r="DI26" s="393"/>
    </row>
    <row r="27" spans="1:113" ht="18.75" customHeight="1" thickBot="1">
      <c r="A27" s="163"/>
      <c r="B27" s="565"/>
      <c r="C27" s="541"/>
      <c r="D27" s="542"/>
      <c r="E27" s="444" t="s">
        <v>94</v>
      </c>
      <c r="F27" s="424"/>
      <c r="G27" s="424"/>
      <c r="H27" s="424"/>
      <c r="I27" s="424"/>
      <c r="J27" s="424"/>
      <c r="K27" s="425"/>
      <c r="L27" s="445">
        <v>1</v>
      </c>
      <c r="M27" s="446"/>
      <c r="N27" s="446"/>
      <c r="O27" s="446"/>
      <c r="P27" s="488"/>
      <c r="Q27" s="445">
        <v>4470</v>
      </c>
      <c r="R27" s="446"/>
      <c r="S27" s="446"/>
      <c r="T27" s="446"/>
      <c r="U27" s="446"/>
      <c r="V27" s="488"/>
      <c r="W27" s="540"/>
      <c r="X27" s="541"/>
      <c r="Y27" s="542"/>
      <c r="Z27" s="444" t="s">
        <v>95</v>
      </c>
      <c r="AA27" s="424"/>
      <c r="AB27" s="424"/>
      <c r="AC27" s="424"/>
      <c r="AD27" s="424"/>
      <c r="AE27" s="424"/>
      <c r="AF27" s="424"/>
      <c r="AG27" s="425"/>
      <c r="AH27" s="445">
        <v>8</v>
      </c>
      <c r="AI27" s="446"/>
      <c r="AJ27" s="446"/>
      <c r="AK27" s="446"/>
      <c r="AL27" s="488"/>
      <c r="AM27" s="445">
        <v>29894</v>
      </c>
      <c r="AN27" s="446"/>
      <c r="AO27" s="446"/>
      <c r="AP27" s="446"/>
      <c r="AQ27" s="446"/>
      <c r="AR27" s="488"/>
      <c r="AS27" s="445">
        <v>3737</v>
      </c>
      <c r="AT27" s="446"/>
      <c r="AU27" s="446"/>
      <c r="AV27" s="446"/>
      <c r="AW27" s="446"/>
      <c r="AX27" s="447"/>
      <c r="AY27" s="489" t="s">
        <v>96</v>
      </c>
      <c r="AZ27" s="490"/>
      <c r="BA27" s="490"/>
      <c r="BB27" s="490"/>
      <c r="BC27" s="490"/>
      <c r="BD27" s="490"/>
      <c r="BE27" s="490"/>
      <c r="BF27" s="490"/>
      <c r="BG27" s="490"/>
      <c r="BH27" s="490"/>
      <c r="BI27" s="490"/>
      <c r="BJ27" s="490"/>
      <c r="BK27" s="490"/>
      <c r="BL27" s="490"/>
      <c r="BM27" s="491"/>
      <c r="BN27" s="513">
        <v>152162</v>
      </c>
      <c r="BO27" s="514"/>
      <c r="BP27" s="514"/>
      <c r="BQ27" s="514"/>
      <c r="BR27" s="514"/>
      <c r="BS27" s="514"/>
      <c r="BT27" s="514"/>
      <c r="BU27" s="515"/>
      <c r="BV27" s="513">
        <v>152115</v>
      </c>
      <c r="BW27" s="514"/>
      <c r="BX27" s="514"/>
      <c r="BY27" s="514"/>
      <c r="BZ27" s="514"/>
      <c r="CA27" s="514"/>
      <c r="CB27" s="514"/>
      <c r="CC27" s="515"/>
      <c r="CD27" s="166"/>
      <c r="CE27" s="508"/>
      <c r="CF27" s="508"/>
      <c r="CG27" s="508"/>
      <c r="CH27" s="508"/>
      <c r="CI27" s="508"/>
      <c r="CJ27" s="508"/>
      <c r="CK27" s="508"/>
      <c r="CL27" s="508"/>
      <c r="CM27" s="508"/>
      <c r="CN27" s="508"/>
      <c r="CO27" s="508"/>
      <c r="CP27" s="508"/>
      <c r="CQ27" s="508"/>
      <c r="CR27" s="508"/>
      <c r="CS27" s="509"/>
      <c r="CT27" s="391"/>
      <c r="CU27" s="392"/>
      <c r="CV27" s="392"/>
      <c r="CW27" s="392"/>
      <c r="CX27" s="392"/>
      <c r="CY27" s="392"/>
      <c r="CZ27" s="392"/>
      <c r="DA27" s="393"/>
      <c r="DB27" s="391"/>
      <c r="DC27" s="392"/>
      <c r="DD27" s="392"/>
      <c r="DE27" s="392"/>
      <c r="DF27" s="392"/>
      <c r="DG27" s="392"/>
      <c r="DH27" s="392"/>
      <c r="DI27" s="393"/>
    </row>
    <row r="28" spans="1:113" ht="18.75" customHeight="1">
      <c r="A28" s="163"/>
      <c r="B28" s="565"/>
      <c r="C28" s="541"/>
      <c r="D28" s="542"/>
      <c r="E28" s="444" t="s">
        <v>97</v>
      </c>
      <c r="F28" s="424"/>
      <c r="G28" s="424"/>
      <c r="H28" s="424"/>
      <c r="I28" s="424"/>
      <c r="J28" s="424"/>
      <c r="K28" s="425"/>
      <c r="L28" s="445">
        <v>1</v>
      </c>
      <c r="M28" s="446"/>
      <c r="N28" s="446"/>
      <c r="O28" s="446"/>
      <c r="P28" s="488"/>
      <c r="Q28" s="445">
        <v>3640</v>
      </c>
      <c r="R28" s="446"/>
      <c r="S28" s="446"/>
      <c r="T28" s="446"/>
      <c r="U28" s="446"/>
      <c r="V28" s="488"/>
      <c r="W28" s="540"/>
      <c r="X28" s="541"/>
      <c r="Y28" s="542"/>
      <c r="Z28" s="444" t="s">
        <v>98</v>
      </c>
      <c r="AA28" s="424"/>
      <c r="AB28" s="424"/>
      <c r="AC28" s="424"/>
      <c r="AD28" s="424"/>
      <c r="AE28" s="424"/>
      <c r="AF28" s="424"/>
      <c r="AG28" s="425"/>
      <c r="AH28" s="445" t="s">
        <v>47</v>
      </c>
      <c r="AI28" s="446"/>
      <c r="AJ28" s="446"/>
      <c r="AK28" s="446"/>
      <c r="AL28" s="488"/>
      <c r="AM28" s="445" t="s">
        <v>47</v>
      </c>
      <c r="AN28" s="446"/>
      <c r="AO28" s="446"/>
      <c r="AP28" s="446"/>
      <c r="AQ28" s="446"/>
      <c r="AR28" s="488"/>
      <c r="AS28" s="445" t="s">
        <v>47</v>
      </c>
      <c r="AT28" s="446"/>
      <c r="AU28" s="446"/>
      <c r="AV28" s="446"/>
      <c r="AW28" s="446"/>
      <c r="AX28" s="447"/>
      <c r="AY28" s="548" t="s">
        <v>99</v>
      </c>
      <c r="AZ28" s="549"/>
      <c r="BA28" s="549"/>
      <c r="BB28" s="550"/>
      <c r="BC28" s="354" t="s">
        <v>100</v>
      </c>
      <c r="BD28" s="355"/>
      <c r="BE28" s="355"/>
      <c r="BF28" s="355"/>
      <c r="BG28" s="355"/>
      <c r="BH28" s="355"/>
      <c r="BI28" s="355"/>
      <c r="BJ28" s="355"/>
      <c r="BK28" s="355"/>
      <c r="BL28" s="355"/>
      <c r="BM28" s="356"/>
      <c r="BN28" s="357">
        <v>1077031</v>
      </c>
      <c r="BO28" s="358"/>
      <c r="BP28" s="358"/>
      <c r="BQ28" s="358"/>
      <c r="BR28" s="358"/>
      <c r="BS28" s="358"/>
      <c r="BT28" s="358"/>
      <c r="BU28" s="359"/>
      <c r="BV28" s="357">
        <v>1882435</v>
      </c>
      <c r="BW28" s="358"/>
      <c r="BX28" s="358"/>
      <c r="BY28" s="358"/>
      <c r="BZ28" s="358"/>
      <c r="CA28" s="358"/>
      <c r="CB28" s="358"/>
      <c r="CC28" s="359"/>
      <c r="CD28" s="172"/>
      <c r="CE28" s="508"/>
      <c r="CF28" s="508"/>
      <c r="CG28" s="508"/>
      <c r="CH28" s="508"/>
      <c r="CI28" s="508"/>
      <c r="CJ28" s="508"/>
      <c r="CK28" s="508"/>
      <c r="CL28" s="508"/>
      <c r="CM28" s="508"/>
      <c r="CN28" s="508"/>
      <c r="CO28" s="508"/>
      <c r="CP28" s="508"/>
      <c r="CQ28" s="508"/>
      <c r="CR28" s="508"/>
      <c r="CS28" s="509"/>
      <c r="CT28" s="391"/>
      <c r="CU28" s="392"/>
      <c r="CV28" s="392"/>
      <c r="CW28" s="392"/>
      <c r="CX28" s="392"/>
      <c r="CY28" s="392"/>
      <c r="CZ28" s="392"/>
      <c r="DA28" s="393"/>
      <c r="DB28" s="391"/>
      <c r="DC28" s="392"/>
      <c r="DD28" s="392"/>
      <c r="DE28" s="392"/>
      <c r="DF28" s="392"/>
      <c r="DG28" s="392"/>
      <c r="DH28" s="392"/>
      <c r="DI28" s="393"/>
    </row>
    <row r="29" spans="1:113" ht="18.75" customHeight="1">
      <c r="A29" s="163"/>
      <c r="B29" s="565"/>
      <c r="C29" s="541"/>
      <c r="D29" s="542"/>
      <c r="E29" s="444" t="s">
        <v>101</v>
      </c>
      <c r="F29" s="424"/>
      <c r="G29" s="424"/>
      <c r="H29" s="424"/>
      <c r="I29" s="424"/>
      <c r="J29" s="424"/>
      <c r="K29" s="425"/>
      <c r="L29" s="445">
        <v>16</v>
      </c>
      <c r="M29" s="446"/>
      <c r="N29" s="446"/>
      <c r="O29" s="446"/>
      <c r="P29" s="488"/>
      <c r="Q29" s="445">
        <v>3330</v>
      </c>
      <c r="R29" s="446"/>
      <c r="S29" s="446"/>
      <c r="T29" s="446"/>
      <c r="U29" s="446"/>
      <c r="V29" s="488"/>
      <c r="W29" s="543"/>
      <c r="X29" s="544"/>
      <c r="Y29" s="545"/>
      <c r="Z29" s="444" t="s">
        <v>102</v>
      </c>
      <c r="AA29" s="424"/>
      <c r="AB29" s="424"/>
      <c r="AC29" s="424"/>
      <c r="AD29" s="424"/>
      <c r="AE29" s="424"/>
      <c r="AF29" s="424"/>
      <c r="AG29" s="425"/>
      <c r="AH29" s="445">
        <v>513</v>
      </c>
      <c r="AI29" s="446"/>
      <c r="AJ29" s="446"/>
      <c r="AK29" s="446"/>
      <c r="AL29" s="488"/>
      <c r="AM29" s="445">
        <v>1559539</v>
      </c>
      <c r="AN29" s="446"/>
      <c r="AO29" s="446"/>
      <c r="AP29" s="446"/>
      <c r="AQ29" s="446"/>
      <c r="AR29" s="488"/>
      <c r="AS29" s="445">
        <v>3040</v>
      </c>
      <c r="AT29" s="446"/>
      <c r="AU29" s="446"/>
      <c r="AV29" s="446"/>
      <c r="AW29" s="446"/>
      <c r="AX29" s="447"/>
      <c r="AY29" s="551"/>
      <c r="AZ29" s="552"/>
      <c r="BA29" s="552"/>
      <c r="BB29" s="553"/>
      <c r="BC29" s="428" t="s">
        <v>103</v>
      </c>
      <c r="BD29" s="429"/>
      <c r="BE29" s="429"/>
      <c r="BF29" s="429"/>
      <c r="BG29" s="429"/>
      <c r="BH29" s="429"/>
      <c r="BI29" s="429"/>
      <c r="BJ29" s="429"/>
      <c r="BK29" s="429"/>
      <c r="BL29" s="429"/>
      <c r="BM29" s="430"/>
      <c r="BN29" s="394">
        <v>1125364</v>
      </c>
      <c r="BO29" s="395"/>
      <c r="BP29" s="395"/>
      <c r="BQ29" s="395"/>
      <c r="BR29" s="395"/>
      <c r="BS29" s="395"/>
      <c r="BT29" s="395"/>
      <c r="BU29" s="396"/>
      <c r="BV29" s="394">
        <v>1324457</v>
      </c>
      <c r="BW29" s="395"/>
      <c r="BX29" s="395"/>
      <c r="BY29" s="395"/>
      <c r="BZ29" s="395"/>
      <c r="CA29" s="395"/>
      <c r="CB29" s="395"/>
      <c r="CC29" s="396"/>
      <c r="CD29" s="166"/>
      <c r="CE29" s="508"/>
      <c r="CF29" s="508"/>
      <c r="CG29" s="508"/>
      <c r="CH29" s="508"/>
      <c r="CI29" s="508"/>
      <c r="CJ29" s="508"/>
      <c r="CK29" s="508"/>
      <c r="CL29" s="508"/>
      <c r="CM29" s="508"/>
      <c r="CN29" s="508"/>
      <c r="CO29" s="508"/>
      <c r="CP29" s="508"/>
      <c r="CQ29" s="508"/>
      <c r="CR29" s="508"/>
      <c r="CS29" s="509"/>
      <c r="CT29" s="391"/>
      <c r="CU29" s="392"/>
      <c r="CV29" s="392"/>
      <c r="CW29" s="392"/>
      <c r="CX29" s="392"/>
      <c r="CY29" s="392"/>
      <c r="CZ29" s="392"/>
      <c r="DA29" s="393"/>
      <c r="DB29" s="391"/>
      <c r="DC29" s="392"/>
      <c r="DD29" s="392"/>
      <c r="DE29" s="392"/>
      <c r="DF29" s="392"/>
      <c r="DG29" s="392"/>
      <c r="DH29" s="392"/>
      <c r="DI29" s="393"/>
    </row>
    <row r="30" spans="1:113" ht="18.75" customHeight="1" thickBot="1">
      <c r="A30" s="163"/>
      <c r="B30" s="566"/>
      <c r="C30" s="567"/>
      <c r="D30" s="568"/>
      <c r="E30" s="448"/>
      <c r="F30" s="449"/>
      <c r="G30" s="449"/>
      <c r="H30" s="449"/>
      <c r="I30" s="449"/>
      <c r="J30" s="449"/>
      <c r="K30" s="450"/>
      <c r="L30" s="558"/>
      <c r="M30" s="559"/>
      <c r="N30" s="559"/>
      <c r="O30" s="559"/>
      <c r="P30" s="560"/>
      <c r="Q30" s="558"/>
      <c r="R30" s="559"/>
      <c r="S30" s="559"/>
      <c r="T30" s="559"/>
      <c r="U30" s="559"/>
      <c r="V30" s="560"/>
      <c r="W30" s="561" t="s">
        <v>104</v>
      </c>
      <c r="X30" s="562"/>
      <c r="Y30" s="562"/>
      <c r="Z30" s="562"/>
      <c r="AA30" s="562"/>
      <c r="AB30" s="562"/>
      <c r="AC30" s="562"/>
      <c r="AD30" s="562"/>
      <c r="AE30" s="562"/>
      <c r="AF30" s="562"/>
      <c r="AG30" s="563"/>
      <c r="AH30" s="521">
        <v>93.1</v>
      </c>
      <c r="AI30" s="522"/>
      <c r="AJ30" s="522"/>
      <c r="AK30" s="522"/>
      <c r="AL30" s="522"/>
      <c r="AM30" s="522"/>
      <c r="AN30" s="522"/>
      <c r="AO30" s="522"/>
      <c r="AP30" s="522"/>
      <c r="AQ30" s="522"/>
      <c r="AR30" s="522"/>
      <c r="AS30" s="522"/>
      <c r="AT30" s="522"/>
      <c r="AU30" s="522"/>
      <c r="AV30" s="522"/>
      <c r="AW30" s="522"/>
      <c r="AX30" s="524"/>
      <c r="AY30" s="554"/>
      <c r="AZ30" s="555"/>
      <c r="BA30" s="555"/>
      <c r="BB30" s="556"/>
      <c r="BC30" s="510" t="s">
        <v>105</v>
      </c>
      <c r="BD30" s="511"/>
      <c r="BE30" s="511"/>
      <c r="BF30" s="511"/>
      <c r="BG30" s="511"/>
      <c r="BH30" s="511"/>
      <c r="BI30" s="511"/>
      <c r="BJ30" s="511"/>
      <c r="BK30" s="511"/>
      <c r="BL30" s="511"/>
      <c r="BM30" s="512"/>
      <c r="BN30" s="513">
        <v>6166342</v>
      </c>
      <c r="BO30" s="514"/>
      <c r="BP30" s="514"/>
      <c r="BQ30" s="514"/>
      <c r="BR30" s="514"/>
      <c r="BS30" s="514"/>
      <c r="BT30" s="514"/>
      <c r="BU30" s="515"/>
      <c r="BV30" s="513">
        <v>6073743</v>
      </c>
      <c r="BW30" s="514"/>
      <c r="BX30" s="514"/>
      <c r="BY30" s="514"/>
      <c r="BZ30" s="514"/>
      <c r="CA30" s="514"/>
      <c r="CB30" s="514"/>
      <c r="CC30" s="515"/>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c r="A31" s="163"/>
      <c r="B31" s="188"/>
      <c r="DI31" s="189"/>
    </row>
    <row r="32" spans="1:113" ht="13.5" customHeight="1">
      <c r="A32" s="163"/>
      <c r="B32" s="190"/>
      <c r="C32" s="557" t="s">
        <v>106</v>
      </c>
      <c r="D32" s="557"/>
      <c r="E32" s="557"/>
      <c r="F32" s="557"/>
      <c r="G32" s="557"/>
      <c r="H32" s="557"/>
      <c r="I32" s="557"/>
      <c r="J32" s="557"/>
      <c r="K32" s="557"/>
      <c r="L32" s="557"/>
      <c r="M32" s="557"/>
      <c r="N32" s="557"/>
      <c r="O32" s="557"/>
      <c r="P32" s="557"/>
      <c r="Q32" s="557"/>
      <c r="R32" s="557"/>
      <c r="S32" s="557"/>
      <c r="U32" s="398" t="s">
        <v>107</v>
      </c>
      <c r="V32" s="398"/>
      <c r="W32" s="398"/>
      <c r="X32" s="398"/>
      <c r="Y32" s="398"/>
      <c r="Z32" s="398"/>
      <c r="AA32" s="398"/>
      <c r="AB32" s="398"/>
      <c r="AC32" s="398"/>
      <c r="AD32" s="398"/>
      <c r="AE32" s="398"/>
      <c r="AF32" s="398"/>
      <c r="AG32" s="398"/>
      <c r="AH32" s="398"/>
      <c r="AI32" s="398"/>
      <c r="AJ32" s="398"/>
      <c r="AK32" s="398"/>
      <c r="AM32" s="398" t="s">
        <v>108</v>
      </c>
      <c r="AN32" s="398"/>
      <c r="AO32" s="398"/>
      <c r="AP32" s="398"/>
      <c r="AQ32" s="398"/>
      <c r="AR32" s="398"/>
      <c r="AS32" s="398"/>
      <c r="AT32" s="398"/>
      <c r="AU32" s="398"/>
      <c r="AV32" s="398"/>
      <c r="AW32" s="398"/>
      <c r="AX32" s="398"/>
      <c r="AY32" s="398"/>
      <c r="AZ32" s="398"/>
      <c r="BA32" s="398"/>
      <c r="BB32" s="398"/>
      <c r="BC32" s="398"/>
      <c r="BE32" s="398" t="s">
        <v>109</v>
      </c>
      <c r="BF32" s="398"/>
      <c r="BG32" s="398"/>
      <c r="BH32" s="398"/>
      <c r="BI32" s="398"/>
      <c r="BJ32" s="398"/>
      <c r="BK32" s="398"/>
      <c r="BL32" s="398"/>
      <c r="BM32" s="398"/>
      <c r="BN32" s="398"/>
      <c r="BO32" s="398"/>
      <c r="BP32" s="398"/>
      <c r="BQ32" s="398"/>
      <c r="BR32" s="398"/>
      <c r="BS32" s="398"/>
      <c r="BT32" s="398"/>
      <c r="BU32" s="398"/>
      <c r="BW32" s="398" t="s">
        <v>110</v>
      </c>
      <c r="BX32" s="398"/>
      <c r="BY32" s="398"/>
      <c r="BZ32" s="398"/>
      <c r="CA32" s="398"/>
      <c r="CB32" s="398"/>
      <c r="CC32" s="398"/>
      <c r="CD32" s="398"/>
      <c r="CE32" s="398"/>
      <c r="CF32" s="398"/>
      <c r="CG32" s="398"/>
      <c r="CH32" s="398"/>
      <c r="CI32" s="398"/>
      <c r="CJ32" s="398"/>
      <c r="CK32" s="398"/>
      <c r="CL32" s="398"/>
      <c r="CM32" s="398"/>
      <c r="CO32" s="398" t="s">
        <v>111</v>
      </c>
      <c r="CP32" s="398"/>
      <c r="CQ32" s="398"/>
      <c r="CR32" s="398"/>
      <c r="CS32" s="398"/>
      <c r="CT32" s="398"/>
      <c r="CU32" s="398"/>
      <c r="CV32" s="398"/>
      <c r="CW32" s="398"/>
      <c r="CX32" s="398"/>
      <c r="CY32" s="398"/>
      <c r="CZ32" s="398"/>
      <c r="DA32" s="398"/>
      <c r="DB32" s="398"/>
      <c r="DC32" s="398"/>
      <c r="DD32" s="398"/>
      <c r="DE32" s="398"/>
      <c r="DI32" s="189"/>
    </row>
    <row r="33" spans="1:113" ht="13.5" customHeight="1">
      <c r="A33" s="163"/>
      <c r="B33" s="190"/>
      <c r="C33" s="418" t="s">
        <v>112</v>
      </c>
      <c r="D33" s="418"/>
      <c r="E33" s="383" t="s">
        <v>113</v>
      </c>
      <c r="F33" s="383"/>
      <c r="G33" s="383"/>
      <c r="H33" s="383"/>
      <c r="I33" s="383"/>
      <c r="J33" s="383"/>
      <c r="K33" s="383"/>
      <c r="L33" s="383"/>
      <c r="M33" s="383"/>
      <c r="N33" s="383"/>
      <c r="O33" s="383"/>
      <c r="P33" s="383"/>
      <c r="Q33" s="383"/>
      <c r="R33" s="383"/>
      <c r="S33" s="383"/>
      <c r="T33" s="167"/>
      <c r="U33" s="418" t="s">
        <v>112</v>
      </c>
      <c r="V33" s="418"/>
      <c r="W33" s="383" t="s">
        <v>113</v>
      </c>
      <c r="X33" s="383"/>
      <c r="Y33" s="383"/>
      <c r="Z33" s="383"/>
      <c r="AA33" s="383"/>
      <c r="AB33" s="383"/>
      <c r="AC33" s="383"/>
      <c r="AD33" s="383"/>
      <c r="AE33" s="383"/>
      <c r="AF33" s="383"/>
      <c r="AG33" s="383"/>
      <c r="AH33" s="383"/>
      <c r="AI33" s="383"/>
      <c r="AJ33" s="383"/>
      <c r="AK33" s="383"/>
      <c r="AL33" s="167"/>
      <c r="AM33" s="418" t="s">
        <v>112</v>
      </c>
      <c r="AN33" s="418"/>
      <c r="AO33" s="383" t="s">
        <v>113</v>
      </c>
      <c r="AP33" s="383"/>
      <c r="AQ33" s="383"/>
      <c r="AR33" s="383"/>
      <c r="AS33" s="383"/>
      <c r="AT33" s="383"/>
      <c r="AU33" s="383"/>
      <c r="AV33" s="383"/>
      <c r="AW33" s="383"/>
      <c r="AX33" s="383"/>
      <c r="AY33" s="383"/>
      <c r="AZ33" s="383"/>
      <c r="BA33" s="383"/>
      <c r="BB33" s="383"/>
      <c r="BC33" s="383"/>
      <c r="BD33" s="173"/>
      <c r="BE33" s="383" t="s">
        <v>114</v>
      </c>
      <c r="BF33" s="383"/>
      <c r="BG33" s="383" t="s">
        <v>115</v>
      </c>
      <c r="BH33" s="383"/>
      <c r="BI33" s="383"/>
      <c r="BJ33" s="383"/>
      <c r="BK33" s="383"/>
      <c r="BL33" s="383"/>
      <c r="BM33" s="383"/>
      <c r="BN33" s="383"/>
      <c r="BO33" s="383"/>
      <c r="BP33" s="383"/>
      <c r="BQ33" s="383"/>
      <c r="BR33" s="383"/>
      <c r="BS33" s="383"/>
      <c r="BT33" s="383"/>
      <c r="BU33" s="383"/>
      <c r="BV33" s="173"/>
      <c r="BW33" s="418" t="s">
        <v>114</v>
      </c>
      <c r="BX33" s="418"/>
      <c r="BY33" s="383" t="s">
        <v>116</v>
      </c>
      <c r="BZ33" s="383"/>
      <c r="CA33" s="383"/>
      <c r="CB33" s="383"/>
      <c r="CC33" s="383"/>
      <c r="CD33" s="383"/>
      <c r="CE33" s="383"/>
      <c r="CF33" s="383"/>
      <c r="CG33" s="383"/>
      <c r="CH33" s="383"/>
      <c r="CI33" s="383"/>
      <c r="CJ33" s="383"/>
      <c r="CK33" s="383"/>
      <c r="CL33" s="383"/>
      <c r="CM33" s="383"/>
      <c r="CN33" s="167"/>
      <c r="CO33" s="418" t="s">
        <v>112</v>
      </c>
      <c r="CP33" s="418"/>
      <c r="CQ33" s="383" t="s">
        <v>117</v>
      </c>
      <c r="CR33" s="383"/>
      <c r="CS33" s="383"/>
      <c r="CT33" s="383"/>
      <c r="CU33" s="383"/>
      <c r="CV33" s="383"/>
      <c r="CW33" s="383"/>
      <c r="CX33" s="383"/>
      <c r="CY33" s="383"/>
      <c r="CZ33" s="383"/>
      <c r="DA33" s="383"/>
      <c r="DB33" s="383"/>
      <c r="DC33" s="383"/>
      <c r="DD33" s="383"/>
      <c r="DE33" s="383"/>
      <c r="DF33" s="167"/>
      <c r="DG33" s="583" t="s">
        <v>118</v>
      </c>
      <c r="DH33" s="583"/>
      <c r="DI33" s="168"/>
    </row>
    <row r="34" spans="1:113" ht="32.25" customHeight="1">
      <c r="A34" s="163"/>
      <c r="B34" s="190"/>
      <c r="C34" s="584">
        <f>IF(E34="","",1)</f>
        <v>1</v>
      </c>
      <c r="D34" s="584"/>
      <c r="E34" s="585" t="str">
        <f>IF('各会計、関係団体の財政状況及び健全化判断比率'!B7="","",'各会計、関係団体の財政状況及び健全化判断比率'!B7)</f>
        <v>一般会計</v>
      </c>
      <c r="F34" s="585"/>
      <c r="G34" s="585"/>
      <c r="H34" s="585"/>
      <c r="I34" s="585"/>
      <c r="J34" s="585"/>
      <c r="K34" s="585"/>
      <c r="L34" s="585"/>
      <c r="M34" s="585"/>
      <c r="N34" s="585"/>
      <c r="O34" s="585"/>
      <c r="P34" s="585"/>
      <c r="Q34" s="585"/>
      <c r="R34" s="585"/>
      <c r="S34" s="585"/>
      <c r="T34" s="163"/>
      <c r="U34" s="584">
        <f>IF(W34="","",MAX(C34:D43)+1)</f>
        <v>3</v>
      </c>
      <c r="V34" s="584"/>
      <c r="W34" s="585" t="str">
        <f>IF('各会計、関係団体の財政状況及び健全化判断比率'!B28="","",'各会計、関係団体の財政状況及び健全化判断比率'!B28)</f>
        <v>国民健康保険特別会計(事業勘定)</v>
      </c>
      <c r="X34" s="585"/>
      <c r="Y34" s="585"/>
      <c r="Z34" s="585"/>
      <c r="AA34" s="585"/>
      <c r="AB34" s="585"/>
      <c r="AC34" s="585"/>
      <c r="AD34" s="585"/>
      <c r="AE34" s="585"/>
      <c r="AF34" s="585"/>
      <c r="AG34" s="585"/>
      <c r="AH34" s="585"/>
      <c r="AI34" s="585"/>
      <c r="AJ34" s="585"/>
      <c r="AK34" s="585"/>
      <c r="AL34" s="163"/>
      <c r="AM34" s="584">
        <f>IF(AO34="","",MAX(C34:D43,U34:V43)+1)</f>
        <v>7</v>
      </c>
      <c r="AN34" s="584"/>
      <c r="AO34" s="585" t="str">
        <f>IF('各会計、関係団体の財政状況及び健全化判断比率'!B32="","",'各会計、関係団体の財政状況及び健全化判断比率'!B32)</f>
        <v>水道事業会計</v>
      </c>
      <c r="AP34" s="585"/>
      <c r="AQ34" s="585"/>
      <c r="AR34" s="585"/>
      <c r="AS34" s="585"/>
      <c r="AT34" s="585"/>
      <c r="AU34" s="585"/>
      <c r="AV34" s="585"/>
      <c r="AW34" s="585"/>
      <c r="AX34" s="585"/>
      <c r="AY34" s="585"/>
      <c r="AZ34" s="585"/>
      <c r="BA34" s="585"/>
      <c r="BB34" s="585"/>
      <c r="BC34" s="585"/>
      <c r="BD34" s="163"/>
      <c r="BE34" s="584" t="str">
        <f>IF(BG34="","",MAX(C34:D43,U34:V43,AM34:AN43)+1)</f>
        <v/>
      </c>
      <c r="BF34" s="584"/>
      <c r="BG34" s="585"/>
      <c r="BH34" s="585"/>
      <c r="BI34" s="585"/>
      <c r="BJ34" s="585"/>
      <c r="BK34" s="585"/>
      <c r="BL34" s="585"/>
      <c r="BM34" s="585"/>
      <c r="BN34" s="585"/>
      <c r="BO34" s="585"/>
      <c r="BP34" s="585"/>
      <c r="BQ34" s="585"/>
      <c r="BR34" s="585"/>
      <c r="BS34" s="585"/>
      <c r="BT34" s="585"/>
      <c r="BU34" s="585"/>
      <c r="BV34" s="163"/>
      <c r="BW34" s="584">
        <f>IF(BY34="","",MAX(C34:D43,U34:V43,AM34:AN43,BE34:BF43)+1)</f>
        <v>12</v>
      </c>
      <c r="BX34" s="584"/>
      <c r="BY34" s="585" t="str">
        <f>IF('各会計、関係団体の財政状況及び健全化判断比率'!B68="","",'各会計、関係団体の財政状況及び健全化判断比率'!B68)</f>
        <v>八幡浜地区施設事務組合 一般会計</v>
      </c>
      <c r="BZ34" s="585"/>
      <c r="CA34" s="585"/>
      <c r="CB34" s="585"/>
      <c r="CC34" s="585"/>
      <c r="CD34" s="585"/>
      <c r="CE34" s="585"/>
      <c r="CF34" s="585"/>
      <c r="CG34" s="585"/>
      <c r="CH34" s="585"/>
      <c r="CI34" s="585"/>
      <c r="CJ34" s="585"/>
      <c r="CK34" s="585"/>
      <c r="CL34" s="585"/>
      <c r="CM34" s="585"/>
      <c r="CN34" s="163"/>
      <c r="CO34" s="584">
        <f>IF(CQ34="","",MAX(C34:D43,U34:V43,AM34:AN43,BE34:BF43,BW34:BX43)+1)</f>
        <v>22</v>
      </c>
      <c r="CP34" s="584"/>
      <c r="CQ34" s="585" t="str">
        <f>IF('各会計、関係団体の財政状況及び健全化判断比率'!BS7="","",'各会計、関係団体の財政状況及び健全化判断比率'!BS7)</f>
        <v>あけはまシーサイドサンパーク（株）</v>
      </c>
      <c r="CR34" s="585"/>
      <c r="CS34" s="585"/>
      <c r="CT34" s="585"/>
      <c r="CU34" s="585"/>
      <c r="CV34" s="585"/>
      <c r="CW34" s="585"/>
      <c r="CX34" s="585"/>
      <c r="CY34" s="585"/>
      <c r="CZ34" s="585"/>
      <c r="DA34" s="585"/>
      <c r="DB34" s="585"/>
      <c r="DC34" s="585"/>
      <c r="DD34" s="585"/>
      <c r="DE34" s="585"/>
      <c r="DG34" s="586" t="str">
        <f>IF('各会計、関係団体の財政状況及び健全化判断比率'!BR7="","",'各会計、関係団体の財政状況及び健全化判断比率'!BR7)</f>
        <v>○</v>
      </c>
      <c r="DH34" s="586"/>
      <c r="DI34" s="168"/>
    </row>
    <row r="35" spans="1:113" ht="32.25" customHeight="1">
      <c r="A35" s="163"/>
      <c r="B35" s="190"/>
      <c r="C35" s="584">
        <f>IF(E35="","",C34+1)</f>
        <v>2</v>
      </c>
      <c r="D35" s="584"/>
      <c r="E35" s="585" t="str">
        <f>IF('各会計、関係団体の財政状況及び健全化判断比率'!B8="","",'各会計、関係団体の財政状況及び健全化判断比率'!B8)</f>
        <v>育英会奨学資金貸付特別会計</v>
      </c>
      <c r="F35" s="585"/>
      <c r="G35" s="585"/>
      <c r="H35" s="585"/>
      <c r="I35" s="585"/>
      <c r="J35" s="585"/>
      <c r="K35" s="585"/>
      <c r="L35" s="585"/>
      <c r="M35" s="585"/>
      <c r="N35" s="585"/>
      <c r="O35" s="585"/>
      <c r="P35" s="585"/>
      <c r="Q35" s="585"/>
      <c r="R35" s="585"/>
      <c r="S35" s="585"/>
      <c r="T35" s="163"/>
      <c r="U35" s="584">
        <f>IF(W35="","",U34+1)</f>
        <v>4</v>
      </c>
      <c r="V35" s="584"/>
      <c r="W35" s="585" t="str">
        <f>IF('各会計、関係団体の財政状況及び健全化判断比率'!B29="","",'各会計、関係団体の財政状況及び健全化判断比率'!B29)</f>
        <v>国民健康保険特別会計(直診勘定)</v>
      </c>
      <c r="X35" s="585"/>
      <c r="Y35" s="585"/>
      <c r="Z35" s="585"/>
      <c r="AA35" s="585"/>
      <c r="AB35" s="585"/>
      <c r="AC35" s="585"/>
      <c r="AD35" s="585"/>
      <c r="AE35" s="585"/>
      <c r="AF35" s="585"/>
      <c r="AG35" s="585"/>
      <c r="AH35" s="585"/>
      <c r="AI35" s="585"/>
      <c r="AJ35" s="585"/>
      <c r="AK35" s="585"/>
      <c r="AL35" s="163"/>
      <c r="AM35" s="584">
        <f t="shared" ref="AM35:AM43" si="0">IF(AO35="","",AM34+1)</f>
        <v>8</v>
      </c>
      <c r="AN35" s="584"/>
      <c r="AO35" s="585" t="str">
        <f>IF('各会計、関係団体の財政状況及び健全化判断比率'!B33="","",'各会計、関係団体の財政状況及び健全化判断比率'!B33)</f>
        <v>簡易水道事業会計</v>
      </c>
      <c r="AP35" s="585"/>
      <c r="AQ35" s="585"/>
      <c r="AR35" s="585"/>
      <c r="AS35" s="585"/>
      <c r="AT35" s="585"/>
      <c r="AU35" s="585"/>
      <c r="AV35" s="585"/>
      <c r="AW35" s="585"/>
      <c r="AX35" s="585"/>
      <c r="AY35" s="585"/>
      <c r="AZ35" s="585"/>
      <c r="BA35" s="585"/>
      <c r="BB35" s="585"/>
      <c r="BC35" s="585"/>
      <c r="BD35" s="163"/>
      <c r="BE35" s="584" t="str">
        <f t="shared" ref="BE35:BE43" si="1">IF(BG35="","",BE34+1)</f>
        <v/>
      </c>
      <c r="BF35" s="584"/>
      <c r="BG35" s="585"/>
      <c r="BH35" s="585"/>
      <c r="BI35" s="585"/>
      <c r="BJ35" s="585"/>
      <c r="BK35" s="585"/>
      <c r="BL35" s="585"/>
      <c r="BM35" s="585"/>
      <c r="BN35" s="585"/>
      <c r="BO35" s="585"/>
      <c r="BP35" s="585"/>
      <c r="BQ35" s="585"/>
      <c r="BR35" s="585"/>
      <c r="BS35" s="585"/>
      <c r="BT35" s="585"/>
      <c r="BU35" s="585"/>
      <c r="BV35" s="163"/>
      <c r="BW35" s="584">
        <f t="shared" ref="BW35:BW43" si="2">IF(BY35="","",BW34+1)</f>
        <v>13</v>
      </c>
      <c r="BX35" s="584"/>
      <c r="BY35" s="585" t="str">
        <f>IF('各会計、関係団体の財政状況及び健全化判断比率'!B69="","",'各会計、関係団体の財政状況及び健全化判断比率'!B69)</f>
        <v>八幡浜地区施設事務組合 消防事業特別会計</v>
      </c>
      <c r="BZ35" s="585"/>
      <c r="CA35" s="585"/>
      <c r="CB35" s="585"/>
      <c r="CC35" s="585"/>
      <c r="CD35" s="585"/>
      <c r="CE35" s="585"/>
      <c r="CF35" s="585"/>
      <c r="CG35" s="585"/>
      <c r="CH35" s="585"/>
      <c r="CI35" s="585"/>
      <c r="CJ35" s="585"/>
      <c r="CK35" s="585"/>
      <c r="CL35" s="585"/>
      <c r="CM35" s="585"/>
      <c r="CN35" s="163"/>
      <c r="CO35" s="584">
        <f t="shared" ref="CO35:CO43" si="3">IF(CQ35="","",CO34+1)</f>
        <v>23</v>
      </c>
      <c r="CP35" s="584"/>
      <c r="CQ35" s="585" t="str">
        <f>IF('各会計、関係団体の財政状況及び健全化判断比率'!BS8="","",'各会計、関係団体の財政状況及び健全化判断比率'!BS8)</f>
        <v>（株）どんぶり館</v>
      </c>
      <c r="CR35" s="585"/>
      <c r="CS35" s="585"/>
      <c r="CT35" s="585"/>
      <c r="CU35" s="585"/>
      <c r="CV35" s="585"/>
      <c r="CW35" s="585"/>
      <c r="CX35" s="585"/>
      <c r="CY35" s="585"/>
      <c r="CZ35" s="585"/>
      <c r="DA35" s="585"/>
      <c r="DB35" s="585"/>
      <c r="DC35" s="585"/>
      <c r="DD35" s="585"/>
      <c r="DE35" s="585"/>
      <c r="DG35" s="586" t="str">
        <f>IF('各会計、関係団体の財政状況及び健全化判断比率'!BR8="","",'各会計、関係団体の財政状況及び健全化判断比率'!BR8)</f>
        <v/>
      </c>
      <c r="DH35" s="586"/>
      <c r="DI35" s="168"/>
    </row>
    <row r="36" spans="1:113" ht="32.25" customHeight="1">
      <c r="A36" s="163"/>
      <c r="B36" s="190"/>
      <c r="C36" s="584" t="str">
        <f>IF(E36="","",C35+1)</f>
        <v/>
      </c>
      <c r="D36" s="584"/>
      <c r="E36" s="585" t="str">
        <f>IF('各会計、関係団体の財政状況及び健全化判断比率'!B9="","",'各会計、関係団体の財政状況及び健全化判断比率'!B9)</f>
        <v/>
      </c>
      <c r="F36" s="585"/>
      <c r="G36" s="585"/>
      <c r="H36" s="585"/>
      <c r="I36" s="585"/>
      <c r="J36" s="585"/>
      <c r="K36" s="585"/>
      <c r="L36" s="585"/>
      <c r="M36" s="585"/>
      <c r="N36" s="585"/>
      <c r="O36" s="585"/>
      <c r="P36" s="585"/>
      <c r="Q36" s="585"/>
      <c r="R36" s="585"/>
      <c r="S36" s="585"/>
      <c r="T36" s="163"/>
      <c r="U36" s="584">
        <f t="shared" ref="U36:U43" si="4">IF(W36="","",U35+1)</f>
        <v>5</v>
      </c>
      <c r="V36" s="584"/>
      <c r="W36" s="585" t="str">
        <f>IF('各会計、関係団体の財政状況及び健全化判断比率'!B30="","",'各会計、関係団体の財政状況及び健全化判断比率'!B30)</f>
        <v>後期高齢者医療特別会計</v>
      </c>
      <c r="X36" s="585"/>
      <c r="Y36" s="585"/>
      <c r="Z36" s="585"/>
      <c r="AA36" s="585"/>
      <c r="AB36" s="585"/>
      <c r="AC36" s="585"/>
      <c r="AD36" s="585"/>
      <c r="AE36" s="585"/>
      <c r="AF36" s="585"/>
      <c r="AG36" s="585"/>
      <c r="AH36" s="585"/>
      <c r="AI36" s="585"/>
      <c r="AJ36" s="585"/>
      <c r="AK36" s="585"/>
      <c r="AL36" s="163"/>
      <c r="AM36" s="584">
        <f t="shared" si="0"/>
        <v>9</v>
      </c>
      <c r="AN36" s="584"/>
      <c r="AO36" s="585" t="str">
        <f>IF('各会計、関係団体の財政状況及び健全化判断比率'!B34="","",'各会計、関係団体の財政状況及び健全化判断比率'!B34)</f>
        <v>下水道事業会計</v>
      </c>
      <c r="AP36" s="585"/>
      <c r="AQ36" s="585"/>
      <c r="AR36" s="585"/>
      <c r="AS36" s="585"/>
      <c r="AT36" s="585"/>
      <c r="AU36" s="585"/>
      <c r="AV36" s="585"/>
      <c r="AW36" s="585"/>
      <c r="AX36" s="585"/>
      <c r="AY36" s="585"/>
      <c r="AZ36" s="585"/>
      <c r="BA36" s="585"/>
      <c r="BB36" s="585"/>
      <c r="BC36" s="585"/>
      <c r="BD36" s="163"/>
      <c r="BE36" s="584" t="str">
        <f t="shared" si="1"/>
        <v/>
      </c>
      <c r="BF36" s="584"/>
      <c r="BG36" s="585"/>
      <c r="BH36" s="585"/>
      <c r="BI36" s="585"/>
      <c r="BJ36" s="585"/>
      <c r="BK36" s="585"/>
      <c r="BL36" s="585"/>
      <c r="BM36" s="585"/>
      <c r="BN36" s="585"/>
      <c r="BO36" s="585"/>
      <c r="BP36" s="585"/>
      <c r="BQ36" s="585"/>
      <c r="BR36" s="585"/>
      <c r="BS36" s="585"/>
      <c r="BT36" s="585"/>
      <c r="BU36" s="585"/>
      <c r="BV36" s="163"/>
      <c r="BW36" s="584">
        <f t="shared" si="2"/>
        <v>14</v>
      </c>
      <c r="BX36" s="584"/>
      <c r="BY36" s="585" t="str">
        <f>IF('各会計、関係団体の財政状況及び健全化判断比率'!B70="","",'各会計、関係団体の財政状況及び健全化判断比率'!B70)</f>
        <v>八幡浜地区施設事務組合 一次救急・夜間診療所事業特別会計</v>
      </c>
      <c r="BZ36" s="585"/>
      <c r="CA36" s="585"/>
      <c r="CB36" s="585"/>
      <c r="CC36" s="585"/>
      <c r="CD36" s="585"/>
      <c r="CE36" s="585"/>
      <c r="CF36" s="585"/>
      <c r="CG36" s="585"/>
      <c r="CH36" s="585"/>
      <c r="CI36" s="585"/>
      <c r="CJ36" s="585"/>
      <c r="CK36" s="585"/>
      <c r="CL36" s="585"/>
      <c r="CM36" s="585"/>
      <c r="CN36" s="163"/>
      <c r="CO36" s="584">
        <f t="shared" si="3"/>
        <v>24</v>
      </c>
      <c r="CP36" s="584"/>
      <c r="CQ36" s="585" t="str">
        <f>IF('各会計、関係団体の財政状況及び健全化判断比率'!BS9="","",'各会計、関係団体の財政状況及び健全化判断比率'!BS9)</f>
        <v>（財）宇和文化会館</v>
      </c>
      <c r="CR36" s="585"/>
      <c r="CS36" s="585"/>
      <c r="CT36" s="585"/>
      <c r="CU36" s="585"/>
      <c r="CV36" s="585"/>
      <c r="CW36" s="585"/>
      <c r="CX36" s="585"/>
      <c r="CY36" s="585"/>
      <c r="CZ36" s="585"/>
      <c r="DA36" s="585"/>
      <c r="DB36" s="585"/>
      <c r="DC36" s="585"/>
      <c r="DD36" s="585"/>
      <c r="DE36" s="585"/>
      <c r="DG36" s="586" t="str">
        <f>IF('各会計、関係団体の財政状況及び健全化判断比率'!BR9="","",'各会計、関係団体の財政状況及び健全化判断比率'!BR9)</f>
        <v/>
      </c>
      <c r="DH36" s="586"/>
      <c r="DI36" s="168"/>
    </row>
    <row r="37" spans="1:113" ht="32.25" customHeight="1">
      <c r="A37" s="163"/>
      <c r="B37" s="190"/>
      <c r="C37" s="584" t="str">
        <f>IF(E37="","",C36+1)</f>
        <v/>
      </c>
      <c r="D37" s="584"/>
      <c r="E37" s="585" t="str">
        <f>IF('各会計、関係団体の財政状況及び健全化判断比率'!B10="","",'各会計、関係団体の財政状況及び健全化判断比率'!B10)</f>
        <v/>
      </c>
      <c r="F37" s="585"/>
      <c r="G37" s="585"/>
      <c r="H37" s="585"/>
      <c r="I37" s="585"/>
      <c r="J37" s="585"/>
      <c r="K37" s="585"/>
      <c r="L37" s="585"/>
      <c r="M37" s="585"/>
      <c r="N37" s="585"/>
      <c r="O37" s="585"/>
      <c r="P37" s="585"/>
      <c r="Q37" s="585"/>
      <c r="R37" s="585"/>
      <c r="S37" s="585"/>
      <c r="T37" s="163"/>
      <c r="U37" s="584">
        <f t="shared" si="4"/>
        <v>6</v>
      </c>
      <c r="V37" s="584"/>
      <c r="W37" s="585" t="str">
        <f>IF('各会計、関係団体の財政状況及び健全化判断比率'!B31="","",'各会計、関係団体の財政状況及び健全化判断比率'!B31)</f>
        <v>介護保険特別会計(保険事業勘定）</v>
      </c>
      <c r="X37" s="585"/>
      <c r="Y37" s="585"/>
      <c r="Z37" s="585"/>
      <c r="AA37" s="585"/>
      <c r="AB37" s="585"/>
      <c r="AC37" s="585"/>
      <c r="AD37" s="585"/>
      <c r="AE37" s="585"/>
      <c r="AF37" s="585"/>
      <c r="AG37" s="585"/>
      <c r="AH37" s="585"/>
      <c r="AI37" s="585"/>
      <c r="AJ37" s="585"/>
      <c r="AK37" s="585"/>
      <c r="AL37" s="163"/>
      <c r="AM37" s="584">
        <f t="shared" si="0"/>
        <v>10</v>
      </c>
      <c r="AN37" s="584"/>
      <c r="AO37" s="585" t="str">
        <f>IF('各会計、関係団体の財政状況及び健全化判断比率'!B35="","",'各会計、関係団体の財政状況及び健全化判断比率'!B35)</f>
        <v>病院事業会計</v>
      </c>
      <c r="AP37" s="585"/>
      <c r="AQ37" s="585"/>
      <c r="AR37" s="585"/>
      <c r="AS37" s="585"/>
      <c r="AT37" s="585"/>
      <c r="AU37" s="585"/>
      <c r="AV37" s="585"/>
      <c r="AW37" s="585"/>
      <c r="AX37" s="585"/>
      <c r="AY37" s="585"/>
      <c r="AZ37" s="585"/>
      <c r="BA37" s="585"/>
      <c r="BB37" s="585"/>
      <c r="BC37" s="585"/>
      <c r="BD37" s="163"/>
      <c r="BE37" s="584" t="str">
        <f t="shared" si="1"/>
        <v/>
      </c>
      <c r="BF37" s="584"/>
      <c r="BG37" s="585"/>
      <c r="BH37" s="585"/>
      <c r="BI37" s="585"/>
      <c r="BJ37" s="585"/>
      <c r="BK37" s="585"/>
      <c r="BL37" s="585"/>
      <c r="BM37" s="585"/>
      <c r="BN37" s="585"/>
      <c r="BO37" s="585"/>
      <c r="BP37" s="585"/>
      <c r="BQ37" s="585"/>
      <c r="BR37" s="585"/>
      <c r="BS37" s="585"/>
      <c r="BT37" s="585"/>
      <c r="BU37" s="585"/>
      <c r="BV37" s="163"/>
      <c r="BW37" s="584">
        <f t="shared" si="2"/>
        <v>15</v>
      </c>
      <c r="BX37" s="584"/>
      <c r="BY37" s="585" t="str">
        <f>IF('各会計、関係団体の財政状況及び健全化判断比率'!B71="","",'各会計、関係団体の財政状況及び健全化判断比率'!B71)</f>
        <v>八幡浜地区施設事務組合 し尿処理事業特別会計</v>
      </c>
      <c r="BZ37" s="585"/>
      <c r="CA37" s="585"/>
      <c r="CB37" s="585"/>
      <c r="CC37" s="585"/>
      <c r="CD37" s="585"/>
      <c r="CE37" s="585"/>
      <c r="CF37" s="585"/>
      <c r="CG37" s="585"/>
      <c r="CH37" s="585"/>
      <c r="CI37" s="585"/>
      <c r="CJ37" s="585"/>
      <c r="CK37" s="585"/>
      <c r="CL37" s="585"/>
      <c r="CM37" s="585"/>
      <c r="CN37" s="163"/>
      <c r="CO37" s="584">
        <f t="shared" si="3"/>
        <v>25</v>
      </c>
      <c r="CP37" s="584"/>
      <c r="CQ37" s="585" t="str">
        <f>IF('各会計、関係団体の財政状況及び健全化判断比率'!BS10="","",'各会計、関係団体の財政状況及び健全化判断比率'!BS10)</f>
        <v>西予ＣＡＴＶ（株）</v>
      </c>
      <c r="CR37" s="585"/>
      <c r="CS37" s="585"/>
      <c r="CT37" s="585"/>
      <c r="CU37" s="585"/>
      <c r="CV37" s="585"/>
      <c r="CW37" s="585"/>
      <c r="CX37" s="585"/>
      <c r="CY37" s="585"/>
      <c r="CZ37" s="585"/>
      <c r="DA37" s="585"/>
      <c r="DB37" s="585"/>
      <c r="DC37" s="585"/>
      <c r="DD37" s="585"/>
      <c r="DE37" s="585"/>
      <c r="DG37" s="586" t="str">
        <f>IF('各会計、関係団体の財政状況及び健全化判断比率'!BR10="","",'各会計、関係団体の財政状況及び健全化判断比率'!BR10)</f>
        <v/>
      </c>
      <c r="DH37" s="586"/>
      <c r="DI37" s="168"/>
    </row>
    <row r="38" spans="1:113" ht="32.25" customHeight="1">
      <c r="A38" s="163"/>
      <c r="B38" s="190"/>
      <c r="C38" s="584" t="str">
        <f t="shared" ref="C38:C43" si="5">IF(E38="","",C37+1)</f>
        <v/>
      </c>
      <c r="D38" s="584"/>
      <c r="E38" s="585" t="str">
        <f>IF('各会計、関係団体の財政状況及び健全化判断比率'!B11="","",'各会計、関係団体の財政状況及び健全化判断比率'!B11)</f>
        <v/>
      </c>
      <c r="F38" s="585"/>
      <c r="G38" s="585"/>
      <c r="H38" s="585"/>
      <c r="I38" s="585"/>
      <c r="J38" s="585"/>
      <c r="K38" s="585"/>
      <c r="L38" s="585"/>
      <c r="M38" s="585"/>
      <c r="N38" s="585"/>
      <c r="O38" s="585"/>
      <c r="P38" s="585"/>
      <c r="Q38" s="585"/>
      <c r="R38" s="585"/>
      <c r="S38" s="585"/>
      <c r="T38" s="163"/>
      <c r="U38" s="584" t="str">
        <f t="shared" si="4"/>
        <v/>
      </c>
      <c r="V38" s="584"/>
      <c r="W38" s="585"/>
      <c r="X38" s="585"/>
      <c r="Y38" s="585"/>
      <c r="Z38" s="585"/>
      <c r="AA38" s="585"/>
      <c r="AB38" s="585"/>
      <c r="AC38" s="585"/>
      <c r="AD38" s="585"/>
      <c r="AE38" s="585"/>
      <c r="AF38" s="585"/>
      <c r="AG38" s="585"/>
      <c r="AH38" s="585"/>
      <c r="AI38" s="585"/>
      <c r="AJ38" s="585"/>
      <c r="AK38" s="585"/>
      <c r="AL38" s="163"/>
      <c r="AM38" s="584">
        <f t="shared" si="0"/>
        <v>11</v>
      </c>
      <c r="AN38" s="584"/>
      <c r="AO38" s="585" t="str">
        <f>IF('各会計、関係団体の財政状況及び健全化判断比率'!B36="","",'各会計、関係団体の財政状況及び健全化判断比率'!B36)</f>
        <v>野村介護老人保健施設事業会計</v>
      </c>
      <c r="AP38" s="585"/>
      <c r="AQ38" s="585"/>
      <c r="AR38" s="585"/>
      <c r="AS38" s="585"/>
      <c r="AT38" s="585"/>
      <c r="AU38" s="585"/>
      <c r="AV38" s="585"/>
      <c r="AW38" s="585"/>
      <c r="AX38" s="585"/>
      <c r="AY38" s="585"/>
      <c r="AZ38" s="585"/>
      <c r="BA38" s="585"/>
      <c r="BB38" s="585"/>
      <c r="BC38" s="585"/>
      <c r="BD38" s="163"/>
      <c r="BE38" s="584" t="str">
        <f t="shared" si="1"/>
        <v/>
      </c>
      <c r="BF38" s="584"/>
      <c r="BG38" s="585"/>
      <c r="BH38" s="585"/>
      <c r="BI38" s="585"/>
      <c r="BJ38" s="585"/>
      <c r="BK38" s="585"/>
      <c r="BL38" s="585"/>
      <c r="BM38" s="585"/>
      <c r="BN38" s="585"/>
      <c r="BO38" s="585"/>
      <c r="BP38" s="585"/>
      <c r="BQ38" s="585"/>
      <c r="BR38" s="585"/>
      <c r="BS38" s="585"/>
      <c r="BT38" s="585"/>
      <c r="BU38" s="585"/>
      <c r="BV38" s="163"/>
      <c r="BW38" s="584">
        <f t="shared" si="2"/>
        <v>16</v>
      </c>
      <c r="BX38" s="584"/>
      <c r="BY38" s="585" t="str">
        <f>IF('各会計、関係団体の財政状況及び健全化判断比率'!B72="","",'各会計、関係団体の財政状況及び健全化判断比率'!B72)</f>
        <v>八幡浜地区施設事務組合 特別養護老人ホーム事業特別会計</v>
      </c>
      <c r="BZ38" s="585"/>
      <c r="CA38" s="585"/>
      <c r="CB38" s="585"/>
      <c r="CC38" s="585"/>
      <c r="CD38" s="585"/>
      <c r="CE38" s="585"/>
      <c r="CF38" s="585"/>
      <c r="CG38" s="585"/>
      <c r="CH38" s="585"/>
      <c r="CI38" s="585"/>
      <c r="CJ38" s="585"/>
      <c r="CK38" s="585"/>
      <c r="CL38" s="585"/>
      <c r="CM38" s="585"/>
      <c r="CN38" s="163"/>
      <c r="CO38" s="584">
        <f t="shared" si="3"/>
        <v>26</v>
      </c>
      <c r="CP38" s="584"/>
      <c r="CQ38" s="585" t="str">
        <f>IF('各会計、関係団体の財政状況及び健全化判断比率'!BS11="","",'各会計、関係団体の財政状況及び健全化判断比率'!BS11)</f>
        <v>（株）グリーンヒル</v>
      </c>
      <c r="CR38" s="585"/>
      <c r="CS38" s="585"/>
      <c r="CT38" s="585"/>
      <c r="CU38" s="585"/>
      <c r="CV38" s="585"/>
      <c r="CW38" s="585"/>
      <c r="CX38" s="585"/>
      <c r="CY38" s="585"/>
      <c r="CZ38" s="585"/>
      <c r="DA38" s="585"/>
      <c r="DB38" s="585"/>
      <c r="DC38" s="585"/>
      <c r="DD38" s="585"/>
      <c r="DE38" s="585"/>
      <c r="DG38" s="586" t="str">
        <f>IF('各会計、関係団体の財政状況及び健全化判断比率'!BR11="","",'各会計、関係団体の財政状況及び健全化判断比率'!BR11)</f>
        <v/>
      </c>
      <c r="DH38" s="586"/>
      <c r="DI38" s="168"/>
    </row>
    <row r="39" spans="1:113" ht="32.25" customHeight="1">
      <c r="A39" s="163"/>
      <c r="B39" s="190"/>
      <c r="C39" s="584" t="str">
        <f t="shared" si="5"/>
        <v/>
      </c>
      <c r="D39" s="584"/>
      <c r="E39" s="585" t="str">
        <f>IF('各会計、関係団体の財政状況及び健全化判断比率'!B12="","",'各会計、関係団体の財政状況及び健全化判断比率'!B12)</f>
        <v/>
      </c>
      <c r="F39" s="585"/>
      <c r="G39" s="585"/>
      <c r="H39" s="585"/>
      <c r="I39" s="585"/>
      <c r="J39" s="585"/>
      <c r="K39" s="585"/>
      <c r="L39" s="585"/>
      <c r="M39" s="585"/>
      <c r="N39" s="585"/>
      <c r="O39" s="585"/>
      <c r="P39" s="585"/>
      <c r="Q39" s="585"/>
      <c r="R39" s="585"/>
      <c r="S39" s="585"/>
      <c r="T39" s="163"/>
      <c r="U39" s="584" t="str">
        <f t="shared" si="4"/>
        <v/>
      </c>
      <c r="V39" s="584"/>
      <c r="W39" s="585"/>
      <c r="X39" s="585"/>
      <c r="Y39" s="585"/>
      <c r="Z39" s="585"/>
      <c r="AA39" s="585"/>
      <c r="AB39" s="585"/>
      <c r="AC39" s="585"/>
      <c r="AD39" s="585"/>
      <c r="AE39" s="585"/>
      <c r="AF39" s="585"/>
      <c r="AG39" s="585"/>
      <c r="AH39" s="585"/>
      <c r="AI39" s="585"/>
      <c r="AJ39" s="585"/>
      <c r="AK39" s="585"/>
      <c r="AL39" s="163"/>
      <c r="AM39" s="584" t="str">
        <f t="shared" si="0"/>
        <v/>
      </c>
      <c r="AN39" s="584"/>
      <c r="AO39" s="585"/>
      <c r="AP39" s="585"/>
      <c r="AQ39" s="585"/>
      <c r="AR39" s="585"/>
      <c r="AS39" s="585"/>
      <c r="AT39" s="585"/>
      <c r="AU39" s="585"/>
      <c r="AV39" s="585"/>
      <c r="AW39" s="585"/>
      <c r="AX39" s="585"/>
      <c r="AY39" s="585"/>
      <c r="AZ39" s="585"/>
      <c r="BA39" s="585"/>
      <c r="BB39" s="585"/>
      <c r="BC39" s="585"/>
      <c r="BD39" s="163"/>
      <c r="BE39" s="584" t="str">
        <f t="shared" si="1"/>
        <v/>
      </c>
      <c r="BF39" s="584"/>
      <c r="BG39" s="585"/>
      <c r="BH39" s="585"/>
      <c r="BI39" s="585"/>
      <c r="BJ39" s="585"/>
      <c r="BK39" s="585"/>
      <c r="BL39" s="585"/>
      <c r="BM39" s="585"/>
      <c r="BN39" s="585"/>
      <c r="BO39" s="585"/>
      <c r="BP39" s="585"/>
      <c r="BQ39" s="585"/>
      <c r="BR39" s="585"/>
      <c r="BS39" s="585"/>
      <c r="BT39" s="585"/>
      <c r="BU39" s="585"/>
      <c r="BV39" s="163"/>
      <c r="BW39" s="584">
        <f t="shared" si="2"/>
        <v>17</v>
      </c>
      <c r="BX39" s="584"/>
      <c r="BY39" s="585" t="str">
        <f>IF('各会計、関係団体の財政状況及び健全化判断比率'!B73="","",'各会計、関係団体の財政状況及び健全化判断比率'!B73)</f>
        <v>八幡浜・大洲地区広域市町村圏組合 一般会計</v>
      </c>
      <c r="BZ39" s="585"/>
      <c r="CA39" s="585"/>
      <c r="CB39" s="585"/>
      <c r="CC39" s="585"/>
      <c r="CD39" s="585"/>
      <c r="CE39" s="585"/>
      <c r="CF39" s="585"/>
      <c r="CG39" s="585"/>
      <c r="CH39" s="585"/>
      <c r="CI39" s="585"/>
      <c r="CJ39" s="585"/>
      <c r="CK39" s="585"/>
      <c r="CL39" s="585"/>
      <c r="CM39" s="585"/>
      <c r="CN39" s="163"/>
      <c r="CO39" s="584">
        <f t="shared" si="3"/>
        <v>27</v>
      </c>
      <c r="CP39" s="584"/>
      <c r="CQ39" s="585" t="str">
        <f>IF('各会計、関係団体の財政状況及び健全化判断比率'!BS12="","",'各会計、関係団体の財政状況及び健全化判断比率'!BS12)</f>
        <v>（株）エフシー</v>
      </c>
      <c r="CR39" s="585"/>
      <c r="CS39" s="585"/>
      <c r="CT39" s="585"/>
      <c r="CU39" s="585"/>
      <c r="CV39" s="585"/>
      <c r="CW39" s="585"/>
      <c r="CX39" s="585"/>
      <c r="CY39" s="585"/>
      <c r="CZ39" s="585"/>
      <c r="DA39" s="585"/>
      <c r="DB39" s="585"/>
      <c r="DC39" s="585"/>
      <c r="DD39" s="585"/>
      <c r="DE39" s="585"/>
      <c r="DG39" s="586" t="str">
        <f>IF('各会計、関係団体の財政状況及び健全化判断比率'!BR12="","",'各会計、関係団体の財政状況及び健全化判断比率'!BR12)</f>
        <v/>
      </c>
      <c r="DH39" s="586"/>
      <c r="DI39" s="168"/>
    </row>
    <row r="40" spans="1:113" ht="32.25" customHeight="1">
      <c r="A40" s="163"/>
      <c r="B40" s="190"/>
      <c r="C40" s="584" t="str">
        <f t="shared" si="5"/>
        <v/>
      </c>
      <c r="D40" s="584"/>
      <c r="E40" s="585" t="str">
        <f>IF('各会計、関係団体の財政状況及び健全化判断比率'!B13="","",'各会計、関係団体の財政状況及び健全化判断比率'!B13)</f>
        <v/>
      </c>
      <c r="F40" s="585"/>
      <c r="G40" s="585"/>
      <c r="H40" s="585"/>
      <c r="I40" s="585"/>
      <c r="J40" s="585"/>
      <c r="K40" s="585"/>
      <c r="L40" s="585"/>
      <c r="M40" s="585"/>
      <c r="N40" s="585"/>
      <c r="O40" s="585"/>
      <c r="P40" s="585"/>
      <c r="Q40" s="585"/>
      <c r="R40" s="585"/>
      <c r="S40" s="585"/>
      <c r="T40" s="163"/>
      <c r="U40" s="584" t="str">
        <f t="shared" si="4"/>
        <v/>
      </c>
      <c r="V40" s="584"/>
      <c r="W40" s="585"/>
      <c r="X40" s="585"/>
      <c r="Y40" s="585"/>
      <c r="Z40" s="585"/>
      <c r="AA40" s="585"/>
      <c r="AB40" s="585"/>
      <c r="AC40" s="585"/>
      <c r="AD40" s="585"/>
      <c r="AE40" s="585"/>
      <c r="AF40" s="585"/>
      <c r="AG40" s="585"/>
      <c r="AH40" s="585"/>
      <c r="AI40" s="585"/>
      <c r="AJ40" s="585"/>
      <c r="AK40" s="585"/>
      <c r="AL40" s="163"/>
      <c r="AM40" s="584" t="str">
        <f t="shared" si="0"/>
        <v/>
      </c>
      <c r="AN40" s="584"/>
      <c r="AO40" s="585"/>
      <c r="AP40" s="585"/>
      <c r="AQ40" s="585"/>
      <c r="AR40" s="585"/>
      <c r="AS40" s="585"/>
      <c r="AT40" s="585"/>
      <c r="AU40" s="585"/>
      <c r="AV40" s="585"/>
      <c r="AW40" s="585"/>
      <c r="AX40" s="585"/>
      <c r="AY40" s="585"/>
      <c r="AZ40" s="585"/>
      <c r="BA40" s="585"/>
      <c r="BB40" s="585"/>
      <c r="BC40" s="585"/>
      <c r="BD40" s="163"/>
      <c r="BE40" s="584" t="str">
        <f t="shared" si="1"/>
        <v/>
      </c>
      <c r="BF40" s="584"/>
      <c r="BG40" s="585"/>
      <c r="BH40" s="585"/>
      <c r="BI40" s="585"/>
      <c r="BJ40" s="585"/>
      <c r="BK40" s="585"/>
      <c r="BL40" s="585"/>
      <c r="BM40" s="585"/>
      <c r="BN40" s="585"/>
      <c r="BO40" s="585"/>
      <c r="BP40" s="585"/>
      <c r="BQ40" s="585"/>
      <c r="BR40" s="585"/>
      <c r="BS40" s="585"/>
      <c r="BT40" s="585"/>
      <c r="BU40" s="585"/>
      <c r="BV40" s="163"/>
      <c r="BW40" s="584">
        <f t="shared" si="2"/>
        <v>18</v>
      </c>
      <c r="BX40" s="584"/>
      <c r="BY40" s="585" t="str">
        <f>IF('各会計、関係団体の財政状況及び健全化判断比率'!B74="","",'各会計、関係団体の財政状況及び健全化判断比率'!B74)</f>
        <v>八幡浜・大洲地区広域市町村圏組合 八幡浜・大洲地方拠点都市対策室特別会計</v>
      </c>
      <c r="BZ40" s="585"/>
      <c r="CA40" s="585"/>
      <c r="CB40" s="585"/>
      <c r="CC40" s="585"/>
      <c r="CD40" s="585"/>
      <c r="CE40" s="585"/>
      <c r="CF40" s="585"/>
      <c r="CG40" s="585"/>
      <c r="CH40" s="585"/>
      <c r="CI40" s="585"/>
      <c r="CJ40" s="585"/>
      <c r="CK40" s="585"/>
      <c r="CL40" s="585"/>
      <c r="CM40" s="585"/>
      <c r="CN40" s="163"/>
      <c r="CO40" s="584">
        <f t="shared" si="3"/>
        <v>28</v>
      </c>
      <c r="CP40" s="584"/>
      <c r="CQ40" s="585" t="str">
        <f>IF('各会計、関係団体の財政状況及び健全化判断比率'!BS13="","",'各会計、関係団体の財政状況及び健全化判断比率'!BS13)</f>
        <v>（株）城川ファクトリー</v>
      </c>
      <c r="CR40" s="585"/>
      <c r="CS40" s="585"/>
      <c r="CT40" s="585"/>
      <c r="CU40" s="585"/>
      <c r="CV40" s="585"/>
      <c r="CW40" s="585"/>
      <c r="CX40" s="585"/>
      <c r="CY40" s="585"/>
      <c r="CZ40" s="585"/>
      <c r="DA40" s="585"/>
      <c r="DB40" s="585"/>
      <c r="DC40" s="585"/>
      <c r="DD40" s="585"/>
      <c r="DE40" s="585"/>
      <c r="DG40" s="586" t="str">
        <f>IF('各会計、関係団体の財政状況及び健全化判断比率'!BR13="","",'各会計、関係団体の財政状況及び健全化判断比率'!BR13)</f>
        <v/>
      </c>
      <c r="DH40" s="586"/>
      <c r="DI40" s="168"/>
    </row>
    <row r="41" spans="1:113" ht="32.25" customHeight="1">
      <c r="A41" s="163"/>
      <c r="B41" s="190"/>
      <c r="C41" s="584" t="str">
        <f t="shared" si="5"/>
        <v/>
      </c>
      <c r="D41" s="584"/>
      <c r="E41" s="585" t="str">
        <f>IF('各会計、関係団体の財政状況及び健全化判断比率'!B14="","",'各会計、関係団体の財政状況及び健全化判断比率'!B14)</f>
        <v/>
      </c>
      <c r="F41" s="585"/>
      <c r="G41" s="585"/>
      <c r="H41" s="585"/>
      <c r="I41" s="585"/>
      <c r="J41" s="585"/>
      <c r="K41" s="585"/>
      <c r="L41" s="585"/>
      <c r="M41" s="585"/>
      <c r="N41" s="585"/>
      <c r="O41" s="585"/>
      <c r="P41" s="585"/>
      <c r="Q41" s="585"/>
      <c r="R41" s="585"/>
      <c r="S41" s="585"/>
      <c r="T41" s="163"/>
      <c r="U41" s="584" t="str">
        <f t="shared" si="4"/>
        <v/>
      </c>
      <c r="V41" s="584"/>
      <c r="W41" s="585"/>
      <c r="X41" s="585"/>
      <c r="Y41" s="585"/>
      <c r="Z41" s="585"/>
      <c r="AA41" s="585"/>
      <c r="AB41" s="585"/>
      <c r="AC41" s="585"/>
      <c r="AD41" s="585"/>
      <c r="AE41" s="585"/>
      <c r="AF41" s="585"/>
      <c r="AG41" s="585"/>
      <c r="AH41" s="585"/>
      <c r="AI41" s="585"/>
      <c r="AJ41" s="585"/>
      <c r="AK41" s="585"/>
      <c r="AL41" s="163"/>
      <c r="AM41" s="584" t="str">
        <f t="shared" si="0"/>
        <v/>
      </c>
      <c r="AN41" s="584"/>
      <c r="AO41" s="585"/>
      <c r="AP41" s="585"/>
      <c r="AQ41" s="585"/>
      <c r="AR41" s="585"/>
      <c r="AS41" s="585"/>
      <c r="AT41" s="585"/>
      <c r="AU41" s="585"/>
      <c r="AV41" s="585"/>
      <c r="AW41" s="585"/>
      <c r="AX41" s="585"/>
      <c r="AY41" s="585"/>
      <c r="AZ41" s="585"/>
      <c r="BA41" s="585"/>
      <c r="BB41" s="585"/>
      <c r="BC41" s="585"/>
      <c r="BD41" s="163"/>
      <c r="BE41" s="584" t="str">
        <f t="shared" si="1"/>
        <v/>
      </c>
      <c r="BF41" s="584"/>
      <c r="BG41" s="585"/>
      <c r="BH41" s="585"/>
      <c r="BI41" s="585"/>
      <c r="BJ41" s="585"/>
      <c r="BK41" s="585"/>
      <c r="BL41" s="585"/>
      <c r="BM41" s="585"/>
      <c r="BN41" s="585"/>
      <c r="BO41" s="585"/>
      <c r="BP41" s="585"/>
      <c r="BQ41" s="585"/>
      <c r="BR41" s="585"/>
      <c r="BS41" s="585"/>
      <c r="BT41" s="585"/>
      <c r="BU41" s="585"/>
      <c r="BV41" s="163"/>
      <c r="BW41" s="584">
        <f t="shared" si="2"/>
        <v>19</v>
      </c>
      <c r="BX41" s="584"/>
      <c r="BY41" s="585" t="str">
        <f>IF('各会計、関係団体の財政状況及び健全化判断比率'!B75="","",'各会計、関係団体の財政状況及び健全化判断比率'!B75)</f>
        <v>八幡浜・大洲地区広域市町村圏組合 運動公園特別会計</v>
      </c>
      <c r="BZ41" s="585"/>
      <c r="CA41" s="585"/>
      <c r="CB41" s="585"/>
      <c r="CC41" s="585"/>
      <c r="CD41" s="585"/>
      <c r="CE41" s="585"/>
      <c r="CF41" s="585"/>
      <c r="CG41" s="585"/>
      <c r="CH41" s="585"/>
      <c r="CI41" s="585"/>
      <c r="CJ41" s="585"/>
      <c r="CK41" s="585"/>
      <c r="CL41" s="585"/>
      <c r="CM41" s="585"/>
      <c r="CN41" s="163"/>
      <c r="CO41" s="584" t="str">
        <f t="shared" si="3"/>
        <v/>
      </c>
      <c r="CP41" s="584"/>
      <c r="CQ41" s="585" t="str">
        <f>IF('各会計、関係団体の財政状況及び健全化判断比率'!BS14="","",'各会計、関係団体の財政状況及び健全化判断比率'!BS14)</f>
        <v/>
      </c>
      <c r="CR41" s="585"/>
      <c r="CS41" s="585"/>
      <c r="CT41" s="585"/>
      <c r="CU41" s="585"/>
      <c r="CV41" s="585"/>
      <c r="CW41" s="585"/>
      <c r="CX41" s="585"/>
      <c r="CY41" s="585"/>
      <c r="CZ41" s="585"/>
      <c r="DA41" s="585"/>
      <c r="DB41" s="585"/>
      <c r="DC41" s="585"/>
      <c r="DD41" s="585"/>
      <c r="DE41" s="585"/>
      <c r="DG41" s="586" t="str">
        <f>IF('各会計、関係団体の財政状況及び健全化判断比率'!BR14="","",'各会計、関係団体の財政状況及び健全化判断比率'!BR14)</f>
        <v/>
      </c>
      <c r="DH41" s="586"/>
      <c r="DI41" s="168"/>
    </row>
    <row r="42" spans="1:113" ht="32.25" customHeight="1">
      <c r="B42" s="190"/>
      <c r="C42" s="584" t="str">
        <f t="shared" si="5"/>
        <v/>
      </c>
      <c r="D42" s="584"/>
      <c r="E42" s="585" t="str">
        <f>IF('各会計、関係団体の財政状況及び健全化判断比率'!B15="","",'各会計、関係団体の財政状況及び健全化判断比率'!B15)</f>
        <v/>
      </c>
      <c r="F42" s="585"/>
      <c r="G42" s="585"/>
      <c r="H42" s="585"/>
      <c r="I42" s="585"/>
      <c r="J42" s="585"/>
      <c r="K42" s="585"/>
      <c r="L42" s="585"/>
      <c r="M42" s="585"/>
      <c r="N42" s="585"/>
      <c r="O42" s="585"/>
      <c r="P42" s="585"/>
      <c r="Q42" s="585"/>
      <c r="R42" s="585"/>
      <c r="S42" s="585"/>
      <c r="T42" s="163"/>
      <c r="U42" s="584" t="str">
        <f t="shared" si="4"/>
        <v/>
      </c>
      <c r="V42" s="584"/>
      <c r="W42" s="585"/>
      <c r="X42" s="585"/>
      <c r="Y42" s="585"/>
      <c r="Z42" s="585"/>
      <c r="AA42" s="585"/>
      <c r="AB42" s="585"/>
      <c r="AC42" s="585"/>
      <c r="AD42" s="585"/>
      <c r="AE42" s="585"/>
      <c r="AF42" s="585"/>
      <c r="AG42" s="585"/>
      <c r="AH42" s="585"/>
      <c r="AI42" s="585"/>
      <c r="AJ42" s="585"/>
      <c r="AK42" s="585"/>
      <c r="AL42" s="163"/>
      <c r="AM42" s="584" t="str">
        <f t="shared" si="0"/>
        <v/>
      </c>
      <c r="AN42" s="584"/>
      <c r="AO42" s="585"/>
      <c r="AP42" s="585"/>
      <c r="AQ42" s="585"/>
      <c r="AR42" s="585"/>
      <c r="AS42" s="585"/>
      <c r="AT42" s="585"/>
      <c r="AU42" s="585"/>
      <c r="AV42" s="585"/>
      <c r="AW42" s="585"/>
      <c r="AX42" s="585"/>
      <c r="AY42" s="585"/>
      <c r="AZ42" s="585"/>
      <c r="BA42" s="585"/>
      <c r="BB42" s="585"/>
      <c r="BC42" s="585"/>
      <c r="BD42" s="163"/>
      <c r="BE42" s="584" t="str">
        <f t="shared" si="1"/>
        <v/>
      </c>
      <c r="BF42" s="584"/>
      <c r="BG42" s="585"/>
      <c r="BH42" s="585"/>
      <c r="BI42" s="585"/>
      <c r="BJ42" s="585"/>
      <c r="BK42" s="585"/>
      <c r="BL42" s="585"/>
      <c r="BM42" s="585"/>
      <c r="BN42" s="585"/>
      <c r="BO42" s="585"/>
      <c r="BP42" s="585"/>
      <c r="BQ42" s="585"/>
      <c r="BR42" s="585"/>
      <c r="BS42" s="585"/>
      <c r="BT42" s="585"/>
      <c r="BU42" s="585"/>
      <c r="BV42" s="163"/>
      <c r="BW42" s="584">
        <f t="shared" si="2"/>
        <v>20</v>
      </c>
      <c r="BX42" s="584"/>
      <c r="BY42" s="585" t="str">
        <f>IF('各会計、関係団体の財政状況及び健全化判断比率'!B76="","",'各会計、関係団体の財政状況及び健全化判断比率'!B76)</f>
        <v>愛媛県市町総合事務組合 退職手当事業分</v>
      </c>
      <c r="BZ42" s="585"/>
      <c r="CA42" s="585"/>
      <c r="CB42" s="585"/>
      <c r="CC42" s="585"/>
      <c r="CD42" s="585"/>
      <c r="CE42" s="585"/>
      <c r="CF42" s="585"/>
      <c r="CG42" s="585"/>
      <c r="CH42" s="585"/>
      <c r="CI42" s="585"/>
      <c r="CJ42" s="585"/>
      <c r="CK42" s="585"/>
      <c r="CL42" s="585"/>
      <c r="CM42" s="585"/>
      <c r="CN42" s="163"/>
      <c r="CO42" s="584" t="str">
        <f t="shared" si="3"/>
        <v/>
      </c>
      <c r="CP42" s="584"/>
      <c r="CQ42" s="585" t="str">
        <f>IF('各会計、関係団体の財政状況及び健全化判断比率'!BS15="","",'各会計、関係団体の財政状況及び健全化判断比率'!BS15)</f>
        <v/>
      </c>
      <c r="CR42" s="585"/>
      <c r="CS42" s="585"/>
      <c r="CT42" s="585"/>
      <c r="CU42" s="585"/>
      <c r="CV42" s="585"/>
      <c r="CW42" s="585"/>
      <c r="CX42" s="585"/>
      <c r="CY42" s="585"/>
      <c r="CZ42" s="585"/>
      <c r="DA42" s="585"/>
      <c r="DB42" s="585"/>
      <c r="DC42" s="585"/>
      <c r="DD42" s="585"/>
      <c r="DE42" s="585"/>
      <c r="DG42" s="586" t="str">
        <f>IF('各会計、関係団体の財政状況及び健全化判断比率'!BR15="","",'各会計、関係団体の財政状況及び健全化判断比率'!BR15)</f>
        <v/>
      </c>
      <c r="DH42" s="586"/>
      <c r="DI42" s="168"/>
    </row>
    <row r="43" spans="1:113" ht="32.25" customHeight="1">
      <c r="B43" s="190"/>
      <c r="C43" s="584" t="str">
        <f t="shared" si="5"/>
        <v/>
      </c>
      <c r="D43" s="584"/>
      <c r="E43" s="585" t="str">
        <f>IF('各会計、関係団体の財政状況及び健全化判断比率'!B16="","",'各会計、関係団体の財政状況及び健全化判断比率'!B16)</f>
        <v/>
      </c>
      <c r="F43" s="585"/>
      <c r="G43" s="585"/>
      <c r="H43" s="585"/>
      <c r="I43" s="585"/>
      <c r="J43" s="585"/>
      <c r="K43" s="585"/>
      <c r="L43" s="585"/>
      <c r="M43" s="585"/>
      <c r="N43" s="585"/>
      <c r="O43" s="585"/>
      <c r="P43" s="585"/>
      <c r="Q43" s="585"/>
      <c r="R43" s="585"/>
      <c r="S43" s="585"/>
      <c r="T43" s="163"/>
      <c r="U43" s="584" t="str">
        <f t="shared" si="4"/>
        <v/>
      </c>
      <c r="V43" s="584"/>
      <c r="W43" s="585"/>
      <c r="X43" s="585"/>
      <c r="Y43" s="585"/>
      <c r="Z43" s="585"/>
      <c r="AA43" s="585"/>
      <c r="AB43" s="585"/>
      <c r="AC43" s="585"/>
      <c r="AD43" s="585"/>
      <c r="AE43" s="585"/>
      <c r="AF43" s="585"/>
      <c r="AG43" s="585"/>
      <c r="AH43" s="585"/>
      <c r="AI43" s="585"/>
      <c r="AJ43" s="585"/>
      <c r="AK43" s="585"/>
      <c r="AL43" s="163"/>
      <c r="AM43" s="584" t="str">
        <f t="shared" si="0"/>
        <v/>
      </c>
      <c r="AN43" s="584"/>
      <c r="AO43" s="585"/>
      <c r="AP43" s="585"/>
      <c r="AQ43" s="585"/>
      <c r="AR43" s="585"/>
      <c r="AS43" s="585"/>
      <c r="AT43" s="585"/>
      <c r="AU43" s="585"/>
      <c r="AV43" s="585"/>
      <c r="AW43" s="585"/>
      <c r="AX43" s="585"/>
      <c r="AY43" s="585"/>
      <c r="AZ43" s="585"/>
      <c r="BA43" s="585"/>
      <c r="BB43" s="585"/>
      <c r="BC43" s="585"/>
      <c r="BD43" s="163"/>
      <c r="BE43" s="584" t="str">
        <f t="shared" si="1"/>
        <v/>
      </c>
      <c r="BF43" s="584"/>
      <c r="BG43" s="585"/>
      <c r="BH43" s="585"/>
      <c r="BI43" s="585"/>
      <c r="BJ43" s="585"/>
      <c r="BK43" s="585"/>
      <c r="BL43" s="585"/>
      <c r="BM43" s="585"/>
      <c r="BN43" s="585"/>
      <c r="BO43" s="585"/>
      <c r="BP43" s="585"/>
      <c r="BQ43" s="585"/>
      <c r="BR43" s="585"/>
      <c r="BS43" s="585"/>
      <c r="BT43" s="585"/>
      <c r="BU43" s="585"/>
      <c r="BV43" s="163"/>
      <c r="BW43" s="584">
        <f t="shared" si="2"/>
        <v>21</v>
      </c>
      <c r="BX43" s="584"/>
      <c r="BY43" s="585" t="str">
        <f>IF('各会計、関係団体の財政状況及び健全化判断比率'!B77="","",'各会計、関係団体の財政状況及び健全化判断比率'!B77)</f>
        <v>愛媛県市町総合事務組合 消防補償事業分</v>
      </c>
      <c r="BZ43" s="585"/>
      <c r="CA43" s="585"/>
      <c r="CB43" s="585"/>
      <c r="CC43" s="585"/>
      <c r="CD43" s="585"/>
      <c r="CE43" s="585"/>
      <c r="CF43" s="585"/>
      <c r="CG43" s="585"/>
      <c r="CH43" s="585"/>
      <c r="CI43" s="585"/>
      <c r="CJ43" s="585"/>
      <c r="CK43" s="585"/>
      <c r="CL43" s="585"/>
      <c r="CM43" s="585"/>
      <c r="CN43" s="163"/>
      <c r="CO43" s="584" t="str">
        <f t="shared" si="3"/>
        <v/>
      </c>
      <c r="CP43" s="584"/>
      <c r="CQ43" s="585" t="str">
        <f>IF('各会計、関係団体の財政状況及び健全化判断比率'!BS16="","",'各会計、関係団体の財政状況及び健全化判断比率'!BS16)</f>
        <v/>
      </c>
      <c r="CR43" s="585"/>
      <c r="CS43" s="585"/>
      <c r="CT43" s="585"/>
      <c r="CU43" s="585"/>
      <c r="CV43" s="585"/>
      <c r="CW43" s="585"/>
      <c r="CX43" s="585"/>
      <c r="CY43" s="585"/>
      <c r="CZ43" s="585"/>
      <c r="DA43" s="585"/>
      <c r="DB43" s="585"/>
      <c r="DC43" s="585"/>
      <c r="DD43" s="585"/>
      <c r="DE43" s="585"/>
      <c r="DG43" s="586" t="str">
        <f>IF('各会計、関係団体の財政状況及び健全化判断比率'!BR16="","",'各会計、関係団体の財政状況及び健全化判断比率'!BR16)</f>
        <v/>
      </c>
      <c r="DH43" s="586"/>
      <c r="DI43" s="168"/>
    </row>
    <row r="44" spans="1:113" ht="13.5" customHeight="1" thickBot="1">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row r="46" spans="1:113">
      <c r="B46" s="162" t="s">
        <v>119</v>
      </c>
      <c r="E46" s="587" t="s">
        <v>120</v>
      </c>
      <c r="F46" s="587"/>
      <c r="G46" s="587"/>
      <c r="H46" s="587"/>
      <c r="I46" s="587"/>
      <c r="J46" s="587"/>
      <c r="K46" s="587"/>
      <c r="L46" s="587"/>
      <c r="M46" s="587"/>
      <c r="N46" s="587"/>
      <c r="O46" s="587"/>
      <c r="P46" s="587"/>
      <c r="Q46" s="587"/>
      <c r="R46" s="587"/>
      <c r="S46" s="587"/>
      <c r="T46" s="587"/>
      <c r="U46" s="587"/>
      <c r="V46" s="587"/>
      <c r="W46" s="587"/>
      <c r="X46" s="587"/>
      <c r="Y46" s="587"/>
      <c r="Z46" s="587"/>
      <c r="AA46" s="587"/>
      <c r="AB46" s="587"/>
      <c r="AC46" s="587"/>
      <c r="AD46" s="587"/>
      <c r="AE46" s="587"/>
      <c r="AF46" s="587"/>
      <c r="AG46" s="587"/>
      <c r="AH46" s="587"/>
      <c r="AI46" s="587"/>
      <c r="AJ46" s="587"/>
      <c r="AK46" s="587"/>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87"/>
      <c r="BR46" s="587"/>
      <c r="BS46" s="587"/>
      <c r="BT46" s="587"/>
      <c r="BU46" s="587"/>
      <c r="BV46" s="587"/>
      <c r="BW46" s="587"/>
      <c r="BX46" s="587"/>
      <c r="BY46" s="587"/>
      <c r="BZ46" s="587"/>
      <c r="CA46" s="587"/>
      <c r="CB46" s="587"/>
      <c r="CC46" s="587"/>
      <c r="CD46" s="587"/>
      <c r="CE46" s="587"/>
      <c r="CF46" s="587"/>
      <c r="CG46" s="587"/>
      <c r="CH46" s="587"/>
      <c r="CI46" s="587"/>
      <c r="CJ46" s="587"/>
      <c r="CK46" s="587"/>
      <c r="CL46" s="587"/>
      <c r="CM46" s="587"/>
      <c r="CN46" s="587"/>
      <c r="CO46" s="587"/>
      <c r="CP46" s="587"/>
      <c r="CQ46" s="587"/>
      <c r="CR46" s="587"/>
      <c r="CS46" s="587"/>
      <c r="CT46" s="587"/>
      <c r="CU46" s="587"/>
      <c r="CV46" s="587"/>
      <c r="CW46" s="587"/>
      <c r="CX46" s="587"/>
      <c r="CY46" s="587"/>
      <c r="CZ46" s="587"/>
      <c r="DA46" s="587"/>
      <c r="DB46" s="587"/>
      <c r="DC46" s="587"/>
      <c r="DD46" s="587"/>
      <c r="DE46" s="587"/>
      <c r="DF46" s="587"/>
      <c r="DG46" s="587"/>
      <c r="DH46" s="587"/>
      <c r="DI46" s="587"/>
    </row>
    <row r="47" spans="1:113">
      <c r="E47" s="587" t="s">
        <v>121</v>
      </c>
      <c r="F47" s="587"/>
      <c r="G47" s="587"/>
      <c r="H47" s="587"/>
      <c r="I47" s="587"/>
      <c r="J47" s="587"/>
      <c r="K47" s="587"/>
      <c r="L47" s="587"/>
      <c r="M47" s="587"/>
      <c r="N47" s="587"/>
      <c r="O47" s="587"/>
      <c r="P47" s="587"/>
      <c r="Q47" s="587"/>
      <c r="R47" s="587"/>
      <c r="S47" s="587"/>
      <c r="T47" s="587"/>
      <c r="U47" s="587"/>
      <c r="V47" s="587"/>
      <c r="W47" s="587"/>
      <c r="X47" s="587"/>
      <c r="Y47" s="587"/>
      <c r="Z47" s="587"/>
      <c r="AA47" s="587"/>
      <c r="AB47" s="587"/>
      <c r="AC47" s="587"/>
      <c r="AD47" s="587"/>
      <c r="AE47" s="587"/>
      <c r="AF47" s="587"/>
      <c r="AG47" s="587"/>
      <c r="AH47" s="587"/>
      <c r="AI47" s="587"/>
      <c r="AJ47" s="587"/>
      <c r="AK47" s="587"/>
      <c r="AL47" s="587"/>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87"/>
      <c r="BR47" s="587"/>
      <c r="BS47" s="587"/>
      <c r="BT47" s="587"/>
      <c r="BU47" s="587"/>
      <c r="BV47" s="587"/>
      <c r="BW47" s="587"/>
      <c r="BX47" s="587"/>
      <c r="BY47" s="587"/>
      <c r="BZ47" s="587"/>
      <c r="CA47" s="587"/>
      <c r="CB47" s="587"/>
      <c r="CC47" s="587"/>
      <c r="CD47" s="587"/>
      <c r="CE47" s="587"/>
      <c r="CF47" s="587"/>
      <c r="CG47" s="587"/>
      <c r="CH47" s="587"/>
      <c r="CI47" s="587"/>
      <c r="CJ47" s="587"/>
      <c r="CK47" s="587"/>
      <c r="CL47" s="587"/>
      <c r="CM47" s="587"/>
      <c r="CN47" s="587"/>
      <c r="CO47" s="587"/>
      <c r="CP47" s="587"/>
      <c r="CQ47" s="587"/>
      <c r="CR47" s="587"/>
      <c r="CS47" s="587"/>
      <c r="CT47" s="587"/>
      <c r="CU47" s="587"/>
      <c r="CV47" s="587"/>
      <c r="CW47" s="587"/>
      <c r="CX47" s="587"/>
      <c r="CY47" s="587"/>
      <c r="CZ47" s="587"/>
      <c r="DA47" s="587"/>
      <c r="DB47" s="587"/>
      <c r="DC47" s="587"/>
      <c r="DD47" s="587"/>
      <c r="DE47" s="587"/>
      <c r="DF47" s="587"/>
      <c r="DG47" s="587"/>
      <c r="DH47" s="587"/>
      <c r="DI47" s="587"/>
    </row>
    <row r="48" spans="1:113">
      <c r="E48" s="587" t="s">
        <v>122</v>
      </c>
      <c r="F48" s="587"/>
      <c r="G48" s="587"/>
      <c r="H48" s="587"/>
      <c r="I48" s="587"/>
      <c r="J48" s="587"/>
      <c r="K48" s="587"/>
      <c r="L48" s="587"/>
      <c r="M48" s="587"/>
      <c r="N48" s="587"/>
      <c r="O48" s="587"/>
      <c r="P48" s="587"/>
      <c r="Q48" s="587"/>
      <c r="R48" s="587"/>
      <c r="S48" s="587"/>
      <c r="T48" s="587"/>
      <c r="U48" s="587"/>
      <c r="V48" s="587"/>
      <c r="W48" s="587"/>
      <c r="X48" s="587"/>
      <c r="Y48" s="587"/>
      <c r="Z48" s="587"/>
      <c r="AA48" s="587"/>
      <c r="AB48" s="587"/>
      <c r="AC48" s="587"/>
      <c r="AD48" s="587"/>
      <c r="AE48" s="587"/>
      <c r="AF48" s="587"/>
      <c r="AG48" s="587"/>
      <c r="AH48" s="587"/>
      <c r="AI48" s="587"/>
      <c r="AJ48" s="587"/>
      <c r="AK48" s="587"/>
      <c r="AL48" s="587"/>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87"/>
      <c r="BR48" s="587"/>
      <c r="BS48" s="587"/>
      <c r="BT48" s="587"/>
      <c r="BU48" s="587"/>
      <c r="BV48" s="587"/>
      <c r="BW48" s="587"/>
      <c r="BX48" s="587"/>
      <c r="BY48" s="587"/>
      <c r="BZ48" s="587"/>
      <c r="CA48" s="587"/>
      <c r="CB48" s="587"/>
      <c r="CC48" s="587"/>
      <c r="CD48" s="587"/>
      <c r="CE48" s="587"/>
      <c r="CF48" s="587"/>
      <c r="CG48" s="587"/>
      <c r="CH48" s="587"/>
      <c r="CI48" s="587"/>
      <c r="CJ48" s="587"/>
      <c r="CK48" s="587"/>
      <c r="CL48" s="587"/>
      <c r="CM48" s="587"/>
      <c r="CN48" s="587"/>
      <c r="CO48" s="587"/>
      <c r="CP48" s="587"/>
      <c r="CQ48" s="587"/>
      <c r="CR48" s="587"/>
      <c r="CS48" s="587"/>
      <c r="CT48" s="587"/>
      <c r="CU48" s="587"/>
      <c r="CV48" s="587"/>
      <c r="CW48" s="587"/>
      <c r="CX48" s="587"/>
      <c r="CY48" s="587"/>
      <c r="CZ48" s="587"/>
      <c r="DA48" s="587"/>
      <c r="DB48" s="587"/>
      <c r="DC48" s="587"/>
      <c r="DD48" s="587"/>
      <c r="DE48" s="587"/>
      <c r="DF48" s="587"/>
      <c r="DG48" s="587"/>
      <c r="DH48" s="587"/>
      <c r="DI48" s="587"/>
    </row>
    <row r="49" spans="5:113">
      <c r="E49" s="588" t="s">
        <v>123</v>
      </c>
      <c r="F49" s="588"/>
      <c r="G49" s="588"/>
      <c r="H49" s="588"/>
      <c r="I49" s="588"/>
      <c r="J49" s="588"/>
      <c r="K49" s="588"/>
      <c r="L49" s="588"/>
      <c r="M49" s="588"/>
      <c r="N49" s="588"/>
      <c r="O49" s="588"/>
      <c r="P49" s="588"/>
      <c r="Q49" s="588"/>
      <c r="R49" s="588"/>
      <c r="S49" s="588"/>
      <c r="T49" s="588"/>
      <c r="U49" s="588"/>
      <c r="V49" s="588"/>
      <c r="W49" s="588"/>
      <c r="X49" s="588"/>
      <c r="Y49" s="588"/>
      <c r="Z49" s="588"/>
      <c r="AA49" s="588"/>
      <c r="AB49" s="588"/>
      <c r="AC49" s="588"/>
      <c r="AD49" s="588"/>
      <c r="AE49" s="588"/>
      <c r="AF49" s="588"/>
      <c r="AG49" s="588"/>
      <c r="AH49" s="588"/>
      <c r="AI49" s="588"/>
      <c r="AJ49" s="588"/>
      <c r="AK49" s="588"/>
      <c r="AL49" s="588"/>
      <c r="AM49" s="588"/>
      <c r="AN49" s="588"/>
      <c r="AO49" s="588"/>
      <c r="AP49" s="588"/>
      <c r="AQ49" s="588"/>
      <c r="AR49" s="588"/>
      <c r="AS49" s="588"/>
      <c r="AT49" s="588"/>
      <c r="AU49" s="588"/>
      <c r="AV49" s="588"/>
      <c r="AW49" s="588"/>
      <c r="AX49" s="588"/>
      <c r="AY49" s="588"/>
      <c r="AZ49" s="588"/>
      <c r="BA49" s="588"/>
      <c r="BB49" s="588"/>
      <c r="BC49" s="588"/>
      <c r="BD49" s="588"/>
      <c r="BE49" s="588"/>
      <c r="BF49" s="588"/>
      <c r="BG49" s="588"/>
      <c r="BH49" s="588"/>
      <c r="BI49" s="588"/>
      <c r="BJ49" s="588"/>
      <c r="BK49" s="588"/>
      <c r="BL49" s="588"/>
      <c r="BM49" s="588"/>
      <c r="BN49" s="588"/>
      <c r="BO49" s="588"/>
      <c r="BP49" s="588"/>
      <c r="BQ49" s="588"/>
      <c r="BR49" s="588"/>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row>
    <row r="50" spans="5:113">
      <c r="E50" s="587" t="s">
        <v>124</v>
      </c>
      <c r="F50" s="587"/>
      <c r="G50" s="587"/>
      <c r="H50" s="587"/>
      <c r="I50" s="587"/>
      <c r="J50" s="587"/>
      <c r="K50" s="587"/>
      <c r="L50" s="587"/>
      <c r="M50" s="587"/>
      <c r="N50" s="587"/>
      <c r="O50" s="587"/>
      <c r="P50" s="587"/>
      <c r="Q50" s="587"/>
      <c r="R50" s="587"/>
      <c r="S50" s="587"/>
      <c r="T50" s="587"/>
      <c r="U50" s="587"/>
      <c r="V50" s="587"/>
      <c r="W50" s="587"/>
      <c r="X50" s="587"/>
      <c r="Y50" s="587"/>
      <c r="Z50" s="587"/>
      <c r="AA50" s="587"/>
      <c r="AB50" s="587"/>
      <c r="AC50" s="587"/>
      <c r="AD50" s="587"/>
      <c r="AE50" s="587"/>
      <c r="AF50" s="587"/>
      <c r="AG50" s="587"/>
      <c r="AH50" s="587"/>
      <c r="AI50" s="587"/>
      <c r="AJ50" s="587"/>
      <c r="AK50" s="587"/>
      <c r="AL50" s="587"/>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87"/>
      <c r="BR50" s="587"/>
      <c r="BS50" s="587"/>
      <c r="BT50" s="587"/>
      <c r="BU50" s="587"/>
      <c r="BV50" s="587"/>
      <c r="BW50" s="587"/>
      <c r="BX50" s="587"/>
      <c r="BY50" s="587"/>
      <c r="BZ50" s="587"/>
      <c r="CA50" s="587"/>
      <c r="CB50" s="587"/>
      <c r="CC50" s="587"/>
      <c r="CD50" s="587"/>
      <c r="CE50" s="587"/>
      <c r="CF50" s="587"/>
      <c r="CG50" s="587"/>
      <c r="CH50" s="587"/>
      <c r="CI50" s="587"/>
      <c r="CJ50" s="587"/>
      <c r="CK50" s="587"/>
      <c r="CL50" s="587"/>
      <c r="CM50" s="587"/>
      <c r="CN50" s="587"/>
      <c r="CO50" s="587"/>
      <c r="CP50" s="587"/>
      <c r="CQ50" s="587"/>
      <c r="CR50" s="587"/>
      <c r="CS50" s="587"/>
      <c r="CT50" s="587"/>
      <c r="CU50" s="587"/>
      <c r="CV50" s="587"/>
      <c r="CW50" s="587"/>
      <c r="CX50" s="587"/>
      <c r="CY50" s="587"/>
      <c r="CZ50" s="587"/>
      <c r="DA50" s="587"/>
      <c r="DB50" s="587"/>
      <c r="DC50" s="587"/>
      <c r="DD50" s="587"/>
      <c r="DE50" s="587"/>
      <c r="DF50" s="587"/>
      <c r="DG50" s="587"/>
      <c r="DH50" s="587"/>
      <c r="DI50" s="587"/>
    </row>
    <row r="51" spans="5:113">
      <c r="E51" s="587" t="s">
        <v>125</v>
      </c>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587"/>
      <c r="AL51" s="58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87"/>
      <c r="BR51" s="587"/>
      <c r="BS51" s="587"/>
      <c r="BT51" s="587"/>
      <c r="BU51" s="587"/>
      <c r="BV51" s="587"/>
      <c r="BW51" s="587"/>
      <c r="BX51" s="587"/>
      <c r="BY51" s="587"/>
      <c r="BZ51" s="587"/>
      <c r="CA51" s="587"/>
      <c r="CB51" s="587"/>
      <c r="CC51" s="587"/>
      <c r="CD51" s="587"/>
      <c r="CE51" s="587"/>
      <c r="CF51" s="587"/>
      <c r="CG51" s="587"/>
      <c r="CH51" s="587"/>
      <c r="CI51" s="587"/>
      <c r="CJ51" s="587"/>
      <c r="CK51" s="587"/>
      <c r="CL51" s="587"/>
      <c r="CM51" s="587"/>
      <c r="CN51" s="587"/>
      <c r="CO51" s="587"/>
      <c r="CP51" s="587"/>
      <c r="CQ51" s="587"/>
      <c r="CR51" s="587"/>
      <c r="CS51" s="587"/>
      <c r="CT51" s="587"/>
      <c r="CU51" s="587"/>
      <c r="CV51" s="587"/>
      <c r="CW51" s="587"/>
      <c r="CX51" s="587"/>
      <c r="CY51" s="587"/>
      <c r="CZ51" s="587"/>
      <c r="DA51" s="587"/>
      <c r="DB51" s="587"/>
      <c r="DC51" s="587"/>
      <c r="DD51" s="587"/>
      <c r="DE51" s="587"/>
      <c r="DF51" s="587"/>
      <c r="DG51" s="587"/>
      <c r="DH51" s="587"/>
      <c r="DI51" s="587"/>
    </row>
    <row r="52" spans="5:113">
      <c r="E52" s="587" t="s">
        <v>126</v>
      </c>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587"/>
      <c r="AL52" s="587"/>
      <c r="AM52" s="587"/>
      <c r="AN52" s="587"/>
      <c r="AO52" s="587"/>
      <c r="AP52" s="587"/>
      <c r="AQ52" s="587"/>
      <c r="AR52" s="587"/>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87"/>
      <c r="BR52" s="587"/>
      <c r="BS52" s="587"/>
      <c r="BT52" s="587"/>
      <c r="BU52" s="587"/>
      <c r="BV52" s="587"/>
      <c r="BW52" s="587"/>
      <c r="BX52" s="587"/>
      <c r="BY52" s="587"/>
      <c r="BZ52" s="587"/>
      <c r="CA52" s="587"/>
      <c r="CB52" s="587"/>
      <c r="CC52" s="587"/>
      <c r="CD52" s="587"/>
      <c r="CE52" s="587"/>
      <c r="CF52" s="587"/>
      <c r="CG52" s="587"/>
      <c r="CH52" s="587"/>
      <c r="CI52" s="587"/>
      <c r="CJ52" s="587"/>
      <c r="CK52" s="587"/>
      <c r="CL52" s="587"/>
      <c r="CM52" s="587"/>
      <c r="CN52" s="587"/>
      <c r="CO52" s="587"/>
      <c r="CP52" s="587"/>
      <c r="CQ52" s="587"/>
      <c r="CR52" s="587"/>
      <c r="CS52" s="587"/>
      <c r="CT52" s="587"/>
      <c r="CU52" s="587"/>
      <c r="CV52" s="587"/>
      <c r="CW52" s="587"/>
      <c r="CX52" s="587"/>
      <c r="CY52" s="587"/>
      <c r="CZ52" s="587"/>
      <c r="DA52" s="587"/>
      <c r="DB52" s="587"/>
      <c r="DC52" s="587"/>
      <c r="DD52" s="587"/>
      <c r="DE52" s="587"/>
      <c r="DF52" s="587"/>
      <c r="DG52" s="587"/>
      <c r="DH52" s="587"/>
      <c r="DI52" s="587"/>
    </row>
    <row r="53" spans="5:113">
      <c r="E53" s="587" t="s">
        <v>127</v>
      </c>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587"/>
      <c r="AL53" s="587"/>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87"/>
      <c r="BR53" s="587"/>
      <c r="BS53" s="587"/>
      <c r="BT53" s="587"/>
      <c r="BU53" s="587"/>
      <c r="BV53" s="587"/>
      <c r="BW53" s="587"/>
      <c r="BX53" s="587"/>
      <c r="BY53" s="587"/>
      <c r="BZ53" s="587"/>
      <c r="CA53" s="587"/>
      <c r="CB53" s="587"/>
      <c r="CC53" s="587"/>
      <c r="CD53" s="587"/>
      <c r="CE53" s="587"/>
      <c r="CF53" s="587"/>
      <c r="CG53" s="587"/>
      <c r="CH53" s="587"/>
      <c r="CI53" s="587"/>
      <c r="CJ53" s="587"/>
      <c r="CK53" s="587"/>
      <c r="CL53" s="587"/>
      <c r="CM53" s="587"/>
      <c r="CN53" s="587"/>
      <c r="CO53" s="587"/>
      <c r="CP53" s="587"/>
      <c r="CQ53" s="587"/>
      <c r="CR53" s="587"/>
      <c r="CS53" s="587"/>
      <c r="CT53" s="587"/>
      <c r="CU53" s="587"/>
      <c r="CV53" s="587"/>
      <c r="CW53" s="587"/>
      <c r="CX53" s="587"/>
      <c r="CY53" s="587"/>
      <c r="CZ53" s="587"/>
      <c r="DA53" s="587"/>
      <c r="DB53" s="587"/>
      <c r="DC53" s="587"/>
      <c r="DD53" s="587"/>
      <c r="DE53" s="587"/>
      <c r="DF53" s="587"/>
      <c r="DG53" s="587"/>
      <c r="DH53" s="587"/>
      <c r="DI53" s="587"/>
    </row>
    <row r="54" spans="5:113"/>
    <row r="55" spans="5:113"/>
    <row r="56" spans="5:113"/>
  </sheetData>
  <sheetProtection algorithmName="SHA-512" hashValue="hfHJ7vtDt4crRTygYuR2UU2X1AfkNSwn97F3Bu6eP9IugChLEZY0VPebsX4qtDv2CszPDrszkRUvb2yVbVZLKw==" saltValue="018LtfKWVFwtcDM8yZq51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70" zoomScaleNormal="70" workbookViewId="0"/>
  </sheetViews>
  <sheetFormatPr defaultColWidth="0" defaultRowHeight="11.25" customHeight="1" zeroHeight="1"/>
  <cols>
    <col min="1" max="1" width="1.453125" style="196" customWidth="1"/>
    <col min="2" max="17" width="2.453125" style="196" customWidth="1"/>
    <col min="18" max="95" width="1.453125" style="196" customWidth="1"/>
    <col min="96" max="133" width="1.453125" style="208" customWidth="1"/>
    <col min="134" max="143" width="1.453125" style="196" customWidth="1"/>
    <col min="144" max="16384" width="0" style="196" hidden="1"/>
  </cols>
  <sheetData>
    <row r="1" spans="2:143" ht="22.5" customHeight="1" thickBot="1">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589" t="s">
        <v>128</v>
      </c>
      <c r="DI1" s="590"/>
      <c r="DJ1" s="590"/>
      <c r="DK1" s="590"/>
      <c r="DL1" s="590"/>
      <c r="DM1" s="590"/>
      <c r="DN1" s="591"/>
      <c r="DO1" s="196"/>
      <c r="DP1" s="589" t="s">
        <v>129</v>
      </c>
      <c r="DQ1" s="590"/>
      <c r="DR1" s="590"/>
      <c r="DS1" s="590"/>
      <c r="DT1" s="590"/>
      <c r="DU1" s="590"/>
      <c r="DV1" s="590"/>
      <c r="DW1" s="590"/>
      <c r="DX1" s="590"/>
      <c r="DY1" s="590"/>
      <c r="DZ1" s="590"/>
      <c r="EA1" s="590"/>
      <c r="EB1" s="590"/>
      <c r="EC1" s="591"/>
      <c r="ED1" s="195"/>
      <c r="EE1" s="195"/>
      <c r="EF1" s="195"/>
      <c r="EG1" s="195"/>
      <c r="EH1" s="195"/>
      <c r="EI1" s="195"/>
      <c r="EJ1" s="195"/>
      <c r="EK1" s="195"/>
      <c r="EL1" s="195"/>
      <c r="EM1" s="195"/>
    </row>
    <row r="2" spans="2:143" ht="22.5" customHeight="1">
      <c r="B2" s="197" t="s">
        <v>130</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c r="B3" s="592" t="s">
        <v>131</v>
      </c>
      <c r="C3" s="593"/>
      <c r="D3" s="593"/>
      <c r="E3" s="593"/>
      <c r="F3" s="593"/>
      <c r="G3" s="593"/>
      <c r="H3" s="593"/>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3"/>
      <c r="AI3" s="593"/>
      <c r="AJ3" s="593"/>
      <c r="AK3" s="593"/>
      <c r="AL3" s="593"/>
      <c r="AM3" s="593"/>
      <c r="AN3" s="593"/>
      <c r="AO3" s="593"/>
      <c r="AP3" s="592" t="s">
        <v>132</v>
      </c>
      <c r="AQ3" s="593"/>
      <c r="AR3" s="593"/>
      <c r="AS3" s="593"/>
      <c r="AT3" s="593"/>
      <c r="AU3" s="593"/>
      <c r="AV3" s="593"/>
      <c r="AW3" s="593"/>
      <c r="AX3" s="593"/>
      <c r="AY3" s="593"/>
      <c r="AZ3" s="593"/>
      <c r="BA3" s="593"/>
      <c r="BB3" s="593"/>
      <c r="BC3" s="593"/>
      <c r="BD3" s="593"/>
      <c r="BE3" s="593"/>
      <c r="BF3" s="593"/>
      <c r="BG3" s="593"/>
      <c r="BH3" s="593"/>
      <c r="BI3" s="593"/>
      <c r="BJ3" s="593"/>
      <c r="BK3" s="593"/>
      <c r="BL3" s="593"/>
      <c r="BM3" s="593"/>
      <c r="BN3" s="593"/>
      <c r="BO3" s="593"/>
      <c r="BP3" s="593"/>
      <c r="BQ3" s="593"/>
      <c r="BR3" s="593"/>
      <c r="BS3" s="593"/>
      <c r="BT3" s="593"/>
      <c r="BU3" s="593"/>
      <c r="BV3" s="593"/>
      <c r="BW3" s="593"/>
      <c r="BX3" s="593"/>
      <c r="BY3" s="593"/>
      <c r="BZ3" s="593"/>
      <c r="CA3" s="593"/>
      <c r="CB3" s="594"/>
      <c r="CD3" s="592" t="s">
        <v>133</v>
      </c>
      <c r="CE3" s="593"/>
      <c r="CF3" s="593"/>
      <c r="CG3" s="593"/>
      <c r="CH3" s="593"/>
      <c r="CI3" s="593"/>
      <c r="CJ3" s="593"/>
      <c r="CK3" s="593"/>
      <c r="CL3" s="593"/>
      <c r="CM3" s="593"/>
      <c r="CN3" s="593"/>
      <c r="CO3" s="593"/>
      <c r="CP3" s="593"/>
      <c r="CQ3" s="593"/>
      <c r="CR3" s="593"/>
      <c r="CS3" s="593"/>
      <c r="CT3" s="593"/>
      <c r="CU3" s="593"/>
      <c r="CV3" s="593"/>
      <c r="CW3" s="593"/>
      <c r="CX3" s="593"/>
      <c r="CY3" s="593"/>
      <c r="CZ3" s="593"/>
      <c r="DA3" s="593"/>
      <c r="DB3" s="593"/>
      <c r="DC3" s="593"/>
      <c r="DD3" s="593"/>
      <c r="DE3" s="593"/>
      <c r="DF3" s="593"/>
      <c r="DG3" s="593"/>
      <c r="DH3" s="593"/>
      <c r="DI3" s="593"/>
      <c r="DJ3" s="593"/>
      <c r="DK3" s="593"/>
      <c r="DL3" s="593"/>
      <c r="DM3" s="593"/>
      <c r="DN3" s="593"/>
      <c r="DO3" s="593"/>
      <c r="DP3" s="593"/>
      <c r="DQ3" s="593"/>
      <c r="DR3" s="593"/>
      <c r="DS3" s="593"/>
      <c r="DT3" s="593"/>
      <c r="DU3" s="593"/>
      <c r="DV3" s="593"/>
      <c r="DW3" s="593"/>
      <c r="DX3" s="593"/>
      <c r="DY3" s="593"/>
      <c r="DZ3" s="593"/>
      <c r="EA3" s="593"/>
      <c r="EB3" s="593"/>
      <c r="EC3" s="594"/>
    </row>
    <row r="4" spans="2:143" ht="11.25" customHeight="1">
      <c r="B4" s="592" t="s">
        <v>7</v>
      </c>
      <c r="C4" s="593"/>
      <c r="D4" s="593"/>
      <c r="E4" s="593"/>
      <c r="F4" s="593"/>
      <c r="G4" s="593"/>
      <c r="H4" s="593"/>
      <c r="I4" s="593"/>
      <c r="J4" s="593"/>
      <c r="K4" s="593"/>
      <c r="L4" s="593"/>
      <c r="M4" s="593"/>
      <c r="N4" s="593"/>
      <c r="O4" s="593"/>
      <c r="P4" s="593"/>
      <c r="Q4" s="594"/>
      <c r="R4" s="592" t="s">
        <v>134</v>
      </c>
      <c r="S4" s="593"/>
      <c r="T4" s="593"/>
      <c r="U4" s="593"/>
      <c r="V4" s="593"/>
      <c r="W4" s="593"/>
      <c r="X4" s="593"/>
      <c r="Y4" s="594"/>
      <c r="Z4" s="592" t="s">
        <v>135</v>
      </c>
      <c r="AA4" s="593"/>
      <c r="AB4" s="593"/>
      <c r="AC4" s="594"/>
      <c r="AD4" s="592" t="s">
        <v>136</v>
      </c>
      <c r="AE4" s="593"/>
      <c r="AF4" s="593"/>
      <c r="AG4" s="593"/>
      <c r="AH4" s="593"/>
      <c r="AI4" s="593"/>
      <c r="AJ4" s="593"/>
      <c r="AK4" s="594"/>
      <c r="AL4" s="592" t="s">
        <v>135</v>
      </c>
      <c r="AM4" s="593"/>
      <c r="AN4" s="593"/>
      <c r="AO4" s="594"/>
      <c r="AP4" s="595" t="s">
        <v>137</v>
      </c>
      <c r="AQ4" s="595"/>
      <c r="AR4" s="595"/>
      <c r="AS4" s="595"/>
      <c r="AT4" s="595"/>
      <c r="AU4" s="595"/>
      <c r="AV4" s="595"/>
      <c r="AW4" s="595"/>
      <c r="AX4" s="595"/>
      <c r="AY4" s="595"/>
      <c r="AZ4" s="595"/>
      <c r="BA4" s="595"/>
      <c r="BB4" s="595"/>
      <c r="BC4" s="595"/>
      <c r="BD4" s="595"/>
      <c r="BE4" s="595"/>
      <c r="BF4" s="595"/>
      <c r="BG4" s="595" t="s">
        <v>138</v>
      </c>
      <c r="BH4" s="595"/>
      <c r="BI4" s="595"/>
      <c r="BJ4" s="595"/>
      <c r="BK4" s="595"/>
      <c r="BL4" s="595"/>
      <c r="BM4" s="595"/>
      <c r="BN4" s="595"/>
      <c r="BO4" s="595" t="s">
        <v>135</v>
      </c>
      <c r="BP4" s="595"/>
      <c r="BQ4" s="595"/>
      <c r="BR4" s="595"/>
      <c r="BS4" s="595" t="s">
        <v>139</v>
      </c>
      <c r="BT4" s="595"/>
      <c r="BU4" s="595"/>
      <c r="BV4" s="595"/>
      <c r="BW4" s="595"/>
      <c r="BX4" s="595"/>
      <c r="BY4" s="595"/>
      <c r="BZ4" s="595"/>
      <c r="CA4" s="595"/>
      <c r="CB4" s="595"/>
      <c r="CD4" s="592" t="s">
        <v>140</v>
      </c>
      <c r="CE4" s="593"/>
      <c r="CF4" s="593"/>
      <c r="CG4" s="593"/>
      <c r="CH4" s="593"/>
      <c r="CI4" s="593"/>
      <c r="CJ4" s="593"/>
      <c r="CK4" s="593"/>
      <c r="CL4" s="593"/>
      <c r="CM4" s="593"/>
      <c r="CN4" s="593"/>
      <c r="CO4" s="593"/>
      <c r="CP4" s="593"/>
      <c r="CQ4" s="593"/>
      <c r="CR4" s="593"/>
      <c r="CS4" s="593"/>
      <c r="CT4" s="593"/>
      <c r="CU4" s="593"/>
      <c r="CV4" s="593"/>
      <c r="CW4" s="593"/>
      <c r="CX4" s="593"/>
      <c r="CY4" s="593"/>
      <c r="CZ4" s="593"/>
      <c r="DA4" s="593"/>
      <c r="DB4" s="593"/>
      <c r="DC4" s="593"/>
      <c r="DD4" s="593"/>
      <c r="DE4" s="593"/>
      <c r="DF4" s="593"/>
      <c r="DG4" s="593"/>
      <c r="DH4" s="593"/>
      <c r="DI4" s="593"/>
      <c r="DJ4" s="593"/>
      <c r="DK4" s="593"/>
      <c r="DL4" s="593"/>
      <c r="DM4" s="593"/>
      <c r="DN4" s="593"/>
      <c r="DO4" s="593"/>
      <c r="DP4" s="593"/>
      <c r="DQ4" s="593"/>
      <c r="DR4" s="593"/>
      <c r="DS4" s="593"/>
      <c r="DT4" s="593"/>
      <c r="DU4" s="593"/>
      <c r="DV4" s="593"/>
      <c r="DW4" s="593"/>
      <c r="DX4" s="593"/>
      <c r="DY4" s="593"/>
      <c r="DZ4" s="593"/>
      <c r="EA4" s="593"/>
      <c r="EB4" s="593"/>
      <c r="EC4" s="594"/>
    </row>
    <row r="5" spans="2:143" ht="11.25" customHeight="1">
      <c r="B5" s="596" t="s">
        <v>141</v>
      </c>
      <c r="C5" s="597"/>
      <c r="D5" s="597"/>
      <c r="E5" s="597"/>
      <c r="F5" s="597"/>
      <c r="G5" s="597"/>
      <c r="H5" s="597"/>
      <c r="I5" s="597"/>
      <c r="J5" s="597"/>
      <c r="K5" s="597"/>
      <c r="L5" s="597"/>
      <c r="M5" s="597"/>
      <c r="N5" s="597"/>
      <c r="O5" s="597"/>
      <c r="P5" s="597"/>
      <c r="Q5" s="598"/>
      <c r="R5" s="599">
        <v>3338373</v>
      </c>
      <c r="S5" s="600"/>
      <c r="T5" s="600"/>
      <c r="U5" s="600"/>
      <c r="V5" s="600"/>
      <c r="W5" s="600"/>
      <c r="X5" s="600"/>
      <c r="Y5" s="601"/>
      <c r="Z5" s="602">
        <v>9.6999999999999993</v>
      </c>
      <c r="AA5" s="602"/>
      <c r="AB5" s="602"/>
      <c r="AC5" s="602"/>
      <c r="AD5" s="603">
        <v>3338373</v>
      </c>
      <c r="AE5" s="603"/>
      <c r="AF5" s="603"/>
      <c r="AG5" s="603"/>
      <c r="AH5" s="603"/>
      <c r="AI5" s="603"/>
      <c r="AJ5" s="603"/>
      <c r="AK5" s="603"/>
      <c r="AL5" s="604">
        <v>20.399999999999999</v>
      </c>
      <c r="AM5" s="605"/>
      <c r="AN5" s="605"/>
      <c r="AO5" s="606"/>
      <c r="AP5" s="596" t="s">
        <v>142</v>
      </c>
      <c r="AQ5" s="597"/>
      <c r="AR5" s="597"/>
      <c r="AS5" s="597"/>
      <c r="AT5" s="597"/>
      <c r="AU5" s="597"/>
      <c r="AV5" s="597"/>
      <c r="AW5" s="597"/>
      <c r="AX5" s="597"/>
      <c r="AY5" s="597"/>
      <c r="AZ5" s="597"/>
      <c r="BA5" s="597"/>
      <c r="BB5" s="597"/>
      <c r="BC5" s="597"/>
      <c r="BD5" s="597"/>
      <c r="BE5" s="597"/>
      <c r="BF5" s="598"/>
      <c r="BG5" s="610">
        <v>3338373</v>
      </c>
      <c r="BH5" s="611"/>
      <c r="BI5" s="611"/>
      <c r="BJ5" s="611"/>
      <c r="BK5" s="611"/>
      <c r="BL5" s="611"/>
      <c r="BM5" s="611"/>
      <c r="BN5" s="612"/>
      <c r="BO5" s="613">
        <v>100</v>
      </c>
      <c r="BP5" s="613"/>
      <c r="BQ5" s="613"/>
      <c r="BR5" s="613"/>
      <c r="BS5" s="614" t="s">
        <v>47</v>
      </c>
      <c r="BT5" s="614"/>
      <c r="BU5" s="614"/>
      <c r="BV5" s="614"/>
      <c r="BW5" s="614"/>
      <c r="BX5" s="614"/>
      <c r="BY5" s="614"/>
      <c r="BZ5" s="614"/>
      <c r="CA5" s="614"/>
      <c r="CB5" s="618"/>
      <c r="CD5" s="592" t="s">
        <v>137</v>
      </c>
      <c r="CE5" s="593"/>
      <c r="CF5" s="593"/>
      <c r="CG5" s="593"/>
      <c r="CH5" s="593"/>
      <c r="CI5" s="593"/>
      <c r="CJ5" s="593"/>
      <c r="CK5" s="593"/>
      <c r="CL5" s="593"/>
      <c r="CM5" s="593"/>
      <c r="CN5" s="593"/>
      <c r="CO5" s="593"/>
      <c r="CP5" s="593"/>
      <c r="CQ5" s="594"/>
      <c r="CR5" s="592" t="s">
        <v>143</v>
      </c>
      <c r="CS5" s="593"/>
      <c r="CT5" s="593"/>
      <c r="CU5" s="593"/>
      <c r="CV5" s="593"/>
      <c r="CW5" s="593"/>
      <c r="CX5" s="593"/>
      <c r="CY5" s="594"/>
      <c r="CZ5" s="592" t="s">
        <v>135</v>
      </c>
      <c r="DA5" s="593"/>
      <c r="DB5" s="593"/>
      <c r="DC5" s="594"/>
      <c r="DD5" s="592" t="s">
        <v>144</v>
      </c>
      <c r="DE5" s="593"/>
      <c r="DF5" s="593"/>
      <c r="DG5" s="593"/>
      <c r="DH5" s="593"/>
      <c r="DI5" s="593"/>
      <c r="DJ5" s="593"/>
      <c r="DK5" s="593"/>
      <c r="DL5" s="593"/>
      <c r="DM5" s="593"/>
      <c r="DN5" s="593"/>
      <c r="DO5" s="593"/>
      <c r="DP5" s="594"/>
      <c r="DQ5" s="592" t="s">
        <v>145</v>
      </c>
      <c r="DR5" s="593"/>
      <c r="DS5" s="593"/>
      <c r="DT5" s="593"/>
      <c r="DU5" s="593"/>
      <c r="DV5" s="593"/>
      <c r="DW5" s="593"/>
      <c r="DX5" s="593"/>
      <c r="DY5" s="593"/>
      <c r="DZ5" s="593"/>
      <c r="EA5" s="593"/>
      <c r="EB5" s="593"/>
      <c r="EC5" s="594"/>
    </row>
    <row r="6" spans="2:143" ht="11.25" customHeight="1">
      <c r="B6" s="607" t="s">
        <v>146</v>
      </c>
      <c r="C6" s="608"/>
      <c r="D6" s="608"/>
      <c r="E6" s="608"/>
      <c r="F6" s="608"/>
      <c r="G6" s="608"/>
      <c r="H6" s="608"/>
      <c r="I6" s="608"/>
      <c r="J6" s="608"/>
      <c r="K6" s="608"/>
      <c r="L6" s="608"/>
      <c r="M6" s="608"/>
      <c r="N6" s="608"/>
      <c r="O6" s="608"/>
      <c r="P6" s="608"/>
      <c r="Q6" s="609"/>
      <c r="R6" s="610">
        <v>393794</v>
      </c>
      <c r="S6" s="611"/>
      <c r="T6" s="611"/>
      <c r="U6" s="611"/>
      <c r="V6" s="611"/>
      <c r="W6" s="611"/>
      <c r="X6" s="611"/>
      <c r="Y6" s="612"/>
      <c r="Z6" s="613">
        <v>1.1000000000000001</v>
      </c>
      <c r="AA6" s="613"/>
      <c r="AB6" s="613"/>
      <c r="AC6" s="613"/>
      <c r="AD6" s="614">
        <v>393794</v>
      </c>
      <c r="AE6" s="614"/>
      <c r="AF6" s="614"/>
      <c r="AG6" s="614"/>
      <c r="AH6" s="614"/>
      <c r="AI6" s="614"/>
      <c r="AJ6" s="614"/>
      <c r="AK6" s="614"/>
      <c r="AL6" s="615">
        <v>2.4</v>
      </c>
      <c r="AM6" s="616"/>
      <c r="AN6" s="616"/>
      <c r="AO6" s="617"/>
      <c r="AP6" s="607" t="s">
        <v>147</v>
      </c>
      <c r="AQ6" s="608"/>
      <c r="AR6" s="608"/>
      <c r="AS6" s="608"/>
      <c r="AT6" s="608"/>
      <c r="AU6" s="608"/>
      <c r="AV6" s="608"/>
      <c r="AW6" s="608"/>
      <c r="AX6" s="608"/>
      <c r="AY6" s="608"/>
      <c r="AZ6" s="608"/>
      <c r="BA6" s="608"/>
      <c r="BB6" s="608"/>
      <c r="BC6" s="608"/>
      <c r="BD6" s="608"/>
      <c r="BE6" s="608"/>
      <c r="BF6" s="609"/>
      <c r="BG6" s="610">
        <v>3338373</v>
      </c>
      <c r="BH6" s="611"/>
      <c r="BI6" s="611"/>
      <c r="BJ6" s="611"/>
      <c r="BK6" s="611"/>
      <c r="BL6" s="611"/>
      <c r="BM6" s="611"/>
      <c r="BN6" s="612"/>
      <c r="BO6" s="613">
        <v>100</v>
      </c>
      <c r="BP6" s="613"/>
      <c r="BQ6" s="613"/>
      <c r="BR6" s="613"/>
      <c r="BS6" s="614" t="s">
        <v>47</v>
      </c>
      <c r="BT6" s="614"/>
      <c r="BU6" s="614"/>
      <c r="BV6" s="614"/>
      <c r="BW6" s="614"/>
      <c r="BX6" s="614"/>
      <c r="BY6" s="614"/>
      <c r="BZ6" s="614"/>
      <c r="CA6" s="614"/>
      <c r="CB6" s="618"/>
      <c r="CD6" s="596" t="s">
        <v>148</v>
      </c>
      <c r="CE6" s="597"/>
      <c r="CF6" s="597"/>
      <c r="CG6" s="597"/>
      <c r="CH6" s="597"/>
      <c r="CI6" s="597"/>
      <c r="CJ6" s="597"/>
      <c r="CK6" s="597"/>
      <c r="CL6" s="597"/>
      <c r="CM6" s="597"/>
      <c r="CN6" s="597"/>
      <c r="CO6" s="597"/>
      <c r="CP6" s="597"/>
      <c r="CQ6" s="598"/>
      <c r="CR6" s="610">
        <v>171870</v>
      </c>
      <c r="CS6" s="611"/>
      <c r="CT6" s="611"/>
      <c r="CU6" s="611"/>
      <c r="CV6" s="611"/>
      <c r="CW6" s="611"/>
      <c r="CX6" s="611"/>
      <c r="CY6" s="612"/>
      <c r="CZ6" s="604">
        <v>0.5</v>
      </c>
      <c r="DA6" s="605"/>
      <c r="DB6" s="605"/>
      <c r="DC6" s="621"/>
      <c r="DD6" s="619" t="s">
        <v>47</v>
      </c>
      <c r="DE6" s="611"/>
      <c r="DF6" s="611"/>
      <c r="DG6" s="611"/>
      <c r="DH6" s="611"/>
      <c r="DI6" s="611"/>
      <c r="DJ6" s="611"/>
      <c r="DK6" s="611"/>
      <c r="DL6" s="611"/>
      <c r="DM6" s="611"/>
      <c r="DN6" s="611"/>
      <c r="DO6" s="611"/>
      <c r="DP6" s="612"/>
      <c r="DQ6" s="619">
        <v>171506</v>
      </c>
      <c r="DR6" s="611"/>
      <c r="DS6" s="611"/>
      <c r="DT6" s="611"/>
      <c r="DU6" s="611"/>
      <c r="DV6" s="611"/>
      <c r="DW6" s="611"/>
      <c r="DX6" s="611"/>
      <c r="DY6" s="611"/>
      <c r="DZ6" s="611"/>
      <c r="EA6" s="611"/>
      <c r="EB6" s="611"/>
      <c r="EC6" s="620"/>
    </row>
    <row r="7" spans="2:143" ht="11.25" customHeight="1">
      <c r="B7" s="607" t="s">
        <v>149</v>
      </c>
      <c r="C7" s="608"/>
      <c r="D7" s="608"/>
      <c r="E7" s="608"/>
      <c r="F7" s="608"/>
      <c r="G7" s="608"/>
      <c r="H7" s="608"/>
      <c r="I7" s="608"/>
      <c r="J7" s="608"/>
      <c r="K7" s="608"/>
      <c r="L7" s="608"/>
      <c r="M7" s="608"/>
      <c r="N7" s="608"/>
      <c r="O7" s="608"/>
      <c r="P7" s="608"/>
      <c r="Q7" s="609"/>
      <c r="R7" s="610">
        <v>2753</v>
      </c>
      <c r="S7" s="611"/>
      <c r="T7" s="611"/>
      <c r="U7" s="611"/>
      <c r="V7" s="611"/>
      <c r="W7" s="611"/>
      <c r="X7" s="611"/>
      <c r="Y7" s="612"/>
      <c r="Z7" s="613">
        <v>0</v>
      </c>
      <c r="AA7" s="613"/>
      <c r="AB7" s="613"/>
      <c r="AC7" s="613"/>
      <c r="AD7" s="614">
        <v>2753</v>
      </c>
      <c r="AE7" s="614"/>
      <c r="AF7" s="614"/>
      <c r="AG7" s="614"/>
      <c r="AH7" s="614"/>
      <c r="AI7" s="614"/>
      <c r="AJ7" s="614"/>
      <c r="AK7" s="614"/>
      <c r="AL7" s="615">
        <v>0</v>
      </c>
      <c r="AM7" s="616"/>
      <c r="AN7" s="616"/>
      <c r="AO7" s="617"/>
      <c r="AP7" s="607" t="s">
        <v>150</v>
      </c>
      <c r="AQ7" s="608"/>
      <c r="AR7" s="608"/>
      <c r="AS7" s="608"/>
      <c r="AT7" s="608"/>
      <c r="AU7" s="608"/>
      <c r="AV7" s="608"/>
      <c r="AW7" s="608"/>
      <c r="AX7" s="608"/>
      <c r="AY7" s="608"/>
      <c r="AZ7" s="608"/>
      <c r="BA7" s="608"/>
      <c r="BB7" s="608"/>
      <c r="BC7" s="608"/>
      <c r="BD7" s="608"/>
      <c r="BE7" s="608"/>
      <c r="BF7" s="609"/>
      <c r="BG7" s="610">
        <v>1261758</v>
      </c>
      <c r="BH7" s="611"/>
      <c r="BI7" s="611"/>
      <c r="BJ7" s="611"/>
      <c r="BK7" s="611"/>
      <c r="BL7" s="611"/>
      <c r="BM7" s="611"/>
      <c r="BN7" s="612"/>
      <c r="BO7" s="613">
        <v>37.799999999999997</v>
      </c>
      <c r="BP7" s="613"/>
      <c r="BQ7" s="613"/>
      <c r="BR7" s="613"/>
      <c r="BS7" s="614" t="s">
        <v>47</v>
      </c>
      <c r="BT7" s="614"/>
      <c r="BU7" s="614"/>
      <c r="BV7" s="614"/>
      <c r="BW7" s="614"/>
      <c r="BX7" s="614"/>
      <c r="BY7" s="614"/>
      <c r="BZ7" s="614"/>
      <c r="CA7" s="614"/>
      <c r="CB7" s="618"/>
      <c r="CD7" s="607" t="s">
        <v>151</v>
      </c>
      <c r="CE7" s="608"/>
      <c r="CF7" s="608"/>
      <c r="CG7" s="608"/>
      <c r="CH7" s="608"/>
      <c r="CI7" s="608"/>
      <c r="CJ7" s="608"/>
      <c r="CK7" s="608"/>
      <c r="CL7" s="608"/>
      <c r="CM7" s="608"/>
      <c r="CN7" s="608"/>
      <c r="CO7" s="608"/>
      <c r="CP7" s="608"/>
      <c r="CQ7" s="609"/>
      <c r="CR7" s="610">
        <v>6200651</v>
      </c>
      <c r="CS7" s="611"/>
      <c r="CT7" s="611"/>
      <c r="CU7" s="611"/>
      <c r="CV7" s="611"/>
      <c r="CW7" s="611"/>
      <c r="CX7" s="611"/>
      <c r="CY7" s="612"/>
      <c r="CZ7" s="613">
        <v>18.8</v>
      </c>
      <c r="DA7" s="613"/>
      <c r="DB7" s="613"/>
      <c r="DC7" s="613"/>
      <c r="DD7" s="619">
        <v>444667</v>
      </c>
      <c r="DE7" s="611"/>
      <c r="DF7" s="611"/>
      <c r="DG7" s="611"/>
      <c r="DH7" s="611"/>
      <c r="DI7" s="611"/>
      <c r="DJ7" s="611"/>
      <c r="DK7" s="611"/>
      <c r="DL7" s="611"/>
      <c r="DM7" s="611"/>
      <c r="DN7" s="611"/>
      <c r="DO7" s="611"/>
      <c r="DP7" s="612"/>
      <c r="DQ7" s="619">
        <v>4781637</v>
      </c>
      <c r="DR7" s="611"/>
      <c r="DS7" s="611"/>
      <c r="DT7" s="611"/>
      <c r="DU7" s="611"/>
      <c r="DV7" s="611"/>
      <c r="DW7" s="611"/>
      <c r="DX7" s="611"/>
      <c r="DY7" s="611"/>
      <c r="DZ7" s="611"/>
      <c r="EA7" s="611"/>
      <c r="EB7" s="611"/>
      <c r="EC7" s="620"/>
    </row>
    <row r="8" spans="2:143" ht="11.25" customHeight="1">
      <c r="B8" s="607" t="s">
        <v>152</v>
      </c>
      <c r="C8" s="608"/>
      <c r="D8" s="608"/>
      <c r="E8" s="608"/>
      <c r="F8" s="608"/>
      <c r="G8" s="608"/>
      <c r="H8" s="608"/>
      <c r="I8" s="608"/>
      <c r="J8" s="608"/>
      <c r="K8" s="608"/>
      <c r="L8" s="608"/>
      <c r="M8" s="608"/>
      <c r="N8" s="608"/>
      <c r="O8" s="608"/>
      <c r="P8" s="608"/>
      <c r="Q8" s="609"/>
      <c r="R8" s="610">
        <v>26256</v>
      </c>
      <c r="S8" s="611"/>
      <c r="T8" s="611"/>
      <c r="U8" s="611"/>
      <c r="V8" s="611"/>
      <c r="W8" s="611"/>
      <c r="X8" s="611"/>
      <c r="Y8" s="612"/>
      <c r="Z8" s="613">
        <v>0.1</v>
      </c>
      <c r="AA8" s="613"/>
      <c r="AB8" s="613"/>
      <c r="AC8" s="613"/>
      <c r="AD8" s="614">
        <v>26256</v>
      </c>
      <c r="AE8" s="614"/>
      <c r="AF8" s="614"/>
      <c r="AG8" s="614"/>
      <c r="AH8" s="614"/>
      <c r="AI8" s="614"/>
      <c r="AJ8" s="614"/>
      <c r="AK8" s="614"/>
      <c r="AL8" s="615">
        <v>0.2</v>
      </c>
      <c r="AM8" s="616"/>
      <c r="AN8" s="616"/>
      <c r="AO8" s="617"/>
      <c r="AP8" s="607" t="s">
        <v>153</v>
      </c>
      <c r="AQ8" s="608"/>
      <c r="AR8" s="608"/>
      <c r="AS8" s="608"/>
      <c r="AT8" s="608"/>
      <c r="AU8" s="608"/>
      <c r="AV8" s="608"/>
      <c r="AW8" s="608"/>
      <c r="AX8" s="608"/>
      <c r="AY8" s="608"/>
      <c r="AZ8" s="608"/>
      <c r="BA8" s="608"/>
      <c r="BB8" s="608"/>
      <c r="BC8" s="608"/>
      <c r="BD8" s="608"/>
      <c r="BE8" s="608"/>
      <c r="BF8" s="609"/>
      <c r="BG8" s="610">
        <v>46663</v>
      </c>
      <c r="BH8" s="611"/>
      <c r="BI8" s="611"/>
      <c r="BJ8" s="611"/>
      <c r="BK8" s="611"/>
      <c r="BL8" s="611"/>
      <c r="BM8" s="611"/>
      <c r="BN8" s="612"/>
      <c r="BO8" s="613">
        <v>1.4</v>
      </c>
      <c r="BP8" s="613"/>
      <c r="BQ8" s="613"/>
      <c r="BR8" s="613"/>
      <c r="BS8" s="614" t="s">
        <v>47</v>
      </c>
      <c r="BT8" s="614"/>
      <c r="BU8" s="614"/>
      <c r="BV8" s="614"/>
      <c r="BW8" s="614"/>
      <c r="BX8" s="614"/>
      <c r="BY8" s="614"/>
      <c r="BZ8" s="614"/>
      <c r="CA8" s="614"/>
      <c r="CB8" s="618"/>
      <c r="CD8" s="607" t="s">
        <v>154</v>
      </c>
      <c r="CE8" s="608"/>
      <c r="CF8" s="608"/>
      <c r="CG8" s="608"/>
      <c r="CH8" s="608"/>
      <c r="CI8" s="608"/>
      <c r="CJ8" s="608"/>
      <c r="CK8" s="608"/>
      <c r="CL8" s="608"/>
      <c r="CM8" s="608"/>
      <c r="CN8" s="608"/>
      <c r="CO8" s="608"/>
      <c r="CP8" s="608"/>
      <c r="CQ8" s="609"/>
      <c r="CR8" s="610">
        <v>8822718</v>
      </c>
      <c r="CS8" s="611"/>
      <c r="CT8" s="611"/>
      <c r="CU8" s="611"/>
      <c r="CV8" s="611"/>
      <c r="CW8" s="611"/>
      <c r="CX8" s="611"/>
      <c r="CY8" s="612"/>
      <c r="CZ8" s="613">
        <v>26.8</v>
      </c>
      <c r="DA8" s="613"/>
      <c r="DB8" s="613"/>
      <c r="DC8" s="613"/>
      <c r="DD8" s="619">
        <v>970064</v>
      </c>
      <c r="DE8" s="611"/>
      <c r="DF8" s="611"/>
      <c r="DG8" s="611"/>
      <c r="DH8" s="611"/>
      <c r="DI8" s="611"/>
      <c r="DJ8" s="611"/>
      <c r="DK8" s="611"/>
      <c r="DL8" s="611"/>
      <c r="DM8" s="611"/>
      <c r="DN8" s="611"/>
      <c r="DO8" s="611"/>
      <c r="DP8" s="612"/>
      <c r="DQ8" s="619">
        <v>4724099</v>
      </c>
      <c r="DR8" s="611"/>
      <c r="DS8" s="611"/>
      <c r="DT8" s="611"/>
      <c r="DU8" s="611"/>
      <c r="DV8" s="611"/>
      <c r="DW8" s="611"/>
      <c r="DX8" s="611"/>
      <c r="DY8" s="611"/>
      <c r="DZ8" s="611"/>
      <c r="EA8" s="611"/>
      <c r="EB8" s="611"/>
      <c r="EC8" s="620"/>
    </row>
    <row r="9" spans="2:143" ht="11.25" customHeight="1">
      <c r="B9" s="607" t="s">
        <v>155</v>
      </c>
      <c r="C9" s="608"/>
      <c r="D9" s="608"/>
      <c r="E9" s="608"/>
      <c r="F9" s="608"/>
      <c r="G9" s="608"/>
      <c r="H9" s="608"/>
      <c r="I9" s="608"/>
      <c r="J9" s="608"/>
      <c r="K9" s="608"/>
      <c r="L9" s="608"/>
      <c r="M9" s="608"/>
      <c r="N9" s="608"/>
      <c r="O9" s="608"/>
      <c r="P9" s="608"/>
      <c r="Q9" s="609"/>
      <c r="R9" s="610">
        <v>39003</v>
      </c>
      <c r="S9" s="611"/>
      <c r="T9" s="611"/>
      <c r="U9" s="611"/>
      <c r="V9" s="611"/>
      <c r="W9" s="611"/>
      <c r="X9" s="611"/>
      <c r="Y9" s="612"/>
      <c r="Z9" s="613">
        <v>0.1</v>
      </c>
      <c r="AA9" s="613"/>
      <c r="AB9" s="613"/>
      <c r="AC9" s="613"/>
      <c r="AD9" s="614">
        <v>39003</v>
      </c>
      <c r="AE9" s="614"/>
      <c r="AF9" s="614"/>
      <c r="AG9" s="614"/>
      <c r="AH9" s="614"/>
      <c r="AI9" s="614"/>
      <c r="AJ9" s="614"/>
      <c r="AK9" s="614"/>
      <c r="AL9" s="615">
        <v>0.2</v>
      </c>
      <c r="AM9" s="616"/>
      <c r="AN9" s="616"/>
      <c r="AO9" s="617"/>
      <c r="AP9" s="607" t="s">
        <v>156</v>
      </c>
      <c r="AQ9" s="608"/>
      <c r="AR9" s="608"/>
      <c r="AS9" s="608"/>
      <c r="AT9" s="608"/>
      <c r="AU9" s="608"/>
      <c r="AV9" s="608"/>
      <c r="AW9" s="608"/>
      <c r="AX9" s="608"/>
      <c r="AY9" s="608"/>
      <c r="AZ9" s="608"/>
      <c r="BA9" s="608"/>
      <c r="BB9" s="608"/>
      <c r="BC9" s="608"/>
      <c r="BD9" s="608"/>
      <c r="BE9" s="608"/>
      <c r="BF9" s="609"/>
      <c r="BG9" s="610">
        <v>1068510</v>
      </c>
      <c r="BH9" s="611"/>
      <c r="BI9" s="611"/>
      <c r="BJ9" s="611"/>
      <c r="BK9" s="611"/>
      <c r="BL9" s="611"/>
      <c r="BM9" s="611"/>
      <c r="BN9" s="612"/>
      <c r="BO9" s="613">
        <v>32</v>
      </c>
      <c r="BP9" s="613"/>
      <c r="BQ9" s="613"/>
      <c r="BR9" s="613"/>
      <c r="BS9" s="614" t="s">
        <v>47</v>
      </c>
      <c r="BT9" s="614"/>
      <c r="BU9" s="614"/>
      <c r="BV9" s="614"/>
      <c r="BW9" s="614"/>
      <c r="BX9" s="614"/>
      <c r="BY9" s="614"/>
      <c r="BZ9" s="614"/>
      <c r="CA9" s="614"/>
      <c r="CB9" s="618"/>
      <c r="CD9" s="607" t="s">
        <v>157</v>
      </c>
      <c r="CE9" s="608"/>
      <c r="CF9" s="608"/>
      <c r="CG9" s="608"/>
      <c r="CH9" s="608"/>
      <c r="CI9" s="608"/>
      <c r="CJ9" s="608"/>
      <c r="CK9" s="608"/>
      <c r="CL9" s="608"/>
      <c r="CM9" s="608"/>
      <c r="CN9" s="608"/>
      <c r="CO9" s="608"/>
      <c r="CP9" s="608"/>
      <c r="CQ9" s="609"/>
      <c r="CR9" s="610">
        <v>2808445</v>
      </c>
      <c r="CS9" s="611"/>
      <c r="CT9" s="611"/>
      <c r="CU9" s="611"/>
      <c r="CV9" s="611"/>
      <c r="CW9" s="611"/>
      <c r="CX9" s="611"/>
      <c r="CY9" s="612"/>
      <c r="CZ9" s="613">
        <v>8.5</v>
      </c>
      <c r="DA9" s="613"/>
      <c r="DB9" s="613"/>
      <c r="DC9" s="613"/>
      <c r="DD9" s="619">
        <v>29445</v>
      </c>
      <c r="DE9" s="611"/>
      <c r="DF9" s="611"/>
      <c r="DG9" s="611"/>
      <c r="DH9" s="611"/>
      <c r="DI9" s="611"/>
      <c r="DJ9" s="611"/>
      <c r="DK9" s="611"/>
      <c r="DL9" s="611"/>
      <c r="DM9" s="611"/>
      <c r="DN9" s="611"/>
      <c r="DO9" s="611"/>
      <c r="DP9" s="612"/>
      <c r="DQ9" s="619">
        <v>2587336</v>
      </c>
      <c r="DR9" s="611"/>
      <c r="DS9" s="611"/>
      <c r="DT9" s="611"/>
      <c r="DU9" s="611"/>
      <c r="DV9" s="611"/>
      <c r="DW9" s="611"/>
      <c r="DX9" s="611"/>
      <c r="DY9" s="611"/>
      <c r="DZ9" s="611"/>
      <c r="EA9" s="611"/>
      <c r="EB9" s="611"/>
      <c r="EC9" s="620"/>
    </row>
    <row r="10" spans="2:143" ht="11.25" customHeight="1">
      <c r="B10" s="607" t="s">
        <v>158</v>
      </c>
      <c r="C10" s="608"/>
      <c r="D10" s="608"/>
      <c r="E10" s="608"/>
      <c r="F10" s="608"/>
      <c r="G10" s="608"/>
      <c r="H10" s="608"/>
      <c r="I10" s="608"/>
      <c r="J10" s="608"/>
      <c r="K10" s="608"/>
      <c r="L10" s="608"/>
      <c r="M10" s="608"/>
      <c r="N10" s="608"/>
      <c r="O10" s="608"/>
      <c r="P10" s="608"/>
      <c r="Q10" s="609"/>
      <c r="R10" s="610" t="s">
        <v>47</v>
      </c>
      <c r="S10" s="611"/>
      <c r="T10" s="611"/>
      <c r="U10" s="611"/>
      <c r="V10" s="611"/>
      <c r="W10" s="611"/>
      <c r="X10" s="611"/>
      <c r="Y10" s="612"/>
      <c r="Z10" s="613" t="s">
        <v>47</v>
      </c>
      <c r="AA10" s="613"/>
      <c r="AB10" s="613"/>
      <c r="AC10" s="613"/>
      <c r="AD10" s="614" t="s">
        <v>47</v>
      </c>
      <c r="AE10" s="614"/>
      <c r="AF10" s="614"/>
      <c r="AG10" s="614"/>
      <c r="AH10" s="614"/>
      <c r="AI10" s="614"/>
      <c r="AJ10" s="614"/>
      <c r="AK10" s="614"/>
      <c r="AL10" s="615" t="s">
        <v>47</v>
      </c>
      <c r="AM10" s="616"/>
      <c r="AN10" s="616"/>
      <c r="AO10" s="617"/>
      <c r="AP10" s="607" t="s">
        <v>159</v>
      </c>
      <c r="AQ10" s="608"/>
      <c r="AR10" s="608"/>
      <c r="AS10" s="608"/>
      <c r="AT10" s="608"/>
      <c r="AU10" s="608"/>
      <c r="AV10" s="608"/>
      <c r="AW10" s="608"/>
      <c r="AX10" s="608"/>
      <c r="AY10" s="608"/>
      <c r="AZ10" s="608"/>
      <c r="BA10" s="608"/>
      <c r="BB10" s="608"/>
      <c r="BC10" s="608"/>
      <c r="BD10" s="608"/>
      <c r="BE10" s="608"/>
      <c r="BF10" s="609"/>
      <c r="BG10" s="610">
        <v>82382</v>
      </c>
      <c r="BH10" s="611"/>
      <c r="BI10" s="611"/>
      <c r="BJ10" s="611"/>
      <c r="BK10" s="611"/>
      <c r="BL10" s="611"/>
      <c r="BM10" s="611"/>
      <c r="BN10" s="612"/>
      <c r="BO10" s="613">
        <v>2.5</v>
      </c>
      <c r="BP10" s="613"/>
      <c r="BQ10" s="613"/>
      <c r="BR10" s="613"/>
      <c r="BS10" s="614" t="s">
        <v>47</v>
      </c>
      <c r="BT10" s="614"/>
      <c r="BU10" s="614"/>
      <c r="BV10" s="614"/>
      <c r="BW10" s="614"/>
      <c r="BX10" s="614"/>
      <c r="BY10" s="614"/>
      <c r="BZ10" s="614"/>
      <c r="CA10" s="614"/>
      <c r="CB10" s="618"/>
      <c r="CD10" s="607" t="s">
        <v>160</v>
      </c>
      <c r="CE10" s="608"/>
      <c r="CF10" s="608"/>
      <c r="CG10" s="608"/>
      <c r="CH10" s="608"/>
      <c r="CI10" s="608"/>
      <c r="CJ10" s="608"/>
      <c r="CK10" s="608"/>
      <c r="CL10" s="608"/>
      <c r="CM10" s="608"/>
      <c r="CN10" s="608"/>
      <c r="CO10" s="608"/>
      <c r="CP10" s="608"/>
      <c r="CQ10" s="609"/>
      <c r="CR10" s="610">
        <v>13188</v>
      </c>
      <c r="CS10" s="611"/>
      <c r="CT10" s="611"/>
      <c r="CU10" s="611"/>
      <c r="CV10" s="611"/>
      <c r="CW10" s="611"/>
      <c r="CX10" s="611"/>
      <c r="CY10" s="612"/>
      <c r="CZ10" s="613">
        <v>0</v>
      </c>
      <c r="DA10" s="613"/>
      <c r="DB10" s="613"/>
      <c r="DC10" s="613"/>
      <c r="DD10" s="619" t="s">
        <v>47</v>
      </c>
      <c r="DE10" s="611"/>
      <c r="DF10" s="611"/>
      <c r="DG10" s="611"/>
      <c r="DH10" s="611"/>
      <c r="DI10" s="611"/>
      <c r="DJ10" s="611"/>
      <c r="DK10" s="611"/>
      <c r="DL10" s="611"/>
      <c r="DM10" s="611"/>
      <c r="DN10" s="611"/>
      <c r="DO10" s="611"/>
      <c r="DP10" s="612"/>
      <c r="DQ10" s="619">
        <v>6411</v>
      </c>
      <c r="DR10" s="611"/>
      <c r="DS10" s="611"/>
      <c r="DT10" s="611"/>
      <c r="DU10" s="611"/>
      <c r="DV10" s="611"/>
      <c r="DW10" s="611"/>
      <c r="DX10" s="611"/>
      <c r="DY10" s="611"/>
      <c r="DZ10" s="611"/>
      <c r="EA10" s="611"/>
      <c r="EB10" s="611"/>
      <c r="EC10" s="620"/>
    </row>
    <row r="11" spans="2:143" ht="11.25" customHeight="1">
      <c r="B11" s="607" t="s">
        <v>161</v>
      </c>
      <c r="C11" s="608"/>
      <c r="D11" s="608"/>
      <c r="E11" s="608"/>
      <c r="F11" s="608"/>
      <c r="G11" s="608"/>
      <c r="H11" s="608"/>
      <c r="I11" s="608"/>
      <c r="J11" s="608"/>
      <c r="K11" s="608"/>
      <c r="L11" s="608"/>
      <c r="M11" s="608"/>
      <c r="N11" s="608"/>
      <c r="O11" s="608"/>
      <c r="P11" s="608"/>
      <c r="Q11" s="609"/>
      <c r="R11" s="610">
        <v>923884</v>
      </c>
      <c r="S11" s="611"/>
      <c r="T11" s="611"/>
      <c r="U11" s="611"/>
      <c r="V11" s="611"/>
      <c r="W11" s="611"/>
      <c r="X11" s="611"/>
      <c r="Y11" s="612"/>
      <c r="Z11" s="615">
        <v>2.7</v>
      </c>
      <c r="AA11" s="616"/>
      <c r="AB11" s="616"/>
      <c r="AC11" s="622"/>
      <c r="AD11" s="619">
        <v>923884</v>
      </c>
      <c r="AE11" s="611"/>
      <c r="AF11" s="611"/>
      <c r="AG11" s="611"/>
      <c r="AH11" s="611"/>
      <c r="AI11" s="611"/>
      <c r="AJ11" s="611"/>
      <c r="AK11" s="612"/>
      <c r="AL11" s="615">
        <v>5.7</v>
      </c>
      <c r="AM11" s="616"/>
      <c r="AN11" s="616"/>
      <c r="AO11" s="617"/>
      <c r="AP11" s="607" t="s">
        <v>162</v>
      </c>
      <c r="AQ11" s="608"/>
      <c r="AR11" s="608"/>
      <c r="AS11" s="608"/>
      <c r="AT11" s="608"/>
      <c r="AU11" s="608"/>
      <c r="AV11" s="608"/>
      <c r="AW11" s="608"/>
      <c r="AX11" s="608"/>
      <c r="AY11" s="608"/>
      <c r="AZ11" s="608"/>
      <c r="BA11" s="608"/>
      <c r="BB11" s="608"/>
      <c r="BC11" s="608"/>
      <c r="BD11" s="608"/>
      <c r="BE11" s="608"/>
      <c r="BF11" s="609"/>
      <c r="BG11" s="610">
        <v>64203</v>
      </c>
      <c r="BH11" s="611"/>
      <c r="BI11" s="611"/>
      <c r="BJ11" s="611"/>
      <c r="BK11" s="611"/>
      <c r="BL11" s="611"/>
      <c r="BM11" s="611"/>
      <c r="BN11" s="612"/>
      <c r="BO11" s="613">
        <v>1.9</v>
      </c>
      <c r="BP11" s="613"/>
      <c r="BQ11" s="613"/>
      <c r="BR11" s="613"/>
      <c r="BS11" s="614" t="s">
        <v>47</v>
      </c>
      <c r="BT11" s="614"/>
      <c r="BU11" s="614"/>
      <c r="BV11" s="614"/>
      <c r="BW11" s="614"/>
      <c r="BX11" s="614"/>
      <c r="BY11" s="614"/>
      <c r="BZ11" s="614"/>
      <c r="CA11" s="614"/>
      <c r="CB11" s="618"/>
      <c r="CD11" s="607" t="s">
        <v>163</v>
      </c>
      <c r="CE11" s="608"/>
      <c r="CF11" s="608"/>
      <c r="CG11" s="608"/>
      <c r="CH11" s="608"/>
      <c r="CI11" s="608"/>
      <c r="CJ11" s="608"/>
      <c r="CK11" s="608"/>
      <c r="CL11" s="608"/>
      <c r="CM11" s="608"/>
      <c r="CN11" s="608"/>
      <c r="CO11" s="608"/>
      <c r="CP11" s="608"/>
      <c r="CQ11" s="609"/>
      <c r="CR11" s="610">
        <v>2500221</v>
      </c>
      <c r="CS11" s="611"/>
      <c r="CT11" s="611"/>
      <c r="CU11" s="611"/>
      <c r="CV11" s="611"/>
      <c r="CW11" s="611"/>
      <c r="CX11" s="611"/>
      <c r="CY11" s="612"/>
      <c r="CZ11" s="613">
        <v>7.6</v>
      </c>
      <c r="DA11" s="613"/>
      <c r="DB11" s="613"/>
      <c r="DC11" s="613"/>
      <c r="DD11" s="619">
        <v>577979</v>
      </c>
      <c r="DE11" s="611"/>
      <c r="DF11" s="611"/>
      <c r="DG11" s="611"/>
      <c r="DH11" s="611"/>
      <c r="DI11" s="611"/>
      <c r="DJ11" s="611"/>
      <c r="DK11" s="611"/>
      <c r="DL11" s="611"/>
      <c r="DM11" s="611"/>
      <c r="DN11" s="611"/>
      <c r="DO11" s="611"/>
      <c r="DP11" s="612"/>
      <c r="DQ11" s="619">
        <v>1161540</v>
      </c>
      <c r="DR11" s="611"/>
      <c r="DS11" s="611"/>
      <c r="DT11" s="611"/>
      <c r="DU11" s="611"/>
      <c r="DV11" s="611"/>
      <c r="DW11" s="611"/>
      <c r="DX11" s="611"/>
      <c r="DY11" s="611"/>
      <c r="DZ11" s="611"/>
      <c r="EA11" s="611"/>
      <c r="EB11" s="611"/>
      <c r="EC11" s="620"/>
    </row>
    <row r="12" spans="2:143" ht="11.25" customHeight="1">
      <c r="B12" s="607" t="s">
        <v>164</v>
      </c>
      <c r="C12" s="608"/>
      <c r="D12" s="608"/>
      <c r="E12" s="608"/>
      <c r="F12" s="608"/>
      <c r="G12" s="608"/>
      <c r="H12" s="608"/>
      <c r="I12" s="608"/>
      <c r="J12" s="608"/>
      <c r="K12" s="608"/>
      <c r="L12" s="608"/>
      <c r="M12" s="608"/>
      <c r="N12" s="608"/>
      <c r="O12" s="608"/>
      <c r="P12" s="608"/>
      <c r="Q12" s="609"/>
      <c r="R12" s="610" t="s">
        <v>47</v>
      </c>
      <c r="S12" s="611"/>
      <c r="T12" s="611"/>
      <c r="U12" s="611"/>
      <c r="V12" s="611"/>
      <c r="W12" s="611"/>
      <c r="X12" s="611"/>
      <c r="Y12" s="612"/>
      <c r="Z12" s="613" t="s">
        <v>47</v>
      </c>
      <c r="AA12" s="613"/>
      <c r="AB12" s="613"/>
      <c r="AC12" s="613"/>
      <c r="AD12" s="614" t="s">
        <v>47</v>
      </c>
      <c r="AE12" s="614"/>
      <c r="AF12" s="614"/>
      <c r="AG12" s="614"/>
      <c r="AH12" s="614"/>
      <c r="AI12" s="614"/>
      <c r="AJ12" s="614"/>
      <c r="AK12" s="614"/>
      <c r="AL12" s="615" t="s">
        <v>47</v>
      </c>
      <c r="AM12" s="616"/>
      <c r="AN12" s="616"/>
      <c r="AO12" s="617"/>
      <c r="AP12" s="607" t="s">
        <v>165</v>
      </c>
      <c r="AQ12" s="608"/>
      <c r="AR12" s="608"/>
      <c r="AS12" s="608"/>
      <c r="AT12" s="608"/>
      <c r="AU12" s="608"/>
      <c r="AV12" s="608"/>
      <c r="AW12" s="608"/>
      <c r="AX12" s="608"/>
      <c r="AY12" s="608"/>
      <c r="AZ12" s="608"/>
      <c r="BA12" s="608"/>
      <c r="BB12" s="608"/>
      <c r="BC12" s="608"/>
      <c r="BD12" s="608"/>
      <c r="BE12" s="608"/>
      <c r="BF12" s="609"/>
      <c r="BG12" s="610">
        <v>1701302</v>
      </c>
      <c r="BH12" s="611"/>
      <c r="BI12" s="611"/>
      <c r="BJ12" s="611"/>
      <c r="BK12" s="611"/>
      <c r="BL12" s="611"/>
      <c r="BM12" s="611"/>
      <c r="BN12" s="612"/>
      <c r="BO12" s="613">
        <v>51</v>
      </c>
      <c r="BP12" s="613"/>
      <c r="BQ12" s="613"/>
      <c r="BR12" s="613"/>
      <c r="BS12" s="614" t="s">
        <v>47</v>
      </c>
      <c r="BT12" s="614"/>
      <c r="BU12" s="614"/>
      <c r="BV12" s="614"/>
      <c r="BW12" s="614"/>
      <c r="BX12" s="614"/>
      <c r="BY12" s="614"/>
      <c r="BZ12" s="614"/>
      <c r="CA12" s="614"/>
      <c r="CB12" s="618"/>
      <c r="CD12" s="607" t="s">
        <v>166</v>
      </c>
      <c r="CE12" s="608"/>
      <c r="CF12" s="608"/>
      <c r="CG12" s="608"/>
      <c r="CH12" s="608"/>
      <c r="CI12" s="608"/>
      <c r="CJ12" s="608"/>
      <c r="CK12" s="608"/>
      <c r="CL12" s="608"/>
      <c r="CM12" s="608"/>
      <c r="CN12" s="608"/>
      <c r="CO12" s="608"/>
      <c r="CP12" s="608"/>
      <c r="CQ12" s="609"/>
      <c r="CR12" s="610">
        <v>582812</v>
      </c>
      <c r="CS12" s="611"/>
      <c r="CT12" s="611"/>
      <c r="CU12" s="611"/>
      <c r="CV12" s="611"/>
      <c r="CW12" s="611"/>
      <c r="CX12" s="611"/>
      <c r="CY12" s="612"/>
      <c r="CZ12" s="613">
        <v>1.8</v>
      </c>
      <c r="DA12" s="613"/>
      <c r="DB12" s="613"/>
      <c r="DC12" s="613"/>
      <c r="DD12" s="619">
        <v>13685</v>
      </c>
      <c r="DE12" s="611"/>
      <c r="DF12" s="611"/>
      <c r="DG12" s="611"/>
      <c r="DH12" s="611"/>
      <c r="DI12" s="611"/>
      <c r="DJ12" s="611"/>
      <c r="DK12" s="611"/>
      <c r="DL12" s="611"/>
      <c r="DM12" s="611"/>
      <c r="DN12" s="611"/>
      <c r="DO12" s="611"/>
      <c r="DP12" s="612"/>
      <c r="DQ12" s="619">
        <v>442582</v>
      </c>
      <c r="DR12" s="611"/>
      <c r="DS12" s="611"/>
      <c r="DT12" s="611"/>
      <c r="DU12" s="611"/>
      <c r="DV12" s="611"/>
      <c r="DW12" s="611"/>
      <c r="DX12" s="611"/>
      <c r="DY12" s="611"/>
      <c r="DZ12" s="611"/>
      <c r="EA12" s="611"/>
      <c r="EB12" s="611"/>
      <c r="EC12" s="620"/>
    </row>
    <row r="13" spans="2:143" ht="11.25" customHeight="1">
      <c r="B13" s="607" t="s">
        <v>167</v>
      </c>
      <c r="C13" s="608"/>
      <c r="D13" s="608"/>
      <c r="E13" s="608"/>
      <c r="F13" s="608"/>
      <c r="G13" s="608"/>
      <c r="H13" s="608"/>
      <c r="I13" s="608"/>
      <c r="J13" s="608"/>
      <c r="K13" s="608"/>
      <c r="L13" s="608"/>
      <c r="M13" s="608"/>
      <c r="N13" s="608"/>
      <c r="O13" s="608"/>
      <c r="P13" s="608"/>
      <c r="Q13" s="609"/>
      <c r="R13" s="610" t="s">
        <v>47</v>
      </c>
      <c r="S13" s="611"/>
      <c r="T13" s="611"/>
      <c r="U13" s="611"/>
      <c r="V13" s="611"/>
      <c r="W13" s="611"/>
      <c r="X13" s="611"/>
      <c r="Y13" s="612"/>
      <c r="Z13" s="613" t="s">
        <v>47</v>
      </c>
      <c r="AA13" s="613"/>
      <c r="AB13" s="613"/>
      <c r="AC13" s="613"/>
      <c r="AD13" s="614" t="s">
        <v>47</v>
      </c>
      <c r="AE13" s="614"/>
      <c r="AF13" s="614"/>
      <c r="AG13" s="614"/>
      <c r="AH13" s="614"/>
      <c r="AI13" s="614"/>
      <c r="AJ13" s="614"/>
      <c r="AK13" s="614"/>
      <c r="AL13" s="615" t="s">
        <v>47</v>
      </c>
      <c r="AM13" s="616"/>
      <c r="AN13" s="616"/>
      <c r="AO13" s="617"/>
      <c r="AP13" s="607" t="s">
        <v>168</v>
      </c>
      <c r="AQ13" s="608"/>
      <c r="AR13" s="608"/>
      <c r="AS13" s="608"/>
      <c r="AT13" s="608"/>
      <c r="AU13" s="608"/>
      <c r="AV13" s="608"/>
      <c r="AW13" s="608"/>
      <c r="AX13" s="608"/>
      <c r="AY13" s="608"/>
      <c r="AZ13" s="608"/>
      <c r="BA13" s="608"/>
      <c r="BB13" s="608"/>
      <c r="BC13" s="608"/>
      <c r="BD13" s="608"/>
      <c r="BE13" s="608"/>
      <c r="BF13" s="609"/>
      <c r="BG13" s="610">
        <v>1688548</v>
      </c>
      <c r="BH13" s="611"/>
      <c r="BI13" s="611"/>
      <c r="BJ13" s="611"/>
      <c r="BK13" s="611"/>
      <c r="BL13" s="611"/>
      <c r="BM13" s="611"/>
      <c r="BN13" s="612"/>
      <c r="BO13" s="613">
        <v>50.6</v>
      </c>
      <c r="BP13" s="613"/>
      <c r="BQ13" s="613"/>
      <c r="BR13" s="613"/>
      <c r="BS13" s="614" t="s">
        <v>47</v>
      </c>
      <c r="BT13" s="614"/>
      <c r="BU13" s="614"/>
      <c r="BV13" s="614"/>
      <c r="BW13" s="614"/>
      <c r="BX13" s="614"/>
      <c r="BY13" s="614"/>
      <c r="BZ13" s="614"/>
      <c r="CA13" s="614"/>
      <c r="CB13" s="618"/>
      <c r="CD13" s="607" t="s">
        <v>169</v>
      </c>
      <c r="CE13" s="608"/>
      <c r="CF13" s="608"/>
      <c r="CG13" s="608"/>
      <c r="CH13" s="608"/>
      <c r="CI13" s="608"/>
      <c r="CJ13" s="608"/>
      <c r="CK13" s="608"/>
      <c r="CL13" s="608"/>
      <c r="CM13" s="608"/>
      <c r="CN13" s="608"/>
      <c r="CO13" s="608"/>
      <c r="CP13" s="608"/>
      <c r="CQ13" s="609"/>
      <c r="CR13" s="610">
        <v>2519989</v>
      </c>
      <c r="CS13" s="611"/>
      <c r="CT13" s="611"/>
      <c r="CU13" s="611"/>
      <c r="CV13" s="611"/>
      <c r="CW13" s="611"/>
      <c r="CX13" s="611"/>
      <c r="CY13" s="612"/>
      <c r="CZ13" s="613">
        <v>7.7</v>
      </c>
      <c r="DA13" s="613"/>
      <c r="DB13" s="613"/>
      <c r="DC13" s="613"/>
      <c r="DD13" s="619">
        <v>1734759</v>
      </c>
      <c r="DE13" s="611"/>
      <c r="DF13" s="611"/>
      <c r="DG13" s="611"/>
      <c r="DH13" s="611"/>
      <c r="DI13" s="611"/>
      <c r="DJ13" s="611"/>
      <c r="DK13" s="611"/>
      <c r="DL13" s="611"/>
      <c r="DM13" s="611"/>
      <c r="DN13" s="611"/>
      <c r="DO13" s="611"/>
      <c r="DP13" s="612"/>
      <c r="DQ13" s="619">
        <v>921918</v>
      </c>
      <c r="DR13" s="611"/>
      <c r="DS13" s="611"/>
      <c r="DT13" s="611"/>
      <c r="DU13" s="611"/>
      <c r="DV13" s="611"/>
      <c r="DW13" s="611"/>
      <c r="DX13" s="611"/>
      <c r="DY13" s="611"/>
      <c r="DZ13" s="611"/>
      <c r="EA13" s="611"/>
      <c r="EB13" s="611"/>
      <c r="EC13" s="620"/>
    </row>
    <row r="14" spans="2:143" ht="11.25" customHeight="1">
      <c r="B14" s="607" t="s">
        <v>170</v>
      </c>
      <c r="C14" s="608"/>
      <c r="D14" s="608"/>
      <c r="E14" s="608"/>
      <c r="F14" s="608"/>
      <c r="G14" s="608"/>
      <c r="H14" s="608"/>
      <c r="I14" s="608"/>
      <c r="J14" s="608"/>
      <c r="K14" s="608"/>
      <c r="L14" s="608"/>
      <c r="M14" s="608"/>
      <c r="N14" s="608"/>
      <c r="O14" s="608"/>
      <c r="P14" s="608"/>
      <c r="Q14" s="609"/>
      <c r="R14" s="610" t="s">
        <v>47</v>
      </c>
      <c r="S14" s="611"/>
      <c r="T14" s="611"/>
      <c r="U14" s="611"/>
      <c r="V14" s="611"/>
      <c r="W14" s="611"/>
      <c r="X14" s="611"/>
      <c r="Y14" s="612"/>
      <c r="Z14" s="613" t="s">
        <v>47</v>
      </c>
      <c r="AA14" s="613"/>
      <c r="AB14" s="613"/>
      <c r="AC14" s="613"/>
      <c r="AD14" s="614" t="s">
        <v>47</v>
      </c>
      <c r="AE14" s="614"/>
      <c r="AF14" s="614"/>
      <c r="AG14" s="614"/>
      <c r="AH14" s="614"/>
      <c r="AI14" s="614"/>
      <c r="AJ14" s="614"/>
      <c r="AK14" s="614"/>
      <c r="AL14" s="615" t="s">
        <v>47</v>
      </c>
      <c r="AM14" s="616"/>
      <c r="AN14" s="616"/>
      <c r="AO14" s="617"/>
      <c r="AP14" s="607" t="s">
        <v>171</v>
      </c>
      <c r="AQ14" s="608"/>
      <c r="AR14" s="608"/>
      <c r="AS14" s="608"/>
      <c r="AT14" s="608"/>
      <c r="AU14" s="608"/>
      <c r="AV14" s="608"/>
      <c r="AW14" s="608"/>
      <c r="AX14" s="608"/>
      <c r="AY14" s="608"/>
      <c r="AZ14" s="608"/>
      <c r="BA14" s="608"/>
      <c r="BB14" s="608"/>
      <c r="BC14" s="608"/>
      <c r="BD14" s="608"/>
      <c r="BE14" s="608"/>
      <c r="BF14" s="609"/>
      <c r="BG14" s="610">
        <v>170352</v>
      </c>
      <c r="BH14" s="611"/>
      <c r="BI14" s="611"/>
      <c r="BJ14" s="611"/>
      <c r="BK14" s="611"/>
      <c r="BL14" s="611"/>
      <c r="BM14" s="611"/>
      <c r="BN14" s="612"/>
      <c r="BO14" s="613">
        <v>5.0999999999999996</v>
      </c>
      <c r="BP14" s="613"/>
      <c r="BQ14" s="613"/>
      <c r="BR14" s="613"/>
      <c r="BS14" s="614" t="s">
        <v>47</v>
      </c>
      <c r="BT14" s="614"/>
      <c r="BU14" s="614"/>
      <c r="BV14" s="614"/>
      <c r="BW14" s="614"/>
      <c r="BX14" s="614"/>
      <c r="BY14" s="614"/>
      <c r="BZ14" s="614"/>
      <c r="CA14" s="614"/>
      <c r="CB14" s="618"/>
      <c r="CD14" s="607" t="s">
        <v>172</v>
      </c>
      <c r="CE14" s="608"/>
      <c r="CF14" s="608"/>
      <c r="CG14" s="608"/>
      <c r="CH14" s="608"/>
      <c r="CI14" s="608"/>
      <c r="CJ14" s="608"/>
      <c r="CK14" s="608"/>
      <c r="CL14" s="608"/>
      <c r="CM14" s="608"/>
      <c r="CN14" s="608"/>
      <c r="CO14" s="608"/>
      <c r="CP14" s="608"/>
      <c r="CQ14" s="609"/>
      <c r="CR14" s="610">
        <v>2644902</v>
      </c>
      <c r="CS14" s="611"/>
      <c r="CT14" s="611"/>
      <c r="CU14" s="611"/>
      <c r="CV14" s="611"/>
      <c r="CW14" s="611"/>
      <c r="CX14" s="611"/>
      <c r="CY14" s="612"/>
      <c r="CZ14" s="613">
        <v>8</v>
      </c>
      <c r="DA14" s="613"/>
      <c r="DB14" s="613"/>
      <c r="DC14" s="613"/>
      <c r="DD14" s="619">
        <v>1583969</v>
      </c>
      <c r="DE14" s="611"/>
      <c r="DF14" s="611"/>
      <c r="DG14" s="611"/>
      <c r="DH14" s="611"/>
      <c r="DI14" s="611"/>
      <c r="DJ14" s="611"/>
      <c r="DK14" s="611"/>
      <c r="DL14" s="611"/>
      <c r="DM14" s="611"/>
      <c r="DN14" s="611"/>
      <c r="DO14" s="611"/>
      <c r="DP14" s="612"/>
      <c r="DQ14" s="619">
        <v>1018870</v>
      </c>
      <c r="DR14" s="611"/>
      <c r="DS14" s="611"/>
      <c r="DT14" s="611"/>
      <c r="DU14" s="611"/>
      <c r="DV14" s="611"/>
      <c r="DW14" s="611"/>
      <c r="DX14" s="611"/>
      <c r="DY14" s="611"/>
      <c r="DZ14" s="611"/>
      <c r="EA14" s="611"/>
      <c r="EB14" s="611"/>
      <c r="EC14" s="620"/>
    </row>
    <row r="15" spans="2:143" ht="11.25" customHeight="1">
      <c r="B15" s="607" t="s">
        <v>173</v>
      </c>
      <c r="C15" s="608"/>
      <c r="D15" s="608"/>
      <c r="E15" s="608"/>
      <c r="F15" s="608"/>
      <c r="G15" s="608"/>
      <c r="H15" s="608"/>
      <c r="I15" s="608"/>
      <c r="J15" s="608"/>
      <c r="K15" s="608"/>
      <c r="L15" s="608"/>
      <c r="M15" s="608"/>
      <c r="N15" s="608"/>
      <c r="O15" s="608"/>
      <c r="P15" s="608"/>
      <c r="Q15" s="609"/>
      <c r="R15" s="610">
        <v>31525</v>
      </c>
      <c r="S15" s="611"/>
      <c r="T15" s="611"/>
      <c r="U15" s="611"/>
      <c r="V15" s="611"/>
      <c r="W15" s="611"/>
      <c r="X15" s="611"/>
      <c r="Y15" s="612"/>
      <c r="Z15" s="613">
        <v>0.1</v>
      </c>
      <c r="AA15" s="613"/>
      <c r="AB15" s="613"/>
      <c r="AC15" s="613"/>
      <c r="AD15" s="614">
        <v>31525</v>
      </c>
      <c r="AE15" s="614"/>
      <c r="AF15" s="614"/>
      <c r="AG15" s="614"/>
      <c r="AH15" s="614"/>
      <c r="AI15" s="614"/>
      <c r="AJ15" s="614"/>
      <c r="AK15" s="614"/>
      <c r="AL15" s="615">
        <v>0.2</v>
      </c>
      <c r="AM15" s="616"/>
      <c r="AN15" s="616"/>
      <c r="AO15" s="617"/>
      <c r="AP15" s="607" t="s">
        <v>174</v>
      </c>
      <c r="AQ15" s="608"/>
      <c r="AR15" s="608"/>
      <c r="AS15" s="608"/>
      <c r="AT15" s="608"/>
      <c r="AU15" s="608"/>
      <c r="AV15" s="608"/>
      <c r="AW15" s="608"/>
      <c r="AX15" s="608"/>
      <c r="AY15" s="608"/>
      <c r="AZ15" s="608"/>
      <c r="BA15" s="608"/>
      <c r="BB15" s="608"/>
      <c r="BC15" s="608"/>
      <c r="BD15" s="608"/>
      <c r="BE15" s="608"/>
      <c r="BF15" s="609"/>
      <c r="BG15" s="610">
        <v>204954</v>
      </c>
      <c r="BH15" s="611"/>
      <c r="BI15" s="611"/>
      <c r="BJ15" s="611"/>
      <c r="BK15" s="611"/>
      <c r="BL15" s="611"/>
      <c r="BM15" s="611"/>
      <c r="BN15" s="612"/>
      <c r="BO15" s="613">
        <v>6.1</v>
      </c>
      <c r="BP15" s="613"/>
      <c r="BQ15" s="613"/>
      <c r="BR15" s="613"/>
      <c r="BS15" s="614" t="s">
        <v>47</v>
      </c>
      <c r="BT15" s="614"/>
      <c r="BU15" s="614"/>
      <c r="BV15" s="614"/>
      <c r="BW15" s="614"/>
      <c r="BX15" s="614"/>
      <c r="BY15" s="614"/>
      <c r="BZ15" s="614"/>
      <c r="CA15" s="614"/>
      <c r="CB15" s="618"/>
      <c r="CD15" s="607" t="s">
        <v>175</v>
      </c>
      <c r="CE15" s="608"/>
      <c r="CF15" s="608"/>
      <c r="CG15" s="608"/>
      <c r="CH15" s="608"/>
      <c r="CI15" s="608"/>
      <c r="CJ15" s="608"/>
      <c r="CK15" s="608"/>
      <c r="CL15" s="608"/>
      <c r="CM15" s="608"/>
      <c r="CN15" s="608"/>
      <c r="CO15" s="608"/>
      <c r="CP15" s="608"/>
      <c r="CQ15" s="609"/>
      <c r="CR15" s="610">
        <v>2022725</v>
      </c>
      <c r="CS15" s="611"/>
      <c r="CT15" s="611"/>
      <c r="CU15" s="611"/>
      <c r="CV15" s="611"/>
      <c r="CW15" s="611"/>
      <c r="CX15" s="611"/>
      <c r="CY15" s="612"/>
      <c r="CZ15" s="613">
        <v>6.1</v>
      </c>
      <c r="DA15" s="613"/>
      <c r="DB15" s="613"/>
      <c r="DC15" s="613"/>
      <c r="DD15" s="619">
        <v>225753</v>
      </c>
      <c r="DE15" s="611"/>
      <c r="DF15" s="611"/>
      <c r="DG15" s="611"/>
      <c r="DH15" s="611"/>
      <c r="DI15" s="611"/>
      <c r="DJ15" s="611"/>
      <c r="DK15" s="611"/>
      <c r="DL15" s="611"/>
      <c r="DM15" s="611"/>
      <c r="DN15" s="611"/>
      <c r="DO15" s="611"/>
      <c r="DP15" s="612"/>
      <c r="DQ15" s="619">
        <v>1734223</v>
      </c>
      <c r="DR15" s="611"/>
      <c r="DS15" s="611"/>
      <c r="DT15" s="611"/>
      <c r="DU15" s="611"/>
      <c r="DV15" s="611"/>
      <c r="DW15" s="611"/>
      <c r="DX15" s="611"/>
      <c r="DY15" s="611"/>
      <c r="DZ15" s="611"/>
      <c r="EA15" s="611"/>
      <c r="EB15" s="611"/>
      <c r="EC15" s="620"/>
    </row>
    <row r="16" spans="2:143" ht="11.25" customHeight="1">
      <c r="B16" s="607" t="s">
        <v>176</v>
      </c>
      <c r="C16" s="608"/>
      <c r="D16" s="608"/>
      <c r="E16" s="608"/>
      <c r="F16" s="608"/>
      <c r="G16" s="608"/>
      <c r="H16" s="608"/>
      <c r="I16" s="608"/>
      <c r="J16" s="608"/>
      <c r="K16" s="608"/>
      <c r="L16" s="608"/>
      <c r="M16" s="608"/>
      <c r="N16" s="608"/>
      <c r="O16" s="608"/>
      <c r="P16" s="608"/>
      <c r="Q16" s="609"/>
      <c r="R16" s="610">
        <v>83337</v>
      </c>
      <c r="S16" s="611"/>
      <c r="T16" s="611"/>
      <c r="U16" s="611"/>
      <c r="V16" s="611"/>
      <c r="W16" s="611"/>
      <c r="X16" s="611"/>
      <c r="Y16" s="612"/>
      <c r="Z16" s="613">
        <v>0.2</v>
      </c>
      <c r="AA16" s="613"/>
      <c r="AB16" s="613"/>
      <c r="AC16" s="613"/>
      <c r="AD16" s="614">
        <v>83337</v>
      </c>
      <c r="AE16" s="614"/>
      <c r="AF16" s="614"/>
      <c r="AG16" s="614"/>
      <c r="AH16" s="614"/>
      <c r="AI16" s="614"/>
      <c r="AJ16" s="614"/>
      <c r="AK16" s="614"/>
      <c r="AL16" s="615">
        <v>0.5</v>
      </c>
      <c r="AM16" s="616"/>
      <c r="AN16" s="616"/>
      <c r="AO16" s="617"/>
      <c r="AP16" s="607" t="s">
        <v>177</v>
      </c>
      <c r="AQ16" s="608"/>
      <c r="AR16" s="608"/>
      <c r="AS16" s="608"/>
      <c r="AT16" s="608"/>
      <c r="AU16" s="608"/>
      <c r="AV16" s="608"/>
      <c r="AW16" s="608"/>
      <c r="AX16" s="608"/>
      <c r="AY16" s="608"/>
      <c r="AZ16" s="608"/>
      <c r="BA16" s="608"/>
      <c r="BB16" s="608"/>
      <c r="BC16" s="608"/>
      <c r="BD16" s="608"/>
      <c r="BE16" s="608"/>
      <c r="BF16" s="609"/>
      <c r="BG16" s="610">
        <v>7</v>
      </c>
      <c r="BH16" s="611"/>
      <c r="BI16" s="611"/>
      <c r="BJ16" s="611"/>
      <c r="BK16" s="611"/>
      <c r="BL16" s="611"/>
      <c r="BM16" s="611"/>
      <c r="BN16" s="612"/>
      <c r="BO16" s="613">
        <v>0</v>
      </c>
      <c r="BP16" s="613"/>
      <c r="BQ16" s="613"/>
      <c r="BR16" s="613"/>
      <c r="BS16" s="614" t="s">
        <v>47</v>
      </c>
      <c r="BT16" s="614"/>
      <c r="BU16" s="614"/>
      <c r="BV16" s="614"/>
      <c r="BW16" s="614"/>
      <c r="BX16" s="614"/>
      <c r="BY16" s="614"/>
      <c r="BZ16" s="614"/>
      <c r="CA16" s="614"/>
      <c r="CB16" s="618"/>
      <c r="CD16" s="607" t="s">
        <v>178</v>
      </c>
      <c r="CE16" s="608"/>
      <c r="CF16" s="608"/>
      <c r="CG16" s="608"/>
      <c r="CH16" s="608"/>
      <c r="CI16" s="608"/>
      <c r="CJ16" s="608"/>
      <c r="CK16" s="608"/>
      <c r="CL16" s="608"/>
      <c r="CM16" s="608"/>
      <c r="CN16" s="608"/>
      <c r="CO16" s="608"/>
      <c r="CP16" s="608"/>
      <c r="CQ16" s="609"/>
      <c r="CR16" s="610">
        <v>490952</v>
      </c>
      <c r="CS16" s="611"/>
      <c r="CT16" s="611"/>
      <c r="CU16" s="611"/>
      <c r="CV16" s="611"/>
      <c r="CW16" s="611"/>
      <c r="CX16" s="611"/>
      <c r="CY16" s="612"/>
      <c r="CZ16" s="613">
        <v>1.5</v>
      </c>
      <c r="DA16" s="613"/>
      <c r="DB16" s="613"/>
      <c r="DC16" s="613"/>
      <c r="DD16" s="619" t="s">
        <v>47</v>
      </c>
      <c r="DE16" s="611"/>
      <c r="DF16" s="611"/>
      <c r="DG16" s="611"/>
      <c r="DH16" s="611"/>
      <c r="DI16" s="611"/>
      <c r="DJ16" s="611"/>
      <c r="DK16" s="611"/>
      <c r="DL16" s="611"/>
      <c r="DM16" s="611"/>
      <c r="DN16" s="611"/>
      <c r="DO16" s="611"/>
      <c r="DP16" s="612"/>
      <c r="DQ16" s="619">
        <v>165398</v>
      </c>
      <c r="DR16" s="611"/>
      <c r="DS16" s="611"/>
      <c r="DT16" s="611"/>
      <c r="DU16" s="611"/>
      <c r="DV16" s="611"/>
      <c r="DW16" s="611"/>
      <c r="DX16" s="611"/>
      <c r="DY16" s="611"/>
      <c r="DZ16" s="611"/>
      <c r="EA16" s="611"/>
      <c r="EB16" s="611"/>
      <c r="EC16" s="620"/>
    </row>
    <row r="17" spans="2:133" ht="11.25" customHeight="1">
      <c r="B17" s="607" t="s">
        <v>179</v>
      </c>
      <c r="C17" s="608"/>
      <c r="D17" s="608"/>
      <c r="E17" s="608"/>
      <c r="F17" s="608"/>
      <c r="G17" s="608"/>
      <c r="H17" s="608"/>
      <c r="I17" s="608"/>
      <c r="J17" s="608"/>
      <c r="K17" s="608"/>
      <c r="L17" s="608"/>
      <c r="M17" s="608"/>
      <c r="N17" s="608"/>
      <c r="O17" s="608"/>
      <c r="P17" s="608"/>
      <c r="Q17" s="609"/>
      <c r="R17" s="610">
        <v>145388</v>
      </c>
      <c r="S17" s="611"/>
      <c r="T17" s="611"/>
      <c r="U17" s="611"/>
      <c r="V17" s="611"/>
      <c r="W17" s="611"/>
      <c r="X17" s="611"/>
      <c r="Y17" s="612"/>
      <c r="Z17" s="613">
        <v>0.4</v>
      </c>
      <c r="AA17" s="613"/>
      <c r="AB17" s="613"/>
      <c r="AC17" s="613"/>
      <c r="AD17" s="614">
        <v>145388</v>
      </c>
      <c r="AE17" s="614"/>
      <c r="AF17" s="614"/>
      <c r="AG17" s="614"/>
      <c r="AH17" s="614"/>
      <c r="AI17" s="614"/>
      <c r="AJ17" s="614"/>
      <c r="AK17" s="614"/>
      <c r="AL17" s="615">
        <v>0.9</v>
      </c>
      <c r="AM17" s="616"/>
      <c r="AN17" s="616"/>
      <c r="AO17" s="617"/>
      <c r="AP17" s="607" t="s">
        <v>180</v>
      </c>
      <c r="AQ17" s="608"/>
      <c r="AR17" s="608"/>
      <c r="AS17" s="608"/>
      <c r="AT17" s="608"/>
      <c r="AU17" s="608"/>
      <c r="AV17" s="608"/>
      <c r="AW17" s="608"/>
      <c r="AX17" s="608"/>
      <c r="AY17" s="608"/>
      <c r="AZ17" s="608"/>
      <c r="BA17" s="608"/>
      <c r="BB17" s="608"/>
      <c r="BC17" s="608"/>
      <c r="BD17" s="608"/>
      <c r="BE17" s="608"/>
      <c r="BF17" s="609"/>
      <c r="BG17" s="610" t="s">
        <v>47</v>
      </c>
      <c r="BH17" s="611"/>
      <c r="BI17" s="611"/>
      <c r="BJ17" s="611"/>
      <c r="BK17" s="611"/>
      <c r="BL17" s="611"/>
      <c r="BM17" s="611"/>
      <c r="BN17" s="612"/>
      <c r="BO17" s="613" t="s">
        <v>47</v>
      </c>
      <c r="BP17" s="613"/>
      <c r="BQ17" s="613"/>
      <c r="BR17" s="613"/>
      <c r="BS17" s="614" t="s">
        <v>47</v>
      </c>
      <c r="BT17" s="614"/>
      <c r="BU17" s="614"/>
      <c r="BV17" s="614"/>
      <c r="BW17" s="614"/>
      <c r="BX17" s="614"/>
      <c r="BY17" s="614"/>
      <c r="BZ17" s="614"/>
      <c r="CA17" s="614"/>
      <c r="CB17" s="618"/>
      <c r="CD17" s="607" t="s">
        <v>181</v>
      </c>
      <c r="CE17" s="608"/>
      <c r="CF17" s="608"/>
      <c r="CG17" s="608"/>
      <c r="CH17" s="608"/>
      <c r="CI17" s="608"/>
      <c r="CJ17" s="608"/>
      <c r="CK17" s="608"/>
      <c r="CL17" s="608"/>
      <c r="CM17" s="608"/>
      <c r="CN17" s="608"/>
      <c r="CO17" s="608"/>
      <c r="CP17" s="608"/>
      <c r="CQ17" s="609"/>
      <c r="CR17" s="610">
        <v>4162524</v>
      </c>
      <c r="CS17" s="611"/>
      <c r="CT17" s="611"/>
      <c r="CU17" s="611"/>
      <c r="CV17" s="611"/>
      <c r="CW17" s="611"/>
      <c r="CX17" s="611"/>
      <c r="CY17" s="612"/>
      <c r="CZ17" s="613">
        <v>12.6</v>
      </c>
      <c r="DA17" s="613"/>
      <c r="DB17" s="613"/>
      <c r="DC17" s="613"/>
      <c r="DD17" s="619" t="s">
        <v>47</v>
      </c>
      <c r="DE17" s="611"/>
      <c r="DF17" s="611"/>
      <c r="DG17" s="611"/>
      <c r="DH17" s="611"/>
      <c r="DI17" s="611"/>
      <c r="DJ17" s="611"/>
      <c r="DK17" s="611"/>
      <c r="DL17" s="611"/>
      <c r="DM17" s="611"/>
      <c r="DN17" s="611"/>
      <c r="DO17" s="611"/>
      <c r="DP17" s="612"/>
      <c r="DQ17" s="619">
        <v>4097388</v>
      </c>
      <c r="DR17" s="611"/>
      <c r="DS17" s="611"/>
      <c r="DT17" s="611"/>
      <c r="DU17" s="611"/>
      <c r="DV17" s="611"/>
      <c r="DW17" s="611"/>
      <c r="DX17" s="611"/>
      <c r="DY17" s="611"/>
      <c r="DZ17" s="611"/>
      <c r="EA17" s="611"/>
      <c r="EB17" s="611"/>
      <c r="EC17" s="620"/>
    </row>
    <row r="18" spans="2:133" ht="11.25" customHeight="1">
      <c r="B18" s="607" t="s">
        <v>182</v>
      </c>
      <c r="C18" s="608"/>
      <c r="D18" s="608"/>
      <c r="E18" s="608"/>
      <c r="F18" s="608"/>
      <c r="G18" s="608"/>
      <c r="H18" s="608"/>
      <c r="I18" s="608"/>
      <c r="J18" s="608"/>
      <c r="K18" s="608"/>
      <c r="L18" s="608"/>
      <c r="M18" s="608"/>
      <c r="N18" s="608"/>
      <c r="O18" s="608"/>
      <c r="P18" s="608"/>
      <c r="Q18" s="609"/>
      <c r="R18" s="610">
        <v>19115</v>
      </c>
      <c r="S18" s="611"/>
      <c r="T18" s="611"/>
      <c r="U18" s="611"/>
      <c r="V18" s="611"/>
      <c r="W18" s="611"/>
      <c r="X18" s="611"/>
      <c r="Y18" s="612"/>
      <c r="Z18" s="613">
        <v>0.1</v>
      </c>
      <c r="AA18" s="613"/>
      <c r="AB18" s="613"/>
      <c r="AC18" s="613"/>
      <c r="AD18" s="614">
        <v>19115</v>
      </c>
      <c r="AE18" s="614"/>
      <c r="AF18" s="614"/>
      <c r="AG18" s="614"/>
      <c r="AH18" s="614"/>
      <c r="AI18" s="614"/>
      <c r="AJ18" s="614"/>
      <c r="AK18" s="614"/>
      <c r="AL18" s="615">
        <v>0.1</v>
      </c>
      <c r="AM18" s="616"/>
      <c r="AN18" s="616"/>
      <c r="AO18" s="617"/>
      <c r="AP18" s="607" t="s">
        <v>183</v>
      </c>
      <c r="AQ18" s="608"/>
      <c r="AR18" s="608"/>
      <c r="AS18" s="608"/>
      <c r="AT18" s="608"/>
      <c r="AU18" s="608"/>
      <c r="AV18" s="608"/>
      <c r="AW18" s="608"/>
      <c r="AX18" s="608"/>
      <c r="AY18" s="608"/>
      <c r="AZ18" s="608"/>
      <c r="BA18" s="608"/>
      <c r="BB18" s="608"/>
      <c r="BC18" s="608"/>
      <c r="BD18" s="608"/>
      <c r="BE18" s="608"/>
      <c r="BF18" s="609"/>
      <c r="BG18" s="610" t="s">
        <v>47</v>
      </c>
      <c r="BH18" s="611"/>
      <c r="BI18" s="611"/>
      <c r="BJ18" s="611"/>
      <c r="BK18" s="611"/>
      <c r="BL18" s="611"/>
      <c r="BM18" s="611"/>
      <c r="BN18" s="612"/>
      <c r="BO18" s="613" t="s">
        <v>47</v>
      </c>
      <c r="BP18" s="613"/>
      <c r="BQ18" s="613"/>
      <c r="BR18" s="613"/>
      <c r="BS18" s="614" t="s">
        <v>47</v>
      </c>
      <c r="BT18" s="614"/>
      <c r="BU18" s="614"/>
      <c r="BV18" s="614"/>
      <c r="BW18" s="614"/>
      <c r="BX18" s="614"/>
      <c r="BY18" s="614"/>
      <c r="BZ18" s="614"/>
      <c r="CA18" s="614"/>
      <c r="CB18" s="618"/>
      <c r="CD18" s="607" t="s">
        <v>184</v>
      </c>
      <c r="CE18" s="608"/>
      <c r="CF18" s="608"/>
      <c r="CG18" s="608"/>
      <c r="CH18" s="608"/>
      <c r="CI18" s="608"/>
      <c r="CJ18" s="608"/>
      <c r="CK18" s="608"/>
      <c r="CL18" s="608"/>
      <c r="CM18" s="608"/>
      <c r="CN18" s="608"/>
      <c r="CO18" s="608"/>
      <c r="CP18" s="608"/>
      <c r="CQ18" s="609"/>
      <c r="CR18" s="610" t="s">
        <v>47</v>
      </c>
      <c r="CS18" s="611"/>
      <c r="CT18" s="611"/>
      <c r="CU18" s="611"/>
      <c r="CV18" s="611"/>
      <c r="CW18" s="611"/>
      <c r="CX18" s="611"/>
      <c r="CY18" s="612"/>
      <c r="CZ18" s="613" t="s">
        <v>47</v>
      </c>
      <c r="DA18" s="613"/>
      <c r="DB18" s="613"/>
      <c r="DC18" s="613"/>
      <c r="DD18" s="619" t="s">
        <v>47</v>
      </c>
      <c r="DE18" s="611"/>
      <c r="DF18" s="611"/>
      <c r="DG18" s="611"/>
      <c r="DH18" s="611"/>
      <c r="DI18" s="611"/>
      <c r="DJ18" s="611"/>
      <c r="DK18" s="611"/>
      <c r="DL18" s="611"/>
      <c r="DM18" s="611"/>
      <c r="DN18" s="611"/>
      <c r="DO18" s="611"/>
      <c r="DP18" s="612"/>
      <c r="DQ18" s="619" t="s">
        <v>47</v>
      </c>
      <c r="DR18" s="611"/>
      <c r="DS18" s="611"/>
      <c r="DT18" s="611"/>
      <c r="DU18" s="611"/>
      <c r="DV18" s="611"/>
      <c r="DW18" s="611"/>
      <c r="DX18" s="611"/>
      <c r="DY18" s="611"/>
      <c r="DZ18" s="611"/>
      <c r="EA18" s="611"/>
      <c r="EB18" s="611"/>
      <c r="EC18" s="620"/>
    </row>
    <row r="19" spans="2:133" ht="11.25" customHeight="1">
      <c r="B19" s="607" t="s">
        <v>185</v>
      </c>
      <c r="C19" s="608"/>
      <c r="D19" s="608"/>
      <c r="E19" s="608"/>
      <c r="F19" s="608"/>
      <c r="G19" s="608"/>
      <c r="H19" s="608"/>
      <c r="I19" s="608"/>
      <c r="J19" s="608"/>
      <c r="K19" s="608"/>
      <c r="L19" s="608"/>
      <c r="M19" s="608"/>
      <c r="N19" s="608"/>
      <c r="O19" s="608"/>
      <c r="P19" s="608"/>
      <c r="Q19" s="609"/>
      <c r="R19" s="610">
        <v>122640</v>
      </c>
      <c r="S19" s="611"/>
      <c r="T19" s="611"/>
      <c r="U19" s="611"/>
      <c r="V19" s="611"/>
      <c r="W19" s="611"/>
      <c r="X19" s="611"/>
      <c r="Y19" s="612"/>
      <c r="Z19" s="613">
        <v>0.4</v>
      </c>
      <c r="AA19" s="613"/>
      <c r="AB19" s="613"/>
      <c r="AC19" s="613"/>
      <c r="AD19" s="614">
        <v>122640</v>
      </c>
      <c r="AE19" s="614"/>
      <c r="AF19" s="614"/>
      <c r="AG19" s="614"/>
      <c r="AH19" s="614"/>
      <c r="AI19" s="614"/>
      <c r="AJ19" s="614"/>
      <c r="AK19" s="614"/>
      <c r="AL19" s="615">
        <v>0.8</v>
      </c>
      <c r="AM19" s="616"/>
      <c r="AN19" s="616"/>
      <c r="AO19" s="617"/>
      <c r="AP19" s="607" t="s">
        <v>186</v>
      </c>
      <c r="AQ19" s="608"/>
      <c r="AR19" s="608"/>
      <c r="AS19" s="608"/>
      <c r="AT19" s="608"/>
      <c r="AU19" s="608"/>
      <c r="AV19" s="608"/>
      <c r="AW19" s="608"/>
      <c r="AX19" s="608"/>
      <c r="AY19" s="608"/>
      <c r="AZ19" s="608"/>
      <c r="BA19" s="608"/>
      <c r="BB19" s="608"/>
      <c r="BC19" s="608"/>
      <c r="BD19" s="608"/>
      <c r="BE19" s="608"/>
      <c r="BF19" s="609"/>
      <c r="BG19" s="610" t="s">
        <v>47</v>
      </c>
      <c r="BH19" s="611"/>
      <c r="BI19" s="611"/>
      <c r="BJ19" s="611"/>
      <c r="BK19" s="611"/>
      <c r="BL19" s="611"/>
      <c r="BM19" s="611"/>
      <c r="BN19" s="612"/>
      <c r="BO19" s="613" t="s">
        <v>47</v>
      </c>
      <c r="BP19" s="613"/>
      <c r="BQ19" s="613"/>
      <c r="BR19" s="613"/>
      <c r="BS19" s="614" t="s">
        <v>47</v>
      </c>
      <c r="BT19" s="614"/>
      <c r="BU19" s="614"/>
      <c r="BV19" s="614"/>
      <c r="BW19" s="614"/>
      <c r="BX19" s="614"/>
      <c r="BY19" s="614"/>
      <c r="BZ19" s="614"/>
      <c r="CA19" s="614"/>
      <c r="CB19" s="618"/>
      <c r="CD19" s="607" t="s">
        <v>187</v>
      </c>
      <c r="CE19" s="608"/>
      <c r="CF19" s="608"/>
      <c r="CG19" s="608"/>
      <c r="CH19" s="608"/>
      <c r="CI19" s="608"/>
      <c r="CJ19" s="608"/>
      <c r="CK19" s="608"/>
      <c r="CL19" s="608"/>
      <c r="CM19" s="608"/>
      <c r="CN19" s="608"/>
      <c r="CO19" s="608"/>
      <c r="CP19" s="608"/>
      <c r="CQ19" s="609"/>
      <c r="CR19" s="610" t="s">
        <v>47</v>
      </c>
      <c r="CS19" s="611"/>
      <c r="CT19" s="611"/>
      <c r="CU19" s="611"/>
      <c r="CV19" s="611"/>
      <c r="CW19" s="611"/>
      <c r="CX19" s="611"/>
      <c r="CY19" s="612"/>
      <c r="CZ19" s="613" t="s">
        <v>47</v>
      </c>
      <c r="DA19" s="613"/>
      <c r="DB19" s="613"/>
      <c r="DC19" s="613"/>
      <c r="DD19" s="619" t="s">
        <v>47</v>
      </c>
      <c r="DE19" s="611"/>
      <c r="DF19" s="611"/>
      <c r="DG19" s="611"/>
      <c r="DH19" s="611"/>
      <c r="DI19" s="611"/>
      <c r="DJ19" s="611"/>
      <c r="DK19" s="611"/>
      <c r="DL19" s="611"/>
      <c r="DM19" s="611"/>
      <c r="DN19" s="611"/>
      <c r="DO19" s="611"/>
      <c r="DP19" s="612"/>
      <c r="DQ19" s="619" t="s">
        <v>47</v>
      </c>
      <c r="DR19" s="611"/>
      <c r="DS19" s="611"/>
      <c r="DT19" s="611"/>
      <c r="DU19" s="611"/>
      <c r="DV19" s="611"/>
      <c r="DW19" s="611"/>
      <c r="DX19" s="611"/>
      <c r="DY19" s="611"/>
      <c r="DZ19" s="611"/>
      <c r="EA19" s="611"/>
      <c r="EB19" s="611"/>
      <c r="EC19" s="620"/>
    </row>
    <row r="20" spans="2:133" ht="11.25" customHeight="1">
      <c r="B20" s="623" t="s">
        <v>188</v>
      </c>
      <c r="C20" s="624"/>
      <c r="D20" s="624"/>
      <c r="E20" s="624"/>
      <c r="F20" s="624"/>
      <c r="G20" s="624"/>
      <c r="H20" s="624"/>
      <c r="I20" s="624"/>
      <c r="J20" s="624"/>
      <c r="K20" s="624"/>
      <c r="L20" s="624"/>
      <c r="M20" s="624"/>
      <c r="N20" s="624"/>
      <c r="O20" s="624"/>
      <c r="P20" s="624"/>
      <c r="Q20" s="625"/>
      <c r="R20" s="610">
        <v>3633</v>
      </c>
      <c r="S20" s="611"/>
      <c r="T20" s="611"/>
      <c r="U20" s="611"/>
      <c r="V20" s="611"/>
      <c r="W20" s="611"/>
      <c r="X20" s="611"/>
      <c r="Y20" s="612"/>
      <c r="Z20" s="613">
        <v>0</v>
      </c>
      <c r="AA20" s="613"/>
      <c r="AB20" s="613"/>
      <c r="AC20" s="613"/>
      <c r="AD20" s="614">
        <v>3633</v>
      </c>
      <c r="AE20" s="614"/>
      <c r="AF20" s="614"/>
      <c r="AG20" s="614"/>
      <c r="AH20" s="614"/>
      <c r="AI20" s="614"/>
      <c r="AJ20" s="614"/>
      <c r="AK20" s="614"/>
      <c r="AL20" s="615">
        <v>0</v>
      </c>
      <c r="AM20" s="616"/>
      <c r="AN20" s="616"/>
      <c r="AO20" s="617"/>
      <c r="AP20" s="607" t="s">
        <v>189</v>
      </c>
      <c r="AQ20" s="608"/>
      <c r="AR20" s="608"/>
      <c r="AS20" s="608"/>
      <c r="AT20" s="608"/>
      <c r="AU20" s="608"/>
      <c r="AV20" s="608"/>
      <c r="AW20" s="608"/>
      <c r="AX20" s="608"/>
      <c r="AY20" s="608"/>
      <c r="AZ20" s="608"/>
      <c r="BA20" s="608"/>
      <c r="BB20" s="608"/>
      <c r="BC20" s="608"/>
      <c r="BD20" s="608"/>
      <c r="BE20" s="608"/>
      <c r="BF20" s="609"/>
      <c r="BG20" s="610" t="s">
        <v>47</v>
      </c>
      <c r="BH20" s="611"/>
      <c r="BI20" s="611"/>
      <c r="BJ20" s="611"/>
      <c r="BK20" s="611"/>
      <c r="BL20" s="611"/>
      <c r="BM20" s="611"/>
      <c r="BN20" s="612"/>
      <c r="BO20" s="613" t="s">
        <v>47</v>
      </c>
      <c r="BP20" s="613"/>
      <c r="BQ20" s="613"/>
      <c r="BR20" s="613"/>
      <c r="BS20" s="614" t="s">
        <v>47</v>
      </c>
      <c r="BT20" s="614"/>
      <c r="BU20" s="614"/>
      <c r="BV20" s="614"/>
      <c r="BW20" s="614"/>
      <c r="BX20" s="614"/>
      <c r="BY20" s="614"/>
      <c r="BZ20" s="614"/>
      <c r="CA20" s="614"/>
      <c r="CB20" s="618"/>
      <c r="CD20" s="607" t="s">
        <v>190</v>
      </c>
      <c r="CE20" s="608"/>
      <c r="CF20" s="608"/>
      <c r="CG20" s="608"/>
      <c r="CH20" s="608"/>
      <c r="CI20" s="608"/>
      <c r="CJ20" s="608"/>
      <c r="CK20" s="608"/>
      <c r="CL20" s="608"/>
      <c r="CM20" s="608"/>
      <c r="CN20" s="608"/>
      <c r="CO20" s="608"/>
      <c r="CP20" s="608"/>
      <c r="CQ20" s="609"/>
      <c r="CR20" s="610">
        <v>32940997</v>
      </c>
      <c r="CS20" s="611"/>
      <c r="CT20" s="611"/>
      <c r="CU20" s="611"/>
      <c r="CV20" s="611"/>
      <c r="CW20" s="611"/>
      <c r="CX20" s="611"/>
      <c r="CY20" s="612"/>
      <c r="CZ20" s="613">
        <v>100</v>
      </c>
      <c r="DA20" s="613"/>
      <c r="DB20" s="613"/>
      <c r="DC20" s="613"/>
      <c r="DD20" s="619">
        <v>5580321</v>
      </c>
      <c r="DE20" s="611"/>
      <c r="DF20" s="611"/>
      <c r="DG20" s="611"/>
      <c r="DH20" s="611"/>
      <c r="DI20" s="611"/>
      <c r="DJ20" s="611"/>
      <c r="DK20" s="611"/>
      <c r="DL20" s="611"/>
      <c r="DM20" s="611"/>
      <c r="DN20" s="611"/>
      <c r="DO20" s="611"/>
      <c r="DP20" s="612"/>
      <c r="DQ20" s="619">
        <v>21812908</v>
      </c>
      <c r="DR20" s="611"/>
      <c r="DS20" s="611"/>
      <c r="DT20" s="611"/>
      <c r="DU20" s="611"/>
      <c r="DV20" s="611"/>
      <c r="DW20" s="611"/>
      <c r="DX20" s="611"/>
      <c r="DY20" s="611"/>
      <c r="DZ20" s="611"/>
      <c r="EA20" s="611"/>
      <c r="EB20" s="611"/>
      <c r="EC20" s="620"/>
    </row>
    <row r="21" spans="2:133" ht="11.25" customHeight="1">
      <c r="B21" s="607" t="s">
        <v>191</v>
      </c>
      <c r="C21" s="608"/>
      <c r="D21" s="608"/>
      <c r="E21" s="608"/>
      <c r="F21" s="608"/>
      <c r="G21" s="608"/>
      <c r="H21" s="608"/>
      <c r="I21" s="608"/>
      <c r="J21" s="608"/>
      <c r="K21" s="608"/>
      <c r="L21" s="608"/>
      <c r="M21" s="608"/>
      <c r="N21" s="608"/>
      <c r="O21" s="608"/>
      <c r="P21" s="608"/>
      <c r="Q21" s="609"/>
      <c r="R21" s="610">
        <v>12947705</v>
      </c>
      <c r="S21" s="611"/>
      <c r="T21" s="611"/>
      <c r="U21" s="611"/>
      <c r="V21" s="611"/>
      <c r="W21" s="611"/>
      <c r="X21" s="611"/>
      <c r="Y21" s="612"/>
      <c r="Z21" s="613">
        <v>37.5</v>
      </c>
      <c r="AA21" s="613"/>
      <c r="AB21" s="613"/>
      <c r="AC21" s="613"/>
      <c r="AD21" s="614">
        <v>11262465</v>
      </c>
      <c r="AE21" s="614"/>
      <c r="AF21" s="614"/>
      <c r="AG21" s="614"/>
      <c r="AH21" s="614"/>
      <c r="AI21" s="614"/>
      <c r="AJ21" s="614"/>
      <c r="AK21" s="614"/>
      <c r="AL21" s="615">
        <v>68.900000000000006</v>
      </c>
      <c r="AM21" s="616"/>
      <c r="AN21" s="616"/>
      <c r="AO21" s="617"/>
      <c r="AP21" s="607" t="s">
        <v>192</v>
      </c>
      <c r="AQ21" s="626"/>
      <c r="AR21" s="626"/>
      <c r="AS21" s="626"/>
      <c r="AT21" s="626"/>
      <c r="AU21" s="626"/>
      <c r="AV21" s="626"/>
      <c r="AW21" s="626"/>
      <c r="AX21" s="626"/>
      <c r="AY21" s="626"/>
      <c r="AZ21" s="626"/>
      <c r="BA21" s="626"/>
      <c r="BB21" s="626"/>
      <c r="BC21" s="626"/>
      <c r="BD21" s="626"/>
      <c r="BE21" s="626"/>
      <c r="BF21" s="627"/>
      <c r="BG21" s="610" t="s">
        <v>47</v>
      </c>
      <c r="BH21" s="611"/>
      <c r="BI21" s="611"/>
      <c r="BJ21" s="611"/>
      <c r="BK21" s="611"/>
      <c r="BL21" s="611"/>
      <c r="BM21" s="611"/>
      <c r="BN21" s="612"/>
      <c r="BO21" s="613" t="s">
        <v>47</v>
      </c>
      <c r="BP21" s="613"/>
      <c r="BQ21" s="613"/>
      <c r="BR21" s="613"/>
      <c r="BS21" s="614" t="s">
        <v>47</v>
      </c>
      <c r="BT21" s="614"/>
      <c r="BU21" s="614"/>
      <c r="BV21" s="614"/>
      <c r="BW21" s="614"/>
      <c r="BX21" s="614"/>
      <c r="BY21" s="614"/>
      <c r="BZ21" s="614"/>
      <c r="CA21" s="614"/>
      <c r="CB21" s="618"/>
      <c r="CD21" s="631"/>
      <c r="CE21" s="632"/>
      <c r="CF21" s="632"/>
      <c r="CG21" s="632"/>
      <c r="CH21" s="632"/>
      <c r="CI21" s="632"/>
      <c r="CJ21" s="632"/>
      <c r="CK21" s="632"/>
      <c r="CL21" s="632"/>
      <c r="CM21" s="632"/>
      <c r="CN21" s="632"/>
      <c r="CO21" s="632"/>
      <c r="CP21" s="632"/>
      <c r="CQ21" s="633"/>
      <c r="CR21" s="634"/>
      <c r="CS21" s="629"/>
      <c r="CT21" s="629"/>
      <c r="CU21" s="629"/>
      <c r="CV21" s="629"/>
      <c r="CW21" s="629"/>
      <c r="CX21" s="629"/>
      <c r="CY21" s="635"/>
      <c r="CZ21" s="636"/>
      <c r="DA21" s="636"/>
      <c r="DB21" s="636"/>
      <c r="DC21" s="636"/>
      <c r="DD21" s="628"/>
      <c r="DE21" s="629"/>
      <c r="DF21" s="629"/>
      <c r="DG21" s="629"/>
      <c r="DH21" s="629"/>
      <c r="DI21" s="629"/>
      <c r="DJ21" s="629"/>
      <c r="DK21" s="629"/>
      <c r="DL21" s="629"/>
      <c r="DM21" s="629"/>
      <c r="DN21" s="629"/>
      <c r="DO21" s="629"/>
      <c r="DP21" s="635"/>
      <c r="DQ21" s="628"/>
      <c r="DR21" s="629"/>
      <c r="DS21" s="629"/>
      <c r="DT21" s="629"/>
      <c r="DU21" s="629"/>
      <c r="DV21" s="629"/>
      <c r="DW21" s="629"/>
      <c r="DX21" s="629"/>
      <c r="DY21" s="629"/>
      <c r="DZ21" s="629"/>
      <c r="EA21" s="629"/>
      <c r="EB21" s="629"/>
      <c r="EC21" s="630"/>
    </row>
    <row r="22" spans="2:133" ht="11.25" customHeight="1">
      <c r="B22" s="607" t="s">
        <v>193</v>
      </c>
      <c r="C22" s="608"/>
      <c r="D22" s="608"/>
      <c r="E22" s="608"/>
      <c r="F22" s="608"/>
      <c r="G22" s="608"/>
      <c r="H22" s="608"/>
      <c r="I22" s="608"/>
      <c r="J22" s="608"/>
      <c r="K22" s="608"/>
      <c r="L22" s="608"/>
      <c r="M22" s="608"/>
      <c r="N22" s="608"/>
      <c r="O22" s="608"/>
      <c r="P22" s="608"/>
      <c r="Q22" s="609"/>
      <c r="R22" s="610">
        <v>11262465</v>
      </c>
      <c r="S22" s="611"/>
      <c r="T22" s="611"/>
      <c r="U22" s="611"/>
      <c r="V22" s="611"/>
      <c r="W22" s="611"/>
      <c r="X22" s="611"/>
      <c r="Y22" s="612"/>
      <c r="Z22" s="613">
        <v>32.700000000000003</v>
      </c>
      <c r="AA22" s="613"/>
      <c r="AB22" s="613"/>
      <c r="AC22" s="613"/>
      <c r="AD22" s="614">
        <v>11262465</v>
      </c>
      <c r="AE22" s="614"/>
      <c r="AF22" s="614"/>
      <c r="AG22" s="614"/>
      <c r="AH22" s="614"/>
      <c r="AI22" s="614"/>
      <c r="AJ22" s="614"/>
      <c r="AK22" s="614"/>
      <c r="AL22" s="615">
        <v>68.900000000000006</v>
      </c>
      <c r="AM22" s="616"/>
      <c r="AN22" s="616"/>
      <c r="AO22" s="617"/>
      <c r="AP22" s="607" t="s">
        <v>194</v>
      </c>
      <c r="AQ22" s="626"/>
      <c r="AR22" s="626"/>
      <c r="AS22" s="626"/>
      <c r="AT22" s="626"/>
      <c r="AU22" s="626"/>
      <c r="AV22" s="626"/>
      <c r="AW22" s="626"/>
      <c r="AX22" s="626"/>
      <c r="AY22" s="626"/>
      <c r="AZ22" s="626"/>
      <c r="BA22" s="626"/>
      <c r="BB22" s="626"/>
      <c r="BC22" s="626"/>
      <c r="BD22" s="626"/>
      <c r="BE22" s="626"/>
      <c r="BF22" s="627"/>
      <c r="BG22" s="610" t="s">
        <v>47</v>
      </c>
      <c r="BH22" s="611"/>
      <c r="BI22" s="611"/>
      <c r="BJ22" s="611"/>
      <c r="BK22" s="611"/>
      <c r="BL22" s="611"/>
      <c r="BM22" s="611"/>
      <c r="BN22" s="612"/>
      <c r="BO22" s="613" t="s">
        <v>47</v>
      </c>
      <c r="BP22" s="613"/>
      <c r="BQ22" s="613"/>
      <c r="BR22" s="613"/>
      <c r="BS22" s="614" t="s">
        <v>47</v>
      </c>
      <c r="BT22" s="614"/>
      <c r="BU22" s="614"/>
      <c r="BV22" s="614"/>
      <c r="BW22" s="614"/>
      <c r="BX22" s="614"/>
      <c r="BY22" s="614"/>
      <c r="BZ22" s="614"/>
      <c r="CA22" s="614"/>
      <c r="CB22" s="618"/>
      <c r="CD22" s="592" t="s">
        <v>195</v>
      </c>
      <c r="CE22" s="593"/>
      <c r="CF22" s="593"/>
      <c r="CG22" s="593"/>
      <c r="CH22" s="593"/>
      <c r="CI22" s="593"/>
      <c r="CJ22" s="593"/>
      <c r="CK22" s="593"/>
      <c r="CL22" s="593"/>
      <c r="CM22" s="593"/>
      <c r="CN22" s="593"/>
      <c r="CO22" s="593"/>
      <c r="CP22" s="593"/>
      <c r="CQ22" s="593"/>
      <c r="CR22" s="593"/>
      <c r="CS22" s="593"/>
      <c r="CT22" s="593"/>
      <c r="CU22" s="593"/>
      <c r="CV22" s="593"/>
      <c r="CW22" s="593"/>
      <c r="CX22" s="593"/>
      <c r="CY22" s="593"/>
      <c r="CZ22" s="593"/>
      <c r="DA22" s="593"/>
      <c r="DB22" s="593"/>
      <c r="DC22" s="593"/>
      <c r="DD22" s="593"/>
      <c r="DE22" s="593"/>
      <c r="DF22" s="593"/>
      <c r="DG22" s="593"/>
      <c r="DH22" s="593"/>
      <c r="DI22" s="593"/>
      <c r="DJ22" s="593"/>
      <c r="DK22" s="593"/>
      <c r="DL22" s="593"/>
      <c r="DM22" s="593"/>
      <c r="DN22" s="593"/>
      <c r="DO22" s="593"/>
      <c r="DP22" s="593"/>
      <c r="DQ22" s="593"/>
      <c r="DR22" s="593"/>
      <c r="DS22" s="593"/>
      <c r="DT22" s="593"/>
      <c r="DU22" s="593"/>
      <c r="DV22" s="593"/>
      <c r="DW22" s="593"/>
      <c r="DX22" s="593"/>
      <c r="DY22" s="593"/>
      <c r="DZ22" s="593"/>
      <c r="EA22" s="593"/>
      <c r="EB22" s="593"/>
      <c r="EC22" s="594"/>
    </row>
    <row r="23" spans="2:133" ht="11.25" customHeight="1">
      <c r="B23" s="607" t="s">
        <v>196</v>
      </c>
      <c r="C23" s="608"/>
      <c r="D23" s="608"/>
      <c r="E23" s="608"/>
      <c r="F23" s="608"/>
      <c r="G23" s="608"/>
      <c r="H23" s="608"/>
      <c r="I23" s="608"/>
      <c r="J23" s="608"/>
      <c r="K23" s="608"/>
      <c r="L23" s="608"/>
      <c r="M23" s="608"/>
      <c r="N23" s="608"/>
      <c r="O23" s="608"/>
      <c r="P23" s="608"/>
      <c r="Q23" s="609"/>
      <c r="R23" s="610">
        <v>1685240</v>
      </c>
      <c r="S23" s="611"/>
      <c r="T23" s="611"/>
      <c r="U23" s="611"/>
      <c r="V23" s="611"/>
      <c r="W23" s="611"/>
      <c r="X23" s="611"/>
      <c r="Y23" s="612"/>
      <c r="Z23" s="613">
        <v>4.9000000000000004</v>
      </c>
      <c r="AA23" s="613"/>
      <c r="AB23" s="613"/>
      <c r="AC23" s="613"/>
      <c r="AD23" s="614" t="s">
        <v>47</v>
      </c>
      <c r="AE23" s="614"/>
      <c r="AF23" s="614"/>
      <c r="AG23" s="614"/>
      <c r="AH23" s="614"/>
      <c r="AI23" s="614"/>
      <c r="AJ23" s="614"/>
      <c r="AK23" s="614"/>
      <c r="AL23" s="615" t="s">
        <v>47</v>
      </c>
      <c r="AM23" s="616"/>
      <c r="AN23" s="616"/>
      <c r="AO23" s="617"/>
      <c r="AP23" s="607" t="s">
        <v>197</v>
      </c>
      <c r="AQ23" s="626"/>
      <c r="AR23" s="626"/>
      <c r="AS23" s="626"/>
      <c r="AT23" s="626"/>
      <c r="AU23" s="626"/>
      <c r="AV23" s="626"/>
      <c r="AW23" s="626"/>
      <c r="AX23" s="626"/>
      <c r="AY23" s="626"/>
      <c r="AZ23" s="626"/>
      <c r="BA23" s="626"/>
      <c r="BB23" s="626"/>
      <c r="BC23" s="626"/>
      <c r="BD23" s="626"/>
      <c r="BE23" s="626"/>
      <c r="BF23" s="627"/>
      <c r="BG23" s="610" t="s">
        <v>47</v>
      </c>
      <c r="BH23" s="611"/>
      <c r="BI23" s="611"/>
      <c r="BJ23" s="611"/>
      <c r="BK23" s="611"/>
      <c r="BL23" s="611"/>
      <c r="BM23" s="611"/>
      <c r="BN23" s="612"/>
      <c r="BO23" s="613" t="s">
        <v>47</v>
      </c>
      <c r="BP23" s="613"/>
      <c r="BQ23" s="613"/>
      <c r="BR23" s="613"/>
      <c r="BS23" s="614" t="s">
        <v>47</v>
      </c>
      <c r="BT23" s="614"/>
      <c r="BU23" s="614"/>
      <c r="BV23" s="614"/>
      <c r="BW23" s="614"/>
      <c r="BX23" s="614"/>
      <c r="BY23" s="614"/>
      <c r="BZ23" s="614"/>
      <c r="CA23" s="614"/>
      <c r="CB23" s="618"/>
      <c r="CD23" s="592" t="s">
        <v>137</v>
      </c>
      <c r="CE23" s="593"/>
      <c r="CF23" s="593"/>
      <c r="CG23" s="593"/>
      <c r="CH23" s="593"/>
      <c r="CI23" s="593"/>
      <c r="CJ23" s="593"/>
      <c r="CK23" s="593"/>
      <c r="CL23" s="593"/>
      <c r="CM23" s="593"/>
      <c r="CN23" s="593"/>
      <c r="CO23" s="593"/>
      <c r="CP23" s="593"/>
      <c r="CQ23" s="594"/>
      <c r="CR23" s="592" t="s">
        <v>198</v>
      </c>
      <c r="CS23" s="593"/>
      <c r="CT23" s="593"/>
      <c r="CU23" s="593"/>
      <c r="CV23" s="593"/>
      <c r="CW23" s="593"/>
      <c r="CX23" s="593"/>
      <c r="CY23" s="594"/>
      <c r="CZ23" s="592" t="s">
        <v>199</v>
      </c>
      <c r="DA23" s="593"/>
      <c r="DB23" s="593"/>
      <c r="DC23" s="594"/>
      <c r="DD23" s="592" t="s">
        <v>200</v>
      </c>
      <c r="DE23" s="593"/>
      <c r="DF23" s="593"/>
      <c r="DG23" s="593"/>
      <c r="DH23" s="593"/>
      <c r="DI23" s="593"/>
      <c r="DJ23" s="593"/>
      <c r="DK23" s="594"/>
      <c r="DL23" s="637" t="s">
        <v>201</v>
      </c>
      <c r="DM23" s="638"/>
      <c r="DN23" s="638"/>
      <c r="DO23" s="638"/>
      <c r="DP23" s="638"/>
      <c r="DQ23" s="638"/>
      <c r="DR23" s="638"/>
      <c r="DS23" s="638"/>
      <c r="DT23" s="638"/>
      <c r="DU23" s="638"/>
      <c r="DV23" s="639"/>
      <c r="DW23" s="592" t="s">
        <v>202</v>
      </c>
      <c r="DX23" s="593"/>
      <c r="DY23" s="593"/>
      <c r="DZ23" s="593"/>
      <c r="EA23" s="593"/>
      <c r="EB23" s="593"/>
      <c r="EC23" s="594"/>
    </row>
    <row r="24" spans="2:133" ht="11.25" customHeight="1">
      <c r="B24" s="607" t="s">
        <v>203</v>
      </c>
      <c r="C24" s="608"/>
      <c r="D24" s="608"/>
      <c r="E24" s="608"/>
      <c r="F24" s="608"/>
      <c r="G24" s="608"/>
      <c r="H24" s="608"/>
      <c r="I24" s="608"/>
      <c r="J24" s="608"/>
      <c r="K24" s="608"/>
      <c r="L24" s="608"/>
      <c r="M24" s="608"/>
      <c r="N24" s="608"/>
      <c r="O24" s="608"/>
      <c r="P24" s="608"/>
      <c r="Q24" s="609"/>
      <c r="R24" s="610" t="s">
        <v>47</v>
      </c>
      <c r="S24" s="611"/>
      <c r="T24" s="611"/>
      <c r="U24" s="611"/>
      <c r="V24" s="611"/>
      <c r="W24" s="611"/>
      <c r="X24" s="611"/>
      <c r="Y24" s="612"/>
      <c r="Z24" s="613" t="s">
        <v>47</v>
      </c>
      <c r="AA24" s="613"/>
      <c r="AB24" s="613"/>
      <c r="AC24" s="613"/>
      <c r="AD24" s="614" t="s">
        <v>47</v>
      </c>
      <c r="AE24" s="614"/>
      <c r="AF24" s="614"/>
      <c r="AG24" s="614"/>
      <c r="AH24" s="614"/>
      <c r="AI24" s="614"/>
      <c r="AJ24" s="614"/>
      <c r="AK24" s="614"/>
      <c r="AL24" s="615" t="s">
        <v>47</v>
      </c>
      <c r="AM24" s="616"/>
      <c r="AN24" s="616"/>
      <c r="AO24" s="617"/>
      <c r="AP24" s="607" t="s">
        <v>204</v>
      </c>
      <c r="AQ24" s="626"/>
      <c r="AR24" s="626"/>
      <c r="AS24" s="626"/>
      <c r="AT24" s="626"/>
      <c r="AU24" s="626"/>
      <c r="AV24" s="626"/>
      <c r="AW24" s="626"/>
      <c r="AX24" s="626"/>
      <c r="AY24" s="626"/>
      <c r="AZ24" s="626"/>
      <c r="BA24" s="626"/>
      <c r="BB24" s="626"/>
      <c r="BC24" s="626"/>
      <c r="BD24" s="626"/>
      <c r="BE24" s="626"/>
      <c r="BF24" s="627"/>
      <c r="BG24" s="610" t="s">
        <v>47</v>
      </c>
      <c r="BH24" s="611"/>
      <c r="BI24" s="611"/>
      <c r="BJ24" s="611"/>
      <c r="BK24" s="611"/>
      <c r="BL24" s="611"/>
      <c r="BM24" s="611"/>
      <c r="BN24" s="612"/>
      <c r="BO24" s="613" t="s">
        <v>47</v>
      </c>
      <c r="BP24" s="613"/>
      <c r="BQ24" s="613"/>
      <c r="BR24" s="613"/>
      <c r="BS24" s="614" t="s">
        <v>47</v>
      </c>
      <c r="BT24" s="614"/>
      <c r="BU24" s="614"/>
      <c r="BV24" s="614"/>
      <c r="BW24" s="614"/>
      <c r="BX24" s="614"/>
      <c r="BY24" s="614"/>
      <c r="BZ24" s="614"/>
      <c r="CA24" s="614"/>
      <c r="CB24" s="618"/>
      <c r="CD24" s="596" t="s">
        <v>205</v>
      </c>
      <c r="CE24" s="597"/>
      <c r="CF24" s="597"/>
      <c r="CG24" s="597"/>
      <c r="CH24" s="597"/>
      <c r="CI24" s="597"/>
      <c r="CJ24" s="597"/>
      <c r="CK24" s="597"/>
      <c r="CL24" s="597"/>
      <c r="CM24" s="597"/>
      <c r="CN24" s="597"/>
      <c r="CO24" s="597"/>
      <c r="CP24" s="597"/>
      <c r="CQ24" s="598"/>
      <c r="CR24" s="599">
        <v>13684321</v>
      </c>
      <c r="CS24" s="600"/>
      <c r="CT24" s="600"/>
      <c r="CU24" s="600"/>
      <c r="CV24" s="600"/>
      <c r="CW24" s="600"/>
      <c r="CX24" s="600"/>
      <c r="CY24" s="601"/>
      <c r="CZ24" s="604">
        <v>41.5</v>
      </c>
      <c r="DA24" s="605"/>
      <c r="DB24" s="605"/>
      <c r="DC24" s="621"/>
      <c r="DD24" s="645">
        <v>10789861</v>
      </c>
      <c r="DE24" s="600"/>
      <c r="DF24" s="600"/>
      <c r="DG24" s="600"/>
      <c r="DH24" s="600"/>
      <c r="DI24" s="600"/>
      <c r="DJ24" s="600"/>
      <c r="DK24" s="601"/>
      <c r="DL24" s="645">
        <v>10465385</v>
      </c>
      <c r="DM24" s="600"/>
      <c r="DN24" s="600"/>
      <c r="DO24" s="600"/>
      <c r="DP24" s="600"/>
      <c r="DQ24" s="600"/>
      <c r="DR24" s="600"/>
      <c r="DS24" s="600"/>
      <c r="DT24" s="600"/>
      <c r="DU24" s="600"/>
      <c r="DV24" s="601"/>
      <c r="DW24" s="604">
        <v>63.9</v>
      </c>
      <c r="DX24" s="605"/>
      <c r="DY24" s="605"/>
      <c r="DZ24" s="605"/>
      <c r="EA24" s="605"/>
      <c r="EB24" s="605"/>
      <c r="EC24" s="606"/>
    </row>
    <row r="25" spans="2:133" ht="11.25" customHeight="1">
      <c r="B25" s="607" t="s">
        <v>206</v>
      </c>
      <c r="C25" s="608"/>
      <c r="D25" s="608"/>
      <c r="E25" s="608"/>
      <c r="F25" s="608"/>
      <c r="G25" s="608"/>
      <c r="H25" s="608"/>
      <c r="I25" s="608"/>
      <c r="J25" s="608"/>
      <c r="K25" s="608"/>
      <c r="L25" s="608"/>
      <c r="M25" s="608"/>
      <c r="N25" s="608"/>
      <c r="O25" s="608"/>
      <c r="P25" s="608"/>
      <c r="Q25" s="609"/>
      <c r="R25" s="610">
        <v>17932018</v>
      </c>
      <c r="S25" s="611"/>
      <c r="T25" s="611"/>
      <c r="U25" s="611"/>
      <c r="V25" s="611"/>
      <c r="W25" s="611"/>
      <c r="X25" s="611"/>
      <c r="Y25" s="612"/>
      <c r="Z25" s="613">
        <v>52</v>
      </c>
      <c r="AA25" s="613"/>
      <c r="AB25" s="613"/>
      <c r="AC25" s="613"/>
      <c r="AD25" s="614">
        <v>16246778</v>
      </c>
      <c r="AE25" s="614"/>
      <c r="AF25" s="614"/>
      <c r="AG25" s="614"/>
      <c r="AH25" s="614"/>
      <c r="AI25" s="614"/>
      <c r="AJ25" s="614"/>
      <c r="AK25" s="614"/>
      <c r="AL25" s="615">
        <v>99.4</v>
      </c>
      <c r="AM25" s="616"/>
      <c r="AN25" s="616"/>
      <c r="AO25" s="617"/>
      <c r="AP25" s="607" t="s">
        <v>207</v>
      </c>
      <c r="AQ25" s="626"/>
      <c r="AR25" s="626"/>
      <c r="AS25" s="626"/>
      <c r="AT25" s="626"/>
      <c r="AU25" s="626"/>
      <c r="AV25" s="626"/>
      <c r="AW25" s="626"/>
      <c r="AX25" s="626"/>
      <c r="AY25" s="626"/>
      <c r="AZ25" s="626"/>
      <c r="BA25" s="626"/>
      <c r="BB25" s="626"/>
      <c r="BC25" s="626"/>
      <c r="BD25" s="626"/>
      <c r="BE25" s="626"/>
      <c r="BF25" s="627"/>
      <c r="BG25" s="610" t="s">
        <v>47</v>
      </c>
      <c r="BH25" s="611"/>
      <c r="BI25" s="611"/>
      <c r="BJ25" s="611"/>
      <c r="BK25" s="611"/>
      <c r="BL25" s="611"/>
      <c r="BM25" s="611"/>
      <c r="BN25" s="612"/>
      <c r="BO25" s="613" t="s">
        <v>47</v>
      </c>
      <c r="BP25" s="613"/>
      <c r="BQ25" s="613"/>
      <c r="BR25" s="613"/>
      <c r="BS25" s="614" t="s">
        <v>47</v>
      </c>
      <c r="BT25" s="614"/>
      <c r="BU25" s="614"/>
      <c r="BV25" s="614"/>
      <c r="BW25" s="614"/>
      <c r="BX25" s="614"/>
      <c r="BY25" s="614"/>
      <c r="BZ25" s="614"/>
      <c r="CA25" s="614"/>
      <c r="CB25" s="618"/>
      <c r="CD25" s="607" t="s">
        <v>208</v>
      </c>
      <c r="CE25" s="608"/>
      <c r="CF25" s="608"/>
      <c r="CG25" s="608"/>
      <c r="CH25" s="608"/>
      <c r="CI25" s="608"/>
      <c r="CJ25" s="608"/>
      <c r="CK25" s="608"/>
      <c r="CL25" s="608"/>
      <c r="CM25" s="608"/>
      <c r="CN25" s="608"/>
      <c r="CO25" s="608"/>
      <c r="CP25" s="608"/>
      <c r="CQ25" s="609"/>
      <c r="CR25" s="610">
        <v>5273941</v>
      </c>
      <c r="CS25" s="642"/>
      <c r="CT25" s="642"/>
      <c r="CU25" s="642"/>
      <c r="CV25" s="642"/>
      <c r="CW25" s="642"/>
      <c r="CX25" s="642"/>
      <c r="CY25" s="643"/>
      <c r="CZ25" s="615">
        <v>16</v>
      </c>
      <c r="DA25" s="640"/>
      <c r="DB25" s="640"/>
      <c r="DC25" s="644"/>
      <c r="DD25" s="619">
        <v>5098533</v>
      </c>
      <c r="DE25" s="642"/>
      <c r="DF25" s="642"/>
      <c r="DG25" s="642"/>
      <c r="DH25" s="642"/>
      <c r="DI25" s="642"/>
      <c r="DJ25" s="642"/>
      <c r="DK25" s="643"/>
      <c r="DL25" s="619">
        <v>5052840</v>
      </c>
      <c r="DM25" s="642"/>
      <c r="DN25" s="642"/>
      <c r="DO25" s="642"/>
      <c r="DP25" s="642"/>
      <c r="DQ25" s="642"/>
      <c r="DR25" s="642"/>
      <c r="DS25" s="642"/>
      <c r="DT25" s="642"/>
      <c r="DU25" s="642"/>
      <c r="DV25" s="643"/>
      <c r="DW25" s="615">
        <v>30.9</v>
      </c>
      <c r="DX25" s="640"/>
      <c r="DY25" s="640"/>
      <c r="DZ25" s="640"/>
      <c r="EA25" s="640"/>
      <c r="EB25" s="640"/>
      <c r="EC25" s="641"/>
    </row>
    <row r="26" spans="2:133" ht="11.25" customHeight="1">
      <c r="B26" s="607" t="s">
        <v>209</v>
      </c>
      <c r="C26" s="608"/>
      <c r="D26" s="608"/>
      <c r="E26" s="608"/>
      <c r="F26" s="608"/>
      <c r="G26" s="608"/>
      <c r="H26" s="608"/>
      <c r="I26" s="608"/>
      <c r="J26" s="608"/>
      <c r="K26" s="608"/>
      <c r="L26" s="608"/>
      <c r="M26" s="608"/>
      <c r="N26" s="608"/>
      <c r="O26" s="608"/>
      <c r="P26" s="608"/>
      <c r="Q26" s="609"/>
      <c r="R26" s="610">
        <v>2880</v>
      </c>
      <c r="S26" s="611"/>
      <c r="T26" s="611"/>
      <c r="U26" s="611"/>
      <c r="V26" s="611"/>
      <c r="W26" s="611"/>
      <c r="X26" s="611"/>
      <c r="Y26" s="612"/>
      <c r="Z26" s="613">
        <v>0</v>
      </c>
      <c r="AA26" s="613"/>
      <c r="AB26" s="613"/>
      <c r="AC26" s="613"/>
      <c r="AD26" s="614">
        <v>2880</v>
      </c>
      <c r="AE26" s="614"/>
      <c r="AF26" s="614"/>
      <c r="AG26" s="614"/>
      <c r="AH26" s="614"/>
      <c r="AI26" s="614"/>
      <c r="AJ26" s="614"/>
      <c r="AK26" s="614"/>
      <c r="AL26" s="615">
        <v>0</v>
      </c>
      <c r="AM26" s="616"/>
      <c r="AN26" s="616"/>
      <c r="AO26" s="617"/>
      <c r="AP26" s="607" t="s">
        <v>210</v>
      </c>
      <c r="AQ26" s="626"/>
      <c r="AR26" s="626"/>
      <c r="AS26" s="626"/>
      <c r="AT26" s="626"/>
      <c r="AU26" s="626"/>
      <c r="AV26" s="626"/>
      <c r="AW26" s="626"/>
      <c r="AX26" s="626"/>
      <c r="AY26" s="626"/>
      <c r="AZ26" s="626"/>
      <c r="BA26" s="626"/>
      <c r="BB26" s="626"/>
      <c r="BC26" s="626"/>
      <c r="BD26" s="626"/>
      <c r="BE26" s="626"/>
      <c r="BF26" s="627"/>
      <c r="BG26" s="610" t="s">
        <v>47</v>
      </c>
      <c r="BH26" s="611"/>
      <c r="BI26" s="611"/>
      <c r="BJ26" s="611"/>
      <c r="BK26" s="611"/>
      <c r="BL26" s="611"/>
      <c r="BM26" s="611"/>
      <c r="BN26" s="612"/>
      <c r="BO26" s="613" t="s">
        <v>47</v>
      </c>
      <c r="BP26" s="613"/>
      <c r="BQ26" s="613"/>
      <c r="BR26" s="613"/>
      <c r="BS26" s="614" t="s">
        <v>47</v>
      </c>
      <c r="BT26" s="614"/>
      <c r="BU26" s="614"/>
      <c r="BV26" s="614"/>
      <c r="BW26" s="614"/>
      <c r="BX26" s="614"/>
      <c r="BY26" s="614"/>
      <c r="BZ26" s="614"/>
      <c r="CA26" s="614"/>
      <c r="CB26" s="618"/>
      <c r="CD26" s="607" t="s">
        <v>211</v>
      </c>
      <c r="CE26" s="608"/>
      <c r="CF26" s="608"/>
      <c r="CG26" s="608"/>
      <c r="CH26" s="608"/>
      <c r="CI26" s="608"/>
      <c r="CJ26" s="608"/>
      <c r="CK26" s="608"/>
      <c r="CL26" s="608"/>
      <c r="CM26" s="608"/>
      <c r="CN26" s="608"/>
      <c r="CO26" s="608"/>
      <c r="CP26" s="608"/>
      <c r="CQ26" s="609"/>
      <c r="CR26" s="610">
        <v>3187166</v>
      </c>
      <c r="CS26" s="611"/>
      <c r="CT26" s="611"/>
      <c r="CU26" s="611"/>
      <c r="CV26" s="611"/>
      <c r="CW26" s="611"/>
      <c r="CX26" s="611"/>
      <c r="CY26" s="612"/>
      <c r="CZ26" s="615">
        <v>9.6999999999999993</v>
      </c>
      <c r="DA26" s="640"/>
      <c r="DB26" s="640"/>
      <c r="DC26" s="644"/>
      <c r="DD26" s="619">
        <v>3114757</v>
      </c>
      <c r="DE26" s="611"/>
      <c r="DF26" s="611"/>
      <c r="DG26" s="611"/>
      <c r="DH26" s="611"/>
      <c r="DI26" s="611"/>
      <c r="DJ26" s="611"/>
      <c r="DK26" s="612"/>
      <c r="DL26" s="619" t="s">
        <v>47</v>
      </c>
      <c r="DM26" s="611"/>
      <c r="DN26" s="611"/>
      <c r="DO26" s="611"/>
      <c r="DP26" s="611"/>
      <c r="DQ26" s="611"/>
      <c r="DR26" s="611"/>
      <c r="DS26" s="611"/>
      <c r="DT26" s="611"/>
      <c r="DU26" s="611"/>
      <c r="DV26" s="612"/>
      <c r="DW26" s="615" t="s">
        <v>47</v>
      </c>
      <c r="DX26" s="640"/>
      <c r="DY26" s="640"/>
      <c r="DZ26" s="640"/>
      <c r="EA26" s="640"/>
      <c r="EB26" s="640"/>
      <c r="EC26" s="641"/>
    </row>
    <row r="27" spans="2:133" ht="11.25" customHeight="1">
      <c r="B27" s="607" t="s">
        <v>212</v>
      </c>
      <c r="C27" s="608"/>
      <c r="D27" s="608"/>
      <c r="E27" s="608"/>
      <c r="F27" s="608"/>
      <c r="G27" s="608"/>
      <c r="H27" s="608"/>
      <c r="I27" s="608"/>
      <c r="J27" s="608"/>
      <c r="K27" s="608"/>
      <c r="L27" s="608"/>
      <c r="M27" s="608"/>
      <c r="N27" s="608"/>
      <c r="O27" s="608"/>
      <c r="P27" s="608"/>
      <c r="Q27" s="609"/>
      <c r="R27" s="610">
        <v>90193</v>
      </c>
      <c r="S27" s="611"/>
      <c r="T27" s="611"/>
      <c r="U27" s="611"/>
      <c r="V27" s="611"/>
      <c r="W27" s="611"/>
      <c r="X27" s="611"/>
      <c r="Y27" s="612"/>
      <c r="Z27" s="613">
        <v>0.3</v>
      </c>
      <c r="AA27" s="613"/>
      <c r="AB27" s="613"/>
      <c r="AC27" s="613"/>
      <c r="AD27" s="614" t="s">
        <v>47</v>
      </c>
      <c r="AE27" s="614"/>
      <c r="AF27" s="614"/>
      <c r="AG27" s="614"/>
      <c r="AH27" s="614"/>
      <c r="AI27" s="614"/>
      <c r="AJ27" s="614"/>
      <c r="AK27" s="614"/>
      <c r="AL27" s="615" t="s">
        <v>47</v>
      </c>
      <c r="AM27" s="616"/>
      <c r="AN27" s="616"/>
      <c r="AO27" s="617"/>
      <c r="AP27" s="607" t="s">
        <v>213</v>
      </c>
      <c r="AQ27" s="608"/>
      <c r="AR27" s="608"/>
      <c r="AS27" s="608"/>
      <c r="AT27" s="608"/>
      <c r="AU27" s="608"/>
      <c r="AV27" s="608"/>
      <c r="AW27" s="608"/>
      <c r="AX27" s="608"/>
      <c r="AY27" s="608"/>
      <c r="AZ27" s="608"/>
      <c r="BA27" s="608"/>
      <c r="BB27" s="608"/>
      <c r="BC27" s="608"/>
      <c r="BD27" s="608"/>
      <c r="BE27" s="608"/>
      <c r="BF27" s="609"/>
      <c r="BG27" s="610">
        <v>3338373</v>
      </c>
      <c r="BH27" s="611"/>
      <c r="BI27" s="611"/>
      <c r="BJ27" s="611"/>
      <c r="BK27" s="611"/>
      <c r="BL27" s="611"/>
      <c r="BM27" s="611"/>
      <c r="BN27" s="612"/>
      <c r="BO27" s="613">
        <v>100</v>
      </c>
      <c r="BP27" s="613"/>
      <c r="BQ27" s="613"/>
      <c r="BR27" s="613"/>
      <c r="BS27" s="614" t="s">
        <v>47</v>
      </c>
      <c r="BT27" s="614"/>
      <c r="BU27" s="614"/>
      <c r="BV27" s="614"/>
      <c r="BW27" s="614"/>
      <c r="BX27" s="614"/>
      <c r="BY27" s="614"/>
      <c r="BZ27" s="614"/>
      <c r="CA27" s="614"/>
      <c r="CB27" s="618"/>
      <c r="CD27" s="607" t="s">
        <v>214</v>
      </c>
      <c r="CE27" s="608"/>
      <c r="CF27" s="608"/>
      <c r="CG27" s="608"/>
      <c r="CH27" s="608"/>
      <c r="CI27" s="608"/>
      <c r="CJ27" s="608"/>
      <c r="CK27" s="608"/>
      <c r="CL27" s="608"/>
      <c r="CM27" s="608"/>
      <c r="CN27" s="608"/>
      <c r="CO27" s="608"/>
      <c r="CP27" s="608"/>
      <c r="CQ27" s="609"/>
      <c r="CR27" s="610">
        <v>4247856</v>
      </c>
      <c r="CS27" s="642"/>
      <c r="CT27" s="642"/>
      <c r="CU27" s="642"/>
      <c r="CV27" s="642"/>
      <c r="CW27" s="642"/>
      <c r="CX27" s="642"/>
      <c r="CY27" s="643"/>
      <c r="CZ27" s="615">
        <v>12.9</v>
      </c>
      <c r="DA27" s="640"/>
      <c r="DB27" s="640"/>
      <c r="DC27" s="644"/>
      <c r="DD27" s="619">
        <v>1593940</v>
      </c>
      <c r="DE27" s="642"/>
      <c r="DF27" s="642"/>
      <c r="DG27" s="642"/>
      <c r="DH27" s="642"/>
      <c r="DI27" s="642"/>
      <c r="DJ27" s="642"/>
      <c r="DK27" s="643"/>
      <c r="DL27" s="619">
        <v>1315157</v>
      </c>
      <c r="DM27" s="642"/>
      <c r="DN27" s="642"/>
      <c r="DO27" s="642"/>
      <c r="DP27" s="642"/>
      <c r="DQ27" s="642"/>
      <c r="DR27" s="642"/>
      <c r="DS27" s="642"/>
      <c r="DT27" s="642"/>
      <c r="DU27" s="642"/>
      <c r="DV27" s="643"/>
      <c r="DW27" s="615">
        <v>8</v>
      </c>
      <c r="DX27" s="640"/>
      <c r="DY27" s="640"/>
      <c r="DZ27" s="640"/>
      <c r="EA27" s="640"/>
      <c r="EB27" s="640"/>
      <c r="EC27" s="641"/>
    </row>
    <row r="28" spans="2:133" ht="11.25" customHeight="1">
      <c r="B28" s="607" t="s">
        <v>215</v>
      </c>
      <c r="C28" s="608"/>
      <c r="D28" s="608"/>
      <c r="E28" s="608"/>
      <c r="F28" s="608"/>
      <c r="G28" s="608"/>
      <c r="H28" s="608"/>
      <c r="I28" s="608"/>
      <c r="J28" s="608"/>
      <c r="K28" s="608"/>
      <c r="L28" s="608"/>
      <c r="M28" s="608"/>
      <c r="N28" s="608"/>
      <c r="O28" s="608"/>
      <c r="P28" s="608"/>
      <c r="Q28" s="609"/>
      <c r="R28" s="610">
        <v>272067</v>
      </c>
      <c r="S28" s="611"/>
      <c r="T28" s="611"/>
      <c r="U28" s="611"/>
      <c r="V28" s="611"/>
      <c r="W28" s="611"/>
      <c r="X28" s="611"/>
      <c r="Y28" s="612"/>
      <c r="Z28" s="613">
        <v>0.8</v>
      </c>
      <c r="AA28" s="613"/>
      <c r="AB28" s="613"/>
      <c r="AC28" s="613"/>
      <c r="AD28" s="614">
        <v>76229</v>
      </c>
      <c r="AE28" s="614"/>
      <c r="AF28" s="614"/>
      <c r="AG28" s="614"/>
      <c r="AH28" s="614"/>
      <c r="AI28" s="614"/>
      <c r="AJ28" s="614"/>
      <c r="AK28" s="614"/>
      <c r="AL28" s="615">
        <v>0.5</v>
      </c>
      <c r="AM28" s="616"/>
      <c r="AN28" s="616"/>
      <c r="AO28" s="617"/>
      <c r="AP28" s="607"/>
      <c r="AQ28" s="608"/>
      <c r="AR28" s="608"/>
      <c r="AS28" s="608"/>
      <c r="AT28" s="608"/>
      <c r="AU28" s="608"/>
      <c r="AV28" s="608"/>
      <c r="AW28" s="608"/>
      <c r="AX28" s="608"/>
      <c r="AY28" s="608"/>
      <c r="AZ28" s="608"/>
      <c r="BA28" s="608"/>
      <c r="BB28" s="608"/>
      <c r="BC28" s="608"/>
      <c r="BD28" s="608"/>
      <c r="BE28" s="608"/>
      <c r="BF28" s="609"/>
      <c r="BG28" s="610"/>
      <c r="BH28" s="611"/>
      <c r="BI28" s="611"/>
      <c r="BJ28" s="611"/>
      <c r="BK28" s="611"/>
      <c r="BL28" s="611"/>
      <c r="BM28" s="611"/>
      <c r="BN28" s="612"/>
      <c r="BO28" s="613"/>
      <c r="BP28" s="613"/>
      <c r="BQ28" s="613"/>
      <c r="BR28" s="613"/>
      <c r="BS28" s="619"/>
      <c r="BT28" s="611"/>
      <c r="BU28" s="611"/>
      <c r="BV28" s="611"/>
      <c r="BW28" s="611"/>
      <c r="BX28" s="611"/>
      <c r="BY28" s="611"/>
      <c r="BZ28" s="611"/>
      <c r="CA28" s="611"/>
      <c r="CB28" s="620"/>
      <c r="CD28" s="607" t="s">
        <v>216</v>
      </c>
      <c r="CE28" s="608"/>
      <c r="CF28" s="608"/>
      <c r="CG28" s="608"/>
      <c r="CH28" s="608"/>
      <c r="CI28" s="608"/>
      <c r="CJ28" s="608"/>
      <c r="CK28" s="608"/>
      <c r="CL28" s="608"/>
      <c r="CM28" s="608"/>
      <c r="CN28" s="608"/>
      <c r="CO28" s="608"/>
      <c r="CP28" s="608"/>
      <c r="CQ28" s="609"/>
      <c r="CR28" s="610">
        <v>4162524</v>
      </c>
      <c r="CS28" s="611"/>
      <c r="CT28" s="611"/>
      <c r="CU28" s="611"/>
      <c r="CV28" s="611"/>
      <c r="CW28" s="611"/>
      <c r="CX28" s="611"/>
      <c r="CY28" s="612"/>
      <c r="CZ28" s="615">
        <v>12.6</v>
      </c>
      <c r="DA28" s="640"/>
      <c r="DB28" s="640"/>
      <c r="DC28" s="644"/>
      <c r="DD28" s="619">
        <v>4097388</v>
      </c>
      <c r="DE28" s="611"/>
      <c r="DF28" s="611"/>
      <c r="DG28" s="611"/>
      <c r="DH28" s="611"/>
      <c r="DI28" s="611"/>
      <c r="DJ28" s="611"/>
      <c r="DK28" s="612"/>
      <c r="DL28" s="619">
        <v>4097388</v>
      </c>
      <c r="DM28" s="611"/>
      <c r="DN28" s="611"/>
      <c r="DO28" s="611"/>
      <c r="DP28" s="611"/>
      <c r="DQ28" s="611"/>
      <c r="DR28" s="611"/>
      <c r="DS28" s="611"/>
      <c r="DT28" s="611"/>
      <c r="DU28" s="611"/>
      <c r="DV28" s="612"/>
      <c r="DW28" s="615">
        <v>25</v>
      </c>
      <c r="DX28" s="640"/>
      <c r="DY28" s="640"/>
      <c r="DZ28" s="640"/>
      <c r="EA28" s="640"/>
      <c r="EB28" s="640"/>
      <c r="EC28" s="641"/>
    </row>
    <row r="29" spans="2:133" ht="11.25" customHeight="1">
      <c r="B29" s="607" t="s">
        <v>217</v>
      </c>
      <c r="C29" s="608"/>
      <c r="D29" s="608"/>
      <c r="E29" s="608"/>
      <c r="F29" s="608"/>
      <c r="G29" s="608"/>
      <c r="H29" s="608"/>
      <c r="I29" s="608"/>
      <c r="J29" s="608"/>
      <c r="K29" s="608"/>
      <c r="L29" s="608"/>
      <c r="M29" s="608"/>
      <c r="N29" s="608"/>
      <c r="O29" s="608"/>
      <c r="P29" s="608"/>
      <c r="Q29" s="609"/>
      <c r="R29" s="610">
        <v>81698</v>
      </c>
      <c r="S29" s="611"/>
      <c r="T29" s="611"/>
      <c r="U29" s="611"/>
      <c r="V29" s="611"/>
      <c r="W29" s="611"/>
      <c r="X29" s="611"/>
      <c r="Y29" s="612"/>
      <c r="Z29" s="613">
        <v>0.2</v>
      </c>
      <c r="AA29" s="613"/>
      <c r="AB29" s="613"/>
      <c r="AC29" s="613"/>
      <c r="AD29" s="614" t="s">
        <v>47</v>
      </c>
      <c r="AE29" s="614"/>
      <c r="AF29" s="614"/>
      <c r="AG29" s="614"/>
      <c r="AH29" s="614"/>
      <c r="AI29" s="614"/>
      <c r="AJ29" s="614"/>
      <c r="AK29" s="614"/>
      <c r="AL29" s="615" t="s">
        <v>47</v>
      </c>
      <c r="AM29" s="616"/>
      <c r="AN29" s="616"/>
      <c r="AO29" s="617"/>
      <c r="AP29" s="631"/>
      <c r="AQ29" s="632"/>
      <c r="AR29" s="632"/>
      <c r="AS29" s="632"/>
      <c r="AT29" s="632"/>
      <c r="AU29" s="632"/>
      <c r="AV29" s="632"/>
      <c r="AW29" s="632"/>
      <c r="AX29" s="632"/>
      <c r="AY29" s="632"/>
      <c r="AZ29" s="632"/>
      <c r="BA29" s="632"/>
      <c r="BB29" s="632"/>
      <c r="BC29" s="632"/>
      <c r="BD29" s="632"/>
      <c r="BE29" s="632"/>
      <c r="BF29" s="633"/>
      <c r="BG29" s="610"/>
      <c r="BH29" s="611"/>
      <c r="BI29" s="611"/>
      <c r="BJ29" s="611"/>
      <c r="BK29" s="611"/>
      <c r="BL29" s="611"/>
      <c r="BM29" s="611"/>
      <c r="BN29" s="612"/>
      <c r="BO29" s="613"/>
      <c r="BP29" s="613"/>
      <c r="BQ29" s="613"/>
      <c r="BR29" s="613"/>
      <c r="BS29" s="614"/>
      <c r="BT29" s="614"/>
      <c r="BU29" s="614"/>
      <c r="BV29" s="614"/>
      <c r="BW29" s="614"/>
      <c r="BX29" s="614"/>
      <c r="BY29" s="614"/>
      <c r="BZ29" s="614"/>
      <c r="CA29" s="614"/>
      <c r="CB29" s="618"/>
      <c r="CD29" s="646" t="s">
        <v>218</v>
      </c>
      <c r="CE29" s="647"/>
      <c r="CF29" s="607" t="s">
        <v>219</v>
      </c>
      <c r="CG29" s="608"/>
      <c r="CH29" s="608"/>
      <c r="CI29" s="608"/>
      <c r="CJ29" s="608"/>
      <c r="CK29" s="608"/>
      <c r="CL29" s="608"/>
      <c r="CM29" s="608"/>
      <c r="CN29" s="608"/>
      <c r="CO29" s="608"/>
      <c r="CP29" s="608"/>
      <c r="CQ29" s="609"/>
      <c r="CR29" s="610">
        <v>4161042</v>
      </c>
      <c r="CS29" s="642"/>
      <c r="CT29" s="642"/>
      <c r="CU29" s="642"/>
      <c r="CV29" s="642"/>
      <c r="CW29" s="642"/>
      <c r="CX29" s="642"/>
      <c r="CY29" s="643"/>
      <c r="CZ29" s="615">
        <v>12.6</v>
      </c>
      <c r="DA29" s="640"/>
      <c r="DB29" s="640"/>
      <c r="DC29" s="644"/>
      <c r="DD29" s="619">
        <v>4095906</v>
      </c>
      <c r="DE29" s="642"/>
      <c r="DF29" s="642"/>
      <c r="DG29" s="642"/>
      <c r="DH29" s="642"/>
      <c r="DI29" s="642"/>
      <c r="DJ29" s="642"/>
      <c r="DK29" s="643"/>
      <c r="DL29" s="619">
        <v>4095906</v>
      </c>
      <c r="DM29" s="642"/>
      <c r="DN29" s="642"/>
      <c r="DO29" s="642"/>
      <c r="DP29" s="642"/>
      <c r="DQ29" s="642"/>
      <c r="DR29" s="642"/>
      <c r="DS29" s="642"/>
      <c r="DT29" s="642"/>
      <c r="DU29" s="642"/>
      <c r="DV29" s="643"/>
      <c r="DW29" s="615">
        <v>25</v>
      </c>
      <c r="DX29" s="640"/>
      <c r="DY29" s="640"/>
      <c r="DZ29" s="640"/>
      <c r="EA29" s="640"/>
      <c r="EB29" s="640"/>
      <c r="EC29" s="641"/>
    </row>
    <row r="30" spans="2:133" ht="11.25" customHeight="1">
      <c r="B30" s="607" t="s">
        <v>220</v>
      </c>
      <c r="C30" s="608"/>
      <c r="D30" s="608"/>
      <c r="E30" s="608"/>
      <c r="F30" s="608"/>
      <c r="G30" s="608"/>
      <c r="H30" s="608"/>
      <c r="I30" s="608"/>
      <c r="J30" s="608"/>
      <c r="K30" s="608"/>
      <c r="L30" s="608"/>
      <c r="M30" s="608"/>
      <c r="N30" s="608"/>
      <c r="O30" s="608"/>
      <c r="P30" s="608"/>
      <c r="Q30" s="609"/>
      <c r="R30" s="610">
        <v>4214190</v>
      </c>
      <c r="S30" s="611"/>
      <c r="T30" s="611"/>
      <c r="U30" s="611"/>
      <c r="V30" s="611"/>
      <c r="W30" s="611"/>
      <c r="X30" s="611"/>
      <c r="Y30" s="612"/>
      <c r="Z30" s="613">
        <v>12.2</v>
      </c>
      <c r="AA30" s="613"/>
      <c r="AB30" s="613"/>
      <c r="AC30" s="613"/>
      <c r="AD30" s="614" t="s">
        <v>47</v>
      </c>
      <c r="AE30" s="614"/>
      <c r="AF30" s="614"/>
      <c r="AG30" s="614"/>
      <c r="AH30" s="614"/>
      <c r="AI30" s="614"/>
      <c r="AJ30" s="614"/>
      <c r="AK30" s="614"/>
      <c r="AL30" s="615" t="s">
        <v>47</v>
      </c>
      <c r="AM30" s="616"/>
      <c r="AN30" s="616"/>
      <c r="AO30" s="617"/>
      <c r="AP30" s="592" t="s">
        <v>137</v>
      </c>
      <c r="AQ30" s="593"/>
      <c r="AR30" s="593"/>
      <c r="AS30" s="593"/>
      <c r="AT30" s="593"/>
      <c r="AU30" s="593"/>
      <c r="AV30" s="593"/>
      <c r="AW30" s="593"/>
      <c r="AX30" s="593"/>
      <c r="AY30" s="593"/>
      <c r="AZ30" s="593"/>
      <c r="BA30" s="593"/>
      <c r="BB30" s="593"/>
      <c r="BC30" s="593"/>
      <c r="BD30" s="593"/>
      <c r="BE30" s="593"/>
      <c r="BF30" s="594"/>
      <c r="BG30" s="592" t="s">
        <v>221</v>
      </c>
      <c r="BH30" s="652"/>
      <c r="BI30" s="652"/>
      <c r="BJ30" s="652"/>
      <c r="BK30" s="652"/>
      <c r="BL30" s="652"/>
      <c r="BM30" s="652"/>
      <c r="BN30" s="652"/>
      <c r="BO30" s="652"/>
      <c r="BP30" s="652"/>
      <c r="BQ30" s="653"/>
      <c r="BR30" s="592" t="s">
        <v>222</v>
      </c>
      <c r="BS30" s="652"/>
      <c r="BT30" s="652"/>
      <c r="BU30" s="652"/>
      <c r="BV30" s="652"/>
      <c r="BW30" s="652"/>
      <c r="BX30" s="652"/>
      <c r="BY30" s="652"/>
      <c r="BZ30" s="652"/>
      <c r="CA30" s="652"/>
      <c r="CB30" s="653"/>
      <c r="CD30" s="648"/>
      <c r="CE30" s="649"/>
      <c r="CF30" s="607" t="s">
        <v>223</v>
      </c>
      <c r="CG30" s="608"/>
      <c r="CH30" s="608"/>
      <c r="CI30" s="608"/>
      <c r="CJ30" s="608"/>
      <c r="CK30" s="608"/>
      <c r="CL30" s="608"/>
      <c r="CM30" s="608"/>
      <c r="CN30" s="608"/>
      <c r="CO30" s="608"/>
      <c r="CP30" s="608"/>
      <c r="CQ30" s="609"/>
      <c r="CR30" s="610">
        <v>4030905</v>
      </c>
      <c r="CS30" s="611"/>
      <c r="CT30" s="611"/>
      <c r="CU30" s="611"/>
      <c r="CV30" s="611"/>
      <c r="CW30" s="611"/>
      <c r="CX30" s="611"/>
      <c r="CY30" s="612"/>
      <c r="CZ30" s="615">
        <v>12.2</v>
      </c>
      <c r="DA30" s="640"/>
      <c r="DB30" s="640"/>
      <c r="DC30" s="644"/>
      <c r="DD30" s="619">
        <v>3973085</v>
      </c>
      <c r="DE30" s="611"/>
      <c r="DF30" s="611"/>
      <c r="DG30" s="611"/>
      <c r="DH30" s="611"/>
      <c r="DI30" s="611"/>
      <c r="DJ30" s="611"/>
      <c r="DK30" s="612"/>
      <c r="DL30" s="619">
        <v>3973085</v>
      </c>
      <c r="DM30" s="611"/>
      <c r="DN30" s="611"/>
      <c r="DO30" s="611"/>
      <c r="DP30" s="611"/>
      <c r="DQ30" s="611"/>
      <c r="DR30" s="611"/>
      <c r="DS30" s="611"/>
      <c r="DT30" s="611"/>
      <c r="DU30" s="611"/>
      <c r="DV30" s="612"/>
      <c r="DW30" s="615">
        <v>24.3</v>
      </c>
      <c r="DX30" s="640"/>
      <c r="DY30" s="640"/>
      <c r="DZ30" s="640"/>
      <c r="EA30" s="640"/>
      <c r="EB30" s="640"/>
      <c r="EC30" s="641"/>
    </row>
    <row r="31" spans="2:133" ht="11.25" customHeight="1">
      <c r="B31" s="623" t="s">
        <v>224</v>
      </c>
      <c r="C31" s="624"/>
      <c r="D31" s="624"/>
      <c r="E31" s="624"/>
      <c r="F31" s="624"/>
      <c r="G31" s="624"/>
      <c r="H31" s="624"/>
      <c r="I31" s="624"/>
      <c r="J31" s="624"/>
      <c r="K31" s="624"/>
      <c r="L31" s="624"/>
      <c r="M31" s="624"/>
      <c r="N31" s="624"/>
      <c r="O31" s="624"/>
      <c r="P31" s="624"/>
      <c r="Q31" s="625"/>
      <c r="R31" s="610" t="s">
        <v>47</v>
      </c>
      <c r="S31" s="611"/>
      <c r="T31" s="611"/>
      <c r="U31" s="611"/>
      <c r="V31" s="611"/>
      <c r="W31" s="611"/>
      <c r="X31" s="611"/>
      <c r="Y31" s="612"/>
      <c r="Z31" s="613" t="s">
        <v>47</v>
      </c>
      <c r="AA31" s="613"/>
      <c r="AB31" s="613"/>
      <c r="AC31" s="613"/>
      <c r="AD31" s="614" t="s">
        <v>47</v>
      </c>
      <c r="AE31" s="614"/>
      <c r="AF31" s="614"/>
      <c r="AG31" s="614"/>
      <c r="AH31" s="614"/>
      <c r="AI31" s="614"/>
      <c r="AJ31" s="614"/>
      <c r="AK31" s="614"/>
      <c r="AL31" s="615" t="s">
        <v>47</v>
      </c>
      <c r="AM31" s="616"/>
      <c r="AN31" s="616"/>
      <c r="AO31" s="617"/>
      <c r="AP31" s="656" t="s">
        <v>225</v>
      </c>
      <c r="AQ31" s="657"/>
      <c r="AR31" s="657"/>
      <c r="AS31" s="657"/>
      <c r="AT31" s="662" t="s">
        <v>226</v>
      </c>
      <c r="AU31" s="200"/>
      <c r="AV31" s="200"/>
      <c r="AW31" s="200"/>
      <c r="AX31" s="596" t="s">
        <v>102</v>
      </c>
      <c r="AY31" s="597"/>
      <c r="AZ31" s="597"/>
      <c r="BA31" s="597"/>
      <c r="BB31" s="597"/>
      <c r="BC31" s="597"/>
      <c r="BD31" s="597"/>
      <c r="BE31" s="597"/>
      <c r="BF31" s="598"/>
      <c r="BG31" s="666">
        <v>99.3</v>
      </c>
      <c r="BH31" s="654"/>
      <c r="BI31" s="654"/>
      <c r="BJ31" s="654"/>
      <c r="BK31" s="654"/>
      <c r="BL31" s="654"/>
      <c r="BM31" s="605">
        <v>97.9</v>
      </c>
      <c r="BN31" s="654"/>
      <c r="BO31" s="654"/>
      <c r="BP31" s="654"/>
      <c r="BQ31" s="655"/>
      <c r="BR31" s="666">
        <v>99.1</v>
      </c>
      <c r="BS31" s="654"/>
      <c r="BT31" s="654"/>
      <c r="BU31" s="654"/>
      <c r="BV31" s="654"/>
      <c r="BW31" s="654"/>
      <c r="BX31" s="605">
        <v>98</v>
      </c>
      <c r="BY31" s="654"/>
      <c r="BZ31" s="654"/>
      <c r="CA31" s="654"/>
      <c r="CB31" s="655"/>
      <c r="CD31" s="648"/>
      <c r="CE31" s="649"/>
      <c r="CF31" s="607" t="s">
        <v>227</v>
      </c>
      <c r="CG31" s="608"/>
      <c r="CH31" s="608"/>
      <c r="CI31" s="608"/>
      <c r="CJ31" s="608"/>
      <c r="CK31" s="608"/>
      <c r="CL31" s="608"/>
      <c r="CM31" s="608"/>
      <c r="CN31" s="608"/>
      <c r="CO31" s="608"/>
      <c r="CP31" s="608"/>
      <c r="CQ31" s="609"/>
      <c r="CR31" s="610">
        <v>130137</v>
      </c>
      <c r="CS31" s="642"/>
      <c r="CT31" s="642"/>
      <c r="CU31" s="642"/>
      <c r="CV31" s="642"/>
      <c r="CW31" s="642"/>
      <c r="CX31" s="642"/>
      <c r="CY31" s="643"/>
      <c r="CZ31" s="615">
        <v>0.4</v>
      </c>
      <c r="DA31" s="640"/>
      <c r="DB31" s="640"/>
      <c r="DC31" s="644"/>
      <c r="DD31" s="619">
        <v>122821</v>
      </c>
      <c r="DE31" s="642"/>
      <c r="DF31" s="642"/>
      <c r="DG31" s="642"/>
      <c r="DH31" s="642"/>
      <c r="DI31" s="642"/>
      <c r="DJ31" s="642"/>
      <c r="DK31" s="643"/>
      <c r="DL31" s="619">
        <v>122821</v>
      </c>
      <c r="DM31" s="642"/>
      <c r="DN31" s="642"/>
      <c r="DO31" s="642"/>
      <c r="DP31" s="642"/>
      <c r="DQ31" s="642"/>
      <c r="DR31" s="642"/>
      <c r="DS31" s="642"/>
      <c r="DT31" s="642"/>
      <c r="DU31" s="642"/>
      <c r="DV31" s="643"/>
      <c r="DW31" s="615">
        <v>0.8</v>
      </c>
      <c r="DX31" s="640"/>
      <c r="DY31" s="640"/>
      <c r="DZ31" s="640"/>
      <c r="EA31" s="640"/>
      <c r="EB31" s="640"/>
      <c r="EC31" s="641"/>
    </row>
    <row r="32" spans="2:133" ht="11.25" customHeight="1">
      <c r="B32" s="607" t="s">
        <v>228</v>
      </c>
      <c r="C32" s="608"/>
      <c r="D32" s="608"/>
      <c r="E32" s="608"/>
      <c r="F32" s="608"/>
      <c r="G32" s="608"/>
      <c r="H32" s="608"/>
      <c r="I32" s="608"/>
      <c r="J32" s="608"/>
      <c r="K32" s="608"/>
      <c r="L32" s="608"/>
      <c r="M32" s="608"/>
      <c r="N32" s="608"/>
      <c r="O32" s="608"/>
      <c r="P32" s="608"/>
      <c r="Q32" s="609"/>
      <c r="R32" s="610">
        <v>2193282</v>
      </c>
      <c r="S32" s="611"/>
      <c r="T32" s="611"/>
      <c r="U32" s="611"/>
      <c r="V32" s="611"/>
      <c r="W32" s="611"/>
      <c r="X32" s="611"/>
      <c r="Y32" s="612"/>
      <c r="Z32" s="613">
        <v>6.4</v>
      </c>
      <c r="AA32" s="613"/>
      <c r="AB32" s="613"/>
      <c r="AC32" s="613"/>
      <c r="AD32" s="614" t="s">
        <v>47</v>
      </c>
      <c r="AE32" s="614"/>
      <c r="AF32" s="614"/>
      <c r="AG32" s="614"/>
      <c r="AH32" s="614"/>
      <c r="AI32" s="614"/>
      <c r="AJ32" s="614"/>
      <c r="AK32" s="614"/>
      <c r="AL32" s="615" t="s">
        <v>47</v>
      </c>
      <c r="AM32" s="616"/>
      <c r="AN32" s="616"/>
      <c r="AO32" s="617"/>
      <c r="AP32" s="658"/>
      <c r="AQ32" s="659"/>
      <c r="AR32" s="659"/>
      <c r="AS32" s="659"/>
      <c r="AT32" s="663"/>
      <c r="AU32" s="196" t="s">
        <v>229</v>
      </c>
      <c r="AX32" s="607" t="s">
        <v>230</v>
      </c>
      <c r="AY32" s="608"/>
      <c r="AZ32" s="608"/>
      <c r="BA32" s="608"/>
      <c r="BB32" s="608"/>
      <c r="BC32" s="608"/>
      <c r="BD32" s="608"/>
      <c r="BE32" s="608"/>
      <c r="BF32" s="609"/>
      <c r="BG32" s="667">
        <v>99.2</v>
      </c>
      <c r="BH32" s="642"/>
      <c r="BI32" s="642"/>
      <c r="BJ32" s="642"/>
      <c r="BK32" s="642"/>
      <c r="BL32" s="642"/>
      <c r="BM32" s="616">
        <v>98</v>
      </c>
      <c r="BN32" s="642"/>
      <c r="BO32" s="642"/>
      <c r="BP32" s="642"/>
      <c r="BQ32" s="665"/>
      <c r="BR32" s="667">
        <v>98.8</v>
      </c>
      <c r="BS32" s="642"/>
      <c r="BT32" s="642"/>
      <c r="BU32" s="642"/>
      <c r="BV32" s="642"/>
      <c r="BW32" s="642"/>
      <c r="BX32" s="616">
        <v>98.2</v>
      </c>
      <c r="BY32" s="642"/>
      <c r="BZ32" s="642"/>
      <c r="CA32" s="642"/>
      <c r="CB32" s="665"/>
      <c r="CD32" s="650"/>
      <c r="CE32" s="651"/>
      <c r="CF32" s="607" t="s">
        <v>231</v>
      </c>
      <c r="CG32" s="608"/>
      <c r="CH32" s="608"/>
      <c r="CI32" s="608"/>
      <c r="CJ32" s="608"/>
      <c r="CK32" s="608"/>
      <c r="CL32" s="608"/>
      <c r="CM32" s="608"/>
      <c r="CN32" s="608"/>
      <c r="CO32" s="608"/>
      <c r="CP32" s="608"/>
      <c r="CQ32" s="609"/>
      <c r="CR32" s="610">
        <v>1482</v>
      </c>
      <c r="CS32" s="611"/>
      <c r="CT32" s="611"/>
      <c r="CU32" s="611"/>
      <c r="CV32" s="611"/>
      <c r="CW32" s="611"/>
      <c r="CX32" s="611"/>
      <c r="CY32" s="612"/>
      <c r="CZ32" s="615">
        <v>0</v>
      </c>
      <c r="DA32" s="640"/>
      <c r="DB32" s="640"/>
      <c r="DC32" s="644"/>
      <c r="DD32" s="619">
        <v>1482</v>
      </c>
      <c r="DE32" s="611"/>
      <c r="DF32" s="611"/>
      <c r="DG32" s="611"/>
      <c r="DH32" s="611"/>
      <c r="DI32" s="611"/>
      <c r="DJ32" s="611"/>
      <c r="DK32" s="612"/>
      <c r="DL32" s="619">
        <v>1482</v>
      </c>
      <c r="DM32" s="611"/>
      <c r="DN32" s="611"/>
      <c r="DO32" s="611"/>
      <c r="DP32" s="611"/>
      <c r="DQ32" s="611"/>
      <c r="DR32" s="611"/>
      <c r="DS32" s="611"/>
      <c r="DT32" s="611"/>
      <c r="DU32" s="611"/>
      <c r="DV32" s="612"/>
      <c r="DW32" s="615">
        <v>0</v>
      </c>
      <c r="DX32" s="640"/>
      <c r="DY32" s="640"/>
      <c r="DZ32" s="640"/>
      <c r="EA32" s="640"/>
      <c r="EB32" s="640"/>
      <c r="EC32" s="641"/>
    </row>
    <row r="33" spans="2:133" ht="11.25" customHeight="1">
      <c r="B33" s="607" t="s">
        <v>232</v>
      </c>
      <c r="C33" s="608"/>
      <c r="D33" s="608"/>
      <c r="E33" s="608"/>
      <c r="F33" s="608"/>
      <c r="G33" s="608"/>
      <c r="H33" s="608"/>
      <c r="I33" s="608"/>
      <c r="J33" s="608"/>
      <c r="K33" s="608"/>
      <c r="L33" s="608"/>
      <c r="M33" s="608"/>
      <c r="N33" s="608"/>
      <c r="O33" s="608"/>
      <c r="P33" s="608"/>
      <c r="Q33" s="609"/>
      <c r="R33" s="610">
        <v>96909</v>
      </c>
      <c r="S33" s="611"/>
      <c r="T33" s="611"/>
      <c r="U33" s="611"/>
      <c r="V33" s="611"/>
      <c r="W33" s="611"/>
      <c r="X33" s="611"/>
      <c r="Y33" s="612"/>
      <c r="Z33" s="613">
        <v>0.3</v>
      </c>
      <c r="AA33" s="613"/>
      <c r="AB33" s="613"/>
      <c r="AC33" s="613"/>
      <c r="AD33" s="614" t="s">
        <v>47</v>
      </c>
      <c r="AE33" s="614"/>
      <c r="AF33" s="614"/>
      <c r="AG33" s="614"/>
      <c r="AH33" s="614"/>
      <c r="AI33" s="614"/>
      <c r="AJ33" s="614"/>
      <c r="AK33" s="614"/>
      <c r="AL33" s="615" t="s">
        <v>47</v>
      </c>
      <c r="AM33" s="616"/>
      <c r="AN33" s="616"/>
      <c r="AO33" s="617"/>
      <c r="AP33" s="660"/>
      <c r="AQ33" s="661"/>
      <c r="AR33" s="661"/>
      <c r="AS33" s="661"/>
      <c r="AT33" s="664"/>
      <c r="AU33" s="201"/>
      <c r="AV33" s="201"/>
      <c r="AW33" s="201"/>
      <c r="AX33" s="631" t="s">
        <v>233</v>
      </c>
      <c r="AY33" s="632"/>
      <c r="AZ33" s="632"/>
      <c r="BA33" s="632"/>
      <c r="BB33" s="632"/>
      <c r="BC33" s="632"/>
      <c r="BD33" s="632"/>
      <c r="BE33" s="632"/>
      <c r="BF33" s="633"/>
      <c r="BG33" s="668">
        <v>99.3</v>
      </c>
      <c r="BH33" s="669"/>
      <c r="BI33" s="669"/>
      <c r="BJ33" s="669"/>
      <c r="BK33" s="669"/>
      <c r="BL33" s="669"/>
      <c r="BM33" s="670">
        <v>97.7</v>
      </c>
      <c r="BN33" s="669"/>
      <c r="BO33" s="669"/>
      <c r="BP33" s="669"/>
      <c r="BQ33" s="671"/>
      <c r="BR33" s="668">
        <v>99.2</v>
      </c>
      <c r="BS33" s="669"/>
      <c r="BT33" s="669"/>
      <c r="BU33" s="669"/>
      <c r="BV33" s="669"/>
      <c r="BW33" s="669"/>
      <c r="BX33" s="670">
        <v>97.7</v>
      </c>
      <c r="BY33" s="669"/>
      <c r="BZ33" s="669"/>
      <c r="CA33" s="669"/>
      <c r="CB33" s="671"/>
      <c r="CD33" s="607" t="s">
        <v>234</v>
      </c>
      <c r="CE33" s="608"/>
      <c r="CF33" s="608"/>
      <c r="CG33" s="608"/>
      <c r="CH33" s="608"/>
      <c r="CI33" s="608"/>
      <c r="CJ33" s="608"/>
      <c r="CK33" s="608"/>
      <c r="CL33" s="608"/>
      <c r="CM33" s="608"/>
      <c r="CN33" s="608"/>
      <c r="CO33" s="608"/>
      <c r="CP33" s="608"/>
      <c r="CQ33" s="609"/>
      <c r="CR33" s="610">
        <v>13185403</v>
      </c>
      <c r="CS33" s="642"/>
      <c r="CT33" s="642"/>
      <c r="CU33" s="642"/>
      <c r="CV33" s="642"/>
      <c r="CW33" s="642"/>
      <c r="CX33" s="642"/>
      <c r="CY33" s="643"/>
      <c r="CZ33" s="615">
        <v>40</v>
      </c>
      <c r="DA33" s="640"/>
      <c r="DB33" s="640"/>
      <c r="DC33" s="644"/>
      <c r="DD33" s="619">
        <v>10255202</v>
      </c>
      <c r="DE33" s="642"/>
      <c r="DF33" s="642"/>
      <c r="DG33" s="642"/>
      <c r="DH33" s="642"/>
      <c r="DI33" s="642"/>
      <c r="DJ33" s="642"/>
      <c r="DK33" s="643"/>
      <c r="DL33" s="619">
        <v>5994090</v>
      </c>
      <c r="DM33" s="642"/>
      <c r="DN33" s="642"/>
      <c r="DO33" s="642"/>
      <c r="DP33" s="642"/>
      <c r="DQ33" s="642"/>
      <c r="DR33" s="642"/>
      <c r="DS33" s="642"/>
      <c r="DT33" s="642"/>
      <c r="DU33" s="642"/>
      <c r="DV33" s="643"/>
      <c r="DW33" s="615">
        <v>36.6</v>
      </c>
      <c r="DX33" s="640"/>
      <c r="DY33" s="640"/>
      <c r="DZ33" s="640"/>
      <c r="EA33" s="640"/>
      <c r="EB33" s="640"/>
      <c r="EC33" s="641"/>
    </row>
    <row r="34" spans="2:133" ht="11.25" customHeight="1">
      <c r="B34" s="607" t="s">
        <v>235</v>
      </c>
      <c r="C34" s="608"/>
      <c r="D34" s="608"/>
      <c r="E34" s="608"/>
      <c r="F34" s="608"/>
      <c r="G34" s="608"/>
      <c r="H34" s="608"/>
      <c r="I34" s="608"/>
      <c r="J34" s="608"/>
      <c r="K34" s="608"/>
      <c r="L34" s="608"/>
      <c r="M34" s="608"/>
      <c r="N34" s="608"/>
      <c r="O34" s="608"/>
      <c r="P34" s="608"/>
      <c r="Q34" s="609"/>
      <c r="R34" s="610">
        <v>537958</v>
      </c>
      <c r="S34" s="611"/>
      <c r="T34" s="611"/>
      <c r="U34" s="611"/>
      <c r="V34" s="611"/>
      <c r="W34" s="611"/>
      <c r="X34" s="611"/>
      <c r="Y34" s="612"/>
      <c r="Z34" s="613">
        <v>1.6</v>
      </c>
      <c r="AA34" s="613"/>
      <c r="AB34" s="613"/>
      <c r="AC34" s="613"/>
      <c r="AD34" s="614" t="s">
        <v>47</v>
      </c>
      <c r="AE34" s="614"/>
      <c r="AF34" s="614"/>
      <c r="AG34" s="614"/>
      <c r="AH34" s="614"/>
      <c r="AI34" s="614"/>
      <c r="AJ34" s="614"/>
      <c r="AK34" s="614"/>
      <c r="AL34" s="615" t="s">
        <v>47</v>
      </c>
      <c r="AM34" s="616"/>
      <c r="AN34" s="616"/>
      <c r="AO34" s="617"/>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07" t="s">
        <v>236</v>
      </c>
      <c r="CE34" s="608"/>
      <c r="CF34" s="608"/>
      <c r="CG34" s="608"/>
      <c r="CH34" s="608"/>
      <c r="CI34" s="608"/>
      <c r="CJ34" s="608"/>
      <c r="CK34" s="608"/>
      <c r="CL34" s="608"/>
      <c r="CM34" s="608"/>
      <c r="CN34" s="608"/>
      <c r="CO34" s="608"/>
      <c r="CP34" s="608"/>
      <c r="CQ34" s="609"/>
      <c r="CR34" s="610">
        <v>3241599</v>
      </c>
      <c r="CS34" s="611"/>
      <c r="CT34" s="611"/>
      <c r="CU34" s="611"/>
      <c r="CV34" s="611"/>
      <c r="CW34" s="611"/>
      <c r="CX34" s="611"/>
      <c r="CY34" s="612"/>
      <c r="CZ34" s="615">
        <v>9.8000000000000007</v>
      </c>
      <c r="DA34" s="640"/>
      <c r="DB34" s="640"/>
      <c r="DC34" s="644"/>
      <c r="DD34" s="619">
        <v>2635381</v>
      </c>
      <c r="DE34" s="611"/>
      <c r="DF34" s="611"/>
      <c r="DG34" s="611"/>
      <c r="DH34" s="611"/>
      <c r="DI34" s="611"/>
      <c r="DJ34" s="611"/>
      <c r="DK34" s="612"/>
      <c r="DL34" s="619">
        <v>2298455</v>
      </c>
      <c r="DM34" s="611"/>
      <c r="DN34" s="611"/>
      <c r="DO34" s="611"/>
      <c r="DP34" s="611"/>
      <c r="DQ34" s="611"/>
      <c r="DR34" s="611"/>
      <c r="DS34" s="611"/>
      <c r="DT34" s="611"/>
      <c r="DU34" s="611"/>
      <c r="DV34" s="612"/>
      <c r="DW34" s="615">
        <v>14</v>
      </c>
      <c r="DX34" s="640"/>
      <c r="DY34" s="640"/>
      <c r="DZ34" s="640"/>
      <c r="EA34" s="640"/>
      <c r="EB34" s="640"/>
      <c r="EC34" s="641"/>
    </row>
    <row r="35" spans="2:133" ht="11.25" customHeight="1">
      <c r="B35" s="607" t="s">
        <v>237</v>
      </c>
      <c r="C35" s="608"/>
      <c r="D35" s="608"/>
      <c r="E35" s="608"/>
      <c r="F35" s="608"/>
      <c r="G35" s="608"/>
      <c r="H35" s="608"/>
      <c r="I35" s="608"/>
      <c r="J35" s="608"/>
      <c r="K35" s="608"/>
      <c r="L35" s="608"/>
      <c r="M35" s="608"/>
      <c r="N35" s="608"/>
      <c r="O35" s="608"/>
      <c r="P35" s="608"/>
      <c r="Q35" s="609"/>
      <c r="R35" s="610">
        <v>3666029</v>
      </c>
      <c r="S35" s="611"/>
      <c r="T35" s="611"/>
      <c r="U35" s="611"/>
      <c r="V35" s="611"/>
      <c r="W35" s="611"/>
      <c r="X35" s="611"/>
      <c r="Y35" s="612"/>
      <c r="Z35" s="613">
        <v>10.6</v>
      </c>
      <c r="AA35" s="613"/>
      <c r="AB35" s="613"/>
      <c r="AC35" s="613"/>
      <c r="AD35" s="614" t="s">
        <v>47</v>
      </c>
      <c r="AE35" s="614"/>
      <c r="AF35" s="614"/>
      <c r="AG35" s="614"/>
      <c r="AH35" s="614"/>
      <c r="AI35" s="614"/>
      <c r="AJ35" s="614"/>
      <c r="AK35" s="614"/>
      <c r="AL35" s="615" t="s">
        <v>47</v>
      </c>
      <c r="AM35" s="616"/>
      <c r="AN35" s="616"/>
      <c r="AO35" s="617"/>
      <c r="AP35" s="206"/>
      <c r="AQ35" s="592" t="s">
        <v>238</v>
      </c>
      <c r="AR35" s="593"/>
      <c r="AS35" s="593"/>
      <c r="AT35" s="593"/>
      <c r="AU35" s="593"/>
      <c r="AV35" s="593"/>
      <c r="AW35" s="593"/>
      <c r="AX35" s="593"/>
      <c r="AY35" s="593"/>
      <c r="AZ35" s="593"/>
      <c r="BA35" s="593"/>
      <c r="BB35" s="593"/>
      <c r="BC35" s="593"/>
      <c r="BD35" s="593"/>
      <c r="BE35" s="593"/>
      <c r="BF35" s="594"/>
      <c r="BG35" s="592" t="s">
        <v>239</v>
      </c>
      <c r="BH35" s="593"/>
      <c r="BI35" s="593"/>
      <c r="BJ35" s="593"/>
      <c r="BK35" s="593"/>
      <c r="BL35" s="593"/>
      <c r="BM35" s="593"/>
      <c r="BN35" s="593"/>
      <c r="BO35" s="593"/>
      <c r="BP35" s="593"/>
      <c r="BQ35" s="593"/>
      <c r="BR35" s="593"/>
      <c r="BS35" s="593"/>
      <c r="BT35" s="593"/>
      <c r="BU35" s="593"/>
      <c r="BV35" s="593"/>
      <c r="BW35" s="593"/>
      <c r="BX35" s="593"/>
      <c r="BY35" s="593"/>
      <c r="BZ35" s="593"/>
      <c r="CA35" s="593"/>
      <c r="CB35" s="594"/>
      <c r="CD35" s="607" t="s">
        <v>240</v>
      </c>
      <c r="CE35" s="608"/>
      <c r="CF35" s="608"/>
      <c r="CG35" s="608"/>
      <c r="CH35" s="608"/>
      <c r="CI35" s="608"/>
      <c r="CJ35" s="608"/>
      <c r="CK35" s="608"/>
      <c r="CL35" s="608"/>
      <c r="CM35" s="608"/>
      <c r="CN35" s="608"/>
      <c r="CO35" s="608"/>
      <c r="CP35" s="608"/>
      <c r="CQ35" s="609"/>
      <c r="CR35" s="610">
        <v>186483</v>
      </c>
      <c r="CS35" s="642"/>
      <c r="CT35" s="642"/>
      <c r="CU35" s="642"/>
      <c r="CV35" s="642"/>
      <c r="CW35" s="642"/>
      <c r="CX35" s="642"/>
      <c r="CY35" s="643"/>
      <c r="CZ35" s="615">
        <v>0.6</v>
      </c>
      <c r="DA35" s="640"/>
      <c r="DB35" s="640"/>
      <c r="DC35" s="644"/>
      <c r="DD35" s="619">
        <v>63420</v>
      </c>
      <c r="DE35" s="642"/>
      <c r="DF35" s="642"/>
      <c r="DG35" s="642"/>
      <c r="DH35" s="642"/>
      <c r="DI35" s="642"/>
      <c r="DJ35" s="642"/>
      <c r="DK35" s="643"/>
      <c r="DL35" s="619">
        <v>45917</v>
      </c>
      <c r="DM35" s="642"/>
      <c r="DN35" s="642"/>
      <c r="DO35" s="642"/>
      <c r="DP35" s="642"/>
      <c r="DQ35" s="642"/>
      <c r="DR35" s="642"/>
      <c r="DS35" s="642"/>
      <c r="DT35" s="642"/>
      <c r="DU35" s="642"/>
      <c r="DV35" s="643"/>
      <c r="DW35" s="615">
        <v>0.3</v>
      </c>
      <c r="DX35" s="640"/>
      <c r="DY35" s="640"/>
      <c r="DZ35" s="640"/>
      <c r="EA35" s="640"/>
      <c r="EB35" s="640"/>
      <c r="EC35" s="641"/>
    </row>
    <row r="36" spans="2:133" ht="11.25" customHeight="1">
      <c r="B36" s="607" t="s">
        <v>241</v>
      </c>
      <c r="C36" s="608"/>
      <c r="D36" s="608"/>
      <c r="E36" s="608"/>
      <c r="F36" s="608"/>
      <c r="G36" s="608"/>
      <c r="H36" s="608"/>
      <c r="I36" s="608"/>
      <c r="J36" s="608"/>
      <c r="K36" s="608"/>
      <c r="L36" s="608"/>
      <c r="M36" s="608"/>
      <c r="N36" s="608"/>
      <c r="O36" s="608"/>
      <c r="P36" s="608"/>
      <c r="Q36" s="609"/>
      <c r="R36" s="610">
        <v>1381848</v>
      </c>
      <c r="S36" s="611"/>
      <c r="T36" s="611"/>
      <c r="U36" s="611"/>
      <c r="V36" s="611"/>
      <c r="W36" s="611"/>
      <c r="X36" s="611"/>
      <c r="Y36" s="612"/>
      <c r="Z36" s="613">
        <v>4</v>
      </c>
      <c r="AA36" s="613"/>
      <c r="AB36" s="613"/>
      <c r="AC36" s="613"/>
      <c r="AD36" s="614" t="s">
        <v>47</v>
      </c>
      <c r="AE36" s="614"/>
      <c r="AF36" s="614"/>
      <c r="AG36" s="614"/>
      <c r="AH36" s="614"/>
      <c r="AI36" s="614"/>
      <c r="AJ36" s="614"/>
      <c r="AK36" s="614"/>
      <c r="AL36" s="615" t="s">
        <v>47</v>
      </c>
      <c r="AM36" s="616"/>
      <c r="AN36" s="616"/>
      <c r="AO36" s="617"/>
      <c r="AP36" s="206"/>
      <c r="AQ36" s="676" t="s">
        <v>242</v>
      </c>
      <c r="AR36" s="677"/>
      <c r="AS36" s="677"/>
      <c r="AT36" s="677"/>
      <c r="AU36" s="677"/>
      <c r="AV36" s="677"/>
      <c r="AW36" s="677"/>
      <c r="AX36" s="677"/>
      <c r="AY36" s="678"/>
      <c r="AZ36" s="599">
        <v>4484605</v>
      </c>
      <c r="BA36" s="600"/>
      <c r="BB36" s="600"/>
      <c r="BC36" s="600"/>
      <c r="BD36" s="600"/>
      <c r="BE36" s="600"/>
      <c r="BF36" s="672"/>
      <c r="BG36" s="596" t="s">
        <v>243</v>
      </c>
      <c r="BH36" s="597"/>
      <c r="BI36" s="597"/>
      <c r="BJ36" s="597"/>
      <c r="BK36" s="597"/>
      <c r="BL36" s="597"/>
      <c r="BM36" s="597"/>
      <c r="BN36" s="597"/>
      <c r="BO36" s="597"/>
      <c r="BP36" s="597"/>
      <c r="BQ36" s="597"/>
      <c r="BR36" s="597"/>
      <c r="BS36" s="597"/>
      <c r="BT36" s="597"/>
      <c r="BU36" s="598"/>
      <c r="BV36" s="599">
        <v>857</v>
      </c>
      <c r="BW36" s="600"/>
      <c r="BX36" s="600"/>
      <c r="BY36" s="600"/>
      <c r="BZ36" s="600"/>
      <c r="CA36" s="600"/>
      <c r="CB36" s="672"/>
      <c r="CD36" s="607" t="s">
        <v>244</v>
      </c>
      <c r="CE36" s="608"/>
      <c r="CF36" s="608"/>
      <c r="CG36" s="608"/>
      <c r="CH36" s="608"/>
      <c r="CI36" s="608"/>
      <c r="CJ36" s="608"/>
      <c r="CK36" s="608"/>
      <c r="CL36" s="608"/>
      <c r="CM36" s="608"/>
      <c r="CN36" s="608"/>
      <c r="CO36" s="608"/>
      <c r="CP36" s="608"/>
      <c r="CQ36" s="609"/>
      <c r="CR36" s="610">
        <v>5007015</v>
      </c>
      <c r="CS36" s="611"/>
      <c r="CT36" s="611"/>
      <c r="CU36" s="611"/>
      <c r="CV36" s="611"/>
      <c r="CW36" s="611"/>
      <c r="CX36" s="611"/>
      <c r="CY36" s="612"/>
      <c r="CZ36" s="615">
        <v>15.2</v>
      </c>
      <c r="DA36" s="640"/>
      <c r="DB36" s="640"/>
      <c r="DC36" s="644"/>
      <c r="DD36" s="619">
        <v>3891342</v>
      </c>
      <c r="DE36" s="611"/>
      <c r="DF36" s="611"/>
      <c r="DG36" s="611"/>
      <c r="DH36" s="611"/>
      <c r="DI36" s="611"/>
      <c r="DJ36" s="611"/>
      <c r="DK36" s="612"/>
      <c r="DL36" s="619">
        <v>1881721</v>
      </c>
      <c r="DM36" s="611"/>
      <c r="DN36" s="611"/>
      <c r="DO36" s="611"/>
      <c r="DP36" s="611"/>
      <c r="DQ36" s="611"/>
      <c r="DR36" s="611"/>
      <c r="DS36" s="611"/>
      <c r="DT36" s="611"/>
      <c r="DU36" s="611"/>
      <c r="DV36" s="612"/>
      <c r="DW36" s="615">
        <v>11.5</v>
      </c>
      <c r="DX36" s="640"/>
      <c r="DY36" s="640"/>
      <c r="DZ36" s="640"/>
      <c r="EA36" s="640"/>
      <c r="EB36" s="640"/>
      <c r="EC36" s="641"/>
    </row>
    <row r="37" spans="2:133" ht="11.25" customHeight="1">
      <c r="B37" s="607" t="s">
        <v>245</v>
      </c>
      <c r="C37" s="608"/>
      <c r="D37" s="608"/>
      <c r="E37" s="608"/>
      <c r="F37" s="608"/>
      <c r="G37" s="608"/>
      <c r="H37" s="608"/>
      <c r="I37" s="608"/>
      <c r="J37" s="608"/>
      <c r="K37" s="608"/>
      <c r="L37" s="608"/>
      <c r="M37" s="608"/>
      <c r="N37" s="608"/>
      <c r="O37" s="608"/>
      <c r="P37" s="608"/>
      <c r="Q37" s="609"/>
      <c r="R37" s="610">
        <v>382134</v>
      </c>
      <c r="S37" s="611"/>
      <c r="T37" s="611"/>
      <c r="U37" s="611"/>
      <c r="V37" s="611"/>
      <c r="W37" s="611"/>
      <c r="X37" s="611"/>
      <c r="Y37" s="612"/>
      <c r="Z37" s="613">
        <v>1.1000000000000001</v>
      </c>
      <c r="AA37" s="613"/>
      <c r="AB37" s="613"/>
      <c r="AC37" s="613"/>
      <c r="AD37" s="614">
        <v>13283</v>
      </c>
      <c r="AE37" s="614"/>
      <c r="AF37" s="614"/>
      <c r="AG37" s="614"/>
      <c r="AH37" s="614"/>
      <c r="AI37" s="614"/>
      <c r="AJ37" s="614"/>
      <c r="AK37" s="614"/>
      <c r="AL37" s="615">
        <v>0.1</v>
      </c>
      <c r="AM37" s="616"/>
      <c r="AN37" s="616"/>
      <c r="AO37" s="617"/>
      <c r="AQ37" s="673" t="s">
        <v>246</v>
      </c>
      <c r="AR37" s="674"/>
      <c r="AS37" s="674"/>
      <c r="AT37" s="674"/>
      <c r="AU37" s="674"/>
      <c r="AV37" s="674"/>
      <c r="AW37" s="674"/>
      <c r="AX37" s="674"/>
      <c r="AY37" s="675"/>
      <c r="AZ37" s="610">
        <v>1415103</v>
      </c>
      <c r="BA37" s="611"/>
      <c r="BB37" s="611"/>
      <c r="BC37" s="611"/>
      <c r="BD37" s="642"/>
      <c r="BE37" s="642"/>
      <c r="BF37" s="665"/>
      <c r="BG37" s="607" t="s">
        <v>247</v>
      </c>
      <c r="BH37" s="608"/>
      <c r="BI37" s="608"/>
      <c r="BJ37" s="608"/>
      <c r="BK37" s="608"/>
      <c r="BL37" s="608"/>
      <c r="BM37" s="608"/>
      <c r="BN37" s="608"/>
      <c r="BO37" s="608"/>
      <c r="BP37" s="608"/>
      <c r="BQ37" s="608"/>
      <c r="BR37" s="608"/>
      <c r="BS37" s="608"/>
      <c r="BT37" s="608"/>
      <c r="BU37" s="609"/>
      <c r="BV37" s="610">
        <v>-103903</v>
      </c>
      <c r="BW37" s="611"/>
      <c r="BX37" s="611"/>
      <c r="BY37" s="611"/>
      <c r="BZ37" s="611"/>
      <c r="CA37" s="611"/>
      <c r="CB37" s="620"/>
      <c r="CD37" s="607" t="s">
        <v>248</v>
      </c>
      <c r="CE37" s="608"/>
      <c r="CF37" s="608"/>
      <c r="CG37" s="608"/>
      <c r="CH37" s="608"/>
      <c r="CI37" s="608"/>
      <c r="CJ37" s="608"/>
      <c r="CK37" s="608"/>
      <c r="CL37" s="608"/>
      <c r="CM37" s="608"/>
      <c r="CN37" s="608"/>
      <c r="CO37" s="608"/>
      <c r="CP37" s="608"/>
      <c r="CQ37" s="609"/>
      <c r="CR37" s="610">
        <v>237031</v>
      </c>
      <c r="CS37" s="642"/>
      <c r="CT37" s="642"/>
      <c r="CU37" s="642"/>
      <c r="CV37" s="642"/>
      <c r="CW37" s="642"/>
      <c r="CX37" s="642"/>
      <c r="CY37" s="643"/>
      <c r="CZ37" s="615">
        <v>0.7</v>
      </c>
      <c r="DA37" s="640"/>
      <c r="DB37" s="640"/>
      <c r="DC37" s="644"/>
      <c r="DD37" s="619">
        <v>233531</v>
      </c>
      <c r="DE37" s="642"/>
      <c r="DF37" s="642"/>
      <c r="DG37" s="642"/>
      <c r="DH37" s="642"/>
      <c r="DI37" s="642"/>
      <c r="DJ37" s="642"/>
      <c r="DK37" s="643"/>
      <c r="DL37" s="619">
        <v>233531</v>
      </c>
      <c r="DM37" s="642"/>
      <c r="DN37" s="642"/>
      <c r="DO37" s="642"/>
      <c r="DP37" s="642"/>
      <c r="DQ37" s="642"/>
      <c r="DR37" s="642"/>
      <c r="DS37" s="642"/>
      <c r="DT37" s="642"/>
      <c r="DU37" s="642"/>
      <c r="DV37" s="643"/>
      <c r="DW37" s="615">
        <v>1.4</v>
      </c>
      <c r="DX37" s="640"/>
      <c r="DY37" s="640"/>
      <c r="DZ37" s="640"/>
      <c r="EA37" s="640"/>
      <c r="EB37" s="640"/>
      <c r="EC37" s="641"/>
    </row>
    <row r="38" spans="2:133" ht="11.25" customHeight="1">
      <c r="B38" s="607" t="s">
        <v>249</v>
      </c>
      <c r="C38" s="608"/>
      <c r="D38" s="608"/>
      <c r="E38" s="608"/>
      <c r="F38" s="608"/>
      <c r="G38" s="608"/>
      <c r="H38" s="608"/>
      <c r="I38" s="608"/>
      <c r="J38" s="608"/>
      <c r="K38" s="608"/>
      <c r="L38" s="608"/>
      <c r="M38" s="608"/>
      <c r="N38" s="608"/>
      <c r="O38" s="608"/>
      <c r="P38" s="608"/>
      <c r="Q38" s="609"/>
      <c r="R38" s="610">
        <v>3636292</v>
      </c>
      <c r="S38" s="611"/>
      <c r="T38" s="611"/>
      <c r="U38" s="611"/>
      <c r="V38" s="611"/>
      <c r="W38" s="611"/>
      <c r="X38" s="611"/>
      <c r="Y38" s="612"/>
      <c r="Z38" s="613">
        <v>10.5</v>
      </c>
      <c r="AA38" s="613"/>
      <c r="AB38" s="613"/>
      <c r="AC38" s="613"/>
      <c r="AD38" s="614" t="s">
        <v>47</v>
      </c>
      <c r="AE38" s="614"/>
      <c r="AF38" s="614"/>
      <c r="AG38" s="614"/>
      <c r="AH38" s="614"/>
      <c r="AI38" s="614"/>
      <c r="AJ38" s="614"/>
      <c r="AK38" s="614"/>
      <c r="AL38" s="615" t="s">
        <v>47</v>
      </c>
      <c r="AM38" s="616"/>
      <c r="AN38" s="616"/>
      <c r="AO38" s="617"/>
      <c r="AQ38" s="673" t="s">
        <v>250</v>
      </c>
      <c r="AR38" s="674"/>
      <c r="AS38" s="674"/>
      <c r="AT38" s="674"/>
      <c r="AU38" s="674"/>
      <c r="AV38" s="674"/>
      <c r="AW38" s="674"/>
      <c r="AX38" s="674"/>
      <c r="AY38" s="675"/>
      <c r="AZ38" s="610">
        <v>537598</v>
      </c>
      <c r="BA38" s="611"/>
      <c r="BB38" s="611"/>
      <c r="BC38" s="611"/>
      <c r="BD38" s="642"/>
      <c r="BE38" s="642"/>
      <c r="BF38" s="665"/>
      <c r="BG38" s="607" t="s">
        <v>251</v>
      </c>
      <c r="BH38" s="608"/>
      <c r="BI38" s="608"/>
      <c r="BJ38" s="608"/>
      <c r="BK38" s="608"/>
      <c r="BL38" s="608"/>
      <c r="BM38" s="608"/>
      <c r="BN38" s="608"/>
      <c r="BO38" s="608"/>
      <c r="BP38" s="608"/>
      <c r="BQ38" s="608"/>
      <c r="BR38" s="608"/>
      <c r="BS38" s="608"/>
      <c r="BT38" s="608"/>
      <c r="BU38" s="609"/>
      <c r="BV38" s="610">
        <v>5187</v>
      </c>
      <c r="BW38" s="611"/>
      <c r="BX38" s="611"/>
      <c r="BY38" s="611"/>
      <c r="BZ38" s="611"/>
      <c r="CA38" s="611"/>
      <c r="CB38" s="620"/>
      <c r="CD38" s="607" t="s">
        <v>252</v>
      </c>
      <c r="CE38" s="608"/>
      <c r="CF38" s="608"/>
      <c r="CG38" s="608"/>
      <c r="CH38" s="608"/>
      <c r="CI38" s="608"/>
      <c r="CJ38" s="608"/>
      <c r="CK38" s="608"/>
      <c r="CL38" s="608"/>
      <c r="CM38" s="608"/>
      <c r="CN38" s="608"/>
      <c r="CO38" s="608"/>
      <c r="CP38" s="608"/>
      <c r="CQ38" s="609"/>
      <c r="CR38" s="610">
        <v>2231303</v>
      </c>
      <c r="CS38" s="611"/>
      <c r="CT38" s="611"/>
      <c r="CU38" s="611"/>
      <c r="CV38" s="611"/>
      <c r="CW38" s="611"/>
      <c r="CX38" s="611"/>
      <c r="CY38" s="612"/>
      <c r="CZ38" s="615">
        <v>6.8</v>
      </c>
      <c r="DA38" s="640"/>
      <c r="DB38" s="640"/>
      <c r="DC38" s="644"/>
      <c r="DD38" s="619">
        <v>1811201</v>
      </c>
      <c r="DE38" s="611"/>
      <c r="DF38" s="611"/>
      <c r="DG38" s="611"/>
      <c r="DH38" s="611"/>
      <c r="DI38" s="611"/>
      <c r="DJ38" s="611"/>
      <c r="DK38" s="612"/>
      <c r="DL38" s="619">
        <v>1767997</v>
      </c>
      <c r="DM38" s="611"/>
      <c r="DN38" s="611"/>
      <c r="DO38" s="611"/>
      <c r="DP38" s="611"/>
      <c r="DQ38" s="611"/>
      <c r="DR38" s="611"/>
      <c r="DS38" s="611"/>
      <c r="DT38" s="611"/>
      <c r="DU38" s="611"/>
      <c r="DV38" s="612"/>
      <c r="DW38" s="615">
        <v>10.8</v>
      </c>
      <c r="DX38" s="640"/>
      <c r="DY38" s="640"/>
      <c r="DZ38" s="640"/>
      <c r="EA38" s="640"/>
      <c r="EB38" s="640"/>
      <c r="EC38" s="641"/>
    </row>
    <row r="39" spans="2:133" ht="11.25" customHeight="1">
      <c r="B39" s="607" t="s">
        <v>253</v>
      </c>
      <c r="C39" s="608"/>
      <c r="D39" s="608"/>
      <c r="E39" s="608"/>
      <c r="F39" s="608"/>
      <c r="G39" s="608"/>
      <c r="H39" s="608"/>
      <c r="I39" s="608"/>
      <c r="J39" s="608"/>
      <c r="K39" s="608"/>
      <c r="L39" s="608"/>
      <c r="M39" s="608"/>
      <c r="N39" s="608"/>
      <c r="O39" s="608"/>
      <c r="P39" s="608"/>
      <c r="Q39" s="609"/>
      <c r="R39" s="610" t="s">
        <v>47</v>
      </c>
      <c r="S39" s="611"/>
      <c r="T39" s="611"/>
      <c r="U39" s="611"/>
      <c r="V39" s="611"/>
      <c r="W39" s="611"/>
      <c r="X39" s="611"/>
      <c r="Y39" s="612"/>
      <c r="Z39" s="613" t="s">
        <v>47</v>
      </c>
      <c r="AA39" s="613"/>
      <c r="AB39" s="613"/>
      <c r="AC39" s="613"/>
      <c r="AD39" s="614" t="s">
        <v>47</v>
      </c>
      <c r="AE39" s="614"/>
      <c r="AF39" s="614"/>
      <c r="AG39" s="614"/>
      <c r="AH39" s="614"/>
      <c r="AI39" s="614"/>
      <c r="AJ39" s="614"/>
      <c r="AK39" s="614"/>
      <c r="AL39" s="615" t="s">
        <v>47</v>
      </c>
      <c r="AM39" s="616"/>
      <c r="AN39" s="616"/>
      <c r="AO39" s="617"/>
      <c r="AQ39" s="673" t="s">
        <v>254</v>
      </c>
      <c r="AR39" s="674"/>
      <c r="AS39" s="674"/>
      <c r="AT39" s="674"/>
      <c r="AU39" s="674"/>
      <c r="AV39" s="674"/>
      <c r="AW39" s="674"/>
      <c r="AX39" s="674"/>
      <c r="AY39" s="675"/>
      <c r="AZ39" s="610">
        <v>222737</v>
      </c>
      <c r="BA39" s="611"/>
      <c r="BB39" s="611"/>
      <c r="BC39" s="611"/>
      <c r="BD39" s="642"/>
      <c r="BE39" s="642"/>
      <c r="BF39" s="665"/>
      <c r="BG39" s="607" t="s">
        <v>255</v>
      </c>
      <c r="BH39" s="608"/>
      <c r="BI39" s="608"/>
      <c r="BJ39" s="608"/>
      <c r="BK39" s="608"/>
      <c r="BL39" s="608"/>
      <c r="BM39" s="608"/>
      <c r="BN39" s="608"/>
      <c r="BO39" s="608"/>
      <c r="BP39" s="608"/>
      <c r="BQ39" s="608"/>
      <c r="BR39" s="608"/>
      <c r="BS39" s="608"/>
      <c r="BT39" s="608"/>
      <c r="BU39" s="609"/>
      <c r="BV39" s="610">
        <v>7603</v>
      </c>
      <c r="BW39" s="611"/>
      <c r="BX39" s="611"/>
      <c r="BY39" s="611"/>
      <c r="BZ39" s="611"/>
      <c r="CA39" s="611"/>
      <c r="CB39" s="620"/>
      <c r="CD39" s="607" t="s">
        <v>256</v>
      </c>
      <c r="CE39" s="608"/>
      <c r="CF39" s="608"/>
      <c r="CG39" s="608"/>
      <c r="CH39" s="608"/>
      <c r="CI39" s="608"/>
      <c r="CJ39" s="608"/>
      <c r="CK39" s="608"/>
      <c r="CL39" s="608"/>
      <c r="CM39" s="608"/>
      <c r="CN39" s="608"/>
      <c r="CO39" s="608"/>
      <c r="CP39" s="608"/>
      <c r="CQ39" s="609"/>
      <c r="CR39" s="610">
        <v>2195113</v>
      </c>
      <c r="CS39" s="642"/>
      <c r="CT39" s="642"/>
      <c r="CU39" s="642"/>
      <c r="CV39" s="642"/>
      <c r="CW39" s="642"/>
      <c r="CX39" s="642"/>
      <c r="CY39" s="643"/>
      <c r="CZ39" s="615">
        <v>6.7</v>
      </c>
      <c r="DA39" s="640"/>
      <c r="DB39" s="640"/>
      <c r="DC39" s="644"/>
      <c r="DD39" s="619">
        <v>1638017</v>
      </c>
      <c r="DE39" s="642"/>
      <c r="DF39" s="642"/>
      <c r="DG39" s="642"/>
      <c r="DH39" s="642"/>
      <c r="DI39" s="642"/>
      <c r="DJ39" s="642"/>
      <c r="DK39" s="643"/>
      <c r="DL39" s="619" t="s">
        <v>47</v>
      </c>
      <c r="DM39" s="642"/>
      <c r="DN39" s="642"/>
      <c r="DO39" s="642"/>
      <c r="DP39" s="642"/>
      <c r="DQ39" s="642"/>
      <c r="DR39" s="642"/>
      <c r="DS39" s="642"/>
      <c r="DT39" s="642"/>
      <c r="DU39" s="642"/>
      <c r="DV39" s="643"/>
      <c r="DW39" s="615" t="s">
        <v>47</v>
      </c>
      <c r="DX39" s="640"/>
      <c r="DY39" s="640"/>
      <c r="DZ39" s="640"/>
      <c r="EA39" s="640"/>
      <c r="EB39" s="640"/>
      <c r="EC39" s="641"/>
    </row>
    <row r="40" spans="2:133" ht="11.25" customHeight="1">
      <c r="B40" s="607" t="s">
        <v>257</v>
      </c>
      <c r="C40" s="608"/>
      <c r="D40" s="608"/>
      <c r="E40" s="608"/>
      <c r="F40" s="608"/>
      <c r="G40" s="608"/>
      <c r="H40" s="608"/>
      <c r="I40" s="608"/>
      <c r="J40" s="608"/>
      <c r="K40" s="608"/>
      <c r="L40" s="608"/>
      <c r="M40" s="608"/>
      <c r="N40" s="608"/>
      <c r="O40" s="608"/>
      <c r="P40" s="608"/>
      <c r="Q40" s="609"/>
      <c r="R40" s="610">
        <v>31892</v>
      </c>
      <c r="S40" s="611"/>
      <c r="T40" s="611"/>
      <c r="U40" s="611"/>
      <c r="V40" s="611"/>
      <c r="W40" s="611"/>
      <c r="X40" s="611"/>
      <c r="Y40" s="612"/>
      <c r="Z40" s="613">
        <v>0.1</v>
      </c>
      <c r="AA40" s="613"/>
      <c r="AB40" s="613"/>
      <c r="AC40" s="613"/>
      <c r="AD40" s="614" t="s">
        <v>47</v>
      </c>
      <c r="AE40" s="614"/>
      <c r="AF40" s="614"/>
      <c r="AG40" s="614"/>
      <c r="AH40" s="614"/>
      <c r="AI40" s="614"/>
      <c r="AJ40" s="614"/>
      <c r="AK40" s="614"/>
      <c r="AL40" s="615" t="s">
        <v>47</v>
      </c>
      <c r="AM40" s="616"/>
      <c r="AN40" s="616"/>
      <c r="AO40" s="617"/>
      <c r="AQ40" s="673" t="s">
        <v>258</v>
      </c>
      <c r="AR40" s="674"/>
      <c r="AS40" s="674"/>
      <c r="AT40" s="674"/>
      <c r="AU40" s="674"/>
      <c r="AV40" s="674"/>
      <c r="AW40" s="674"/>
      <c r="AX40" s="674"/>
      <c r="AY40" s="675"/>
      <c r="AZ40" s="610">
        <v>39862</v>
      </c>
      <c r="BA40" s="611"/>
      <c r="BB40" s="611"/>
      <c r="BC40" s="611"/>
      <c r="BD40" s="642"/>
      <c r="BE40" s="642"/>
      <c r="BF40" s="665"/>
      <c r="BG40" s="658" t="s">
        <v>259</v>
      </c>
      <c r="BH40" s="659"/>
      <c r="BI40" s="659"/>
      <c r="BJ40" s="659"/>
      <c r="BK40" s="659"/>
      <c r="BL40" s="202"/>
      <c r="BM40" s="608" t="s">
        <v>260</v>
      </c>
      <c r="BN40" s="608"/>
      <c r="BO40" s="608"/>
      <c r="BP40" s="608"/>
      <c r="BQ40" s="608"/>
      <c r="BR40" s="608"/>
      <c r="BS40" s="608"/>
      <c r="BT40" s="608"/>
      <c r="BU40" s="609"/>
      <c r="BV40" s="610">
        <v>92</v>
      </c>
      <c r="BW40" s="611"/>
      <c r="BX40" s="611"/>
      <c r="BY40" s="611"/>
      <c r="BZ40" s="611"/>
      <c r="CA40" s="611"/>
      <c r="CB40" s="620"/>
      <c r="CD40" s="607" t="s">
        <v>261</v>
      </c>
      <c r="CE40" s="608"/>
      <c r="CF40" s="608"/>
      <c r="CG40" s="608"/>
      <c r="CH40" s="608"/>
      <c r="CI40" s="608"/>
      <c r="CJ40" s="608"/>
      <c r="CK40" s="608"/>
      <c r="CL40" s="608"/>
      <c r="CM40" s="608"/>
      <c r="CN40" s="608"/>
      <c r="CO40" s="608"/>
      <c r="CP40" s="608"/>
      <c r="CQ40" s="609"/>
      <c r="CR40" s="610">
        <v>323890</v>
      </c>
      <c r="CS40" s="611"/>
      <c r="CT40" s="611"/>
      <c r="CU40" s="611"/>
      <c r="CV40" s="611"/>
      <c r="CW40" s="611"/>
      <c r="CX40" s="611"/>
      <c r="CY40" s="612"/>
      <c r="CZ40" s="615">
        <v>1</v>
      </c>
      <c r="DA40" s="640"/>
      <c r="DB40" s="640"/>
      <c r="DC40" s="644"/>
      <c r="DD40" s="619">
        <v>215841</v>
      </c>
      <c r="DE40" s="611"/>
      <c r="DF40" s="611"/>
      <c r="DG40" s="611"/>
      <c r="DH40" s="611"/>
      <c r="DI40" s="611"/>
      <c r="DJ40" s="611"/>
      <c r="DK40" s="612"/>
      <c r="DL40" s="619" t="s">
        <v>47</v>
      </c>
      <c r="DM40" s="611"/>
      <c r="DN40" s="611"/>
      <c r="DO40" s="611"/>
      <c r="DP40" s="611"/>
      <c r="DQ40" s="611"/>
      <c r="DR40" s="611"/>
      <c r="DS40" s="611"/>
      <c r="DT40" s="611"/>
      <c r="DU40" s="611"/>
      <c r="DV40" s="612"/>
      <c r="DW40" s="615" t="s">
        <v>47</v>
      </c>
      <c r="DX40" s="640"/>
      <c r="DY40" s="640"/>
      <c r="DZ40" s="640"/>
      <c r="EA40" s="640"/>
      <c r="EB40" s="640"/>
      <c r="EC40" s="641"/>
    </row>
    <row r="41" spans="2:133" ht="11.25" customHeight="1">
      <c r="B41" s="631" t="s">
        <v>262</v>
      </c>
      <c r="C41" s="632"/>
      <c r="D41" s="632"/>
      <c r="E41" s="632"/>
      <c r="F41" s="632"/>
      <c r="G41" s="632"/>
      <c r="H41" s="632"/>
      <c r="I41" s="632"/>
      <c r="J41" s="632"/>
      <c r="K41" s="632"/>
      <c r="L41" s="632"/>
      <c r="M41" s="632"/>
      <c r="N41" s="632"/>
      <c r="O41" s="632"/>
      <c r="P41" s="632"/>
      <c r="Q41" s="633"/>
      <c r="R41" s="682">
        <v>34487498</v>
      </c>
      <c r="S41" s="683"/>
      <c r="T41" s="683"/>
      <c r="U41" s="683"/>
      <c r="V41" s="683"/>
      <c r="W41" s="683"/>
      <c r="X41" s="683"/>
      <c r="Y41" s="687"/>
      <c r="Z41" s="688">
        <v>100</v>
      </c>
      <c r="AA41" s="688"/>
      <c r="AB41" s="688"/>
      <c r="AC41" s="688"/>
      <c r="AD41" s="689">
        <v>16339170</v>
      </c>
      <c r="AE41" s="689"/>
      <c r="AF41" s="689"/>
      <c r="AG41" s="689"/>
      <c r="AH41" s="689"/>
      <c r="AI41" s="689"/>
      <c r="AJ41" s="689"/>
      <c r="AK41" s="689"/>
      <c r="AL41" s="690">
        <v>100</v>
      </c>
      <c r="AM41" s="670"/>
      <c r="AN41" s="670"/>
      <c r="AO41" s="691"/>
      <c r="AQ41" s="673" t="s">
        <v>263</v>
      </c>
      <c r="AR41" s="674"/>
      <c r="AS41" s="674"/>
      <c r="AT41" s="674"/>
      <c r="AU41" s="674"/>
      <c r="AV41" s="674"/>
      <c r="AW41" s="674"/>
      <c r="AX41" s="674"/>
      <c r="AY41" s="675"/>
      <c r="AZ41" s="610">
        <v>398510</v>
      </c>
      <c r="BA41" s="611"/>
      <c r="BB41" s="611"/>
      <c r="BC41" s="611"/>
      <c r="BD41" s="642"/>
      <c r="BE41" s="642"/>
      <c r="BF41" s="665"/>
      <c r="BG41" s="658"/>
      <c r="BH41" s="659"/>
      <c r="BI41" s="659"/>
      <c r="BJ41" s="659"/>
      <c r="BK41" s="659"/>
      <c r="BL41" s="202"/>
      <c r="BM41" s="608" t="s">
        <v>264</v>
      </c>
      <c r="BN41" s="608"/>
      <c r="BO41" s="608"/>
      <c r="BP41" s="608"/>
      <c r="BQ41" s="608"/>
      <c r="BR41" s="608"/>
      <c r="BS41" s="608"/>
      <c r="BT41" s="608"/>
      <c r="BU41" s="609"/>
      <c r="BV41" s="610" t="s">
        <v>47</v>
      </c>
      <c r="BW41" s="611"/>
      <c r="BX41" s="611"/>
      <c r="BY41" s="611"/>
      <c r="BZ41" s="611"/>
      <c r="CA41" s="611"/>
      <c r="CB41" s="620"/>
      <c r="CD41" s="607" t="s">
        <v>265</v>
      </c>
      <c r="CE41" s="608"/>
      <c r="CF41" s="608"/>
      <c r="CG41" s="608"/>
      <c r="CH41" s="608"/>
      <c r="CI41" s="608"/>
      <c r="CJ41" s="608"/>
      <c r="CK41" s="608"/>
      <c r="CL41" s="608"/>
      <c r="CM41" s="608"/>
      <c r="CN41" s="608"/>
      <c r="CO41" s="608"/>
      <c r="CP41" s="608"/>
      <c r="CQ41" s="609"/>
      <c r="CR41" s="610" t="s">
        <v>47</v>
      </c>
      <c r="CS41" s="642"/>
      <c r="CT41" s="642"/>
      <c r="CU41" s="642"/>
      <c r="CV41" s="642"/>
      <c r="CW41" s="642"/>
      <c r="CX41" s="642"/>
      <c r="CY41" s="643"/>
      <c r="CZ41" s="615" t="s">
        <v>47</v>
      </c>
      <c r="DA41" s="640"/>
      <c r="DB41" s="640"/>
      <c r="DC41" s="644"/>
      <c r="DD41" s="619" t="s">
        <v>47</v>
      </c>
      <c r="DE41" s="642"/>
      <c r="DF41" s="642"/>
      <c r="DG41" s="642"/>
      <c r="DH41" s="642"/>
      <c r="DI41" s="642"/>
      <c r="DJ41" s="642"/>
      <c r="DK41" s="643"/>
      <c r="DL41" s="693"/>
      <c r="DM41" s="694"/>
      <c r="DN41" s="694"/>
      <c r="DO41" s="694"/>
      <c r="DP41" s="694"/>
      <c r="DQ41" s="694"/>
      <c r="DR41" s="694"/>
      <c r="DS41" s="694"/>
      <c r="DT41" s="694"/>
      <c r="DU41" s="694"/>
      <c r="DV41" s="695"/>
      <c r="DW41" s="684"/>
      <c r="DX41" s="685"/>
      <c r="DY41" s="685"/>
      <c r="DZ41" s="685"/>
      <c r="EA41" s="685"/>
      <c r="EB41" s="685"/>
      <c r="EC41" s="686"/>
    </row>
    <row r="42" spans="2:133" ht="11.25" customHeight="1">
      <c r="AQ42" s="679" t="s">
        <v>266</v>
      </c>
      <c r="AR42" s="680"/>
      <c r="AS42" s="680"/>
      <c r="AT42" s="680"/>
      <c r="AU42" s="680"/>
      <c r="AV42" s="680"/>
      <c r="AW42" s="680"/>
      <c r="AX42" s="680"/>
      <c r="AY42" s="681"/>
      <c r="AZ42" s="682">
        <v>1870795</v>
      </c>
      <c r="BA42" s="683"/>
      <c r="BB42" s="683"/>
      <c r="BC42" s="683"/>
      <c r="BD42" s="669"/>
      <c r="BE42" s="669"/>
      <c r="BF42" s="671"/>
      <c r="BG42" s="660"/>
      <c r="BH42" s="661"/>
      <c r="BI42" s="661"/>
      <c r="BJ42" s="661"/>
      <c r="BK42" s="661"/>
      <c r="BL42" s="203"/>
      <c r="BM42" s="632" t="s">
        <v>267</v>
      </c>
      <c r="BN42" s="632"/>
      <c r="BO42" s="632"/>
      <c r="BP42" s="632"/>
      <c r="BQ42" s="632"/>
      <c r="BR42" s="632"/>
      <c r="BS42" s="632"/>
      <c r="BT42" s="632"/>
      <c r="BU42" s="633"/>
      <c r="BV42" s="682">
        <v>424</v>
      </c>
      <c r="BW42" s="683"/>
      <c r="BX42" s="683"/>
      <c r="BY42" s="683"/>
      <c r="BZ42" s="683"/>
      <c r="CA42" s="683"/>
      <c r="CB42" s="692"/>
      <c r="CD42" s="607" t="s">
        <v>268</v>
      </c>
      <c r="CE42" s="608"/>
      <c r="CF42" s="608"/>
      <c r="CG42" s="608"/>
      <c r="CH42" s="608"/>
      <c r="CI42" s="608"/>
      <c r="CJ42" s="608"/>
      <c r="CK42" s="608"/>
      <c r="CL42" s="608"/>
      <c r="CM42" s="608"/>
      <c r="CN42" s="608"/>
      <c r="CO42" s="608"/>
      <c r="CP42" s="608"/>
      <c r="CQ42" s="609"/>
      <c r="CR42" s="610">
        <v>6071273</v>
      </c>
      <c r="CS42" s="642"/>
      <c r="CT42" s="642"/>
      <c r="CU42" s="642"/>
      <c r="CV42" s="642"/>
      <c r="CW42" s="642"/>
      <c r="CX42" s="642"/>
      <c r="CY42" s="643"/>
      <c r="CZ42" s="615">
        <v>18.399999999999999</v>
      </c>
      <c r="DA42" s="640"/>
      <c r="DB42" s="640"/>
      <c r="DC42" s="644"/>
      <c r="DD42" s="619">
        <v>767845</v>
      </c>
      <c r="DE42" s="642"/>
      <c r="DF42" s="642"/>
      <c r="DG42" s="642"/>
      <c r="DH42" s="642"/>
      <c r="DI42" s="642"/>
      <c r="DJ42" s="642"/>
      <c r="DK42" s="643"/>
      <c r="DL42" s="693"/>
      <c r="DM42" s="694"/>
      <c r="DN42" s="694"/>
      <c r="DO42" s="694"/>
      <c r="DP42" s="694"/>
      <c r="DQ42" s="694"/>
      <c r="DR42" s="694"/>
      <c r="DS42" s="694"/>
      <c r="DT42" s="694"/>
      <c r="DU42" s="694"/>
      <c r="DV42" s="695"/>
      <c r="DW42" s="684"/>
      <c r="DX42" s="685"/>
      <c r="DY42" s="685"/>
      <c r="DZ42" s="685"/>
      <c r="EA42" s="685"/>
      <c r="EB42" s="685"/>
      <c r="EC42" s="686"/>
    </row>
    <row r="43" spans="2:133" ht="11.25" customHeight="1">
      <c r="B43" s="196" t="s">
        <v>269</v>
      </c>
      <c r="CD43" s="607" t="s">
        <v>270</v>
      </c>
      <c r="CE43" s="608"/>
      <c r="CF43" s="608"/>
      <c r="CG43" s="608"/>
      <c r="CH43" s="608"/>
      <c r="CI43" s="608"/>
      <c r="CJ43" s="608"/>
      <c r="CK43" s="608"/>
      <c r="CL43" s="608"/>
      <c r="CM43" s="608"/>
      <c r="CN43" s="608"/>
      <c r="CO43" s="608"/>
      <c r="CP43" s="608"/>
      <c r="CQ43" s="609"/>
      <c r="CR43" s="610" t="s">
        <v>47</v>
      </c>
      <c r="CS43" s="642"/>
      <c r="CT43" s="642"/>
      <c r="CU43" s="642"/>
      <c r="CV43" s="642"/>
      <c r="CW43" s="642"/>
      <c r="CX43" s="642"/>
      <c r="CY43" s="643"/>
      <c r="CZ43" s="615" t="s">
        <v>47</v>
      </c>
      <c r="DA43" s="640"/>
      <c r="DB43" s="640"/>
      <c r="DC43" s="644"/>
      <c r="DD43" s="619" t="s">
        <v>47</v>
      </c>
      <c r="DE43" s="642"/>
      <c r="DF43" s="642"/>
      <c r="DG43" s="642"/>
      <c r="DH43" s="642"/>
      <c r="DI43" s="642"/>
      <c r="DJ43" s="642"/>
      <c r="DK43" s="643"/>
      <c r="DL43" s="693"/>
      <c r="DM43" s="694"/>
      <c r="DN43" s="694"/>
      <c r="DO43" s="694"/>
      <c r="DP43" s="694"/>
      <c r="DQ43" s="694"/>
      <c r="DR43" s="694"/>
      <c r="DS43" s="694"/>
      <c r="DT43" s="694"/>
      <c r="DU43" s="694"/>
      <c r="DV43" s="695"/>
      <c r="DW43" s="684"/>
      <c r="DX43" s="685"/>
      <c r="DY43" s="685"/>
      <c r="DZ43" s="685"/>
      <c r="EA43" s="685"/>
      <c r="EB43" s="685"/>
      <c r="EC43" s="686"/>
    </row>
    <row r="44" spans="2:133" ht="11.25" customHeight="1">
      <c r="B44" s="696" t="s">
        <v>271</v>
      </c>
      <c r="C44" s="696"/>
      <c r="D44" s="696"/>
      <c r="E44" s="696"/>
      <c r="F44" s="696"/>
      <c r="G44" s="696"/>
      <c r="H44" s="696"/>
      <c r="I44" s="696"/>
      <c r="J44" s="696"/>
      <c r="K44" s="696"/>
      <c r="L44" s="696"/>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c r="AN44" s="696"/>
      <c r="AO44" s="696"/>
      <c r="AP44" s="696"/>
      <c r="AQ44" s="696"/>
      <c r="AR44" s="696"/>
      <c r="AS44" s="696"/>
      <c r="AT44" s="696"/>
      <c r="AU44" s="696"/>
      <c r="AV44" s="696"/>
      <c r="AW44" s="696"/>
      <c r="AX44" s="696"/>
      <c r="AY44" s="696"/>
      <c r="AZ44" s="696"/>
      <c r="BA44" s="696"/>
      <c r="BB44" s="696"/>
      <c r="BC44" s="696"/>
      <c r="BD44" s="696"/>
      <c r="BE44" s="696"/>
      <c r="BF44" s="696"/>
      <c r="BG44" s="696"/>
      <c r="BH44" s="696"/>
      <c r="BI44" s="696"/>
      <c r="BJ44" s="696"/>
      <c r="BK44" s="696"/>
      <c r="BL44" s="696"/>
      <c r="BM44" s="696"/>
      <c r="BN44" s="696"/>
      <c r="BO44" s="696"/>
      <c r="BP44" s="696"/>
      <c r="BQ44" s="696"/>
      <c r="BR44" s="696"/>
      <c r="BS44" s="696"/>
      <c r="BT44" s="696"/>
      <c r="BU44" s="696"/>
      <c r="BV44" s="696"/>
      <c r="BW44" s="696"/>
      <c r="BX44" s="696"/>
      <c r="BY44" s="696"/>
      <c r="BZ44" s="696"/>
      <c r="CA44" s="696"/>
      <c r="CB44" s="696"/>
      <c r="CC44" s="697"/>
      <c r="CD44" s="646" t="s">
        <v>218</v>
      </c>
      <c r="CE44" s="647"/>
      <c r="CF44" s="607" t="s">
        <v>272</v>
      </c>
      <c r="CG44" s="608"/>
      <c r="CH44" s="608"/>
      <c r="CI44" s="608"/>
      <c r="CJ44" s="608"/>
      <c r="CK44" s="608"/>
      <c r="CL44" s="608"/>
      <c r="CM44" s="608"/>
      <c r="CN44" s="608"/>
      <c r="CO44" s="608"/>
      <c r="CP44" s="608"/>
      <c r="CQ44" s="609"/>
      <c r="CR44" s="610">
        <v>5580321</v>
      </c>
      <c r="CS44" s="611"/>
      <c r="CT44" s="611"/>
      <c r="CU44" s="611"/>
      <c r="CV44" s="611"/>
      <c r="CW44" s="611"/>
      <c r="CX44" s="611"/>
      <c r="CY44" s="612"/>
      <c r="CZ44" s="615">
        <v>16.899999999999999</v>
      </c>
      <c r="DA44" s="616"/>
      <c r="DB44" s="616"/>
      <c r="DC44" s="622"/>
      <c r="DD44" s="619">
        <v>602447</v>
      </c>
      <c r="DE44" s="611"/>
      <c r="DF44" s="611"/>
      <c r="DG44" s="611"/>
      <c r="DH44" s="611"/>
      <c r="DI44" s="611"/>
      <c r="DJ44" s="611"/>
      <c r="DK44" s="612"/>
      <c r="DL44" s="693"/>
      <c r="DM44" s="694"/>
      <c r="DN44" s="694"/>
      <c r="DO44" s="694"/>
      <c r="DP44" s="694"/>
      <c r="DQ44" s="694"/>
      <c r="DR44" s="694"/>
      <c r="DS44" s="694"/>
      <c r="DT44" s="694"/>
      <c r="DU44" s="694"/>
      <c r="DV44" s="695"/>
      <c r="DW44" s="684"/>
      <c r="DX44" s="685"/>
      <c r="DY44" s="685"/>
      <c r="DZ44" s="685"/>
      <c r="EA44" s="685"/>
      <c r="EB44" s="685"/>
      <c r="EC44" s="686"/>
    </row>
    <row r="45" spans="2:133" ht="11.25" customHeight="1">
      <c r="B45" s="696" t="s">
        <v>273</v>
      </c>
      <c r="C45" s="696"/>
      <c r="D45" s="696"/>
      <c r="E45" s="696"/>
      <c r="F45" s="696"/>
      <c r="G45" s="696"/>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c r="AN45" s="696"/>
      <c r="AO45" s="696"/>
      <c r="AP45" s="696"/>
      <c r="AQ45" s="696"/>
      <c r="AR45" s="696"/>
      <c r="AS45" s="696"/>
      <c r="AT45" s="696"/>
      <c r="AU45" s="696"/>
      <c r="AV45" s="696"/>
      <c r="AW45" s="696"/>
      <c r="AX45" s="696"/>
      <c r="AY45" s="696"/>
      <c r="AZ45" s="696"/>
      <c r="BA45" s="696"/>
      <c r="BB45" s="696"/>
      <c r="BC45" s="696"/>
      <c r="BD45" s="696"/>
      <c r="BE45" s="696"/>
      <c r="BF45" s="696"/>
      <c r="BG45" s="696"/>
      <c r="BH45" s="696"/>
      <c r="BI45" s="696"/>
      <c r="BJ45" s="696"/>
      <c r="BK45" s="696"/>
      <c r="BL45" s="696"/>
      <c r="BM45" s="696"/>
      <c r="BN45" s="696"/>
      <c r="BO45" s="696"/>
      <c r="BP45" s="696"/>
      <c r="BQ45" s="696"/>
      <c r="BR45" s="696"/>
      <c r="BS45" s="696"/>
      <c r="BT45" s="696"/>
      <c r="BU45" s="696"/>
      <c r="BV45" s="696"/>
      <c r="BW45" s="696"/>
      <c r="BX45" s="696"/>
      <c r="BY45" s="696"/>
      <c r="BZ45" s="696"/>
      <c r="CA45" s="696"/>
      <c r="CB45" s="696"/>
      <c r="CC45" s="697"/>
      <c r="CD45" s="648"/>
      <c r="CE45" s="649"/>
      <c r="CF45" s="607" t="s">
        <v>274</v>
      </c>
      <c r="CG45" s="608"/>
      <c r="CH45" s="608"/>
      <c r="CI45" s="608"/>
      <c r="CJ45" s="608"/>
      <c r="CK45" s="608"/>
      <c r="CL45" s="608"/>
      <c r="CM45" s="608"/>
      <c r="CN45" s="608"/>
      <c r="CO45" s="608"/>
      <c r="CP45" s="608"/>
      <c r="CQ45" s="609"/>
      <c r="CR45" s="610">
        <v>2056551</v>
      </c>
      <c r="CS45" s="642"/>
      <c r="CT45" s="642"/>
      <c r="CU45" s="642"/>
      <c r="CV45" s="642"/>
      <c r="CW45" s="642"/>
      <c r="CX45" s="642"/>
      <c r="CY45" s="643"/>
      <c r="CZ45" s="615">
        <v>6.2</v>
      </c>
      <c r="DA45" s="640"/>
      <c r="DB45" s="640"/>
      <c r="DC45" s="644"/>
      <c r="DD45" s="619">
        <v>134403</v>
      </c>
      <c r="DE45" s="642"/>
      <c r="DF45" s="642"/>
      <c r="DG45" s="642"/>
      <c r="DH45" s="642"/>
      <c r="DI45" s="642"/>
      <c r="DJ45" s="642"/>
      <c r="DK45" s="643"/>
      <c r="DL45" s="693"/>
      <c r="DM45" s="694"/>
      <c r="DN45" s="694"/>
      <c r="DO45" s="694"/>
      <c r="DP45" s="694"/>
      <c r="DQ45" s="694"/>
      <c r="DR45" s="694"/>
      <c r="DS45" s="694"/>
      <c r="DT45" s="694"/>
      <c r="DU45" s="694"/>
      <c r="DV45" s="695"/>
      <c r="DW45" s="684"/>
      <c r="DX45" s="685"/>
      <c r="DY45" s="685"/>
      <c r="DZ45" s="685"/>
      <c r="EA45" s="685"/>
      <c r="EB45" s="685"/>
      <c r="EC45" s="686"/>
    </row>
    <row r="46" spans="2:133" ht="11.25" customHeight="1">
      <c r="B46" s="207"/>
      <c r="CD46" s="648"/>
      <c r="CE46" s="649"/>
      <c r="CF46" s="607" t="s">
        <v>275</v>
      </c>
      <c r="CG46" s="608"/>
      <c r="CH46" s="608"/>
      <c r="CI46" s="608"/>
      <c r="CJ46" s="608"/>
      <c r="CK46" s="608"/>
      <c r="CL46" s="608"/>
      <c r="CM46" s="608"/>
      <c r="CN46" s="608"/>
      <c r="CO46" s="608"/>
      <c r="CP46" s="608"/>
      <c r="CQ46" s="609"/>
      <c r="CR46" s="610">
        <v>3384829</v>
      </c>
      <c r="CS46" s="611"/>
      <c r="CT46" s="611"/>
      <c r="CU46" s="611"/>
      <c r="CV46" s="611"/>
      <c r="CW46" s="611"/>
      <c r="CX46" s="611"/>
      <c r="CY46" s="612"/>
      <c r="CZ46" s="615">
        <v>10.3</v>
      </c>
      <c r="DA46" s="616"/>
      <c r="DB46" s="616"/>
      <c r="DC46" s="622"/>
      <c r="DD46" s="619">
        <v>452291</v>
      </c>
      <c r="DE46" s="611"/>
      <c r="DF46" s="611"/>
      <c r="DG46" s="611"/>
      <c r="DH46" s="611"/>
      <c r="DI46" s="611"/>
      <c r="DJ46" s="611"/>
      <c r="DK46" s="612"/>
      <c r="DL46" s="693"/>
      <c r="DM46" s="694"/>
      <c r="DN46" s="694"/>
      <c r="DO46" s="694"/>
      <c r="DP46" s="694"/>
      <c r="DQ46" s="694"/>
      <c r="DR46" s="694"/>
      <c r="DS46" s="694"/>
      <c r="DT46" s="694"/>
      <c r="DU46" s="694"/>
      <c r="DV46" s="695"/>
      <c r="DW46" s="684"/>
      <c r="DX46" s="685"/>
      <c r="DY46" s="685"/>
      <c r="DZ46" s="685"/>
      <c r="EA46" s="685"/>
      <c r="EB46" s="685"/>
      <c r="EC46" s="686"/>
    </row>
    <row r="47" spans="2:133" ht="11.25" customHeight="1">
      <c r="B47" s="207"/>
      <c r="CD47" s="648"/>
      <c r="CE47" s="649"/>
      <c r="CF47" s="607" t="s">
        <v>276</v>
      </c>
      <c r="CG47" s="608"/>
      <c r="CH47" s="608"/>
      <c r="CI47" s="608"/>
      <c r="CJ47" s="608"/>
      <c r="CK47" s="608"/>
      <c r="CL47" s="608"/>
      <c r="CM47" s="608"/>
      <c r="CN47" s="608"/>
      <c r="CO47" s="608"/>
      <c r="CP47" s="608"/>
      <c r="CQ47" s="609"/>
      <c r="CR47" s="610">
        <v>490952</v>
      </c>
      <c r="CS47" s="642"/>
      <c r="CT47" s="642"/>
      <c r="CU47" s="642"/>
      <c r="CV47" s="642"/>
      <c r="CW47" s="642"/>
      <c r="CX47" s="642"/>
      <c r="CY47" s="643"/>
      <c r="CZ47" s="615">
        <v>1.5</v>
      </c>
      <c r="DA47" s="640"/>
      <c r="DB47" s="640"/>
      <c r="DC47" s="644"/>
      <c r="DD47" s="619">
        <v>165398</v>
      </c>
      <c r="DE47" s="642"/>
      <c r="DF47" s="642"/>
      <c r="DG47" s="642"/>
      <c r="DH47" s="642"/>
      <c r="DI47" s="642"/>
      <c r="DJ47" s="642"/>
      <c r="DK47" s="643"/>
      <c r="DL47" s="693"/>
      <c r="DM47" s="694"/>
      <c r="DN47" s="694"/>
      <c r="DO47" s="694"/>
      <c r="DP47" s="694"/>
      <c r="DQ47" s="694"/>
      <c r="DR47" s="694"/>
      <c r="DS47" s="694"/>
      <c r="DT47" s="694"/>
      <c r="DU47" s="694"/>
      <c r="DV47" s="695"/>
      <c r="DW47" s="684"/>
      <c r="DX47" s="685"/>
      <c r="DY47" s="685"/>
      <c r="DZ47" s="685"/>
      <c r="EA47" s="685"/>
      <c r="EB47" s="685"/>
      <c r="EC47" s="686"/>
    </row>
    <row r="48" spans="2:133" ht="11">
      <c r="B48" s="207"/>
      <c r="CD48" s="650"/>
      <c r="CE48" s="651"/>
      <c r="CF48" s="607" t="s">
        <v>277</v>
      </c>
      <c r="CG48" s="608"/>
      <c r="CH48" s="608"/>
      <c r="CI48" s="608"/>
      <c r="CJ48" s="608"/>
      <c r="CK48" s="608"/>
      <c r="CL48" s="608"/>
      <c r="CM48" s="608"/>
      <c r="CN48" s="608"/>
      <c r="CO48" s="608"/>
      <c r="CP48" s="608"/>
      <c r="CQ48" s="609"/>
      <c r="CR48" s="610" t="s">
        <v>47</v>
      </c>
      <c r="CS48" s="611"/>
      <c r="CT48" s="611"/>
      <c r="CU48" s="611"/>
      <c r="CV48" s="611"/>
      <c r="CW48" s="611"/>
      <c r="CX48" s="611"/>
      <c r="CY48" s="612"/>
      <c r="CZ48" s="615" t="s">
        <v>47</v>
      </c>
      <c r="DA48" s="616"/>
      <c r="DB48" s="616"/>
      <c r="DC48" s="622"/>
      <c r="DD48" s="619" t="s">
        <v>47</v>
      </c>
      <c r="DE48" s="611"/>
      <c r="DF48" s="611"/>
      <c r="DG48" s="611"/>
      <c r="DH48" s="611"/>
      <c r="DI48" s="611"/>
      <c r="DJ48" s="611"/>
      <c r="DK48" s="612"/>
      <c r="DL48" s="693"/>
      <c r="DM48" s="694"/>
      <c r="DN48" s="694"/>
      <c r="DO48" s="694"/>
      <c r="DP48" s="694"/>
      <c r="DQ48" s="694"/>
      <c r="DR48" s="694"/>
      <c r="DS48" s="694"/>
      <c r="DT48" s="694"/>
      <c r="DU48" s="694"/>
      <c r="DV48" s="695"/>
      <c r="DW48" s="684"/>
      <c r="DX48" s="685"/>
      <c r="DY48" s="685"/>
      <c r="DZ48" s="685"/>
      <c r="EA48" s="685"/>
      <c r="EB48" s="685"/>
      <c r="EC48" s="686"/>
    </row>
    <row r="49" spans="2:133" ht="11.25" customHeight="1">
      <c r="B49" s="207"/>
      <c r="CD49" s="631" t="s">
        <v>278</v>
      </c>
      <c r="CE49" s="632"/>
      <c r="CF49" s="632"/>
      <c r="CG49" s="632"/>
      <c r="CH49" s="632"/>
      <c r="CI49" s="632"/>
      <c r="CJ49" s="632"/>
      <c r="CK49" s="632"/>
      <c r="CL49" s="632"/>
      <c r="CM49" s="632"/>
      <c r="CN49" s="632"/>
      <c r="CO49" s="632"/>
      <c r="CP49" s="632"/>
      <c r="CQ49" s="633"/>
      <c r="CR49" s="682">
        <v>32940997</v>
      </c>
      <c r="CS49" s="669"/>
      <c r="CT49" s="669"/>
      <c r="CU49" s="669"/>
      <c r="CV49" s="669"/>
      <c r="CW49" s="669"/>
      <c r="CX49" s="669"/>
      <c r="CY49" s="698"/>
      <c r="CZ49" s="690">
        <v>100</v>
      </c>
      <c r="DA49" s="699"/>
      <c r="DB49" s="699"/>
      <c r="DC49" s="700"/>
      <c r="DD49" s="701">
        <v>21812908</v>
      </c>
      <c r="DE49" s="669"/>
      <c r="DF49" s="669"/>
      <c r="DG49" s="669"/>
      <c r="DH49" s="669"/>
      <c r="DI49" s="669"/>
      <c r="DJ49" s="669"/>
      <c r="DK49" s="698"/>
      <c r="DL49" s="702"/>
      <c r="DM49" s="703"/>
      <c r="DN49" s="703"/>
      <c r="DO49" s="703"/>
      <c r="DP49" s="703"/>
      <c r="DQ49" s="703"/>
      <c r="DR49" s="703"/>
      <c r="DS49" s="703"/>
      <c r="DT49" s="703"/>
      <c r="DU49" s="703"/>
      <c r="DV49" s="704"/>
      <c r="DW49" s="705"/>
      <c r="DX49" s="706"/>
      <c r="DY49" s="706"/>
      <c r="DZ49" s="706"/>
      <c r="EA49" s="706"/>
      <c r="EB49" s="706"/>
      <c r="EC49" s="707"/>
    </row>
  </sheetData>
  <sheetProtection algorithmName="SHA-512" hashValue="DyX66wAbMFbp2bZDfFlAuVHoNZX1BtLAA3y2Fypifkvx3E1L31aGWvKqPdwKPCA6YUgJ9stBQ1vgUULarWzf+Q==" saltValue="oGYQhu9qiVyk1ysHQDMLM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 zeroHeight="1"/>
  <cols>
    <col min="1" max="130" width="2.6328125" style="213" customWidth="1"/>
    <col min="131" max="131" width="1.453125" style="213" customWidth="1"/>
    <col min="132" max="16384" width="9" style="213" hidden="1"/>
  </cols>
  <sheetData>
    <row r="1" spans="1:131" ht="11.25" customHeight="1" thickBot="1">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c r="A2" s="708" t="s">
        <v>279</v>
      </c>
      <c r="B2" s="708"/>
      <c r="C2" s="708"/>
      <c r="D2" s="708"/>
      <c r="E2" s="708"/>
      <c r="F2" s="708"/>
      <c r="G2" s="708"/>
      <c r="H2" s="708"/>
      <c r="I2" s="708"/>
      <c r="J2" s="708"/>
      <c r="K2" s="708"/>
      <c r="L2" s="708"/>
      <c r="M2" s="708"/>
      <c r="N2" s="708"/>
      <c r="O2" s="708"/>
      <c r="P2" s="708"/>
      <c r="Q2" s="708"/>
      <c r="R2" s="708"/>
      <c r="S2" s="708"/>
      <c r="T2" s="708"/>
      <c r="U2" s="708"/>
      <c r="V2" s="708"/>
      <c r="W2" s="708"/>
      <c r="X2" s="708"/>
      <c r="Y2" s="708"/>
      <c r="Z2" s="708"/>
      <c r="AA2" s="708"/>
      <c r="AB2" s="708"/>
      <c r="AC2" s="708"/>
      <c r="AD2" s="708"/>
      <c r="AE2" s="708"/>
      <c r="AF2" s="708"/>
      <c r="AG2" s="708"/>
      <c r="AH2" s="708"/>
      <c r="AI2" s="708"/>
      <c r="AJ2" s="708"/>
      <c r="AK2" s="708"/>
      <c r="AL2" s="708"/>
      <c r="AM2" s="708"/>
      <c r="AN2" s="708"/>
      <c r="AO2" s="708"/>
      <c r="AP2" s="708"/>
      <c r="AQ2" s="708"/>
      <c r="AR2" s="708"/>
      <c r="AS2" s="708"/>
      <c r="AT2" s="708"/>
      <c r="AU2" s="708"/>
      <c r="AV2" s="708"/>
      <c r="AW2" s="708"/>
      <c r="AX2" s="708"/>
      <c r="AY2" s="708"/>
      <c r="AZ2" s="708"/>
      <c r="BA2" s="708"/>
      <c r="BB2" s="708"/>
      <c r="BC2" s="708"/>
      <c r="BD2" s="708"/>
      <c r="BE2" s="708"/>
      <c r="BF2" s="708"/>
      <c r="BG2" s="708"/>
      <c r="BH2" s="708"/>
      <c r="BI2" s="708"/>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09" t="s">
        <v>280</v>
      </c>
      <c r="DK2" s="710"/>
      <c r="DL2" s="710"/>
      <c r="DM2" s="710"/>
      <c r="DN2" s="710"/>
      <c r="DO2" s="711"/>
      <c r="DP2" s="210"/>
      <c r="DQ2" s="709" t="s">
        <v>281</v>
      </c>
      <c r="DR2" s="710"/>
      <c r="DS2" s="710"/>
      <c r="DT2" s="710"/>
      <c r="DU2" s="710"/>
      <c r="DV2" s="710"/>
      <c r="DW2" s="710"/>
      <c r="DX2" s="710"/>
      <c r="DY2" s="710"/>
      <c r="DZ2" s="711"/>
      <c r="EA2" s="212"/>
    </row>
    <row r="3" spans="1:131" ht="11.25" customHeight="1">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c r="A4" s="712" t="s">
        <v>282</v>
      </c>
      <c r="B4" s="712"/>
      <c r="C4" s="712"/>
      <c r="D4" s="712"/>
      <c r="E4" s="712"/>
      <c r="F4" s="712"/>
      <c r="G4" s="712"/>
      <c r="H4" s="712"/>
      <c r="I4" s="712"/>
      <c r="J4" s="712"/>
      <c r="K4" s="712"/>
      <c r="L4" s="712"/>
      <c r="M4" s="712"/>
      <c r="N4" s="712"/>
      <c r="O4" s="712"/>
      <c r="P4" s="712"/>
      <c r="Q4" s="712"/>
      <c r="R4" s="712"/>
      <c r="S4" s="712"/>
      <c r="T4" s="712"/>
      <c r="U4" s="712"/>
      <c r="V4" s="712"/>
      <c r="W4" s="712"/>
      <c r="X4" s="712"/>
      <c r="Y4" s="712"/>
      <c r="Z4" s="712"/>
      <c r="AA4" s="712"/>
      <c r="AB4" s="712"/>
      <c r="AC4" s="712"/>
      <c r="AD4" s="712"/>
      <c r="AE4" s="712"/>
      <c r="AF4" s="712"/>
      <c r="AG4" s="712"/>
      <c r="AH4" s="712"/>
      <c r="AI4" s="712"/>
      <c r="AJ4" s="712"/>
      <c r="AK4" s="712"/>
      <c r="AL4" s="712"/>
      <c r="AM4" s="712"/>
      <c r="AN4" s="712"/>
      <c r="AO4" s="712"/>
      <c r="AP4" s="712"/>
      <c r="AQ4" s="712"/>
      <c r="AR4" s="712"/>
      <c r="AS4" s="712"/>
      <c r="AT4" s="712"/>
      <c r="AU4" s="712"/>
      <c r="AV4" s="712"/>
      <c r="AW4" s="712"/>
      <c r="AX4" s="712"/>
      <c r="AY4" s="712"/>
      <c r="AZ4" s="214"/>
      <c r="BA4" s="214"/>
      <c r="BB4" s="214"/>
      <c r="BC4" s="214"/>
      <c r="BD4" s="214"/>
      <c r="BE4" s="215"/>
      <c r="BF4" s="215"/>
      <c r="BG4" s="215"/>
      <c r="BH4" s="215"/>
      <c r="BI4" s="215"/>
      <c r="BJ4" s="215"/>
      <c r="BK4" s="215"/>
      <c r="BL4" s="215"/>
      <c r="BM4" s="215"/>
      <c r="BN4" s="215"/>
      <c r="BO4" s="215"/>
      <c r="BP4" s="215"/>
      <c r="BQ4" s="713" t="s">
        <v>283</v>
      </c>
      <c r="BR4" s="713"/>
      <c r="BS4" s="713"/>
      <c r="BT4" s="713"/>
      <c r="BU4" s="713"/>
      <c r="BV4" s="713"/>
      <c r="BW4" s="713"/>
      <c r="BX4" s="713"/>
      <c r="BY4" s="713"/>
      <c r="BZ4" s="713"/>
      <c r="CA4" s="713"/>
      <c r="CB4" s="713"/>
      <c r="CC4" s="713"/>
      <c r="CD4" s="713"/>
      <c r="CE4" s="713"/>
      <c r="CF4" s="713"/>
      <c r="CG4" s="713"/>
      <c r="CH4" s="713"/>
      <c r="CI4" s="713"/>
      <c r="CJ4" s="713"/>
      <c r="CK4" s="713"/>
      <c r="CL4" s="713"/>
      <c r="CM4" s="713"/>
      <c r="CN4" s="713"/>
      <c r="CO4" s="713"/>
      <c r="CP4" s="713"/>
      <c r="CQ4" s="713"/>
      <c r="CR4" s="713"/>
      <c r="CS4" s="713"/>
      <c r="CT4" s="713"/>
      <c r="CU4" s="713"/>
      <c r="CV4" s="713"/>
      <c r="CW4" s="713"/>
      <c r="CX4" s="713"/>
      <c r="CY4" s="713"/>
      <c r="CZ4" s="713"/>
      <c r="DA4" s="713"/>
      <c r="DB4" s="713"/>
      <c r="DC4" s="713"/>
      <c r="DD4" s="713"/>
      <c r="DE4" s="713"/>
      <c r="DF4" s="713"/>
      <c r="DG4" s="713"/>
      <c r="DH4" s="713"/>
      <c r="DI4" s="713"/>
      <c r="DJ4" s="713"/>
      <c r="DK4" s="713"/>
      <c r="DL4" s="713"/>
      <c r="DM4" s="713"/>
      <c r="DN4" s="713"/>
      <c r="DO4" s="713"/>
      <c r="DP4" s="713"/>
      <c r="DQ4" s="713"/>
      <c r="DR4" s="713"/>
      <c r="DS4" s="713"/>
      <c r="DT4" s="713"/>
      <c r="DU4" s="713"/>
      <c r="DV4" s="713"/>
      <c r="DW4" s="713"/>
      <c r="DX4" s="713"/>
      <c r="DY4" s="713"/>
      <c r="DZ4" s="713"/>
      <c r="EA4" s="217"/>
    </row>
    <row r="5" spans="1:131" s="218" customFormat="1" ht="26.25" customHeight="1">
      <c r="A5" s="714" t="s">
        <v>284</v>
      </c>
      <c r="B5" s="715"/>
      <c r="C5" s="715"/>
      <c r="D5" s="715"/>
      <c r="E5" s="715"/>
      <c r="F5" s="715"/>
      <c r="G5" s="715"/>
      <c r="H5" s="715"/>
      <c r="I5" s="715"/>
      <c r="J5" s="715"/>
      <c r="K5" s="715"/>
      <c r="L5" s="715"/>
      <c r="M5" s="715"/>
      <c r="N5" s="715"/>
      <c r="O5" s="715"/>
      <c r="P5" s="716"/>
      <c r="Q5" s="720" t="s">
        <v>285</v>
      </c>
      <c r="R5" s="721"/>
      <c r="S5" s="721"/>
      <c r="T5" s="721"/>
      <c r="U5" s="722"/>
      <c r="V5" s="720" t="s">
        <v>286</v>
      </c>
      <c r="W5" s="721"/>
      <c r="X5" s="721"/>
      <c r="Y5" s="721"/>
      <c r="Z5" s="722"/>
      <c r="AA5" s="720" t="s">
        <v>287</v>
      </c>
      <c r="AB5" s="721"/>
      <c r="AC5" s="721"/>
      <c r="AD5" s="721"/>
      <c r="AE5" s="721"/>
      <c r="AF5" s="726" t="s">
        <v>288</v>
      </c>
      <c r="AG5" s="721"/>
      <c r="AH5" s="721"/>
      <c r="AI5" s="721"/>
      <c r="AJ5" s="727"/>
      <c r="AK5" s="721" t="s">
        <v>289</v>
      </c>
      <c r="AL5" s="721"/>
      <c r="AM5" s="721"/>
      <c r="AN5" s="721"/>
      <c r="AO5" s="722"/>
      <c r="AP5" s="720" t="s">
        <v>290</v>
      </c>
      <c r="AQ5" s="721"/>
      <c r="AR5" s="721"/>
      <c r="AS5" s="721"/>
      <c r="AT5" s="722"/>
      <c r="AU5" s="720" t="s">
        <v>291</v>
      </c>
      <c r="AV5" s="721"/>
      <c r="AW5" s="721"/>
      <c r="AX5" s="721"/>
      <c r="AY5" s="727"/>
      <c r="AZ5" s="214"/>
      <c r="BA5" s="214"/>
      <c r="BB5" s="214"/>
      <c r="BC5" s="214"/>
      <c r="BD5" s="214"/>
      <c r="BE5" s="215"/>
      <c r="BF5" s="215"/>
      <c r="BG5" s="215"/>
      <c r="BH5" s="215"/>
      <c r="BI5" s="215"/>
      <c r="BJ5" s="215"/>
      <c r="BK5" s="215"/>
      <c r="BL5" s="215"/>
      <c r="BM5" s="215"/>
      <c r="BN5" s="215"/>
      <c r="BO5" s="215"/>
      <c r="BP5" s="215"/>
      <c r="BQ5" s="714" t="s">
        <v>292</v>
      </c>
      <c r="BR5" s="715"/>
      <c r="BS5" s="715"/>
      <c r="BT5" s="715"/>
      <c r="BU5" s="715"/>
      <c r="BV5" s="715"/>
      <c r="BW5" s="715"/>
      <c r="BX5" s="715"/>
      <c r="BY5" s="715"/>
      <c r="BZ5" s="715"/>
      <c r="CA5" s="715"/>
      <c r="CB5" s="715"/>
      <c r="CC5" s="715"/>
      <c r="CD5" s="715"/>
      <c r="CE5" s="715"/>
      <c r="CF5" s="715"/>
      <c r="CG5" s="716"/>
      <c r="CH5" s="720" t="s">
        <v>293</v>
      </c>
      <c r="CI5" s="721"/>
      <c r="CJ5" s="721"/>
      <c r="CK5" s="721"/>
      <c r="CL5" s="722"/>
      <c r="CM5" s="720" t="s">
        <v>294</v>
      </c>
      <c r="CN5" s="721"/>
      <c r="CO5" s="721"/>
      <c r="CP5" s="721"/>
      <c r="CQ5" s="722"/>
      <c r="CR5" s="720" t="s">
        <v>295</v>
      </c>
      <c r="CS5" s="721"/>
      <c r="CT5" s="721"/>
      <c r="CU5" s="721"/>
      <c r="CV5" s="722"/>
      <c r="CW5" s="720" t="s">
        <v>296</v>
      </c>
      <c r="CX5" s="721"/>
      <c r="CY5" s="721"/>
      <c r="CZ5" s="721"/>
      <c r="DA5" s="722"/>
      <c r="DB5" s="720" t="s">
        <v>297</v>
      </c>
      <c r="DC5" s="721"/>
      <c r="DD5" s="721"/>
      <c r="DE5" s="721"/>
      <c r="DF5" s="722"/>
      <c r="DG5" s="750" t="s">
        <v>298</v>
      </c>
      <c r="DH5" s="751"/>
      <c r="DI5" s="751"/>
      <c r="DJ5" s="751"/>
      <c r="DK5" s="752"/>
      <c r="DL5" s="750" t="s">
        <v>299</v>
      </c>
      <c r="DM5" s="751"/>
      <c r="DN5" s="751"/>
      <c r="DO5" s="751"/>
      <c r="DP5" s="752"/>
      <c r="DQ5" s="720" t="s">
        <v>300</v>
      </c>
      <c r="DR5" s="721"/>
      <c r="DS5" s="721"/>
      <c r="DT5" s="721"/>
      <c r="DU5" s="722"/>
      <c r="DV5" s="720" t="s">
        <v>291</v>
      </c>
      <c r="DW5" s="721"/>
      <c r="DX5" s="721"/>
      <c r="DY5" s="721"/>
      <c r="DZ5" s="727"/>
      <c r="EA5" s="217"/>
    </row>
    <row r="6" spans="1:131" s="218" customFormat="1" ht="26.25" customHeight="1" thickBot="1">
      <c r="A6" s="717"/>
      <c r="B6" s="718"/>
      <c r="C6" s="718"/>
      <c r="D6" s="718"/>
      <c r="E6" s="718"/>
      <c r="F6" s="718"/>
      <c r="G6" s="718"/>
      <c r="H6" s="718"/>
      <c r="I6" s="718"/>
      <c r="J6" s="718"/>
      <c r="K6" s="718"/>
      <c r="L6" s="718"/>
      <c r="M6" s="718"/>
      <c r="N6" s="718"/>
      <c r="O6" s="718"/>
      <c r="P6" s="719"/>
      <c r="Q6" s="723"/>
      <c r="R6" s="724"/>
      <c r="S6" s="724"/>
      <c r="T6" s="724"/>
      <c r="U6" s="725"/>
      <c r="V6" s="723"/>
      <c r="W6" s="724"/>
      <c r="X6" s="724"/>
      <c r="Y6" s="724"/>
      <c r="Z6" s="725"/>
      <c r="AA6" s="723"/>
      <c r="AB6" s="724"/>
      <c r="AC6" s="724"/>
      <c r="AD6" s="724"/>
      <c r="AE6" s="724"/>
      <c r="AF6" s="728"/>
      <c r="AG6" s="724"/>
      <c r="AH6" s="724"/>
      <c r="AI6" s="724"/>
      <c r="AJ6" s="729"/>
      <c r="AK6" s="724"/>
      <c r="AL6" s="724"/>
      <c r="AM6" s="724"/>
      <c r="AN6" s="724"/>
      <c r="AO6" s="725"/>
      <c r="AP6" s="723"/>
      <c r="AQ6" s="724"/>
      <c r="AR6" s="724"/>
      <c r="AS6" s="724"/>
      <c r="AT6" s="725"/>
      <c r="AU6" s="723"/>
      <c r="AV6" s="724"/>
      <c r="AW6" s="724"/>
      <c r="AX6" s="724"/>
      <c r="AY6" s="729"/>
      <c r="AZ6" s="214"/>
      <c r="BA6" s="214"/>
      <c r="BB6" s="214"/>
      <c r="BC6" s="214"/>
      <c r="BD6" s="214"/>
      <c r="BE6" s="215"/>
      <c r="BF6" s="215"/>
      <c r="BG6" s="215"/>
      <c r="BH6" s="215"/>
      <c r="BI6" s="215"/>
      <c r="BJ6" s="215"/>
      <c r="BK6" s="215"/>
      <c r="BL6" s="215"/>
      <c r="BM6" s="215"/>
      <c r="BN6" s="215"/>
      <c r="BO6" s="215"/>
      <c r="BP6" s="215"/>
      <c r="BQ6" s="717"/>
      <c r="BR6" s="718"/>
      <c r="BS6" s="718"/>
      <c r="BT6" s="718"/>
      <c r="BU6" s="718"/>
      <c r="BV6" s="718"/>
      <c r="BW6" s="718"/>
      <c r="BX6" s="718"/>
      <c r="BY6" s="718"/>
      <c r="BZ6" s="718"/>
      <c r="CA6" s="718"/>
      <c r="CB6" s="718"/>
      <c r="CC6" s="718"/>
      <c r="CD6" s="718"/>
      <c r="CE6" s="718"/>
      <c r="CF6" s="718"/>
      <c r="CG6" s="719"/>
      <c r="CH6" s="723"/>
      <c r="CI6" s="724"/>
      <c r="CJ6" s="724"/>
      <c r="CK6" s="724"/>
      <c r="CL6" s="725"/>
      <c r="CM6" s="723"/>
      <c r="CN6" s="724"/>
      <c r="CO6" s="724"/>
      <c r="CP6" s="724"/>
      <c r="CQ6" s="725"/>
      <c r="CR6" s="723"/>
      <c r="CS6" s="724"/>
      <c r="CT6" s="724"/>
      <c r="CU6" s="724"/>
      <c r="CV6" s="725"/>
      <c r="CW6" s="723"/>
      <c r="CX6" s="724"/>
      <c r="CY6" s="724"/>
      <c r="CZ6" s="724"/>
      <c r="DA6" s="725"/>
      <c r="DB6" s="723"/>
      <c r="DC6" s="724"/>
      <c r="DD6" s="724"/>
      <c r="DE6" s="724"/>
      <c r="DF6" s="725"/>
      <c r="DG6" s="753"/>
      <c r="DH6" s="754"/>
      <c r="DI6" s="754"/>
      <c r="DJ6" s="754"/>
      <c r="DK6" s="755"/>
      <c r="DL6" s="753"/>
      <c r="DM6" s="754"/>
      <c r="DN6" s="754"/>
      <c r="DO6" s="754"/>
      <c r="DP6" s="755"/>
      <c r="DQ6" s="723"/>
      <c r="DR6" s="724"/>
      <c r="DS6" s="724"/>
      <c r="DT6" s="724"/>
      <c r="DU6" s="725"/>
      <c r="DV6" s="723"/>
      <c r="DW6" s="724"/>
      <c r="DX6" s="724"/>
      <c r="DY6" s="724"/>
      <c r="DZ6" s="729"/>
      <c r="EA6" s="217"/>
    </row>
    <row r="7" spans="1:131" s="218" customFormat="1" ht="26.25" customHeight="1" thickTop="1">
      <c r="A7" s="219">
        <v>1</v>
      </c>
      <c r="B7" s="736" t="s">
        <v>301</v>
      </c>
      <c r="C7" s="737"/>
      <c r="D7" s="737"/>
      <c r="E7" s="737"/>
      <c r="F7" s="737"/>
      <c r="G7" s="737"/>
      <c r="H7" s="737"/>
      <c r="I7" s="737"/>
      <c r="J7" s="737"/>
      <c r="K7" s="737"/>
      <c r="L7" s="737"/>
      <c r="M7" s="737"/>
      <c r="N7" s="737"/>
      <c r="O7" s="737"/>
      <c r="P7" s="738"/>
      <c r="Q7" s="739">
        <v>34472</v>
      </c>
      <c r="R7" s="740"/>
      <c r="S7" s="740"/>
      <c r="T7" s="740"/>
      <c r="U7" s="740"/>
      <c r="V7" s="740">
        <v>32938</v>
      </c>
      <c r="W7" s="740"/>
      <c r="X7" s="740"/>
      <c r="Y7" s="740"/>
      <c r="Z7" s="740"/>
      <c r="AA7" s="740">
        <v>1534</v>
      </c>
      <c r="AB7" s="740"/>
      <c r="AC7" s="740"/>
      <c r="AD7" s="740"/>
      <c r="AE7" s="741"/>
      <c r="AF7" s="742">
        <v>1395</v>
      </c>
      <c r="AG7" s="743"/>
      <c r="AH7" s="743"/>
      <c r="AI7" s="743"/>
      <c r="AJ7" s="744"/>
      <c r="AK7" s="745">
        <v>3671</v>
      </c>
      <c r="AL7" s="746"/>
      <c r="AM7" s="746"/>
      <c r="AN7" s="746"/>
      <c r="AO7" s="746"/>
      <c r="AP7" s="746">
        <v>37929</v>
      </c>
      <c r="AQ7" s="746"/>
      <c r="AR7" s="746"/>
      <c r="AS7" s="746"/>
      <c r="AT7" s="746"/>
      <c r="AU7" s="747"/>
      <c r="AV7" s="747"/>
      <c r="AW7" s="747"/>
      <c r="AX7" s="747"/>
      <c r="AY7" s="748"/>
      <c r="AZ7" s="214"/>
      <c r="BA7" s="214"/>
      <c r="BB7" s="214"/>
      <c r="BC7" s="214"/>
      <c r="BD7" s="214"/>
      <c r="BE7" s="215"/>
      <c r="BF7" s="215"/>
      <c r="BG7" s="215"/>
      <c r="BH7" s="215"/>
      <c r="BI7" s="215"/>
      <c r="BJ7" s="215"/>
      <c r="BK7" s="215"/>
      <c r="BL7" s="215"/>
      <c r="BM7" s="215"/>
      <c r="BN7" s="215"/>
      <c r="BO7" s="215"/>
      <c r="BP7" s="215"/>
      <c r="BQ7" s="219">
        <v>1</v>
      </c>
      <c r="BR7" s="220" t="s">
        <v>565</v>
      </c>
      <c r="BS7" s="733" t="s">
        <v>553</v>
      </c>
      <c r="BT7" s="734"/>
      <c r="BU7" s="734"/>
      <c r="BV7" s="734"/>
      <c r="BW7" s="734"/>
      <c r="BX7" s="734"/>
      <c r="BY7" s="734"/>
      <c r="BZ7" s="734"/>
      <c r="CA7" s="734"/>
      <c r="CB7" s="734"/>
      <c r="CC7" s="734"/>
      <c r="CD7" s="734"/>
      <c r="CE7" s="734"/>
      <c r="CF7" s="734"/>
      <c r="CG7" s="749"/>
      <c r="CH7" s="730">
        <v>-9</v>
      </c>
      <c r="CI7" s="731"/>
      <c r="CJ7" s="731"/>
      <c r="CK7" s="731"/>
      <c r="CL7" s="732"/>
      <c r="CM7" s="730">
        <v>207</v>
      </c>
      <c r="CN7" s="731"/>
      <c r="CO7" s="731"/>
      <c r="CP7" s="731"/>
      <c r="CQ7" s="732"/>
      <c r="CR7" s="730">
        <v>50</v>
      </c>
      <c r="CS7" s="731"/>
      <c r="CT7" s="731"/>
      <c r="CU7" s="731"/>
      <c r="CV7" s="732"/>
      <c r="CW7" s="730" t="s">
        <v>419</v>
      </c>
      <c r="CX7" s="731"/>
      <c r="CY7" s="731"/>
      <c r="CZ7" s="731"/>
      <c r="DA7" s="732"/>
      <c r="DB7" s="730" t="s">
        <v>419</v>
      </c>
      <c r="DC7" s="731"/>
      <c r="DD7" s="731"/>
      <c r="DE7" s="731"/>
      <c r="DF7" s="732"/>
      <c r="DG7" s="730" t="s">
        <v>419</v>
      </c>
      <c r="DH7" s="731"/>
      <c r="DI7" s="731"/>
      <c r="DJ7" s="731"/>
      <c r="DK7" s="732"/>
      <c r="DL7" s="730">
        <v>20</v>
      </c>
      <c r="DM7" s="731"/>
      <c r="DN7" s="731"/>
      <c r="DO7" s="731"/>
      <c r="DP7" s="732"/>
      <c r="DQ7" s="730">
        <v>10</v>
      </c>
      <c r="DR7" s="731"/>
      <c r="DS7" s="731"/>
      <c r="DT7" s="731"/>
      <c r="DU7" s="732"/>
      <c r="DV7" s="733"/>
      <c r="DW7" s="734"/>
      <c r="DX7" s="734"/>
      <c r="DY7" s="734"/>
      <c r="DZ7" s="735"/>
      <c r="EA7" s="217"/>
    </row>
    <row r="8" spans="1:131" s="218" customFormat="1" ht="26.25" customHeight="1">
      <c r="A8" s="221">
        <v>2</v>
      </c>
      <c r="B8" s="767" t="s">
        <v>302</v>
      </c>
      <c r="C8" s="768"/>
      <c r="D8" s="768"/>
      <c r="E8" s="768"/>
      <c r="F8" s="768"/>
      <c r="G8" s="768"/>
      <c r="H8" s="768"/>
      <c r="I8" s="768"/>
      <c r="J8" s="768"/>
      <c r="K8" s="768"/>
      <c r="L8" s="768"/>
      <c r="M8" s="768"/>
      <c r="N8" s="768"/>
      <c r="O8" s="768"/>
      <c r="P8" s="769"/>
      <c r="Q8" s="770">
        <v>27</v>
      </c>
      <c r="R8" s="771"/>
      <c r="S8" s="771"/>
      <c r="T8" s="771"/>
      <c r="U8" s="771"/>
      <c r="V8" s="771">
        <v>14</v>
      </c>
      <c r="W8" s="771"/>
      <c r="X8" s="771"/>
      <c r="Y8" s="771"/>
      <c r="Z8" s="771"/>
      <c r="AA8" s="771">
        <v>13</v>
      </c>
      <c r="AB8" s="771"/>
      <c r="AC8" s="771"/>
      <c r="AD8" s="771"/>
      <c r="AE8" s="772"/>
      <c r="AF8" s="773">
        <v>13</v>
      </c>
      <c r="AG8" s="774"/>
      <c r="AH8" s="774"/>
      <c r="AI8" s="774"/>
      <c r="AJ8" s="775"/>
      <c r="AK8" s="756" t="s">
        <v>552</v>
      </c>
      <c r="AL8" s="757"/>
      <c r="AM8" s="757"/>
      <c r="AN8" s="757"/>
      <c r="AO8" s="757"/>
      <c r="AP8" s="757" t="s">
        <v>552</v>
      </c>
      <c r="AQ8" s="757"/>
      <c r="AR8" s="757"/>
      <c r="AS8" s="757"/>
      <c r="AT8" s="757"/>
      <c r="AU8" s="758"/>
      <c r="AV8" s="758"/>
      <c r="AW8" s="758"/>
      <c r="AX8" s="758"/>
      <c r="AY8" s="759"/>
      <c r="AZ8" s="214"/>
      <c r="BA8" s="214"/>
      <c r="BB8" s="214"/>
      <c r="BC8" s="214"/>
      <c r="BD8" s="214"/>
      <c r="BE8" s="215"/>
      <c r="BF8" s="215"/>
      <c r="BG8" s="215"/>
      <c r="BH8" s="215"/>
      <c r="BI8" s="215"/>
      <c r="BJ8" s="215"/>
      <c r="BK8" s="215"/>
      <c r="BL8" s="215"/>
      <c r="BM8" s="215"/>
      <c r="BN8" s="215"/>
      <c r="BO8" s="215"/>
      <c r="BP8" s="215"/>
      <c r="BQ8" s="221">
        <v>2</v>
      </c>
      <c r="BR8" s="222"/>
      <c r="BS8" s="760" t="s">
        <v>554</v>
      </c>
      <c r="BT8" s="761"/>
      <c r="BU8" s="761"/>
      <c r="BV8" s="761"/>
      <c r="BW8" s="761"/>
      <c r="BX8" s="761"/>
      <c r="BY8" s="761"/>
      <c r="BZ8" s="761"/>
      <c r="CA8" s="761"/>
      <c r="CB8" s="761"/>
      <c r="CC8" s="761"/>
      <c r="CD8" s="761"/>
      <c r="CE8" s="761"/>
      <c r="CF8" s="761"/>
      <c r="CG8" s="762"/>
      <c r="CH8" s="763">
        <v>9</v>
      </c>
      <c r="CI8" s="764"/>
      <c r="CJ8" s="764"/>
      <c r="CK8" s="764"/>
      <c r="CL8" s="765"/>
      <c r="CM8" s="763">
        <v>204</v>
      </c>
      <c r="CN8" s="764"/>
      <c r="CO8" s="764"/>
      <c r="CP8" s="764"/>
      <c r="CQ8" s="765"/>
      <c r="CR8" s="763">
        <v>50</v>
      </c>
      <c r="CS8" s="764"/>
      <c r="CT8" s="764"/>
      <c r="CU8" s="764"/>
      <c r="CV8" s="765"/>
      <c r="CW8" s="763" t="s">
        <v>419</v>
      </c>
      <c r="CX8" s="764"/>
      <c r="CY8" s="764"/>
      <c r="CZ8" s="764"/>
      <c r="DA8" s="765"/>
      <c r="DB8" s="763" t="s">
        <v>419</v>
      </c>
      <c r="DC8" s="764"/>
      <c r="DD8" s="764"/>
      <c r="DE8" s="764"/>
      <c r="DF8" s="765"/>
      <c r="DG8" s="763" t="s">
        <v>419</v>
      </c>
      <c r="DH8" s="764"/>
      <c r="DI8" s="764"/>
      <c r="DJ8" s="764"/>
      <c r="DK8" s="765"/>
      <c r="DL8" s="763" t="s">
        <v>419</v>
      </c>
      <c r="DM8" s="764"/>
      <c r="DN8" s="764"/>
      <c r="DO8" s="764"/>
      <c r="DP8" s="765"/>
      <c r="DQ8" s="763" t="s">
        <v>419</v>
      </c>
      <c r="DR8" s="764"/>
      <c r="DS8" s="764"/>
      <c r="DT8" s="764"/>
      <c r="DU8" s="765"/>
      <c r="DV8" s="760"/>
      <c r="DW8" s="761"/>
      <c r="DX8" s="761"/>
      <c r="DY8" s="761"/>
      <c r="DZ8" s="766"/>
      <c r="EA8" s="217"/>
    </row>
    <row r="9" spans="1:131" s="218" customFormat="1" ht="26.25" customHeight="1">
      <c r="A9" s="221">
        <v>3</v>
      </c>
      <c r="B9" s="767"/>
      <c r="C9" s="768"/>
      <c r="D9" s="768"/>
      <c r="E9" s="768"/>
      <c r="F9" s="768"/>
      <c r="G9" s="768"/>
      <c r="H9" s="768"/>
      <c r="I9" s="768"/>
      <c r="J9" s="768"/>
      <c r="K9" s="768"/>
      <c r="L9" s="768"/>
      <c r="M9" s="768"/>
      <c r="N9" s="768"/>
      <c r="O9" s="768"/>
      <c r="P9" s="769"/>
      <c r="Q9" s="770"/>
      <c r="R9" s="771"/>
      <c r="S9" s="771"/>
      <c r="T9" s="771"/>
      <c r="U9" s="771"/>
      <c r="V9" s="771"/>
      <c r="W9" s="771"/>
      <c r="X9" s="771"/>
      <c r="Y9" s="771"/>
      <c r="Z9" s="771"/>
      <c r="AA9" s="771"/>
      <c r="AB9" s="771"/>
      <c r="AC9" s="771"/>
      <c r="AD9" s="771"/>
      <c r="AE9" s="772"/>
      <c r="AF9" s="773"/>
      <c r="AG9" s="774"/>
      <c r="AH9" s="774"/>
      <c r="AI9" s="774"/>
      <c r="AJ9" s="775"/>
      <c r="AK9" s="756"/>
      <c r="AL9" s="757"/>
      <c r="AM9" s="757"/>
      <c r="AN9" s="757"/>
      <c r="AO9" s="757"/>
      <c r="AP9" s="757"/>
      <c r="AQ9" s="757"/>
      <c r="AR9" s="757"/>
      <c r="AS9" s="757"/>
      <c r="AT9" s="757"/>
      <c r="AU9" s="758"/>
      <c r="AV9" s="758"/>
      <c r="AW9" s="758"/>
      <c r="AX9" s="758"/>
      <c r="AY9" s="759"/>
      <c r="AZ9" s="214"/>
      <c r="BA9" s="214"/>
      <c r="BB9" s="214"/>
      <c r="BC9" s="214"/>
      <c r="BD9" s="214"/>
      <c r="BE9" s="215"/>
      <c r="BF9" s="215"/>
      <c r="BG9" s="215"/>
      <c r="BH9" s="215"/>
      <c r="BI9" s="215"/>
      <c r="BJ9" s="215"/>
      <c r="BK9" s="215"/>
      <c r="BL9" s="215"/>
      <c r="BM9" s="215"/>
      <c r="BN9" s="215"/>
      <c r="BO9" s="215"/>
      <c r="BP9" s="215"/>
      <c r="BQ9" s="221">
        <v>3</v>
      </c>
      <c r="BR9" s="222"/>
      <c r="BS9" s="760" t="s">
        <v>555</v>
      </c>
      <c r="BT9" s="761"/>
      <c r="BU9" s="761"/>
      <c r="BV9" s="761"/>
      <c r="BW9" s="761"/>
      <c r="BX9" s="761"/>
      <c r="BY9" s="761"/>
      <c r="BZ9" s="761"/>
      <c r="CA9" s="761"/>
      <c r="CB9" s="761"/>
      <c r="CC9" s="761"/>
      <c r="CD9" s="761"/>
      <c r="CE9" s="761"/>
      <c r="CF9" s="761"/>
      <c r="CG9" s="762"/>
      <c r="CH9" s="763">
        <v>2</v>
      </c>
      <c r="CI9" s="764"/>
      <c r="CJ9" s="764"/>
      <c r="CK9" s="764"/>
      <c r="CL9" s="765"/>
      <c r="CM9" s="763">
        <v>59</v>
      </c>
      <c r="CN9" s="764"/>
      <c r="CO9" s="764"/>
      <c r="CP9" s="764"/>
      <c r="CQ9" s="765"/>
      <c r="CR9" s="763">
        <v>35</v>
      </c>
      <c r="CS9" s="764"/>
      <c r="CT9" s="764"/>
      <c r="CU9" s="764"/>
      <c r="CV9" s="765"/>
      <c r="CW9" s="763" t="s">
        <v>419</v>
      </c>
      <c r="CX9" s="764"/>
      <c r="CY9" s="764"/>
      <c r="CZ9" s="764"/>
      <c r="DA9" s="765"/>
      <c r="DB9" s="763" t="s">
        <v>419</v>
      </c>
      <c r="DC9" s="764"/>
      <c r="DD9" s="764"/>
      <c r="DE9" s="764"/>
      <c r="DF9" s="765"/>
      <c r="DG9" s="763" t="s">
        <v>419</v>
      </c>
      <c r="DH9" s="764"/>
      <c r="DI9" s="764"/>
      <c r="DJ9" s="764"/>
      <c r="DK9" s="765"/>
      <c r="DL9" s="763" t="s">
        <v>419</v>
      </c>
      <c r="DM9" s="764"/>
      <c r="DN9" s="764"/>
      <c r="DO9" s="764"/>
      <c r="DP9" s="765"/>
      <c r="DQ9" s="763" t="s">
        <v>419</v>
      </c>
      <c r="DR9" s="764"/>
      <c r="DS9" s="764"/>
      <c r="DT9" s="764"/>
      <c r="DU9" s="765"/>
      <c r="DV9" s="760"/>
      <c r="DW9" s="761"/>
      <c r="DX9" s="761"/>
      <c r="DY9" s="761"/>
      <c r="DZ9" s="766"/>
      <c r="EA9" s="217"/>
    </row>
    <row r="10" spans="1:131" s="218" customFormat="1" ht="26.25" customHeight="1">
      <c r="A10" s="221">
        <v>4</v>
      </c>
      <c r="B10" s="767"/>
      <c r="C10" s="768"/>
      <c r="D10" s="768"/>
      <c r="E10" s="768"/>
      <c r="F10" s="768"/>
      <c r="G10" s="768"/>
      <c r="H10" s="768"/>
      <c r="I10" s="768"/>
      <c r="J10" s="768"/>
      <c r="K10" s="768"/>
      <c r="L10" s="768"/>
      <c r="M10" s="768"/>
      <c r="N10" s="768"/>
      <c r="O10" s="768"/>
      <c r="P10" s="769"/>
      <c r="Q10" s="770"/>
      <c r="R10" s="771"/>
      <c r="S10" s="771"/>
      <c r="T10" s="771"/>
      <c r="U10" s="771"/>
      <c r="V10" s="771"/>
      <c r="W10" s="771"/>
      <c r="X10" s="771"/>
      <c r="Y10" s="771"/>
      <c r="Z10" s="771"/>
      <c r="AA10" s="771"/>
      <c r="AB10" s="771"/>
      <c r="AC10" s="771"/>
      <c r="AD10" s="771"/>
      <c r="AE10" s="772"/>
      <c r="AF10" s="773"/>
      <c r="AG10" s="774"/>
      <c r="AH10" s="774"/>
      <c r="AI10" s="774"/>
      <c r="AJ10" s="775"/>
      <c r="AK10" s="756"/>
      <c r="AL10" s="757"/>
      <c r="AM10" s="757"/>
      <c r="AN10" s="757"/>
      <c r="AO10" s="757"/>
      <c r="AP10" s="757"/>
      <c r="AQ10" s="757"/>
      <c r="AR10" s="757"/>
      <c r="AS10" s="757"/>
      <c r="AT10" s="757"/>
      <c r="AU10" s="758"/>
      <c r="AV10" s="758"/>
      <c r="AW10" s="758"/>
      <c r="AX10" s="758"/>
      <c r="AY10" s="759"/>
      <c r="AZ10" s="214"/>
      <c r="BA10" s="214"/>
      <c r="BB10" s="214"/>
      <c r="BC10" s="214"/>
      <c r="BD10" s="214"/>
      <c r="BE10" s="215"/>
      <c r="BF10" s="215"/>
      <c r="BG10" s="215"/>
      <c r="BH10" s="215"/>
      <c r="BI10" s="215"/>
      <c r="BJ10" s="215"/>
      <c r="BK10" s="215"/>
      <c r="BL10" s="215"/>
      <c r="BM10" s="215"/>
      <c r="BN10" s="215"/>
      <c r="BO10" s="215"/>
      <c r="BP10" s="215"/>
      <c r="BQ10" s="221">
        <v>4</v>
      </c>
      <c r="BR10" s="222"/>
      <c r="BS10" s="760" t="s">
        <v>556</v>
      </c>
      <c r="BT10" s="761"/>
      <c r="BU10" s="761"/>
      <c r="BV10" s="761"/>
      <c r="BW10" s="761"/>
      <c r="BX10" s="761"/>
      <c r="BY10" s="761"/>
      <c r="BZ10" s="761"/>
      <c r="CA10" s="761"/>
      <c r="CB10" s="761"/>
      <c r="CC10" s="761"/>
      <c r="CD10" s="761"/>
      <c r="CE10" s="761"/>
      <c r="CF10" s="761"/>
      <c r="CG10" s="762"/>
      <c r="CH10" s="763">
        <v>72</v>
      </c>
      <c r="CI10" s="764"/>
      <c r="CJ10" s="764"/>
      <c r="CK10" s="764"/>
      <c r="CL10" s="765"/>
      <c r="CM10" s="763">
        <v>642</v>
      </c>
      <c r="CN10" s="764"/>
      <c r="CO10" s="764"/>
      <c r="CP10" s="764"/>
      <c r="CQ10" s="765"/>
      <c r="CR10" s="763">
        <v>53</v>
      </c>
      <c r="CS10" s="764"/>
      <c r="CT10" s="764"/>
      <c r="CU10" s="764"/>
      <c r="CV10" s="765"/>
      <c r="CW10" s="763" t="s">
        <v>419</v>
      </c>
      <c r="CX10" s="764"/>
      <c r="CY10" s="764"/>
      <c r="CZ10" s="764"/>
      <c r="DA10" s="765"/>
      <c r="DB10" s="763" t="s">
        <v>419</v>
      </c>
      <c r="DC10" s="764"/>
      <c r="DD10" s="764"/>
      <c r="DE10" s="764"/>
      <c r="DF10" s="765"/>
      <c r="DG10" s="763" t="s">
        <v>419</v>
      </c>
      <c r="DH10" s="764"/>
      <c r="DI10" s="764"/>
      <c r="DJ10" s="764"/>
      <c r="DK10" s="765"/>
      <c r="DL10" s="763" t="s">
        <v>419</v>
      </c>
      <c r="DM10" s="764"/>
      <c r="DN10" s="764"/>
      <c r="DO10" s="764"/>
      <c r="DP10" s="765"/>
      <c r="DQ10" s="763" t="s">
        <v>419</v>
      </c>
      <c r="DR10" s="764"/>
      <c r="DS10" s="764"/>
      <c r="DT10" s="764"/>
      <c r="DU10" s="765"/>
      <c r="DV10" s="760"/>
      <c r="DW10" s="761"/>
      <c r="DX10" s="761"/>
      <c r="DY10" s="761"/>
      <c r="DZ10" s="766"/>
      <c r="EA10" s="217"/>
    </row>
    <row r="11" spans="1:131" s="218" customFormat="1" ht="26.25" customHeight="1">
      <c r="A11" s="221">
        <v>5</v>
      </c>
      <c r="B11" s="767"/>
      <c r="C11" s="768"/>
      <c r="D11" s="768"/>
      <c r="E11" s="768"/>
      <c r="F11" s="768"/>
      <c r="G11" s="768"/>
      <c r="H11" s="768"/>
      <c r="I11" s="768"/>
      <c r="J11" s="768"/>
      <c r="K11" s="768"/>
      <c r="L11" s="768"/>
      <c r="M11" s="768"/>
      <c r="N11" s="768"/>
      <c r="O11" s="768"/>
      <c r="P11" s="769"/>
      <c r="Q11" s="770"/>
      <c r="R11" s="771"/>
      <c r="S11" s="771"/>
      <c r="T11" s="771"/>
      <c r="U11" s="771"/>
      <c r="V11" s="771"/>
      <c r="W11" s="771"/>
      <c r="X11" s="771"/>
      <c r="Y11" s="771"/>
      <c r="Z11" s="771"/>
      <c r="AA11" s="771"/>
      <c r="AB11" s="771"/>
      <c r="AC11" s="771"/>
      <c r="AD11" s="771"/>
      <c r="AE11" s="772"/>
      <c r="AF11" s="773"/>
      <c r="AG11" s="774"/>
      <c r="AH11" s="774"/>
      <c r="AI11" s="774"/>
      <c r="AJ11" s="775"/>
      <c r="AK11" s="756"/>
      <c r="AL11" s="757"/>
      <c r="AM11" s="757"/>
      <c r="AN11" s="757"/>
      <c r="AO11" s="757"/>
      <c r="AP11" s="757"/>
      <c r="AQ11" s="757"/>
      <c r="AR11" s="757"/>
      <c r="AS11" s="757"/>
      <c r="AT11" s="757"/>
      <c r="AU11" s="758"/>
      <c r="AV11" s="758"/>
      <c r="AW11" s="758"/>
      <c r="AX11" s="758"/>
      <c r="AY11" s="759"/>
      <c r="AZ11" s="214"/>
      <c r="BA11" s="214"/>
      <c r="BB11" s="214"/>
      <c r="BC11" s="214"/>
      <c r="BD11" s="214"/>
      <c r="BE11" s="215"/>
      <c r="BF11" s="215"/>
      <c r="BG11" s="215"/>
      <c r="BH11" s="215"/>
      <c r="BI11" s="215"/>
      <c r="BJ11" s="215"/>
      <c r="BK11" s="215"/>
      <c r="BL11" s="215"/>
      <c r="BM11" s="215"/>
      <c r="BN11" s="215"/>
      <c r="BO11" s="215"/>
      <c r="BP11" s="215"/>
      <c r="BQ11" s="221">
        <v>5</v>
      </c>
      <c r="BR11" s="222"/>
      <c r="BS11" s="760" t="s">
        <v>557</v>
      </c>
      <c r="BT11" s="761"/>
      <c r="BU11" s="761"/>
      <c r="BV11" s="761"/>
      <c r="BW11" s="761"/>
      <c r="BX11" s="761"/>
      <c r="BY11" s="761"/>
      <c r="BZ11" s="761"/>
      <c r="CA11" s="761"/>
      <c r="CB11" s="761"/>
      <c r="CC11" s="761"/>
      <c r="CD11" s="761"/>
      <c r="CE11" s="761"/>
      <c r="CF11" s="761"/>
      <c r="CG11" s="762"/>
      <c r="CH11" s="763">
        <v>30</v>
      </c>
      <c r="CI11" s="764"/>
      <c r="CJ11" s="764"/>
      <c r="CK11" s="764"/>
      <c r="CL11" s="765"/>
      <c r="CM11" s="763">
        <v>583</v>
      </c>
      <c r="CN11" s="764"/>
      <c r="CO11" s="764"/>
      <c r="CP11" s="764"/>
      <c r="CQ11" s="765"/>
      <c r="CR11" s="763">
        <v>26</v>
      </c>
      <c r="CS11" s="764"/>
      <c r="CT11" s="764"/>
      <c r="CU11" s="764"/>
      <c r="CV11" s="765"/>
      <c r="CW11" s="763" t="s">
        <v>419</v>
      </c>
      <c r="CX11" s="764"/>
      <c r="CY11" s="764"/>
      <c r="CZ11" s="764"/>
      <c r="DA11" s="765"/>
      <c r="DB11" s="763" t="s">
        <v>419</v>
      </c>
      <c r="DC11" s="764"/>
      <c r="DD11" s="764"/>
      <c r="DE11" s="764"/>
      <c r="DF11" s="765"/>
      <c r="DG11" s="763" t="s">
        <v>419</v>
      </c>
      <c r="DH11" s="764"/>
      <c r="DI11" s="764"/>
      <c r="DJ11" s="764"/>
      <c r="DK11" s="765"/>
      <c r="DL11" s="763" t="s">
        <v>419</v>
      </c>
      <c r="DM11" s="764"/>
      <c r="DN11" s="764"/>
      <c r="DO11" s="764"/>
      <c r="DP11" s="765"/>
      <c r="DQ11" s="763" t="s">
        <v>419</v>
      </c>
      <c r="DR11" s="764"/>
      <c r="DS11" s="764"/>
      <c r="DT11" s="764"/>
      <c r="DU11" s="765"/>
      <c r="DV11" s="760"/>
      <c r="DW11" s="761"/>
      <c r="DX11" s="761"/>
      <c r="DY11" s="761"/>
      <c r="DZ11" s="766"/>
      <c r="EA11" s="217"/>
    </row>
    <row r="12" spans="1:131" s="218" customFormat="1" ht="26.25" customHeight="1">
      <c r="A12" s="221">
        <v>6</v>
      </c>
      <c r="B12" s="767"/>
      <c r="C12" s="768"/>
      <c r="D12" s="768"/>
      <c r="E12" s="768"/>
      <c r="F12" s="768"/>
      <c r="G12" s="768"/>
      <c r="H12" s="768"/>
      <c r="I12" s="768"/>
      <c r="J12" s="768"/>
      <c r="K12" s="768"/>
      <c r="L12" s="768"/>
      <c r="M12" s="768"/>
      <c r="N12" s="768"/>
      <c r="O12" s="768"/>
      <c r="P12" s="769"/>
      <c r="Q12" s="770"/>
      <c r="R12" s="771"/>
      <c r="S12" s="771"/>
      <c r="T12" s="771"/>
      <c r="U12" s="771"/>
      <c r="V12" s="771"/>
      <c r="W12" s="771"/>
      <c r="X12" s="771"/>
      <c r="Y12" s="771"/>
      <c r="Z12" s="771"/>
      <c r="AA12" s="771"/>
      <c r="AB12" s="771"/>
      <c r="AC12" s="771"/>
      <c r="AD12" s="771"/>
      <c r="AE12" s="772"/>
      <c r="AF12" s="773"/>
      <c r="AG12" s="774"/>
      <c r="AH12" s="774"/>
      <c r="AI12" s="774"/>
      <c r="AJ12" s="775"/>
      <c r="AK12" s="756"/>
      <c r="AL12" s="757"/>
      <c r="AM12" s="757"/>
      <c r="AN12" s="757"/>
      <c r="AO12" s="757"/>
      <c r="AP12" s="757"/>
      <c r="AQ12" s="757"/>
      <c r="AR12" s="757"/>
      <c r="AS12" s="757"/>
      <c r="AT12" s="757"/>
      <c r="AU12" s="758"/>
      <c r="AV12" s="758"/>
      <c r="AW12" s="758"/>
      <c r="AX12" s="758"/>
      <c r="AY12" s="759"/>
      <c r="AZ12" s="214"/>
      <c r="BA12" s="214"/>
      <c r="BB12" s="214"/>
      <c r="BC12" s="214"/>
      <c r="BD12" s="214"/>
      <c r="BE12" s="215"/>
      <c r="BF12" s="215"/>
      <c r="BG12" s="215"/>
      <c r="BH12" s="215"/>
      <c r="BI12" s="215"/>
      <c r="BJ12" s="215"/>
      <c r="BK12" s="215"/>
      <c r="BL12" s="215"/>
      <c r="BM12" s="215"/>
      <c r="BN12" s="215"/>
      <c r="BO12" s="215"/>
      <c r="BP12" s="215"/>
      <c r="BQ12" s="221">
        <v>6</v>
      </c>
      <c r="BR12" s="222"/>
      <c r="BS12" s="760" t="s">
        <v>558</v>
      </c>
      <c r="BT12" s="761"/>
      <c r="BU12" s="761"/>
      <c r="BV12" s="761"/>
      <c r="BW12" s="761"/>
      <c r="BX12" s="761"/>
      <c r="BY12" s="761"/>
      <c r="BZ12" s="761"/>
      <c r="CA12" s="761"/>
      <c r="CB12" s="761"/>
      <c r="CC12" s="761"/>
      <c r="CD12" s="761"/>
      <c r="CE12" s="761"/>
      <c r="CF12" s="761"/>
      <c r="CG12" s="762"/>
      <c r="CH12" s="763">
        <v>8</v>
      </c>
      <c r="CI12" s="764"/>
      <c r="CJ12" s="764"/>
      <c r="CK12" s="764"/>
      <c r="CL12" s="765"/>
      <c r="CM12" s="763">
        <v>214</v>
      </c>
      <c r="CN12" s="764"/>
      <c r="CO12" s="764"/>
      <c r="CP12" s="764"/>
      <c r="CQ12" s="765"/>
      <c r="CR12" s="763">
        <v>77</v>
      </c>
      <c r="CS12" s="764"/>
      <c r="CT12" s="764"/>
      <c r="CU12" s="764"/>
      <c r="CV12" s="765"/>
      <c r="CW12" s="763">
        <v>4</v>
      </c>
      <c r="CX12" s="764"/>
      <c r="CY12" s="764"/>
      <c r="CZ12" s="764"/>
      <c r="DA12" s="765"/>
      <c r="DB12" s="763" t="s">
        <v>419</v>
      </c>
      <c r="DC12" s="764"/>
      <c r="DD12" s="764"/>
      <c r="DE12" s="764"/>
      <c r="DF12" s="765"/>
      <c r="DG12" s="763" t="s">
        <v>419</v>
      </c>
      <c r="DH12" s="764"/>
      <c r="DI12" s="764"/>
      <c r="DJ12" s="764"/>
      <c r="DK12" s="765"/>
      <c r="DL12" s="763" t="s">
        <v>419</v>
      </c>
      <c r="DM12" s="764"/>
      <c r="DN12" s="764"/>
      <c r="DO12" s="764"/>
      <c r="DP12" s="765"/>
      <c r="DQ12" s="763" t="s">
        <v>419</v>
      </c>
      <c r="DR12" s="764"/>
      <c r="DS12" s="764"/>
      <c r="DT12" s="764"/>
      <c r="DU12" s="765"/>
      <c r="DV12" s="760"/>
      <c r="DW12" s="761"/>
      <c r="DX12" s="761"/>
      <c r="DY12" s="761"/>
      <c r="DZ12" s="766"/>
      <c r="EA12" s="217"/>
    </row>
    <row r="13" spans="1:131" s="218" customFormat="1" ht="26.25" customHeight="1">
      <c r="A13" s="221">
        <v>7</v>
      </c>
      <c r="B13" s="767"/>
      <c r="C13" s="768"/>
      <c r="D13" s="768"/>
      <c r="E13" s="768"/>
      <c r="F13" s="768"/>
      <c r="G13" s="768"/>
      <c r="H13" s="768"/>
      <c r="I13" s="768"/>
      <c r="J13" s="768"/>
      <c r="K13" s="768"/>
      <c r="L13" s="768"/>
      <c r="M13" s="768"/>
      <c r="N13" s="768"/>
      <c r="O13" s="768"/>
      <c r="P13" s="769"/>
      <c r="Q13" s="770"/>
      <c r="R13" s="771"/>
      <c r="S13" s="771"/>
      <c r="T13" s="771"/>
      <c r="U13" s="771"/>
      <c r="V13" s="771"/>
      <c r="W13" s="771"/>
      <c r="X13" s="771"/>
      <c r="Y13" s="771"/>
      <c r="Z13" s="771"/>
      <c r="AA13" s="771"/>
      <c r="AB13" s="771"/>
      <c r="AC13" s="771"/>
      <c r="AD13" s="771"/>
      <c r="AE13" s="772"/>
      <c r="AF13" s="773"/>
      <c r="AG13" s="774"/>
      <c r="AH13" s="774"/>
      <c r="AI13" s="774"/>
      <c r="AJ13" s="775"/>
      <c r="AK13" s="756"/>
      <c r="AL13" s="757"/>
      <c r="AM13" s="757"/>
      <c r="AN13" s="757"/>
      <c r="AO13" s="757"/>
      <c r="AP13" s="757"/>
      <c r="AQ13" s="757"/>
      <c r="AR13" s="757"/>
      <c r="AS13" s="757"/>
      <c r="AT13" s="757"/>
      <c r="AU13" s="758"/>
      <c r="AV13" s="758"/>
      <c r="AW13" s="758"/>
      <c r="AX13" s="758"/>
      <c r="AY13" s="759"/>
      <c r="AZ13" s="214"/>
      <c r="BA13" s="214"/>
      <c r="BB13" s="214"/>
      <c r="BC13" s="214"/>
      <c r="BD13" s="214"/>
      <c r="BE13" s="215"/>
      <c r="BF13" s="215"/>
      <c r="BG13" s="215"/>
      <c r="BH13" s="215"/>
      <c r="BI13" s="215"/>
      <c r="BJ13" s="215"/>
      <c r="BK13" s="215"/>
      <c r="BL13" s="215"/>
      <c r="BM13" s="215"/>
      <c r="BN13" s="215"/>
      <c r="BO13" s="215"/>
      <c r="BP13" s="215"/>
      <c r="BQ13" s="221">
        <v>7</v>
      </c>
      <c r="BR13" s="222"/>
      <c r="BS13" s="760" t="s">
        <v>559</v>
      </c>
      <c r="BT13" s="761"/>
      <c r="BU13" s="761"/>
      <c r="BV13" s="761"/>
      <c r="BW13" s="761"/>
      <c r="BX13" s="761"/>
      <c r="BY13" s="761"/>
      <c r="BZ13" s="761"/>
      <c r="CA13" s="761"/>
      <c r="CB13" s="761"/>
      <c r="CC13" s="761"/>
      <c r="CD13" s="761"/>
      <c r="CE13" s="761"/>
      <c r="CF13" s="761"/>
      <c r="CG13" s="762"/>
      <c r="CH13" s="763">
        <v>-20</v>
      </c>
      <c r="CI13" s="764"/>
      <c r="CJ13" s="764"/>
      <c r="CK13" s="764"/>
      <c r="CL13" s="765"/>
      <c r="CM13" s="763">
        <v>425</v>
      </c>
      <c r="CN13" s="764"/>
      <c r="CO13" s="764"/>
      <c r="CP13" s="764"/>
      <c r="CQ13" s="765"/>
      <c r="CR13" s="763">
        <v>40</v>
      </c>
      <c r="CS13" s="764"/>
      <c r="CT13" s="764"/>
      <c r="CU13" s="764"/>
      <c r="CV13" s="765"/>
      <c r="CW13" s="763" t="s">
        <v>419</v>
      </c>
      <c r="CX13" s="764"/>
      <c r="CY13" s="764"/>
      <c r="CZ13" s="764"/>
      <c r="DA13" s="765"/>
      <c r="DB13" s="763" t="s">
        <v>419</v>
      </c>
      <c r="DC13" s="764"/>
      <c r="DD13" s="764"/>
      <c r="DE13" s="764"/>
      <c r="DF13" s="765"/>
      <c r="DG13" s="763" t="s">
        <v>419</v>
      </c>
      <c r="DH13" s="764"/>
      <c r="DI13" s="764"/>
      <c r="DJ13" s="764"/>
      <c r="DK13" s="765"/>
      <c r="DL13" s="763" t="s">
        <v>419</v>
      </c>
      <c r="DM13" s="764"/>
      <c r="DN13" s="764"/>
      <c r="DO13" s="764"/>
      <c r="DP13" s="765"/>
      <c r="DQ13" s="763" t="s">
        <v>419</v>
      </c>
      <c r="DR13" s="764"/>
      <c r="DS13" s="764"/>
      <c r="DT13" s="764"/>
      <c r="DU13" s="765"/>
      <c r="DV13" s="760"/>
      <c r="DW13" s="761"/>
      <c r="DX13" s="761"/>
      <c r="DY13" s="761"/>
      <c r="DZ13" s="766"/>
      <c r="EA13" s="217"/>
    </row>
    <row r="14" spans="1:131" s="218" customFormat="1" ht="26.25" customHeight="1">
      <c r="A14" s="221">
        <v>8</v>
      </c>
      <c r="B14" s="767"/>
      <c r="C14" s="768"/>
      <c r="D14" s="768"/>
      <c r="E14" s="768"/>
      <c r="F14" s="768"/>
      <c r="G14" s="768"/>
      <c r="H14" s="768"/>
      <c r="I14" s="768"/>
      <c r="J14" s="768"/>
      <c r="K14" s="768"/>
      <c r="L14" s="768"/>
      <c r="M14" s="768"/>
      <c r="N14" s="768"/>
      <c r="O14" s="768"/>
      <c r="P14" s="769"/>
      <c r="Q14" s="770"/>
      <c r="R14" s="771"/>
      <c r="S14" s="771"/>
      <c r="T14" s="771"/>
      <c r="U14" s="771"/>
      <c r="V14" s="771"/>
      <c r="W14" s="771"/>
      <c r="X14" s="771"/>
      <c r="Y14" s="771"/>
      <c r="Z14" s="771"/>
      <c r="AA14" s="771"/>
      <c r="AB14" s="771"/>
      <c r="AC14" s="771"/>
      <c r="AD14" s="771"/>
      <c r="AE14" s="772"/>
      <c r="AF14" s="773"/>
      <c r="AG14" s="774"/>
      <c r="AH14" s="774"/>
      <c r="AI14" s="774"/>
      <c r="AJ14" s="775"/>
      <c r="AK14" s="756"/>
      <c r="AL14" s="757"/>
      <c r="AM14" s="757"/>
      <c r="AN14" s="757"/>
      <c r="AO14" s="757"/>
      <c r="AP14" s="757"/>
      <c r="AQ14" s="757"/>
      <c r="AR14" s="757"/>
      <c r="AS14" s="757"/>
      <c r="AT14" s="757"/>
      <c r="AU14" s="758"/>
      <c r="AV14" s="758"/>
      <c r="AW14" s="758"/>
      <c r="AX14" s="758"/>
      <c r="AY14" s="759"/>
      <c r="AZ14" s="214"/>
      <c r="BA14" s="214"/>
      <c r="BB14" s="214"/>
      <c r="BC14" s="214"/>
      <c r="BD14" s="214"/>
      <c r="BE14" s="215"/>
      <c r="BF14" s="215"/>
      <c r="BG14" s="215"/>
      <c r="BH14" s="215"/>
      <c r="BI14" s="215"/>
      <c r="BJ14" s="215"/>
      <c r="BK14" s="215"/>
      <c r="BL14" s="215"/>
      <c r="BM14" s="215"/>
      <c r="BN14" s="215"/>
      <c r="BO14" s="215"/>
      <c r="BP14" s="215"/>
      <c r="BQ14" s="221">
        <v>8</v>
      </c>
      <c r="BR14" s="222"/>
      <c r="BS14" s="760"/>
      <c r="BT14" s="761"/>
      <c r="BU14" s="761"/>
      <c r="BV14" s="761"/>
      <c r="BW14" s="761"/>
      <c r="BX14" s="761"/>
      <c r="BY14" s="761"/>
      <c r="BZ14" s="761"/>
      <c r="CA14" s="761"/>
      <c r="CB14" s="761"/>
      <c r="CC14" s="761"/>
      <c r="CD14" s="761"/>
      <c r="CE14" s="761"/>
      <c r="CF14" s="761"/>
      <c r="CG14" s="762"/>
      <c r="CH14" s="763"/>
      <c r="CI14" s="764"/>
      <c r="CJ14" s="764"/>
      <c r="CK14" s="764"/>
      <c r="CL14" s="765"/>
      <c r="CM14" s="763"/>
      <c r="CN14" s="764"/>
      <c r="CO14" s="764"/>
      <c r="CP14" s="764"/>
      <c r="CQ14" s="765"/>
      <c r="CR14" s="763"/>
      <c r="CS14" s="764"/>
      <c r="CT14" s="764"/>
      <c r="CU14" s="764"/>
      <c r="CV14" s="765"/>
      <c r="CW14" s="763"/>
      <c r="CX14" s="764"/>
      <c r="CY14" s="764"/>
      <c r="CZ14" s="764"/>
      <c r="DA14" s="765"/>
      <c r="DB14" s="763"/>
      <c r="DC14" s="764"/>
      <c r="DD14" s="764"/>
      <c r="DE14" s="764"/>
      <c r="DF14" s="765"/>
      <c r="DG14" s="763"/>
      <c r="DH14" s="764"/>
      <c r="DI14" s="764"/>
      <c r="DJ14" s="764"/>
      <c r="DK14" s="765"/>
      <c r="DL14" s="763"/>
      <c r="DM14" s="764"/>
      <c r="DN14" s="764"/>
      <c r="DO14" s="764"/>
      <c r="DP14" s="765"/>
      <c r="DQ14" s="763"/>
      <c r="DR14" s="764"/>
      <c r="DS14" s="764"/>
      <c r="DT14" s="764"/>
      <c r="DU14" s="765"/>
      <c r="DV14" s="760"/>
      <c r="DW14" s="761"/>
      <c r="DX14" s="761"/>
      <c r="DY14" s="761"/>
      <c r="DZ14" s="766"/>
      <c r="EA14" s="217"/>
    </row>
    <row r="15" spans="1:131" s="218" customFormat="1" ht="26.25" customHeight="1">
      <c r="A15" s="221">
        <v>9</v>
      </c>
      <c r="B15" s="767"/>
      <c r="C15" s="768"/>
      <c r="D15" s="768"/>
      <c r="E15" s="768"/>
      <c r="F15" s="768"/>
      <c r="G15" s="768"/>
      <c r="H15" s="768"/>
      <c r="I15" s="768"/>
      <c r="J15" s="768"/>
      <c r="K15" s="768"/>
      <c r="L15" s="768"/>
      <c r="M15" s="768"/>
      <c r="N15" s="768"/>
      <c r="O15" s="768"/>
      <c r="P15" s="769"/>
      <c r="Q15" s="770"/>
      <c r="R15" s="771"/>
      <c r="S15" s="771"/>
      <c r="T15" s="771"/>
      <c r="U15" s="771"/>
      <c r="V15" s="771"/>
      <c r="W15" s="771"/>
      <c r="X15" s="771"/>
      <c r="Y15" s="771"/>
      <c r="Z15" s="771"/>
      <c r="AA15" s="771"/>
      <c r="AB15" s="771"/>
      <c r="AC15" s="771"/>
      <c r="AD15" s="771"/>
      <c r="AE15" s="772"/>
      <c r="AF15" s="773"/>
      <c r="AG15" s="774"/>
      <c r="AH15" s="774"/>
      <c r="AI15" s="774"/>
      <c r="AJ15" s="775"/>
      <c r="AK15" s="756"/>
      <c r="AL15" s="757"/>
      <c r="AM15" s="757"/>
      <c r="AN15" s="757"/>
      <c r="AO15" s="757"/>
      <c r="AP15" s="757"/>
      <c r="AQ15" s="757"/>
      <c r="AR15" s="757"/>
      <c r="AS15" s="757"/>
      <c r="AT15" s="757"/>
      <c r="AU15" s="758"/>
      <c r="AV15" s="758"/>
      <c r="AW15" s="758"/>
      <c r="AX15" s="758"/>
      <c r="AY15" s="759"/>
      <c r="AZ15" s="214"/>
      <c r="BA15" s="214"/>
      <c r="BB15" s="214"/>
      <c r="BC15" s="214"/>
      <c r="BD15" s="214"/>
      <c r="BE15" s="215"/>
      <c r="BF15" s="215"/>
      <c r="BG15" s="215"/>
      <c r="BH15" s="215"/>
      <c r="BI15" s="215"/>
      <c r="BJ15" s="215"/>
      <c r="BK15" s="215"/>
      <c r="BL15" s="215"/>
      <c r="BM15" s="215"/>
      <c r="BN15" s="215"/>
      <c r="BO15" s="215"/>
      <c r="BP15" s="215"/>
      <c r="BQ15" s="221">
        <v>9</v>
      </c>
      <c r="BR15" s="222"/>
      <c r="BS15" s="760"/>
      <c r="BT15" s="761"/>
      <c r="BU15" s="761"/>
      <c r="BV15" s="761"/>
      <c r="BW15" s="761"/>
      <c r="BX15" s="761"/>
      <c r="BY15" s="761"/>
      <c r="BZ15" s="761"/>
      <c r="CA15" s="761"/>
      <c r="CB15" s="761"/>
      <c r="CC15" s="761"/>
      <c r="CD15" s="761"/>
      <c r="CE15" s="761"/>
      <c r="CF15" s="761"/>
      <c r="CG15" s="762"/>
      <c r="CH15" s="763"/>
      <c r="CI15" s="764"/>
      <c r="CJ15" s="764"/>
      <c r="CK15" s="764"/>
      <c r="CL15" s="765"/>
      <c r="CM15" s="763"/>
      <c r="CN15" s="764"/>
      <c r="CO15" s="764"/>
      <c r="CP15" s="764"/>
      <c r="CQ15" s="765"/>
      <c r="CR15" s="763"/>
      <c r="CS15" s="764"/>
      <c r="CT15" s="764"/>
      <c r="CU15" s="764"/>
      <c r="CV15" s="765"/>
      <c r="CW15" s="763"/>
      <c r="CX15" s="764"/>
      <c r="CY15" s="764"/>
      <c r="CZ15" s="764"/>
      <c r="DA15" s="765"/>
      <c r="DB15" s="763"/>
      <c r="DC15" s="764"/>
      <c r="DD15" s="764"/>
      <c r="DE15" s="764"/>
      <c r="DF15" s="765"/>
      <c r="DG15" s="763"/>
      <c r="DH15" s="764"/>
      <c r="DI15" s="764"/>
      <c r="DJ15" s="764"/>
      <c r="DK15" s="765"/>
      <c r="DL15" s="763"/>
      <c r="DM15" s="764"/>
      <c r="DN15" s="764"/>
      <c r="DO15" s="764"/>
      <c r="DP15" s="765"/>
      <c r="DQ15" s="763"/>
      <c r="DR15" s="764"/>
      <c r="DS15" s="764"/>
      <c r="DT15" s="764"/>
      <c r="DU15" s="765"/>
      <c r="DV15" s="760"/>
      <c r="DW15" s="761"/>
      <c r="DX15" s="761"/>
      <c r="DY15" s="761"/>
      <c r="DZ15" s="766"/>
      <c r="EA15" s="217"/>
    </row>
    <row r="16" spans="1:131" s="218" customFormat="1" ht="26.25" customHeight="1">
      <c r="A16" s="221">
        <v>10</v>
      </c>
      <c r="B16" s="767"/>
      <c r="C16" s="768"/>
      <c r="D16" s="768"/>
      <c r="E16" s="768"/>
      <c r="F16" s="768"/>
      <c r="G16" s="768"/>
      <c r="H16" s="768"/>
      <c r="I16" s="768"/>
      <c r="J16" s="768"/>
      <c r="K16" s="768"/>
      <c r="L16" s="768"/>
      <c r="M16" s="768"/>
      <c r="N16" s="768"/>
      <c r="O16" s="768"/>
      <c r="P16" s="769"/>
      <c r="Q16" s="770"/>
      <c r="R16" s="771"/>
      <c r="S16" s="771"/>
      <c r="T16" s="771"/>
      <c r="U16" s="771"/>
      <c r="V16" s="771"/>
      <c r="W16" s="771"/>
      <c r="X16" s="771"/>
      <c r="Y16" s="771"/>
      <c r="Z16" s="771"/>
      <c r="AA16" s="771"/>
      <c r="AB16" s="771"/>
      <c r="AC16" s="771"/>
      <c r="AD16" s="771"/>
      <c r="AE16" s="772"/>
      <c r="AF16" s="773"/>
      <c r="AG16" s="774"/>
      <c r="AH16" s="774"/>
      <c r="AI16" s="774"/>
      <c r="AJ16" s="775"/>
      <c r="AK16" s="756"/>
      <c r="AL16" s="757"/>
      <c r="AM16" s="757"/>
      <c r="AN16" s="757"/>
      <c r="AO16" s="757"/>
      <c r="AP16" s="757"/>
      <c r="AQ16" s="757"/>
      <c r="AR16" s="757"/>
      <c r="AS16" s="757"/>
      <c r="AT16" s="757"/>
      <c r="AU16" s="758"/>
      <c r="AV16" s="758"/>
      <c r="AW16" s="758"/>
      <c r="AX16" s="758"/>
      <c r="AY16" s="759"/>
      <c r="AZ16" s="214"/>
      <c r="BA16" s="214"/>
      <c r="BB16" s="214"/>
      <c r="BC16" s="214"/>
      <c r="BD16" s="214"/>
      <c r="BE16" s="215"/>
      <c r="BF16" s="215"/>
      <c r="BG16" s="215"/>
      <c r="BH16" s="215"/>
      <c r="BI16" s="215"/>
      <c r="BJ16" s="215"/>
      <c r="BK16" s="215"/>
      <c r="BL16" s="215"/>
      <c r="BM16" s="215"/>
      <c r="BN16" s="215"/>
      <c r="BO16" s="215"/>
      <c r="BP16" s="215"/>
      <c r="BQ16" s="221">
        <v>10</v>
      </c>
      <c r="BR16" s="222"/>
      <c r="BS16" s="760"/>
      <c r="BT16" s="761"/>
      <c r="BU16" s="761"/>
      <c r="BV16" s="761"/>
      <c r="BW16" s="761"/>
      <c r="BX16" s="761"/>
      <c r="BY16" s="761"/>
      <c r="BZ16" s="761"/>
      <c r="CA16" s="761"/>
      <c r="CB16" s="761"/>
      <c r="CC16" s="761"/>
      <c r="CD16" s="761"/>
      <c r="CE16" s="761"/>
      <c r="CF16" s="761"/>
      <c r="CG16" s="762"/>
      <c r="CH16" s="763"/>
      <c r="CI16" s="764"/>
      <c r="CJ16" s="764"/>
      <c r="CK16" s="764"/>
      <c r="CL16" s="765"/>
      <c r="CM16" s="763"/>
      <c r="CN16" s="764"/>
      <c r="CO16" s="764"/>
      <c r="CP16" s="764"/>
      <c r="CQ16" s="765"/>
      <c r="CR16" s="763"/>
      <c r="CS16" s="764"/>
      <c r="CT16" s="764"/>
      <c r="CU16" s="764"/>
      <c r="CV16" s="765"/>
      <c r="CW16" s="763"/>
      <c r="CX16" s="764"/>
      <c r="CY16" s="764"/>
      <c r="CZ16" s="764"/>
      <c r="DA16" s="765"/>
      <c r="DB16" s="763"/>
      <c r="DC16" s="764"/>
      <c r="DD16" s="764"/>
      <c r="DE16" s="764"/>
      <c r="DF16" s="765"/>
      <c r="DG16" s="763"/>
      <c r="DH16" s="764"/>
      <c r="DI16" s="764"/>
      <c r="DJ16" s="764"/>
      <c r="DK16" s="765"/>
      <c r="DL16" s="763"/>
      <c r="DM16" s="764"/>
      <c r="DN16" s="764"/>
      <c r="DO16" s="764"/>
      <c r="DP16" s="765"/>
      <c r="DQ16" s="763"/>
      <c r="DR16" s="764"/>
      <c r="DS16" s="764"/>
      <c r="DT16" s="764"/>
      <c r="DU16" s="765"/>
      <c r="DV16" s="760"/>
      <c r="DW16" s="761"/>
      <c r="DX16" s="761"/>
      <c r="DY16" s="761"/>
      <c r="DZ16" s="766"/>
      <c r="EA16" s="217"/>
    </row>
    <row r="17" spans="1:131" s="218" customFormat="1" ht="26.25" customHeight="1">
      <c r="A17" s="221">
        <v>11</v>
      </c>
      <c r="B17" s="767"/>
      <c r="C17" s="768"/>
      <c r="D17" s="768"/>
      <c r="E17" s="768"/>
      <c r="F17" s="768"/>
      <c r="G17" s="768"/>
      <c r="H17" s="768"/>
      <c r="I17" s="768"/>
      <c r="J17" s="768"/>
      <c r="K17" s="768"/>
      <c r="L17" s="768"/>
      <c r="M17" s="768"/>
      <c r="N17" s="768"/>
      <c r="O17" s="768"/>
      <c r="P17" s="769"/>
      <c r="Q17" s="770"/>
      <c r="R17" s="771"/>
      <c r="S17" s="771"/>
      <c r="T17" s="771"/>
      <c r="U17" s="771"/>
      <c r="V17" s="771"/>
      <c r="W17" s="771"/>
      <c r="X17" s="771"/>
      <c r="Y17" s="771"/>
      <c r="Z17" s="771"/>
      <c r="AA17" s="771"/>
      <c r="AB17" s="771"/>
      <c r="AC17" s="771"/>
      <c r="AD17" s="771"/>
      <c r="AE17" s="772"/>
      <c r="AF17" s="773"/>
      <c r="AG17" s="774"/>
      <c r="AH17" s="774"/>
      <c r="AI17" s="774"/>
      <c r="AJ17" s="775"/>
      <c r="AK17" s="756"/>
      <c r="AL17" s="757"/>
      <c r="AM17" s="757"/>
      <c r="AN17" s="757"/>
      <c r="AO17" s="757"/>
      <c r="AP17" s="757"/>
      <c r="AQ17" s="757"/>
      <c r="AR17" s="757"/>
      <c r="AS17" s="757"/>
      <c r="AT17" s="757"/>
      <c r="AU17" s="758"/>
      <c r="AV17" s="758"/>
      <c r="AW17" s="758"/>
      <c r="AX17" s="758"/>
      <c r="AY17" s="759"/>
      <c r="AZ17" s="214"/>
      <c r="BA17" s="214"/>
      <c r="BB17" s="214"/>
      <c r="BC17" s="214"/>
      <c r="BD17" s="214"/>
      <c r="BE17" s="215"/>
      <c r="BF17" s="215"/>
      <c r="BG17" s="215"/>
      <c r="BH17" s="215"/>
      <c r="BI17" s="215"/>
      <c r="BJ17" s="215"/>
      <c r="BK17" s="215"/>
      <c r="BL17" s="215"/>
      <c r="BM17" s="215"/>
      <c r="BN17" s="215"/>
      <c r="BO17" s="215"/>
      <c r="BP17" s="215"/>
      <c r="BQ17" s="221">
        <v>11</v>
      </c>
      <c r="BR17" s="222"/>
      <c r="BS17" s="760"/>
      <c r="BT17" s="761"/>
      <c r="BU17" s="761"/>
      <c r="BV17" s="761"/>
      <c r="BW17" s="761"/>
      <c r="BX17" s="761"/>
      <c r="BY17" s="761"/>
      <c r="BZ17" s="761"/>
      <c r="CA17" s="761"/>
      <c r="CB17" s="761"/>
      <c r="CC17" s="761"/>
      <c r="CD17" s="761"/>
      <c r="CE17" s="761"/>
      <c r="CF17" s="761"/>
      <c r="CG17" s="762"/>
      <c r="CH17" s="763"/>
      <c r="CI17" s="764"/>
      <c r="CJ17" s="764"/>
      <c r="CK17" s="764"/>
      <c r="CL17" s="765"/>
      <c r="CM17" s="763"/>
      <c r="CN17" s="764"/>
      <c r="CO17" s="764"/>
      <c r="CP17" s="764"/>
      <c r="CQ17" s="765"/>
      <c r="CR17" s="763"/>
      <c r="CS17" s="764"/>
      <c r="CT17" s="764"/>
      <c r="CU17" s="764"/>
      <c r="CV17" s="765"/>
      <c r="CW17" s="763"/>
      <c r="CX17" s="764"/>
      <c r="CY17" s="764"/>
      <c r="CZ17" s="764"/>
      <c r="DA17" s="765"/>
      <c r="DB17" s="763"/>
      <c r="DC17" s="764"/>
      <c r="DD17" s="764"/>
      <c r="DE17" s="764"/>
      <c r="DF17" s="765"/>
      <c r="DG17" s="763"/>
      <c r="DH17" s="764"/>
      <c r="DI17" s="764"/>
      <c r="DJ17" s="764"/>
      <c r="DK17" s="765"/>
      <c r="DL17" s="763"/>
      <c r="DM17" s="764"/>
      <c r="DN17" s="764"/>
      <c r="DO17" s="764"/>
      <c r="DP17" s="765"/>
      <c r="DQ17" s="763"/>
      <c r="DR17" s="764"/>
      <c r="DS17" s="764"/>
      <c r="DT17" s="764"/>
      <c r="DU17" s="765"/>
      <c r="DV17" s="760"/>
      <c r="DW17" s="761"/>
      <c r="DX17" s="761"/>
      <c r="DY17" s="761"/>
      <c r="DZ17" s="766"/>
      <c r="EA17" s="217"/>
    </row>
    <row r="18" spans="1:131" s="218" customFormat="1" ht="26.25" customHeight="1">
      <c r="A18" s="221">
        <v>12</v>
      </c>
      <c r="B18" s="767"/>
      <c r="C18" s="768"/>
      <c r="D18" s="768"/>
      <c r="E18" s="768"/>
      <c r="F18" s="768"/>
      <c r="G18" s="768"/>
      <c r="H18" s="768"/>
      <c r="I18" s="768"/>
      <c r="J18" s="768"/>
      <c r="K18" s="768"/>
      <c r="L18" s="768"/>
      <c r="M18" s="768"/>
      <c r="N18" s="768"/>
      <c r="O18" s="768"/>
      <c r="P18" s="769"/>
      <c r="Q18" s="770"/>
      <c r="R18" s="771"/>
      <c r="S18" s="771"/>
      <c r="T18" s="771"/>
      <c r="U18" s="771"/>
      <c r="V18" s="771"/>
      <c r="W18" s="771"/>
      <c r="X18" s="771"/>
      <c r="Y18" s="771"/>
      <c r="Z18" s="771"/>
      <c r="AA18" s="771"/>
      <c r="AB18" s="771"/>
      <c r="AC18" s="771"/>
      <c r="AD18" s="771"/>
      <c r="AE18" s="772"/>
      <c r="AF18" s="773"/>
      <c r="AG18" s="774"/>
      <c r="AH18" s="774"/>
      <c r="AI18" s="774"/>
      <c r="AJ18" s="775"/>
      <c r="AK18" s="756"/>
      <c r="AL18" s="757"/>
      <c r="AM18" s="757"/>
      <c r="AN18" s="757"/>
      <c r="AO18" s="757"/>
      <c r="AP18" s="757"/>
      <c r="AQ18" s="757"/>
      <c r="AR18" s="757"/>
      <c r="AS18" s="757"/>
      <c r="AT18" s="757"/>
      <c r="AU18" s="758"/>
      <c r="AV18" s="758"/>
      <c r="AW18" s="758"/>
      <c r="AX18" s="758"/>
      <c r="AY18" s="759"/>
      <c r="AZ18" s="214"/>
      <c r="BA18" s="214"/>
      <c r="BB18" s="214"/>
      <c r="BC18" s="214"/>
      <c r="BD18" s="214"/>
      <c r="BE18" s="215"/>
      <c r="BF18" s="215"/>
      <c r="BG18" s="215"/>
      <c r="BH18" s="215"/>
      <c r="BI18" s="215"/>
      <c r="BJ18" s="215"/>
      <c r="BK18" s="215"/>
      <c r="BL18" s="215"/>
      <c r="BM18" s="215"/>
      <c r="BN18" s="215"/>
      <c r="BO18" s="215"/>
      <c r="BP18" s="215"/>
      <c r="BQ18" s="221">
        <v>12</v>
      </c>
      <c r="BR18" s="222"/>
      <c r="BS18" s="760"/>
      <c r="BT18" s="761"/>
      <c r="BU18" s="761"/>
      <c r="BV18" s="761"/>
      <c r="BW18" s="761"/>
      <c r="BX18" s="761"/>
      <c r="BY18" s="761"/>
      <c r="BZ18" s="761"/>
      <c r="CA18" s="761"/>
      <c r="CB18" s="761"/>
      <c r="CC18" s="761"/>
      <c r="CD18" s="761"/>
      <c r="CE18" s="761"/>
      <c r="CF18" s="761"/>
      <c r="CG18" s="762"/>
      <c r="CH18" s="763"/>
      <c r="CI18" s="764"/>
      <c r="CJ18" s="764"/>
      <c r="CK18" s="764"/>
      <c r="CL18" s="765"/>
      <c r="CM18" s="763"/>
      <c r="CN18" s="764"/>
      <c r="CO18" s="764"/>
      <c r="CP18" s="764"/>
      <c r="CQ18" s="765"/>
      <c r="CR18" s="763"/>
      <c r="CS18" s="764"/>
      <c r="CT18" s="764"/>
      <c r="CU18" s="764"/>
      <c r="CV18" s="765"/>
      <c r="CW18" s="763"/>
      <c r="CX18" s="764"/>
      <c r="CY18" s="764"/>
      <c r="CZ18" s="764"/>
      <c r="DA18" s="765"/>
      <c r="DB18" s="763"/>
      <c r="DC18" s="764"/>
      <c r="DD18" s="764"/>
      <c r="DE18" s="764"/>
      <c r="DF18" s="765"/>
      <c r="DG18" s="763"/>
      <c r="DH18" s="764"/>
      <c r="DI18" s="764"/>
      <c r="DJ18" s="764"/>
      <c r="DK18" s="765"/>
      <c r="DL18" s="763"/>
      <c r="DM18" s="764"/>
      <c r="DN18" s="764"/>
      <c r="DO18" s="764"/>
      <c r="DP18" s="765"/>
      <c r="DQ18" s="763"/>
      <c r="DR18" s="764"/>
      <c r="DS18" s="764"/>
      <c r="DT18" s="764"/>
      <c r="DU18" s="765"/>
      <c r="DV18" s="760"/>
      <c r="DW18" s="761"/>
      <c r="DX18" s="761"/>
      <c r="DY18" s="761"/>
      <c r="DZ18" s="766"/>
      <c r="EA18" s="217"/>
    </row>
    <row r="19" spans="1:131" s="218" customFormat="1" ht="26.25" customHeight="1">
      <c r="A19" s="221">
        <v>13</v>
      </c>
      <c r="B19" s="767"/>
      <c r="C19" s="768"/>
      <c r="D19" s="768"/>
      <c r="E19" s="768"/>
      <c r="F19" s="768"/>
      <c r="G19" s="768"/>
      <c r="H19" s="768"/>
      <c r="I19" s="768"/>
      <c r="J19" s="768"/>
      <c r="K19" s="768"/>
      <c r="L19" s="768"/>
      <c r="M19" s="768"/>
      <c r="N19" s="768"/>
      <c r="O19" s="768"/>
      <c r="P19" s="769"/>
      <c r="Q19" s="770"/>
      <c r="R19" s="771"/>
      <c r="S19" s="771"/>
      <c r="T19" s="771"/>
      <c r="U19" s="771"/>
      <c r="V19" s="771"/>
      <c r="W19" s="771"/>
      <c r="X19" s="771"/>
      <c r="Y19" s="771"/>
      <c r="Z19" s="771"/>
      <c r="AA19" s="771"/>
      <c r="AB19" s="771"/>
      <c r="AC19" s="771"/>
      <c r="AD19" s="771"/>
      <c r="AE19" s="772"/>
      <c r="AF19" s="773"/>
      <c r="AG19" s="774"/>
      <c r="AH19" s="774"/>
      <c r="AI19" s="774"/>
      <c r="AJ19" s="775"/>
      <c r="AK19" s="756"/>
      <c r="AL19" s="757"/>
      <c r="AM19" s="757"/>
      <c r="AN19" s="757"/>
      <c r="AO19" s="757"/>
      <c r="AP19" s="757"/>
      <c r="AQ19" s="757"/>
      <c r="AR19" s="757"/>
      <c r="AS19" s="757"/>
      <c r="AT19" s="757"/>
      <c r="AU19" s="758"/>
      <c r="AV19" s="758"/>
      <c r="AW19" s="758"/>
      <c r="AX19" s="758"/>
      <c r="AY19" s="759"/>
      <c r="AZ19" s="214"/>
      <c r="BA19" s="214"/>
      <c r="BB19" s="214"/>
      <c r="BC19" s="214"/>
      <c r="BD19" s="214"/>
      <c r="BE19" s="215"/>
      <c r="BF19" s="215"/>
      <c r="BG19" s="215"/>
      <c r="BH19" s="215"/>
      <c r="BI19" s="215"/>
      <c r="BJ19" s="215"/>
      <c r="BK19" s="215"/>
      <c r="BL19" s="215"/>
      <c r="BM19" s="215"/>
      <c r="BN19" s="215"/>
      <c r="BO19" s="215"/>
      <c r="BP19" s="215"/>
      <c r="BQ19" s="221">
        <v>13</v>
      </c>
      <c r="BR19" s="222"/>
      <c r="BS19" s="760"/>
      <c r="BT19" s="761"/>
      <c r="BU19" s="761"/>
      <c r="BV19" s="761"/>
      <c r="BW19" s="761"/>
      <c r="BX19" s="761"/>
      <c r="BY19" s="761"/>
      <c r="BZ19" s="761"/>
      <c r="CA19" s="761"/>
      <c r="CB19" s="761"/>
      <c r="CC19" s="761"/>
      <c r="CD19" s="761"/>
      <c r="CE19" s="761"/>
      <c r="CF19" s="761"/>
      <c r="CG19" s="762"/>
      <c r="CH19" s="763"/>
      <c r="CI19" s="764"/>
      <c r="CJ19" s="764"/>
      <c r="CK19" s="764"/>
      <c r="CL19" s="765"/>
      <c r="CM19" s="763"/>
      <c r="CN19" s="764"/>
      <c r="CO19" s="764"/>
      <c r="CP19" s="764"/>
      <c r="CQ19" s="765"/>
      <c r="CR19" s="763"/>
      <c r="CS19" s="764"/>
      <c r="CT19" s="764"/>
      <c r="CU19" s="764"/>
      <c r="CV19" s="765"/>
      <c r="CW19" s="763"/>
      <c r="CX19" s="764"/>
      <c r="CY19" s="764"/>
      <c r="CZ19" s="764"/>
      <c r="DA19" s="765"/>
      <c r="DB19" s="763"/>
      <c r="DC19" s="764"/>
      <c r="DD19" s="764"/>
      <c r="DE19" s="764"/>
      <c r="DF19" s="765"/>
      <c r="DG19" s="763"/>
      <c r="DH19" s="764"/>
      <c r="DI19" s="764"/>
      <c r="DJ19" s="764"/>
      <c r="DK19" s="765"/>
      <c r="DL19" s="763"/>
      <c r="DM19" s="764"/>
      <c r="DN19" s="764"/>
      <c r="DO19" s="764"/>
      <c r="DP19" s="765"/>
      <c r="DQ19" s="763"/>
      <c r="DR19" s="764"/>
      <c r="DS19" s="764"/>
      <c r="DT19" s="764"/>
      <c r="DU19" s="765"/>
      <c r="DV19" s="760"/>
      <c r="DW19" s="761"/>
      <c r="DX19" s="761"/>
      <c r="DY19" s="761"/>
      <c r="DZ19" s="766"/>
      <c r="EA19" s="217"/>
    </row>
    <row r="20" spans="1:131" s="218" customFormat="1" ht="26.25" customHeight="1">
      <c r="A20" s="221">
        <v>14</v>
      </c>
      <c r="B20" s="767"/>
      <c r="C20" s="768"/>
      <c r="D20" s="768"/>
      <c r="E20" s="768"/>
      <c r="F20" s="768"/>
      <c r="G20" s="768"/>
      <c r="H20" s="768"/>
      <c r="I20" s="768"/>
      <c r="J20" s="768"/>
      <c r="K20" s="768"/>
      <c r="L20" s="768"/>
      <c r="M20" s="768"/>
      <c r="N20" s="768"/>
      <c r="O20" s="768"/>
      <c r="P20" s="769"/>
      <c r="Q20" s="770"/>
      <c r="R20" s="771"/>
      <c r="S20" s="771"/>
      <c r="T20" s="771"/>
      <c r="U20" s="771"/>
      <c r="V20" s="771"/>
      <c r="W20" s="771"/>
      <c r="X20" s="771"/>
      <c r="Y20" s="771"/>
      <c r="Z20" s="771"/>
      <c r="AA20" s="771"/>
      <c r="AB20" s="771"/>
      <c r="AC20" s="771"/>
      <c r="AD20" s="771"/>
      <c r="AE20" s="772"/>
      <c r="AF20" s="773"/>
      <c r="AG20" s="774"/>
      <c r="AH20" s="774"/>
      <c r="AI20" s="774"/>
      <c r="AJ20" s="775"/>
      <c r="AK20" s="756"/>
      <c r="AL20" s="757"/>
      <c r="AM20" s="757"/>
      <c r="AN20" s="757"/>
      <c r="AO20" s="757"/>
      <c r="AP20" s="757"/>
      <c r="AQ20" s="757"/>
      <c r="AR20" s="757"/>
      <c r="AS20" s="757"/>
      <c r="AT20" s="757"/>
      <c r="AU20" s="758"/>
      <c r="AV20" s="758"/>
      <c r="AW20" s="758"/>
      <c r="AX20" s="758"/>
      <c r="AY20" s="759"/>
      <c r="AZ20" s="214"/>
      <c r="BA20" s="214"/>
      <c r="BB20" s="214"/>
      <c r="BC20" s="214"/>
      <c r="BD20" s="214"/>
      <c r="BE20" s="215"/>
      <c r="BF20" s="215"/>
      <c r="BG20" s="215"/>
      <c r="BH20" s="215"/>
      <c r="BI20" s="215"/>
      <c r="BJ20" s="215"/>
      <c r="BK20" s="215"/>
      <c r="BL20" s="215"/>
      <c r="BM20" s="215"/>
      <c r="BN20" s="215"/>
      <c r="BO20" s="215"/>
      <c r="BP20" s="215"/>
      <c r="BQ20" s="221">
        <v>14</v>
      </c>
      <c r="BR20" s="222"/>
      <c r="BS20" s="760"/>
      <c r="BT20" s="761"/>
      <c r="BU20" s="761"/>
      <c r="BV20" s="761"/>
      <c r="BW20" s="761"/>
      <c r="BX20" s="761"/>
      <c r="BY20" s="761"/>
      <c r="BZ20" s="761"/>
      <c r="CA20" s="761"/>
      <c r="CB20" s="761"/>
      <c r="CC20" s="761"/>
      <c r="CD20" s="761"/>
      <c r="CE20" s="761"/>
      <c r="CF20" s="761"/>
      <c r="CG20" s="762"/>
      <c r="CH20" s="763"/>
      <c r="CI20" s="764"/>
      <c r="CJ20" s="764"/>
      <c r="CK20" s="764"/>
      <c r="CL20" s="765"/>
      <c r="CM20" s="763"/>
      <c r="CN20" s="764"/>
      <c r="CO20" s="764"/>
      <c r="CP20" s="764"/>
      <c r="CQ20" s="765"/>
      <c r="CR20" s="763"/>
      <c r="CS20" s="764"/>
      <c r="CT20" s="764"/>
      <c r="CU20" s="764"/>
      <c r="CV20" s="765"/>
      <c r="CW20" s="763"/>
      <c r="CX20" s="764"/>
      <c r="CY20" s="764"/>
      <c r="CZ20" s="764"/>
      <c r="DA20" s="765"/>
      <c r="DB20" s="763"/>
      <c r="DC20" s="764"/>
      <c r="DD20" s="764"/>
      <c r="DE20" s="764"/>
      <c r="DF20" s="765"/>
      <c r="DG20" s="763"/>
      <c r="DH20" s="764"/>
      <c r="DI20" s="764"/>
      <c r="DJ20" s="764"/>
      <c r="DK20" s="765"/>
      <c r="DL20" s="763"/>
      <c r="DM20" s="764"/>
      <c r="DN20" s="764"/>
      <c r="DO20" s="764"/>
      <c r="DP20" s="765"/>
      <c r="DQ20" s="763"/>
      <c r="DR20" s="764"/>
      <c r="DS20" s="764"/>
      <c r="DT20" s="764"/>
      <c r="DU20" s="765"/>
      <c r="DV20" s="760"/>
      <c r="DW20" s="761"/>
      <c r="DX20" s="761"/>
      <c r="DY20" s="761"/>
      <c r="DZ20" s="766"/>
      <c r="EA20" s="217"/>
    </row>
    <row r="21" spans="1:131" s="218" customFormat="1" ht="26.25" customHeight="1" thickBot="1">
      <c r="A21" s="221">
        <v>15</v>
      </c>
      <c r="B21" s="767"/>
      <c r="C21" s="768"/>
      <c r="D21" s="768"/>
      <c r="E21" s="768"/>
      <c r="F21" s="768"/>
      <c r="G21" s="768"/>
      <c r="H21" s="768"/>
      <c r="I21" s="768"/>
      <c r="J21" s="768"/>
      <c r="K21" s="768"/>
      <c r="L21" s="768"/>
      <c r="M21" s="768"/>
      <c r="N21" s="768"/>
      <c r="O21" s="768"/>
      <c r="P21" s="769"/>
      <c r="Q21" s="770"/>
      <c r="R21" s="771"/>
      <c r="S21" s="771"/>
      <c r="T21" s="771"/>
      <c r="U21" s="771"/>
      <c r="V21" s="771"/>
      <c r="W21" s="771"/>
      <c r="X21" s="771"/>
      <c r="Y21" s="771"/>
      <c r="Z21" s="771"/>
      <c r="AA21" s="771"/>
      <c r="AB21" s="771"/>
      <c r="AC21" s="771"/>
      <c r="AD21" s="771"/>
      <c r="AE21" s="772"/>
      <c r="AF21" s="773"/>
      <c r="AG21" s="774"/>
      <c r="AH21" s="774"/>
      <c r="AI21" s="774"/>
      <c r="AJ21" s="775"/>
      <c r="AK21" s="756"/>
      <c r="AL21" s="757"/>
      <c r="AM21" s="757"/>
      <c r="AN21" s="757"/>
      <c r="AO21" s="757"/>
      <c r="AP21" s="757"/>
      <c r="AQ21" s="757"/>
      <c r="AR21" s="757"/>
      <c r="AS21" s="757"/>
      <c r="AT21" s="757"/>
      <c r="AU21" s="758"/>
      <c r="AV21" s="758"/>
      <c r="AW21" s="758"/>
      <c r="AX21" s="758"/>
      <c r="AY21" s="759"/>
      <c r="AZ21" s="214"/>
      <c r="BA21" s="214"/>
      <c r="BB21" s="214"/>
      <c r="BC21" s="214"/>
      <c r="BD21" s="214"/>
      <c r="BE21" s="215"/>
      <c r="BF21" s="215"/>
      <c r="BG21" s="215"/>
      <c r="BH21" s="215"/>
      <c r="BI21" s="215"/>
      <c r="BJ21" s="215"/>
      <c r="BK21" s="215"/>
      <c r="BL21" s="215"/>
      <c r="BM21" s="215"/>
      <c r="BN21" s="215"/>
      <c r="BO21" s="215"/>
      <c r="BP21" s="215"/>
      <c r="BQ21" s="221">
        <v>15</v>
      </c>
      <c r="BR21" s="222"/>
      <c r="BS21" s="760"/>
      <c r="BT21" s="761"/>
      <c r="BU21" s="761"/>
      <c r="BV21" s="761"/>
      <c r="BW21" s="761"/>
      <c r="BX21" s="761"/>
      <c r="BY21" s="761"/>
      <c r="BZ21" s="761"/>
      <c r="CA21" s="761"/>
      <c r="CB21" s="761"/>
      <c r="CC21" s="761"/>
      <c r="CD21" s="761"/>
      <c r="CE21" s="761"/>
      <c r="CF21" s="761"/>
      <c r="CG21" s="762"/>
      <c r="CH21" s="763"/>
      <c r="CI21" s="764"/>
      <c r="CJ21" s="764"/>
      <c r="CK21" s="764"/>
      <c r="CL21" s="765"/>
      <c r="CM21" s="763"/>
      <c r="CN21" s="764"/>
      <c r="CO21" s="764"/>
      <c r="CP21" s="764"/>
      <c r="CQ21" s="765"/>
      <c r="CR21" s="763"/>
      <c r="CS21" s="764"/>
      <c r="CT21" s="764"/>
      <c r="CU21" s="764"/>
      <c r="CV21" s="765"/>
      <c r="CW21" s="763"/>
      <c r="CX21" s="764"/>
      <c r="CY21" s="764"/>
      <c r="CZ21" s="764"/>
      <c r="DA21" s="765"/>
      <c r="DB21" s="763"/>
      <c r="DC21" s="764"/>
      <c r="DD21" s="764"/>
      <c r="DE21" s="764"/>
      <c r="DF21" s="765"/>
      <c r="DG21" s="763"/>
      <c r="DH21" s="764"/>
      <c r="DI21" s="764"/>
      <c r="DJ21" s="764"/>
      <c r="DK21" s="765"/>
      <c r="DL21" s="763"/>
      <c r="DM21" s="764"/>
      <c r="DN21" s="764"/>
      <c r="DO21" s="764"/>
      <c r="DP21" s="765"/>
      <c r="DQ21" s="763"/>
      <c r="DR21" s="764"/>
      <c r="DS21" s="764"/>
      <c r="DT21" s="764"/>
      <c r="DU21" s="765"/>
      <c r="DV21" s="760"/>
      <c r="DW21" s="761"/>
      <c r="DX21" s="761"/>
      <c r="DY21" s="761"/>
      <c r="DZ21" s="766"/>
      <c r="EA21" s="217"/>
    </row>
    <row r="22" spans="1:131" s="218" customFormat="1" ht="26.25" customHeight="1">
      <c r="A22" s="221">
        <v>16</v>
      </c>
      <c r="B22" s="767"/>
      <c r="C22" s="768"/>
      <c r="D22" s="768"/>
      <c r="E22" s="768"/>
      <c r="F22" s="768"/>
      <c r="G22" s="768"/>
      <c r="H22" s="768"/>
      <c r="I22" s="768"/>
      <c r="J22" s="768"/>
      <c r="K22" s="768"/>
      <c r="L22" s="768"/>
      <c r="M22" s="768"/>
      <c r="N22" s="768"/>
      <c r="O22" s="768"/>
      <c r="P22" s="769"/>
      <c r="Q22" s="786"/>
      <c r="R22" s="787"/>
      <c r="S22" s="787"/>
      <c r="T22" s="787"/>
      <c r="U22" s="787"/>
      <c r="V22" s="787"/>
      <c r="W22" s="787"/>
      <c r="X22" s="787"/>
      <c r="Y22" s="787"/>
      <c r="Z22" s="787"/>
      <c r="AA22" s="787"/>
      <c r="AB22" s="787"/>
      <c r="AC22" s="787"/>
      <c r="AD22" s="787"/>
      <c r="AE22" s="788"/>
      <c r="AF22" s="773"/>
      <c r="AG22" s="774"/>
      <c r="AH22" s="774"/>
      <c r="AI22" s="774"/>
      <c r="AJ22" s="775"/>
      <c r="AK22" s="789"/>
      <c r="AL22" s="790"/>
      <c r="AM22" s="790"/>
      <c r="AN22" s="790"/>
      <c r="AO22" s="790"/>
      <c r="AP22" s="790"/>
      <c r="AQ22" s="790"/>
      <c r="AR22" s="790"/>
      <c r="AS22" s="790"/>
      <c r="AT22" s="790"/>
      <c r="AU22" s="791"/>
      <c r="AV22" s="791"/>
      <c r="AW22" s="791"/>
      <c r="AX22" s="791"/>
      <c r="AY22" s="792"/>
      <c r="AZ22" s="793" t="s">
        <v>303</v>
      </c>
      <c r="BA22" s="793"/>
      <c r="BB22" s="793"/>
      <c r="BC22" s="793"/>
      <c r="BD22" s="794"/>
      <c r="BE22" s="215"/>
      <c r="BF22" s="215"/>
      <c r="BG22" s="215"/>
      <c r="BH22" s="215"/>
      <c r="BI22" s="215"/>
      <c r="BJ22" s="215"/>
      <c r="BK22" s="215"/>
      <c r="BL22" s="215"/>
      <c r="BM22" s="215"/>
      <c r="BN22" s="215"/>
      <c r="BO22" s="215"/>
      <c r="BP22" s="215"/>
      <c r="BQ22" s="221">
        <v>16</v>
      </c>
      <c r="BR22" s="222"/>
      <c r="BS22" s="760"/>
      <c r="BT22" s="761"/>
      <c r="BU22" s="761"/>
      <c r="BV22" s="761"/>
      <c r="BW22" s="761"/>
      <c r="BX22" s="761"/>
      <c r="BY22" s="761"/>
      <c r="BZ22" s="761"/>
      <c r="CA22" s="761"/>
      <c r="CB22" s="761"/>
      <c r="CC22" s="761"/>
      <c r="CD22" s="761"/>
      <c r="CE22" s="761"/>
      <c r="CF22" s="761"/>
      <c r="CG22" s="762"/>
      <c r="CH22" s="763"/>
      <c r="CI22" s="764"/>
      <c r="CJ22" s="764"/>
      <c r="CK22" s="764"/>
      <c r="CL22" s="765"/>
      <c r="CM22" s="763"/>
      <c r="CN22" s="764"/>
      <c r="CO22" s="764"/>
      <c r="CP22" s="764"/>
      <c r="CQ22" s="765"/>
      <c r="CR22" s="763"/>
      <c r="CS22" s="764"/>
      <c r="CT22" s="764"/>
      <c r="CU22" s="764"/>
      <c r="CV22" s="765"/>
      <c r="CW22" s="763"/>
      <c r="CX22" s="764"/>
      <c r="CY22" s="764"/>
      <c r="CZ22" s="764"/>
      <c r="DA22" s="765"/>
      <c r="DB22" s="763"/>
      <c r="DC22" s="764"/>
      <c r="DD22" s="764"/>
      <c r="DE22" s="764"/>
      <c r="DF22" s="765"/>
      <c r="DG22" s="763"/>
      <c r="DH22" s="764"/>
      <c r="DI22" s="764"/>
      <c r="DJ22" s="764"/>
      <c r="DK22" s="765"/>
      <c r="DL22" s="763"/>
      <c r="DM22" s="764"/>
      <c r="DN22" s="764"/>
      <c r="DO22" s="764"/>
      <c r="DP22" s="765"/>
      <c r="DQ22" s="763"/>
      <c r="DR22" s="764"/>
      <c r="DS22" s="764"/>
      <c r="DT22" s="764"/>
      <c r="DU22" s="765"/>
      <c r="DV22" s="760"/>
      <c r="DW22" s="761"/>
      <c r="DX22" s="761"/>
      <c r="DY22" s="761"/>
      <c r="DZ22" s="766"/>
      <c r="EA22" s="217"/>
    </row>
    <row r="23" spans="1:131" s="218" customFormat="1" ht="26.25" customHeight="1" thickBot="1">
      <c r="A23" s="223" t="s">
        <v>304</v>
      </c>
      <c r="B23" s="776" t="s">
        <v>305</v>
      </c>
      <c r="C23" s="777"/>
      <c r="D23" s="777"/>
      <c r="E23" s="777"/>
      <c r="F23" s="777"/>
      <c r="G23" s="777"/>
      <c r="H23" s="777"/>
      <c r="I23" s="777"/>
      <c r="J23" s="777"/>
      <c r="K23" s="777"/>
      <c r="L23" s="777"/>
      <c r="M23" s="777"/>
      <c r="N23" s="777"/>
      <c r="O23" s="777"/>
      <c r="P23" s="778"/>
      <c r="Q23" s="779">
        <v>34487</v>
      </c>
      <c r="R23" s="780"/>
      <c r="S23" s="780"/>
      <c r="T23" s="780"/>
      <c r="U23" s="780"/>
      <c r="V23" s="780">
        <v>32941</v>
      </c>
      <c r="W23" s="780"/>
      <c r="X23" s="780"/>
      <c r="Y23" s="780"/>
      <c r="Z23" s="780"/>
      <c r="AA23" s="780">
        <v>1547</v>
      </c>
      <c r="AB23" s="780"/>
      <c r="AC23" s="780"/>
      <c r="AD23" s="780"/>
      <c r="AE23" s="781"/>
      <c r="AF23" s="782">
        <v>1407</v>
      </c>
      <c r="AG23" s="780"/>
      <c r="AH23" s="780"/>
      <c r="AI23" s="780"/>
      <c r="AJ23" s="783"/>
      <c r="AK23" s="784"/>
      <c r="AL23" s="785"/>
      <c r="AM23" s="785"/>
      <c r="AN23" s="785"/>
      <c r="AO23" s="785"/>
      <c r="AP23" s="780">
        <v>37929</v>
      </c>
      <c r="AQ23" s="780"/>
      <c r="AR23" s="780"/>
      <c r="AS23" s="780"/>
      <c r="AT23" s="780"/>
      <c r="AU23" s="796"/>
      <c r="AV23" s="796"/>
      <c r="AW23" s="796"/>
      <c r="AX23" s="796"/>
      <c r="AY23" s="797"/>
      <c r="AZ23" s="798" t="s">
        <v>47</v>
      </c>
      <c r="BA23" s="799"/>
      <c r="BB23" s="799"/>
      <c r="BC23" s="799"/>
      <c r="BD23" s="800"/>
      <c r="BE23" s="215"/>
      <c r="BF23" s="215"/>
      <c r="BG23" s="215"/>
      <c r="BH23" s="215"/>
      <c r="BI23" s="215"/>
      <c r="BJ23" s="215"/>
      <c r="BK23" s="215"/>
      <c r="BL23" s="215"/>
      <c r="BM23" s="215"/>
      <c r="BN23" s="215"/>
      <c r="BO23" s="215"/>
      <c r="BP23" s="215"/>
      <c r="BQ23" s="221">
        <v>17</v>
      </c>
      <c r="BR23" s="222"/>
      <c r="BS23" s="760"/>
      <c r="BT23" s="761"/>
      <c r="BU23" s="761"/>
      <c r="BV23" s="761"/>
      <c r="BW23" s="761"/>
      <c r="BX23" s="761"/>
      <c r="BY23" s="761"/>
      <c r="BZ23" s="761"/>
      <c r="CA23" s="761"/>
      <c r="CB23" s="761"/>
      <c r="CC23" s="761"/>
      <c r="CD23" s="761"/>
      <c r="CE23" s="761"/>
      <c r="CF23" s="761"/>
      <c r="CG23" s="762"/>
      <c r="CH23" s="763"/>
      <c r="CI23" s="764"/>
      <c r="CJ23" s="764"/>
      <c r="CK23" s="764"/>
      <c r="CL23" s="765"/>
      <c r="CM23" s="763"/>
      <c r="CN23" s="764"/>
      <c r="CO23" s="764"/>
      <c r="CP23" s="764"/>
      <c r="CQ23" s="765"/>
      <c r="CR23" s="763"/>
      <c r="CS23" s="764"/>
      <c r="CT23" s="764"/>
      <c r="CU23" s="764"/>
      <c r="CV23" s="765"/>
      <c r="CW23" s="763"/>
      <c r="CX23" s="764"/>
      <c r="CY23" s="764"/>
      <c r="CZ23" s="764"/>
      <c r="DA23" s="765"/>
      <c r="DB23" s="763"/>
      <c r="DC23" s="764"/>
      <c r="DD23" s="764"/>
      <c r="DE23" s="764"/>
      <c r="DF23" s="765"/>
      <c r="DG23" s="763"/>
      <c r="DH23" s="764"/>
      <c r="DI23" s="764"/>
      <c r="DJ23" s="764"/>
      <c r="DK23" s="765"/>
      <c r="DL23" s="763"/>
      <c r="DM23" s="764"/>
      <c r="DN23" s="764"/>
      <c r="DO23" s="764"/>
      <c r="DP23" s="765"/>
      <c r="DQ23" s="763"/>
      <c r="DR23" s="764"/>
      <c r="DS23" s="764"/>
      <c r="DT23" s="764"/>
      <c r="DU23" s="765"/>
      <c r="DV23" s="760"/>
      <c r="DW23" s="761"/>
      <c r="DX23" s="761"/>
      <c r="DY23" s="761"/>
      <c r="DZ23" s="766"/>
      <c r="EA23" s="217"/>
    </row>
    <row r="24" spans="1:131" s="218" customFormat="1" ht="26.25" customHeight="1">
      <c r="A24" s="795" t="s">
        <v>306</v>
      </c>
      <c r="B24" s="795"/>
      <c r="C24" s="795"/>
      <c r="D24" s="795"/>
      <c r="E24" s="795"/>
      <c r="F24" s="795"/>
      <c r="G24" s="795"/>
      <c r="H24" s="795"/>
      <c r="I24" s="795"/>
      <c r="J24" s="795"/>
      <c r="K24" s="795"/>
      <c r="L24" s="795"/>
      <c r="M24" s="795"/>
      <c r="N24" s="795"/>
      <c r="O24" s="795"/>
      <c r="P24" s="795"/>
      <c r="Q24" s="795"/>
      <c r="R24" s="795"/>
      <c r="S24" s="795"/>
      <c r="T24" s="795"/>
      <c r="U24" s="795"/>
      <c r="V24" s="795"/>
      <c r="W24" s="795"/>
      <c r="X24" s="795"/>
      <c r="Y24" s="795"/>
      <c r="Z24" s="795"/>
      <c r="AA24" s="795"/>
      <c r="AB24" s="795"/>
      <c r="AC24" s="795"/>
      <c r="AD24" s="795"/>
      <c r="AE24" s="795"/>
      <c r="AF24" s="795"/>
      <c r="AG24" s="795"/>
      <c r="AH24" s="795"/>
      <c r="AI24" s="795"/>
      <c r="AJ24" s="795"/>
      <c r="AK24" s="795"/>
      <c r="AL24" s="795"/>
      <c r="AM24" s="795"/>
      <c r="AN24" s="795"/>
      <c r="AO24" s="795"/>
      <c r="AP24" s="795"/>
      <c r="AQ24" s="795"/>
      <c r="AR24" s="795"/>
      <c r="AS24" s="795"/>
      <c r="AT24" s="795"/>
      <c r="AU24" s="795"/>
      <c r="AV24" s="795"/>
      <c r="AW24" s="795"/>
      <c r="AX24" s="795"/>
      <c r="AY24" s="795"/>
      <c r="AZ24" s="214"/>
      <c r="BA24" s="214"/>
      <c r="BB24" s="214"/>
      <c r="BC24" s="214"/>
      <c r="BD24" s="214"/>
      <c r="BE24" s="215"/>
      <c r="BF24" s="215"/>
      <c r="BG24" s="215"/>
      <c r="BH24" s="215"/>
      <c r="BI24" s="215"/>
      <c r="BJ24" s="215"/>
      <c r="BK24" s="215"/>
      <c r="BL24" s="215"/>
      <c r="BM24" s="215"/>
      <c r="BN24" s="215"/>
      <c r="BO24" s="215"/>
      <c r="BP24" s="215"/>
      <c r="BQ24" s="221">
        <v>18</v>
      </c>
      <c r="BR24" s="222"/>
      <c r="BS24" s="760"/>
      <c r="BT24" s="761"/>
      <c r="BU24" s="761"/>
      <c r="BV24" s="761"/>
      <c r="BW24" s="761"/>
      <c r="BX24" s="761"/>
      <c r="BY24" s="761"/>
      <c r="BZ24" s="761"/>
      <c r="CA24" s="761"/>
      <c r="CB24" s="761"/>
      <c r="CC24" s="761"/>
      <c r="CD24" s="761"/>
      <c r="CE24" s="761"/>
      <c r="CF24" s="761"/>
      <c r="CG24" s="762"/>
      <c r="CH24" s="763"/>
      <c r="CI24" s="764"/>
      <c r="CJ24" s="764"/>
      <c r="CK24" s="764"/>
      <c r="CL24" s="765"/>
      <c r="CM24" s="763"/>
      <c r="CN24" s="764"/>
      <c r="CO24" s="764"/>
      <c r="CP24" s="764"/>
      <c r="CQ24" s="765"/>
      <c r="CR24" s="763"/>
      <c r="CS24" s="764"/>
      <c r="CT24" s="764"/>
      <c r="CU24" s="764"/>
      <c r="CV24" s="765"/>
      <c r="CW24" s="763"/>
      <c r="CX24" s="764"/>
      <c r="CY24" s="764"/>
      <c r="CZ24" s="764"/>
      <c r="DA24" s="765"/>
      <c r="DB24" s="763"/>
      <c r="DC24" s="764"/>
      <c r="DD24" s="764"/>
      <c r="DE24" s="764"/>
      <c r="DF24" s="765"/>
      <c r="DG24" s="763"/>
      <c r="DH24" s="764"/>
      <c r="DI24" s="764"/>
      <c r="DJ24" s="764"/>
      <c r="DK24" s="765"/>
      <c r="DL24" s="763"/>
      <c r="DM24" s="764"/>
      <c r="DN24" s="764"/>
      <c r="DO24" s="764"/>
      <c r="DP24" s="765"/>
      <c r="DQ24" s="763"/>
      <c r="DR24" s="764"/>
      <c r="DS24" s="764"/>
      <c r="DT24" s="764"/>
      <c r="DU24" s="765"/>
      <c r="DV24" s="760"/>
      <c r="DW24" s="761"/>
      <c r="DX24" s="761"/>
      <c r="DY24" s="761"/>
      <c r="DZ24" s="766"/>
      <c r="EA24" s="217"/>
    </row>
    <row r="25" spans="1:131" ht="26.25" customHeight="1" thickBot="1">
      <c r="A25" s="712" t="s">
        <v>307</v>
      </c>
      <c r="B25" s="712"/>
      <c r="C25" s="712"/>
      <c r="D25" s="712"/>
      <c r="E25" s="712"/>
      <c r="F25" s="712"/>
      <c r="G25" s="712"/>
      <c r="H25" s="712"/>
      <c r="I25" s="712"/>
      <c r="J25" s="712"/>
      <c r="K25" s="712"/>
      <c r="L25" s="712"/>
      <c r="M25" s="712"/>
      <c r="N25" s="712"/>
      <c r="O25" s="712"/>
      <c r="P25" s="712"/>
      <c r="Q25" s="712"/>
      <c r="R25" s="712"/>
      <c r="S25" s="712"/>
      <c r="T25" s="712"/>
      <c r="U25" s="712"/>
      <c r="V25" s="712"/>
      <c r="W25" s="712"/>
      <c r="X25" s="712"/>
      <c r="Y25" s="712"/>
      <c r="Z25" s="712"/>
      <c r="AA25" s="712"/>
      <c r="AB25" s="712"/>
      <c r="AC25" s="712"/>
      <c r="AD25" s="712"/>
      <c r="AE25" s="712"/>
      <c r="AF25" s="712"/>
      <c r="AG25" s="712"/>
      <c r="AH25" s="712"/>
      <c r="AI25" s="712"/>
      <c r="AJ25" s="712"/>
      <c r="AK25" s="712"/>
      <c r="AL25" s="712"/>
      <c r="AM25" s="712"/>
      <c r="AN25" s="712"/>
      <c r="AO25" s="712"/>
      <c r="AP25" s="712"/>
      <c r="AQ25" s="712"/>
      <c r="AR25" s="712"/>
      <c r="AS25" s="712"/>
      <c r="AT25" s="712"/>
      <c r="AU25" s="712"/>
      <c r="AV25" s="712"/>
      <c r="AW25" s="712"/>
      <c r="AX25" s="712"/>
      <c r="AY25" s="712"/>
      <c r="AZ25" s="712"/>
      <c r="BA25" s="712"/>
      <c r="BB25" s="712"/>
      <c r="BC25" s="712"/>
      <c r="BD25" s="712"/>
      <c r="BE25" s="712"/>
      <c r="BF25" s="712"/>
      <c r="BG25" s="712"/>
      <c r="BH25" s="712"/>
      <c r="BI25" s="712"/>
      <c r="BJ25" s="214"/>
      <c r="BK25" s="214"/>
      <c r="BL25" s="214"/>
      <c r="BM25" s="214"/>
      <c r="BN25" s="214"/>
      <c r="BO25" s="224"/>
      <c r="BP25" s="224"/>
      <c r="BQ25" s="221">
        <v>19</v>
      </c>
      <c r="BR25" s="222"/>
      <c r="BS25" s="760"/>
      <c r="BT25" s="761"/>
      <c r="BU25" s="761"/>
      <c r="BV25" s="761"/>
      <c r="BW25" s="761"/>
      <c r="BX25" s="761"/>
      <c r="BY25" s="761"/>
      <c r="BZ25" s="761"/>
      <c r="CA25" s="761"/>
      <c r="CB25" s="761"/>
      <c r="CC25" s="761"/>
      <c r="CD25" s="761"/>
      <c r="CE25" s="761"/>
      <c r="CF25" s="761"/>
      <c r="CG25" s="762"/>
      <c r="CH25" s="763"/>
      <c r="CI25" s="764"/>
      <c r="CJ25" s="764"/>
      <c r="CK25" s="764"/>
      <c r="CL25" s="765"/>
      <c r="CM25" s="763"/>
      <c r="CN25" s="764"/>
      <c r="CO25" s="764"/>
      <c r="CP25" s="764"/>
      <c r="CQ25" s="765"/>
      <c r="CR25" s="763"/>
      <c r="CS25" s="764"/>
      <c r="CT25" s="764"/>
      <c r="CU25" s="764"/>
      <c r="CV25" s="765"/>
      <c r="CW25" s="763"/>
      <c r="CX25" s="764"/>
      <c r="CY25" s="764"/>
      <c r="CZ25" s="764"/>
      <c r="DA25" s="765"/>
      <c r="DB25" s="763"/>
      <c r="DC25" s="764"/>
      <c r="DD25" s="764"/>
      <c r="DE25" s="764"/>
      <c r="DF25" s="765"/>
      <c r="DG25" s="763"/>
      <c r="DH25" s="764"/>
      <c r="DI25" s="764"/>
      <c r="DJ25" s="764"/>
      <c r="DK25" s="765"/>
      <c r="DL25" s="763"/>
      <c r="DM25" s="764"/>
      <c r="DN25" s="764"/>
      <c r="DO25" s="764"/>
      <c r="DP25" s="765"/>
      <c r="DQ25" s="763"/>
      <c r="DR25" s="764"/>
      <c r="DS25" s="764"/>
      <c r="DT25" s="764"/>
      <c r="DU25" s="765"/>
      <c r="DV25" s="760"/>
      <c r="DW25" s="761"/>
      <c r="DX25" s="761"/>
      <c r="DY25" s="761"/>
      <c r="DZ25" s="766"/>
      <c r="EA25" s="212"/>
    </row>
    <row r="26" spans="1:131" ht="26.25" customHeight="1">
      <c r="A26" s="714" t="s">
        <v>284</v>
      </c>
      <c r="B26" s="715"/>
      <c r="C26" s="715"/>
      <c r="D26" s="715"/>
      <c r="E26" s="715"/>
      <c r="F26" s="715"/>
      <c r="G26" s="715"/>
      <c r="H26" s="715"/>
      <c r="I26" s="715"/>
      <c r="J26" s="715"/>
      <c r="K26" s="715"/>
      <c r="L26" s="715"/>
      <c r="M26" s="715"/>
      <c r="N26" s="715"/>
      <c r="O26" s="715"/>
      <c r="P26" s="716"/>
      <c r="Q26" s="720" t="s">
        <v>308</v>
      </c>
      <c r="R26" s="721"/>
      <c r="S26" s="721"/>
      <c r="T26" s="721"/>
      <c r="U26" s="722"/>
      <c r="V26" s="720" t="s">
        <v>309</v>
      </c>
      <c r="W26" s="721"/>
      <c r="X26" s="721"/>
      <c r="Y26" s="721"/>
      <c r="Z26" s="722"/>
      <c r="AA26" s="720" t="s">
        <v>310</v>
      </c>
      <c r="AB26" s="721"/>
      <c r="AC26" s="721"/>
      <c r="AD26" s="721"/>
      <c r="AE26" s="721"/>
      <c r="AF26" s="801" t="s">
        <v>311</v>
      </c>
      <c r="AG26" s="802"/>
      <c r="AH26" s="802"/>
      <c r="AI26" s="802"/>
      <c r="AJ26" s="803"/>
      <c r="AK26" s="721" t="s">
        <v>312</v>
      </c>
      <c r="AL26" s="721"/>
      <c r="AM26" s="721"/>
      <c r="AN26" s="721"/>
      <c r="AO26" s="722"/>
      <c r="AP26" s="720" t="s">
        <v>313</v>
      </c>
      <c r="AQ26" s="721"/>
      <c r="AR26" s="721"/>
      <c r="AS26" s="721"/>
      <c r="AT26" s="722"/>
      <c r="AU26" s="720" t="s">
        <v>314</v>
      </c>
      <c r="AV26" s="721"/>
      <c r="AW26" s="721"/>
      <c r="AX26" s="721"/>
      <c r="AY26" s="722"/>
      <c r="AZ26" s="720" t="s">
        <v>315</v>
      </c>
      <c r="BA26" s="721"/>
      <c r="BB26" s="721"/>
      <c r="BC26" s="721"/>
      <c r="BD26" s="722"/>
      <c r="BE26" s="720" t="s">
        <v>291</v>
      </c>
      <c r="BF26" s="721"/>
      <c r="BG26" s="721"/>
      <c r="BH26" s="721"/>
      <c r="BI26" s="727"/>
      <c r="BJ26" s="214"/>
      <c r="BK26" s="214"/>
      <c r="BL26" s="214"/>
      <c r="BM26" s="214"/>
      <c r="BN26" s="214"/>
      <c r="BO26" s="224"/>
      <c r="BP26" s="224"/>
      <c r="BQ26" s="221">
        <v>20</v>
      </c>
      <c r="BR26" s="222"/>
      <c r="BS26" s="760"/>
      <c r="BT26" s="761"/>
      <c r="BU26" s="761"/>
      <c r="BV26" s="761"/>
      <c r="BW26" s="761"/>
      <c r="BX26" s="761"/>
      <c r="BY26" s="761"/>
      <c r="BZ26" s="761"/>
      <c r="CA26" s="761"/>
      <c r="CB26" s="761"/>
      <c r="CC26" s="761"/>
      <c r="CD26" s="761"/>
      <c r="CE26" s="761"/>
      <c r="CF26" s="761"/>
      <c r="CG26" s="762"/>
      <c r="CH26" s="763"/>
      <c r="CI26" s="764"/>
      <c r="CJ26" s="764"/>
      <c r="CK26" s="764"/>
      <c r="CL26" s="765"/>
      <c r="CM26" s="763"/>
      <c r="CN26" s="764"/>
      <c r="CO26" s="764"/>
      <c r="CP26" s="764"/>
      <c r="CQ26" s="765"/>
      <c r="CR26" s="763"/>
      <c r="CS26" s="764"/>
      <c r="CT26" s="764"/>
      <c r="CU26" s="764"/>
      <c r="CV26" s="765"/>
      <c r="CW26" s="763"/>
      <c r="CX26" s="764"/>
      <c r="CY26" s="764"/>
      <c r="CZ26" s="764"/>
      <c r="DA26" s="765"/>
      <c r="DB26" s="763"/>
      <c r="DC26" s="764"/>
      <c r="DD26" s="764"/>
      <c r="DE26" s="764"/>
      <c r="DF26" s="765"/>
      <c r="DG26" s="763"/>
      <c r="DH26" s="764"/>
      <c r="DI26" s="764"/>
      <c r="DJ26" s="764"/>
      <c r="DK26" s="765"/>
      <c r="DL26" s="763"/>
      <c r="DM26" s="764"/>
      <c r="DN26" s="764"/>
      <c r="DO26" s="764"/>
      <c r="DP26" s="765"/>
      <c r="DQ26" s="763"/>
      <c r="DR26" s="764"/>
      <c r="DS26" s="764"/>
      <c r="DT26" s="764"/>
      <c r="DU26" s="765"/>
      <c r="DV26" s="760"/>
      <c r="DW26" s="761"/>
      <c r="DX26" s="761"/>
      <c r="DY26" s="761"/>
      <c r="DZ26" s="766"/>
      <c r="EA26" s="212"/>
    </row>
    <row r="27" spans="1:131" ht="26.25" customHeight="1" thickBot="1">
      <c r="A27" s="717"/>
      <c r="B27" s="718"/>
      <c r="C27" s="718"/>
      <c r="D27" s="718"/>
      <c r="E27" s="718"/>
      <c r="F27" s="718"/>
      <c r="G27" s="718"/>
      <c r="H27" s="718"/>
      <c r="I27" s="718"/>
      <c r="J27" s="718"/>
      <c r="K27" s="718"/>
      <c r="L27" s="718"/>
      <c r="M27" s="718"/>
      <c r="N27" s="718"/>
      <c r="O27" s="718"/>
      <c r="P27" s="719"/>
      <c r="Q27" s="723"/>
      <c r="R27" s="724"/>
      <c r="S27" s="724"/>
      <c r="T27" s="724"/>
      <c r="U27" s="725"/>
      <c r="V27" s="723"/>
      <c r="W27" s="724"/>
      <c r="X27" s="724"/>
      <c r="Y27" s="724"/>
      <c r="Z27" s="725"/>
      <c r="AA27" s="723"/>
      <c r="AB27" s="724"/>
      <c r="AC27" s="724"/>
      <c r="AD27" s="724"/>
      <c r="AE27" s="724"/>
      <c r="AF27" s="804"/>
      <c r="AG27" s="805"/>
      <c r="AH27" s="805"/>
      <c r="AI27" s="805"/>
      <c r="AJ27" s="806"/>
      <c r="AK27" s="724"/>
      <c r="AL27" s="724"/>
      <c r="AM27" s="724"/>
      <c r="AN27" s="724"/>
      <c r="AO27" s="725"/>
      <c r="AP27" s="723"/>
      <c r="AQ27" s="724"/>
      <c r="AR27" s="724"/>
      <c r="AS27" s="724"/>
      <c r="AT27" s="725"/>
      <c r="AU27" s="723"/>
      <c r="AV27" s="724"/>
      <c r="AW27" s="724"/>
      <c r="AX27" s="724"/>
      <c r="AY27" s="725"/>
      <c r="AZ27" s="723"/>
      <c r="BA27" s="724"/>
      <c r="BB27" s="724"/>
      <c r="BC27" s="724"/>
      <c r="BD27" s="725"/>
      <c r="BE27" s="723"/>
      <c r="BF27" s="724"/>
      <c r="BG27" s="724"/>
      <c r="BH27" s="724"/>
      <c r="BI27" s="729"/>
      <c r="BJ27" s="214"/>
      <c r="BK27" s="214"/>
      <c r="BL27" s="214"/>
      <c r="BM27" s="214"/>
      <c r="BN27" s="214"/>
      <c r="BO27" s="224"/>
      <c r="BP27" s="224"/>
      <c r="BQ27" s="221">
        <v>21</v>
      </c>
      <c r="BR27" s="222"/>
      <c r="BS27" s="760"/>
      <c r="BT27" s="761"/>
      <c r="BU27" s="761"/>
      <c r="BV27" s="761"/>
      <c r="BW27" s="761"/>
      <c r="BX27" s="761"/>
      <c r="BY27" s="761"/>
      <c r="BZ27" s="761"/>
      <c r="CA27" s="761"/>
      <c r="CB27" s="761"/>
      <c r="CC27" s="761"/>
      <c r="CD27" s="761"/>
      <c r="CE27" s="761"/>
      <c r="CF27" s="761"/>
      <c r="CG27" s="762"/>
      <c r="CH27" s="763"/>
      <c r="CI27" s="764"/>
      <c r="CJ27" s="764"/>
      <c r="CK27" s="764"/>
      <c r="CL27" s="765"/>
      <c r="CM27" s="763"/>
      <c r="CN27" s="764"/>
      <c r="CO27" s="764"/>
      <c r="CP27" s="764"/>
      <c r="CQ27" s="765"/>
      <c r="CR27" s="763"/>
      <c r="CS27" s="764"/>
      <c r="CT27" s="764"/>
      <c r="CU27" s="764"/>
      <c r="CV27" s="765"/>
      <c r="CW27" s="763"/>
      <c r="CX27" s="764"/>
      <c r="CY27" s="764"/>
      <c r="CZ27" s="764"/>
      <c r="DA27" s="765"/>
      <c r="DB27" s="763"/>
      <c r="DC27" s="764"/>
      <c r="DD27" s="764"/>
      <c r="DE27" s="764"/>
      <c r="DF27" s="765"/>
      <c r="DG27" s="763"/>
      <c r="DH27" s="764"/>
      <c r="DI27" s="764"/>
      <c r="DJ27" s="764"/>
      <c r="DK27" s="765"/>
      <c r="DL27" s="763"/>
      <c r="DM27" s="764"/>
      <c r="DN27" s="764"/>
      <c r="DO27" s="764"/>
      <c r="DP27" s="765"/>
      <c r="DQ27" s="763"/>
      <c r="DR27" s="764"/>
      <c r="DS27" s="764"/>
      <c r="DT27" s="764"/>
      <c r="DU27" s="765"/>
      <c r="DV27" s="760"/>
      <c r="DW27" s="761"/>
      <c r="DX27" s="761"/>
      <c r="DY27" s="761"/>
      <c r="DZ27" s="766"/>
      <c r="EA27" s="212"/>
    </row>
    <row r="28" spans="1:131" ht="26.25" customHeight="1" thickTop="1">
      <c r="A28" s="225">
        <v>1</v>
      </c>
      <c r="B28" s="736" t="s">
        <v>316</v>
      </c>
      <c r="C28" s="737"/>
      <c r="D28" s="737"/>
      <c r="E28" s="737"/>
      <c r="F28" s="737"/>
      <c r="G28" s="737"/>
      <c r="H28" s="737"/>
      <c r="I28" s="737"/>
      <c r="J28" s="737"/>
      <c r="K28" s="737"/>
      <c r="L28" s="737"/>
      <c r="M28" s="737"/>
      <c r="N28" s="737"/>
      <c r="O28" s="737"/>
      <c r="P28" s="738"/>
      <c r="Q28" s="809">
        <v>4425</v>
      </c>
      <c r="R28" s="810"/>
      <c r="S28" s="810"/>
      <c r="T28" s="810"/>
      <c r="U28" s="810"/>
      <c r="V28" s="810">
        <v>4524</v>
      </c>
      <c r="W28" s="810"/>
      <c r="X28" s="810"/>
      <c r="Y28" s="810"/>
      <c r="Z28" s="810"/>
      <c r="AA28" s="810">
        <v>1</v>
      </c>
      <c r="AB28" s="810"/>
      <c r="AC28" s="810"/>
      <c r="AD28" s="810"/>
      <c r="AE28" s="811"/>
      <c r="AF28" s="812">
        <v>1</v>
      </c>
      <c r="AG28" s="810"/>
      <c r="AH28" s="810"/>
      <c r="AI28" s="810"/>
      <c r="AJ28" s="813"/>
      <c r="AK28" s="814">
        <v>415</v>
      </c>
      <c r="AL28" s="815"/>
      <c r="AM28" s="815"/>
      <c r="AN28" s="815"/>
      <c r="AO28" s="815"/>
      <c r="AP28" s="815" t="s">
        <v>419</v>
      </c>
      <c r="AQ28" s="815"/>
      <c r="AR28" s="815"/>
      <c r="AS28" s="815"/>
      <c r="AT28" s="815"/>
      <c r="AU28" s="815" t="s">
        <v>419</v>
      </c>
      <c r="AV28" s="815"/>
      <c r="AW28" s="815"/>
      <c r="AX28" s="815"/>
      <c r="AY28" s="815"/>
      <c r="AZ28" s="816" t="s">
        <v>419</v>
      </c>
      <c r="BA28" s="816"/>
      <c r="BB28" s="816"/>
      <c r="BC28" s="816"/>
      <c r="BD28" s="816"/>
      <c r="BE28" s="807"/>
      <c r="BF28" s="807"/>
      <c r="BG28" s="807"/>
      <c r="BH28" s="807"/>
      <c r="BI28" s="808"/>
      <c r="BJ28" s="214"/>
      <c r="BK28" s="214"/>
      <c r="BL28" s="214"/>
      <c r="BM28" s="214"/>
      <c r="BN28" s="214"/>
      <c r="BO28" s="224"/>
      <c r="BP28" s="224"/>
      <c r="BQ28" s="221">
        <v>22</v>
      </c>
      <c r="BR28" s="222"/>
      <c r="BS28" s="760"/>
      <c r="BT28" s="761"/>
      <c r="BU28" s="761"/>
      <c r="BV28" s="761"/>
      <c r="BW28" s="761"/>
      <c r="BX28" s="761"/>
      <c r="BY28" s="761"/>
      <c r="BZ28" s="761"/>
      <c r="CA28" s="761"/>
      <c r="CB28" s="761"/>
      <c r="CC28" s="761"/>
      <c r="CD28" s="761"/>
      <c r="CE28" s="761"/>
      <c r="CF28" s="761"/>
      <c r="CG28" s="762"/>
      <c r="CH28" s="763"/>
      <c r="CI28" s="764"/>
      <c r="CJ28" s="764"/>
      <c r="CK28" s="764"/>
      <c r="CL28" s="765"/>
      <c r="CM28" s="763"/>
      <c r="CN28" s="764"/>
      <c r="CO28" s="764"/>
      <c r="CP28" s="764"/>
      <c r="CQ28" s="765"/>
      <c r="CR28" s="763"/>
      <c r="CS28" s="764"/>
      <c r="CT28" s="764"/>
      <c r="CU28" s="764"/>
      <c r="CV28" s="765"/>
      <c r="CW28" s="763"/>
      <c r="CX28" s="764"/>
      <c r="CY28" s="764"/>
      <c r="CZ28" s="764"/>
      <c r="DA28" s="765"/>
      <c r="DB28" s="763"/>
      <c r="DC28" s="764"/>
      <c r="DD28" s="764"/>
      <c r="DE28" s="764"/>
      <c r="DF28" s="765"/>
      <c r="DG28" s="763"/>
      <c r="DH28" s="764"/>
      <c r="DI28" s="764"/>
      <c r="DJ28" s="764"/>
      <c r="DK28" s="765"/>
      <c r="DL28" s="763"/>
      <c r="DM28" s="764"/>
      <c r="DN28" s="764"/>
      <c r="DO28" s="764"/>
      <c r="DP28" s="765"/>
      <c r="DQ28" s="763"/>
      <c r="DR28" s="764"/>
      <c r="DS28" s="764"/>
      <c r="DT28" s="764"/>
      <c r="DU28" s="765"/>
      <c r="DV28" s="760"/>
      <c r="DW28" s="761"/>
      <c r="DX28" s="761"/>
      <c r="DY28" s="761"/>
      <c r="DZ28" s="766"/>
      <c r="EA28" s="212"/>
    </row>
    <row r="29" spans="1:131" ht="26.25" customHeight="1">
      <c r="A29" s="225">
        <v>2</v>
      </c>
      <c r="B29" s="767" t="s">
        <v>317</v>
      </c>
      <c r="C29" s="768"/>
      <c r="D29" s="768"/>
      <c r="E29" s="768"/>
      <c r="F29" s="768"/>
      <c r="G29" s="768"/>
      <c r="H29" s="768"/>
      <c r="I29" s="768"/>
      <c r="J29" s="768"/>
      <c r="K29" s="768"/>
      <c r="L29" s="768"/>
      <c r="M29" s="768"/>
      <c r="N29" s="768"/>
      <c r="O29" s="768"/>
      <c r="P29" s="769"/>
      <c r="Q29" s="770">
        <v>99</v>
      </c>
      <c r="R29" s="771"/>
      <c r="S29" s="771"/>
      <c r="T29" s="771"/>
      <c r="U29" s="771"/>
      <c r="V29" s="771">
        <v>99</v>
      </c>
      <c r="W29" s="771"/>
      <c r="X29" s="771"/>
      <c r="Y29" s="771"/>
      <c r="Z29" s="771"/>
      <c r="AA29" s="771" t="s">
        <v>552</v>
      </c>
      <c r="AB29" s="771"/>
      <c r="AC29" s="771"/>
      <c r="AD29" s="771"/>
      <c r="AE29" s="772"/>
      <c r="AF29" s="773" t="s">
        <v>47</v>
      </c>
      <c r="AG29" s="774"/>
      <c r="AH29" s="774"/>
      <c r="AI29" s="774"/>
      <c r="AJ29" s="775"/>
      <c r="AK29" s="821">
        <v>45</v>
      </c>
      <c r="AL29" s="817"/>
      <c r="AM29" s="817"/>
      <c r="AN29" s="817"/>
      <c r="AO29" s="817"/>
      <c r="AP29" s="817">
        <v>62</v>
      </c>
      <c r="AQ29" s="817"/>
      <c r="AR29" s="817"/>
      <c r="AS29" s="817"/>
      <c r="AT29" s="817"/>
      <c r="AU29" s="817">
        <v>25</v>
      </c>
      <c r="AV29" s="817"/>
      <c r="AW29" s="817"/>
      <c r="AX29" s="817"/>
      <c r="AY29" s="817"/>
      <c r="AZ29" s="818" t="s">
        <v>419</v>
      </c>
      <c r="BA29" s="818"/>
      <c r="BB29" s="818"/>
      <c r="BC29" s="818"/>
      <c r="BD29" s="818"/>
      <c r="BE29" s="819"/>
      <c r="BF29" s="819"/>
      <c r="BG29" s="819"/>
      <c r="BH29" s="819"/>
      <c r="BI29" s="820"/>
      <c r="BJ29" s="214"/>
      <c r="BK29" s="214"/>
      <c r="BL29" s="214"/>
      <c r="BM29" s="214"/>
      <c r="BN29" s="214"/>
      <c r="BO29" s="224"/>
      <c r="BP29" s="224"/>
      <c r="BQ29" s="221">
        <v>23</v>
      </c>
      <c r="BR29" s="222"/>
      <c r="BS29" s="760"/>
      <c r="BT29" s="761"/>
      <c r="BU29" s="761"/>
      <c r="BV29" s="761"/>
      <c r="BW29" s="761"/>
      <c r="BX29" s="761"/>
      <c r="BY29" s="761"/>
      <c r="BZ29" s="761"/>
      <c r="CA29" s="761"/>
      <c r="CB29" s="761"/>
      <c r="CC29" s="761"/>
      <c r="CD29" s="761"/>
      <c r="CE29" s="761"/>
      <c r="CF29" s="761"/>
      <c r="CG29" s="762"/>
      <c r="CH29" s="763"/>
      <c r="CI29" s="764"/>
      <c r="CJ29" s="764"/>
      <c r="CK29" s="764"/>
      <c r="CL29" s="765"/>
      <c r="CM29" s="763"/>
      <c r="CN29" s="764"/>
      <c r="CO29" s="764"/>
      <c r="CP29" s="764"/>
      <c r="CQ29" s="765"/>
      <c r="CR29" s="763"/>
      <c r="CS29" s="764"/>
      <c r="CT29" s="764"/>
      <c r="CU29" s="764"/>
      <c r="CV29" s="765"/>
      <c r="CW29" s="763"/>
      <c r="CX29" s="764"/>
      <c r="CY29" s="764"/>
      <c r="CZ29" s="764"/>
      <c r="DA29" s="765"/>
      <c r="DB29" s="763"/>
      <c r="DC29" s="764"/>
      <c r="DD29" s="764"/>
      <c r="DE29" s="764"/>
      <c r="DF29" s="765"/>
      <c r="DG29" s="763"/>
      <c r="DH29" s="764"/>
      <c r="DI29" s="764"/>
      <c r="DJ29" s="764"/>
      <c r="DK29" s="765"/>
      <c r="DL29" s="763"/>
      <c r="DM29" s="764"/>
      <c r="DN29" s="764"/>
      <c r="DO29" s="764"/>
      <c r="DP29" s="765"/>
      <c r="DQ29" s="763"/>
      <c r="DR29" s="764"/>
      <c r="DS29" s="764"/>
      <c r="DT29" s="764"/>
      <c r="DU29" s="765"/>
      <c r="DV29" s="760"/>
      <c r="DW29" s="761"/>
      <c r="DX29" s="761"/>
      <c r="DY29" s="761"/>
      <c r="DZ29" s="766"/>
      <c r="EA29" s="212"/>
    </row>
    <row r="30" spans="1:131" ht="26.25" customHeight="1">
      <c r="A30" s="225">
        <v>3</v>
      </c>
      <c r="B30" s="767" t="s">
        <v>318</v>
      </c>
      <c r="C30" s="768"/>
      <c r="D30" s="768"/>
      <c r="E30" s="768"/>
      <c r="F30" s="768"/>
      <c r="G30" s="768"/>
      <c r="H30" s="768"/>
      <c r="I30" s="768"/>
      <c r="J30" s="768"/>
      <c r="K30" s="768"/>
      <c r="L30" s="768"/>
      <c r="M30" s="768"/>
      <c r="N30" s="768"/>
      <c r="O30" s="768"/>
      <c r="P30" s="769"/>
      <c r="Q30" s="770">
        <v>786</v>
      </c>
      <c r="R30" s="771"/>
      <c r="S30" s="771"/>
      <c r="T30" s="771"/>
      <c r="U30" s="771"/>
      <c r="V30" s="771">
        <v>769</v>
      </c>
      <c r="W30" s="771"/>
      <c r="X30" s="771"/>
      <c r="Y30" s="771"/>
      <c r="Z30" s="771"/>
      <c r="AA30" s="771">
        <v>17</v>
      </c>
      <c r="AB30" s="771"/>
      <c r="AC30" s="771"/>
      <c r="AD30" s="771"/>
      <c r="AE30" s="772"/>
      <c r="AF30" s="773">
        <v>17</v>
      </c>
      <c r="AG30" s="774"/>
      <c r="AH30" s="774"/>
      <c r="AI30" s="774"/>
      <c r="AJ30" s="775"/>
      <c r="AK30" s="821">
        <v>279</v>
      </c>
      <c r="AL30" s="817"/>
      <c r="AM30" s="817"/>
      <c r="AN30" s="817"/>
      <c r="AO30" s="817"/>
      <c r="AP30" s="817" t="s">
        <v>419</v>
      </c>
      <c r="AQ30" s="817"/>
      <c r="AR30" s="817"/>
      <c r="AS30" s="817"/>
      <c r="AT30" s="817"/>
      <c r="AU30" s="817" t="s">
        <v>419</v>
      </c>
      <c r="AV30" s="817"/>
      <c r="AW30" s="817"/>
      <c r="AX30" s="817"/>
      <c r="AY30" s="817"/>
      <c r="AZ30" s="818" t="s">
        <v>419</v>
      </c>
      <c r="BA30" s="818"/>
      <c r="BB30" s="818"/>
      <c r="BC30" s="818"/>
      <c r="BD30" s="818"/>
      <c r="BE30" s="819"/>
      <c r="BF30" s="819"/>
      <c r="BG30" s="819"/>
      <c r="BH30" s="819"/>
      <c r="BI30" s="820"/>
      <c r="BJ30" s="214"/>
      <c r="BK30" s="214"/>
      <c r="BL30" s="214"/>
      <c r="BM30" s="214"/>
      <c r="BN30" s="214"/>
      <c r="BO30" s="224"/>
      <c r="BP30" s="224"/>
      <c r="BQ30" s="221">
        <v>24</v>
      </c>
      <c r="BR30" s="222"/>
      <c r="BS30" s="760"/>
      <c r="BT30" s="761"/>
      <c r="BU30" s="761"/>
      <c r="BV30" s="761"/>
      <c r="BW30" s="761"/>
      <c r="BX30" s="761"/>
      <c r="BY30" s="761"/>
      <c r="BZ30" s="761"/>
      <c r="CA30" s="761"/>
      <c r="CB30" s="761"/>
      <c r="CC30" s="761"/>
      <c r="CD30" s="761"/>
      <c r="CE30" s="761"/>
      <c r="CF30" s="761"/>
      <c r="CG30" s="762"/>
      <c r="CH30" s="763"/>
      <c r="CI30" s="764"/>
      <c r="CJ30" s="764"/>
      <c r="CK30" s="764"/>
      <c r="CL30" s="765"/>
      <c r="CM30" s="763"/>
      <c r="CN30" s="764"/>
      <c r="CO30" s="764"/>
      <c r="CP30" s="764"/>
      <c r="CQ30" s="765"/>
      <c r="CR30" s="763"/>
      <c r="CS30" s="764"/>
      <c r="CT30" s="764"/>
      <c r="CU30" s="764"/>
      <c r="CV30" s="765"/>
      <c r="CW30" s="763"/>
      <c r="CX30" s="764"/>
      <c r="CY30" s="764"/>
      <c r="CZ30" s="764"/>
      <c r="DA30" s="765"/>
      <c r="DB30" s="763"/>
      <c r="DC30" s="764"/>
      <c r="DD30" s="764"/>
      <c r="DE30" s="764"/>
      <c r="DF30" s="765"/>
      <c r="DG30" s="763"/>
      <c r="DH30" s="764"/>
      <c r="DI30" s="764"/>
      <c r="DJ30" s="764"/>
      <c r="DK30" s="765"/>
      <c r="DL30" s="763"/>
      <c r="DM30" s="764"/>
      <c r="DN30" s="764"/>
      <c r="DO30" s="764"/>
      <c r="DP30" s="765"/>
      <c r="DQ30" s="763"/>
      <c r="DR30" s="764"/>
      <c r="DS30" s="764"/>
      <c r="DT30" s="764"/>
      <c r="DU30" s="765"/>
      <c r="DV30" s="760"/>
      <c r="DW30" s="761"/>
      <c r="DX30" s="761"/>
      <c r="DY30" s="761"/>
      <c r="DZ30" s="766"/>
      <c r="EA30" s="212"/>
    </row>
    <row r="31" spans="1:131" ht="26.25" customHeight="1">
      <c r="A31" s="225">
        <v>4</v>
      </c>
      <c r="B31" s="767" t="s">
        <v>319</v>
      </c>
      <c r="C31" s="768"/>
      <c r="D31" s="768"/>
      <c r="E31" s="768"/>
      <c r="F31" s="768"/>
      <c r="G31" s="768"/>
      <c r="H31" s="768"/>
      <c r="I31" s="768"/>
      <c r="J31" s="768"/>
      <c r="K31" s="768"/>
      <c r="L31" s="768"/>
      <c r="M31" s="768"/>
      <c r="N31" s="768"/>
      <c r="O31" s="768"/>
      <c r="P31" s="769"/>
      <c r="Q31" s="770">
        <v>6430</v>
      </c>
      <c r="R31" s="771"/>
      <c r="S31" s="771"/>
      <c r="T31" s="771"/>
      <c r="U31" s="771"/>
      <c r="V31" s="771">
        <v>6320</v>
      </c>
      <c r="W31" s="771"/>
      <c r="X31" s="771"/>
      <c r="Y31" s="771"/>
      <c r="Z31" s="771"/>
      <c r="AA31" s="771">
        <v>110</v>
      </c>
      <c r="AB31" s="771"/>
      <c r="AC31" s="771"/>
      <c r="AD31" s="771"/>
      <c r="AE31" s="772"/>
      <c r="AF31" s="773">
        <v>110</v>
      </c>
      <c r="AG31" s="774"/>
      <c r="AH31" s="774"/>
      <c r="AI31" s="774"/>
      <c r="AJ31" s="775"/>
      <c r="AK31" s="821">
        <v>937</v>
      </c>
      <c r="AL31" s="817"/>
      <c r="AM31" s="817"/>
      <c r="AN31" s="817"/>
      <c r="AO31" s="817"/>
      <c r="AP31" s="817" t="s">
        <v>419</v>
      </c>
      <c r="AQ31" s="817"/>
      <c r="AR31" s="817"/>
      <c r="AS31" s="817"/>
      <c r="AT31" s="817"/>
      <c r="AU31" s="817" t="s">
        <v>419</v>
      </c>
      <c r="AV31" s="817"/>
      <c r="AW31" s="817"/>
      <c r="AX31" s="817"/>
      <c r="AY31" s="817"/>
      <c r="AZ31" s="818" t="s">
        <v>419</v>
      </c>
      <c r="BA31" s="818"/>
      <c r="BB31" s="818"/>
      <c r="BC31" s="818"/>
      <c r="BD31" s="818"/>
      <c r="BE31" s="819"/>
      <c r="BF31" s="819"/>
      <c r="BG31" s="819"/>
      <c r="BH31" s="819"/>
      <c r="BI31" s="820"/>
      <c r="BJ31" s="214"/>
      <c r="BK31" s="214"/>
      <c r="BL31" s="214"/>
      <c r="BM31" s="214"/>
      <c r="BN31" s="214"/>
      <c r="BO31" s="224"/>
      <c r="BP31" s="224"/>
      <c r="BQ31" s="221">
        <v>25</v>
      </c>
      <c r="BR31" s="222"/>
      <c r="BS31" s="760"/>
      <c r="BT31" s="761"/>
      <c r="BU31" s="761"/>
      <c r="BV31" s="761"/>
      <c r="BW31" s="761"/>
      <c r="BX31" s="761"/>
      <c r="BY31" s="761"/>
      <c r="BZ31" s="761"/>
      <c r="CA31" s="761"/>
      <c r="CB31" s="761"/>
      <c r="CC31" s="761"/>
      <c r="CD31" s="761"/>
      <c r="CE31" s="761"/>
      <c r="CF31" s="761"/>
      <c r="CG31" s="762"/>
      <c r="CH31" s="763"/>
      <c r="CI31" s="764"/>
      <c r="CJ31" s="764"/>
      <c r="CK31" s="764"/>
      <c r="CL31" s="765"/>
      <c r="CM31" s="763"/>
      <c r="CN31" s="764"/>
      <c r="CO31" s="764"/>
      <c r="CP31" s="764"/>
      <c r="CQ31" s="765"/>
      <c r="CR31" s="763"/>
      <c r="CS31" s="764"/>
      <c r="CT31" s="764"/>
      <c r="CU31" s="764"/>
      <c r="CV31" s="765"/>
      <c r="CW31" s="763"/>
      <c r="CX31" s="764"/>
      <c r="CY31" s="764"/>
      <c r="CZ31" s="764"/>
      <c r="DA31" s="765"/>
      <c r="DB31" s="763"/>
      <c r="DC31" s="764"/>
      <c r="DD31" s="764"/>
      <c r="DE31" s="764"/>
      <c r="DF31" s="765"/>
      <c r="DG31" s="763"/>
      <c r="DH31" s="764"/>
      <c r="DI31" s="764"/>
      <c r="DJ31" s="764"/>
      <c r="DK31" s="765"/>
      <c r="DL31" s="763"/>
      <c r="DM31" s="764"/>
      <c r="DN31" s="764"/>
      <c r="DO31" s="764"/>
      <c r="DP31" s="765"/>
      <c r="DQ31" s="763"/>
      <c r="DR31" s="764"/>
      <c r="DS31" s="764"/>
      <c r="DT31" s="764"/>
      <c r="DU31" s="765"/>
      <c r="DV31" s="760"/>
      <c r="DW31" s="761"/>
      <c r="DX31" s="761"/>
      <c r="DY31" s="761"/>
      <c r="DZ31" s="766"/>
      <c r="EA31" s="212"/>
    </row>
    <row r="32" spans="1:131" ht="26.25" customHeight="1">
      <c r="A32" s="225">
        <v>5</v>
      </c>
      <c r="B32" s="767" t="s">
        <v>320</v>
      </c>
      <c r="C32" s="768"/>
      <c r="D32" s="768"/>
      <c r="E32" s="768"/>
      <c r="F32" s="768"/>
      <c r="G32" s="768"/>
      <c r="H32" s="768"/>
      <c r="I32" s="768"/>
      <c r="J32" s="768"/>
      <c r="K32" s="768"/>
      <c r="L32" s="768"/>
      <c r="M32" s="768"/>
      <c r="N32" s="768"/>
      <c r="O32" s="768"/>
      <c r="P32" s="769"/>
      <c r="Q32" s="770">
        <v>721</v>
      </c>
      <c r="R32" s="771"/>
      <c r="S32" s="771"/>
      <c r="T32" s="771"/>
      <c r="U32" s="771"/>
      <c r="V32" s="771">
        <v>665</v>
      </c>
      <c r="W32" s="771"/>
      <c r="X32" s="771"/>
      <c r="Y32" s="771"/>
      <c r="Z32" s="771"/>
      <c r="AA32" s="771">
        <v>57</v>
      </c>
      <c r="AB32" s="771"/>
      <c r="AC32" s="771"/>
      <c r="AD32" s="771"/>
      <c r="AE32" s="772"/>
      <c r="AF32" s="773">
        <v>698</v>
      </c>
      <c r="AG32" s="774"/>
      <c r="AH32" s="774"/>
      <c r="AI32" s="774"/>
      <c r="AJ32" s="775"/>
      <c r="AK32" s="821">
        <v>39</v>
      </c>
      <c r="AL32" s="817"/>
      <c r="AM32" s="817"/>
      <c r="AN32" s="817"/>
      <c r="AO32" s="817"/>
      <c r="AP32" s="817">
        <v>2143</v>
      </c>
      <c r="AQ32" s="817"/>
      <c r="AR32" s="817"/>
      <c r="AS32" s="817"/>
      <c r="AT32" s="817"/>
      <c r="AU32" s="817">
        <v>525</v>
      </c>
      <c r="AV32" s="817"/>
      <c r="AW32" s="817"/>
      <c r="AX32" s="817"/>
      <c r="AY32" s="817"/>
      <c r="AZ32" s="818" t="s">
        <v>566</v>
      </c>
      <c r="BA32" s="818"/>
      <c r="BB32" s="818"/>
      <c r="BC32" s="818"/>
      <c r="BD32" s="818"/>
      <c r="BE32" s="819" t="s">
        <v>321</v>
      </c>
      <c r="BF32" s="819"/>
      <c r="BG32" s="819"/>
      <c r="BH32" s="819"/>
      <c r="BI32" s="820"/>
      <c r="BJ32" s="214"/>
      <c r="BK32" s="214"/>
      <c r="BL32" s="214"/>
      <c r="BM32" s="214"/>
      <c r="BN32" s="214"/>
      <c r="BO32" s="224"/>
      <c r="BP32" s="224"/>
      <c r="BQ32" s="221">
        <v>26</v>
      </c>
      <c r="BR32" s="222"/>
      <c r="BS32" s="760"/>
      <c r="BT32" s="761"/>
      <c r="BU32" s="761"/>
      <c r="BV32" s="761"/>
      <c r="BW32" s="761"/>
      <c r="BX32" s="761"/>
      <c r="BY32" s="761"/>
      <c r="BZ32" s="761"/>
      <c r="CA32" s="761"/>
      <c r="CB32" s="761"/>
      <c r="CC32" s="761"/>
      <c r="CD32" s="761"/>
      <c r="CE32" s="761"/>
      <c r="CF32" s="761"/>
      <c r="CG32" s="762"/>
      <c r="CH32" s="763"/>
      <c r="CI32" s="764"/>
      <c r="CJ32" s="764"/>
      <c r="CK32" s="764"/>
      <c r="CL32" s="765"/>
      <c r="CM32" s="763"/>
      <c r="CN32" s="764"/>
      <c r="CO32" s="764"/>
      <c r="CP32" s="764"/>
      <c r="CQ32" s="765"/>
      <c r="CR32" s="763"/>
      <c r="CS32" s="764"/>
      <c r="CT32" s="764"/>
      <c r="CU32" s="764"/>
      <c r="CV32" s="765"/>
      <c r="CW32" s="763"/>
      <c r="CX32" s="764"/>
      <c r="CY32" s="764"/>
      <c r="CZ32" s="764"/>
      <c r="DA32" s="765"/>
      <c r="DB32" s="763"/>
      <c r="DC32" s="764"/>
      <c r="DD32" s="764"/>
      <c r="DE32" s="764"/>
      <c r="DF32" s="765"/>
      <c r="DG32" s="763"/>
      <c r="DH32" s="764"/>
      <c r="DI32" s="764"/>
      <c r="DJ32" s="764"/>
      <c r="DK32" s="765"/>
      <c r="DL32" s="763"/>
      <c r="DM32" s="764"/>
      <c r="DN32" s="764"/>
      <c r="DO32" s="764"/>
      <c r="DP32" s="765"/>
      <c r="DQ32" s="763"/>
      <c r="DR32" s="764"/>
      <c r="DS32" s="764"/>
      <c r="DT32" s="764"/>
      <c r="DU32" s="765"/>
      <c r="DV32" s="760"/>
      <c r="DW32" s="761"/>
      <c r="DX32" s="761"/>
      <c r="DY32" s="761"/>
      <c r="DZ32" s="766"/>
      <c r="EA32" s="212"/>
    </row>
    <row r="33" spans="1:131" ht="26.25" customHeight="1">
      <c r="A33" s="225">
        <v>6</v>
      </c>
      <c r="B33" s="767" t="s">
        <v>322</v>
      </c>
      <c r="C33" s="768"/>
      <c r="D33" s="768"/>
      <c r="E33" s="768"/>
      <c r="F33" s="768"/>
      <c r="G33" s="768"/>
      <c r="H33" s="768"/>
      <c r="I33" s="768"/>
      <c r="J33" s="768"/>
      <c r="K33" s="768"/>
      <c r="L33" s="768"/>
      <c r="M33" s="768"/>
      <c r="N33" s="768"/>
      <c r="O33" s="768"/>
      <c r="P33" s="769"/>
      <c r="Q33" s="770">
        <v>125</v>
      </c>
      <c r="R33" s="771"/>
      <c r="S33" s="771"/>
      <c r="T33" s="771"/>
      <c r="U33" s="771"/>
      <c r="V33" s="771">
        <v>120</v>
      </c>
      <c r="W33" s="771"/>
      <c r="X33" s="771"/>
      <c r="Y33" s="771"/>
      <c r="Z33" s="771"/>
      <c r="AA33" s="771">
        <v>4</v>
      </c>
      <c r="AB33" s="771"/>
      <c r="AC33" s="771"/>
      <c r="AD33" s="771"/>
      <c r="AE33" s="772"/>
      <c r="AF33" s="773">
        <v>130</v>
      </c>
      <c r="AG33" s="774"/>
      <c r="AH33" s="774"/>
      <c r="AI33" s="774"/>
      <c r="AJ33" s="775"/>
      <c r="AK33" s="821">
        <v>38</v>
      </c>
      <c r="AL33" s="817"/>
      <c r="AM33" s="817"/>
      <c r="AN33" s="817"/>
      <c r="AO33" s="817"/>
      <c r="AP33" s="817">
        <v>71</v>
      </c>
      <c r="AQ33" s="817"/>
      <c r="AR33" s="817"/>
      <c r="AS33" s="817"/>
      <c r="AT33" s="817"/>
      <c r="AU33" s="817">
        <v>56</v>
      </c>
      <c r="AV33" s="817"/>
      <c r="AW33" s="817"/>
      <c r="AX33" s="817"/>
      <c r="AY33" s="817"/>
      <c r="AZ33" s="818" t="s">
        <v>566</v>
      </c>
      <c r="BA33" s="818"/>
      <c r="BB33" s="818"/>
      <c r="BC33" s="818"/>
      <c r="BD33" s="818"/>
      <c r="BE33" s="819" t="s">
        <v>321</v>
      </c>
      <c r="BF33" s="819"/>
      <c r="BG33" s="819"/>
      <c r="BH33" s="819"/>
      <c r="BI33" s="820"/>
      <c r="BJ33" s="214"/>
      <c r="BK33" s="214"/>
      <c r="BL33" s="214"/>
      <c r="BM33" s="214"/>
      <c r="BN33" s="214"/>
      <c r="BO33" s="224"/>
      <c r="BP33" s="224"/>
      <c r="BQ33" s="221">
        <v>27</v>
      </c>
      <c r="BR33" s="222"/>
      <c r="BS33" s="760"/>
      <c r="BT33" s="761"/>
      <c r="BU33" s="761"/>
      <c r="BV33" s="761"/>
      <c r="BW33" s="761"/>
      <c r="BX33" s="761"/>
      <c r="BY33" s="761"/>
      <c r="BZ33" s="761"/>
      <c r="CA33" s="761"/>
      <c r="CB33" s="761"/>
      <c r="CC33" s="761"/>
      <c r="CD33" s="761"/>
      <c r="CE33" s="761"/>
      <c r="CF33" s="761"/>
      <c r="CG33" s="762"/>
      <c r="CH33" s="763"/>
      <c r="CI33" s="764"/>
      <c r="CJ33" s="764"/>
      <c r="CK33" s="764"/>
      <c r="CL33" s="765"/>
      <c r="CM33" s="763"/>
      <c r="CN33" s="764"/>
      <c r="CO33" s="764"/>
      <c r="CP33" s="764"/>
      <c r="CQ33" s="765"/>
      <c r="CR33" s="763"/>
      <c r="CS33" s="764"/>
      <c r="CT33" s="764"/>
      <c r="CU33" s="764"/>
      <c r="CV33" s="765"/>
      <c r="CW33" s="763"/>
      <c r="CX33" s="764"/>
      <c r="CY33" s="764"/>
      <c r="CZ33" s="764"/>
      <c r="DA33" s="765"/>
      <c r="DB33" s="763"/>
      <c r="DC33" s="764"/>
      <c r="DD33" s="764"/>
      <c r="DE33" s="764"/>
      <c r="DF33" s="765"/>
      <c r="DG33" s="763"/>
      <c r="DH33" s="764"/>
      <c r="DI33" s="764"/>
      <c r="DJ33" s="764"/>
      <c r="DK33" s="765"/>
      <c r="DL33" s="763"/>
      <c r="DM33" s="764"/>
      <c r="DN33" s="764"/>
      <c r="DO33" s="764"/>
      <c r="DP33" s="765"/>
      <c r="DQ33" s="763"/>
      <c r="DR33" s="764"/>
      <c r="DS33" s="764"/>
      <c r="DT33" s="764"/>
      <c r="DU33" s="765"/>
      <c r="DV33" s="760"/>
      <c r="DW33" s="761"/>
      <c r="DX33" s="761"/>
      <c r="DY33" s="761"/>
      <c r="DZ33" s="766"/>
      <c r="EA33" s="212"/>
    </row>
    <row r="34" spans="1:131" ht="26.25" customHeight="1">
      <c r="A34" s="225">
        <v>7</v>
      </c>
      <c r="B34" s="767" t="s">
        <v>323</v>
      </c>
      <c r="C34" s="768"/>
      <c r="D34" s="768"/>
      <c r="E34" s="768"/>
      <c r="F34" s="768"/>
      <c r="G34" s="768"/>
      <c r="H34" s="768"/>
      <c r="I34" s="768"/>
      <c r="J34" s="768"/>
      <c r="K34" s="768"/>
      <c r="L34" s="768"/>
      <c r="M34" s="768"/>
      <c r="N34" s="768"/>
      <c r="O34" s="768"/>
      <c r="P34" s="769"/>
      <c r="Q34" s="770">
        <v>867</v>
      </c>
      <c r="R34" s="771"/>
      <c r="S34" s="771"/>
      <c r="T34" s="771"/>
      <c r="U34" s="771"/>
      <c r="V34" s="771">
        <v>864</v>
      </c>
      <c r="W34" s="771"/>
      <c r="X34" s="771"/>
      <c r="Y34" s="771"/>
      <c r="Z34" s="771"/>
      <c r="AA34" s="771">
        <v>3</v>
      </c>
      <c r="AB34" s="771"/>
      <c r="AC34" s="771"/>
      <c r="AD34" s="771"/>
      <c r="AE34" s="772"/>
      <c r="AF34" s="773">
        <v>482</v>
      </c>
      <c r="AG34" s="774"/>
      <c r="AH34" s="774"/>
      <c r="AI34" s="774"/>
      <c r="AJ34" s="775"/>
      <c r="AK34" s="821">
        <v>535</v>
      </c>
      <c r="AL34" s="817"/>
      <c r="AM34" s="817"/>
      <c r="AN34" s="817"/>
      <c r="AO34" s="817"/>
      <c r="AP34" s="817">
        <v>3153</v>
      </c>
      <c r="AQ34" s="817"/>
      <c r="AR34" s="817"/>
      <c r="AS34" s="817"/>
      <c r="AT34" s="817"/>
      <c r="AU34" s="817">
        <v>2655</v>
      </c>
      <c r="AV34" s="817"/>
      <c r="AW34" s="817"/>
      <c r="AX34" s="817"/>
      <c r="AY34" s="817"/>
      <c r="AZ34" s="818" t="s">
        <v>566</v>
      </c>
      <c r="BA34" s="818"/>
      <c r="BB34" s="818"/>
      <c r="BC34" s="818"/>
      <c r="BD34" s="818"/>
      <c r="BE34" s="819" t="s">
        <v>321</v>
      </c>
      <c r="BF34" s="819"/>
      <c r="BG34" s="819"/>
      <c r="BH34" s="819"/>
      <c r="BI34" s="820"/>
      <c r="BJ34" s="214"/>
      <c r="BK34" s="214"/>
      <c r="BL34" s="214"/>
      <c r="BM34" s="214"/>
      <c r="BN34" s="214"/>
      <c r="BO34" s="224"/>
      <c r="BP34" s="224"/>
      <c r="BQ34" s="221">
        <v>28</v>
      </c>
      <c r="BR34" s="222"/>
      <c r="BS34" s="760"/>
      <c r="BT34" s="761"/>
      <c r="BU34" s="761"/>
      <c r="BV34" s="761"/>
      <c r="BW34" s="761"/>
      <c r="BX34" s="761"/>
      <c r="BY34" s="761"/>
      <c r="BZ34" s="761"/>
      <c r="CA34" s="761"/>
      <c r="CB34" s="761"/>
      <c r="CC34" s="761"/>
      <c r="CD34" s="761"/>
      <c r="CE34" s="761"/>
      <c r="CF34" s="761"/>
      <c r="CG34" s="762"/>
      <c r="CH34" s="763"/>
      <c r="CI34" s="764"/>
      <c r="CJ34" s="764"/>
      <c r="CK34" s="764"/>
      <c r="CL34" s="765"/>
      <c r="CM34" s="763"/>
      <c r="CN34" s="764"/>
      <c r="CO34" s="764"/>
      <c r="CP34" s="764"/>
      <c r="CQ34" s="765"/>
      <c r="CR34" s="763"/>
      <c r="CS34" s="764"/>
      <c r="CT34" s="764"/>
      <c r="CU34" s="764"/>
      <c r="CV34" s="765"/>
      <c r="CW34" s="763"/>
      <c r="CX34" s="764"/>
      <c r="CY34" s="764"/>
      <c r="CZ34" s="764"/>
      <c r="DA34" s="765"/>
      <c r="DB34" s="763"/>
      <c r="DC34" s="764"/>
      <c r="DD34" s="764"/>
      <c r="DE34" s="764"/>
      <c r="DF34" s="765"/>
      <c r="DG34" s="763"/>
      <c r="DH34" s="764"/>
      <c r="DI34" s="764"/>
      <c r="DJ34" s="764"/>
      <c r="DK34" s="765"/>
      <c r="DL34" s="763"/>
      <c r="DM34" s="764"/>
      <c r="DN34" s="764"/>
      <c r="DO34" s="764"/>
      <c r="DP34" s="765"/>
      <c r="DQ34" s="763"/>
      <c r="DR34" s="764"/>
      <c r="DS34" s="764"/>
      <c r="DT34" s="764"/>
      <c r="DU34" s="765"/>
      <c r="DV34" s="760"/>
      <c r="DW34" s="761"/>
      <c r="DX34" s="761"/>
      <c r="DY34" s="761"/>
      <c r="DZ34" s="766"/>
      <c r="EA34" s="212"/>
    </row>
    <row r="35" spans="1:131" ht="26.25" customHeight="1">
      <c r="A35" s="225">
        <v>8</v>
      </c>
      <c r="B35" s="767" t="s">
        <v>324</v>
      </c>
      <c r="C35" s="768"/>
      <c r="D35" s="768"/>
      <c r="E35" s="768"/>
      <c r="F35" s="768"/>
      <c r="G35" s="768"/>
      <c r="H35" s="768"/>
      <c r="I35" s="768"/>
      <c r="J35" s="768"/>
      <c r="K35" s="768"/>
      <c r="L35" s="768"/>
      <c r="M35" s="768"/>
      <c r="N35" s="768"/>
      <c r="O35" s="768"/>
      <c r="P35" s="769"/>
      <c r="Q35" s="770">
        <v>4008</v>
      </c>
      <c r="R35" s="771"/>
      <c r="S35" s="771"/>
      <c r="T35" s="771"/>
      <c r="U35" s="771"/>
      <c r="V35" s="771">
        <v>4147</v>
      </c>
      <c r="W35" s="771"/>
      <c r="X35" s="771"/>
      <c r="Y35" s="771"/>
      <c r="Z35" s="771"/>
      <c r="AA35" s="771">
        <v>-139</v>
      </c>
      <c r="AB35" s="771"/>
      <c r="AC35" s="771"/>
      <c r="AD35" s="771"/>
      <c r="AE35" s="772"/>
      <c r="AF35" s="773">
        <v>933</v>
      </c>
      <c r="AG35" s="774"/>
      <c r="AH35" s="774"/>
      <c r="AI35" s="774"/>
      <c r="AJ35" s="775"/>
      <c r="AK35" s="821">
        <v>1412</v>
      </c>
      <c r="AL35" s="817"/>
      <c r="AM35" s="817"/>
      <c r="AN35" s="817"/>
      <c r="AO35" s="817"/>
      <c r="AP35" s="817">
        <v>4052</v>
      </c>
      <c r="AQ35" s="817"/>
      <c r="AR35" s="817"/>
      <c r="AS35" s="817"/>
      <c r="AT35" s="817"/>
      <c r="AU35" s="817">
        <v>2869</v>
      </c>
      <c r="AV35" s="817"/>
      <c r="AW35" s="817"/>
      <c r="AX35" s="817"/>
      <c r="AY35" s="817"/>
      <c r="AZ35" s="818" t="s">
        <v>566</v>
      </c>
      <c r="BA35" s="818"/>
      <c r="BB35" s="818"/>
      <c r="BC35" s="818"/>
      <c r="BD35" s="818"/>
      <c r="BE35" s="819" t="s">
        <v>321</v>
      </c>
      <c r="BF35" s="819"/>
      <c r="BG35" s="819"/>
      <c r="BH35" s="819"/>
      <c r="BI35" s="820"/>
      <c r="BJ35" s="214"/>
      <c r="BK35" s="214"/>
      <c r="BL35" s="214"/>
      <c r="BM35" s="214"/>
      <c r="BN35" s="214"/>
      <c r="BO35" s="224"/>
      <c r="BP35" s="224"/>
      <c r="BQ35" s="221">
        <v>29</v>
      </c>
      <c r="BR35" s="222"/>
      <c r="BS35" s="760"/>
      <c r="BT35" s="761"/>
      <c r="BU35" s="761"/>
      <c r="BV35" s="761"/>
      <c r="BW35" s="761"/>
      <c r="BX35" s="761"/>
      <c r="BY35" s="761"/>
      <c r="BZ35" s="761"/>
      <c r="CA35" s="761"/>
      <c r="CB35" s="761"/>
      <c r="CC35" s="761"/>
      <c r="CD35" s="761"/>
      <c r="CE35" s="761"/>
      <c r="CF35" s="761"/>
      <c r="CG35" s="762"/>
      <c r="CH35" s="763"/>
      <c r="CI35" s="764"/>
      <c r="CJ35" s="764"/>
      <c r="CK35" s="764"/>
      <c r="CL35" s="765"/>
      <c r="CM35" s="763"/>
      <c r="CN35" s="764"/>
      <c r="CO35" s="764"/>
      <c r="CP35" s="764"/>
      <c r="CQ35" s="765"/>
      <c r="CR35" s="763"/>
      <c r="CS35" s="764"/>
      <c r="CT35" s="764"/>
      <c r="CU35" s="764"/>
      <c r="CV35" s="765"/>
      <c r="CW35" s="763"/>
      <c r="CX35" s="764"/>
      <c r="CY35" s="764"/>
      <c r="CZ35" s="764"/>
      <c r="DA35" s="765"/>
      <c r="DB35" s="763"/>
      <c r="DC35" s="764"/>
      <c r="DD35" s="764"/>
      <c r="DE35" s="764"/>
      <c r="DF35" s="765"/>
      <c r="DG35" s="763"/>
      <c r="DH35" s="764"/>
      <c r="DI35" s="764"/>
      <c r="DJ35" s="764"/>
      <c r="DK35" s="765"/>
      <c r="DL35" s="763"/>
      <c r="DM35" s="764"/>
      <c r="DN35" s="764"/>
      <c r="DO35" s="764"/>
      <c r="DP35" s="765"/>
      <c r="DQ35" s="763"/>
      <c r="DR35" s="764"/>
      <c r="DS35" s="764"/>
      <c r="DT35" s="764"/>
      <c r="DU35" s="765"/>
      <c r="DV35" s="760"/>
      <c r="DW35" s="761"/>
      <c r="DX35" s="761"/>
      <c r="DY35" s="761"/>
      <c r="DZ35" s="766"/>
      <c r="EA35" s="212"/>
    </row>
    <row r="36" spans="1:131" ht="26.25" customHeight="1">
      <c r="A36" s="225">
        <v>9</v>
      </c>
      <c r="B36" s="767" t="s">
        <v>325</v>
      </c>
      <c r="C36" s="768"/>
      <c r="D36" s="768"/>
      <c r="E36" s="768"/>
      <c r="F36" s="768"/>
      <c r="G36" s="768"/>
      <c r="H36" s="768"/>
      <c r="I36" s="768"/>
      <c r="J36" s="768"/>
      <c r="K36" s="768"/>
      <c r="L36" s="768"/>
      <c r="M36" s="768"/>
      <c r="N36" s="768"/>
      <c r="O36" s="768"/>
      <c r="P36" s="769"/>
      <c r="Q36" s="770">
        <v>705</v>
      </c>
      <c r="R36" s="771"/>
      <c r="S36" s="771"/>
      <c r="T36" s="771"/>
      <c r="U36" s="771"/>
      <c r="V36" s="771">
        <v>608</v>
      </c>
      <c r="W36" s="771"/>
      <c r="X36" s="771"/>
      <c r="Y36" s="771"/>
      <c r="Z36" s="771"/>
      <c r="AA36" s="771">
        <v>97</v>
      </c>
      <c r="AB36" s="771"/>
      <c r="AC36" s="771"/>
      <c r="AD36" s="771"/>
      <c r="AE36" s="772"/>
      <c r="AF36" s="773">
        <v>249</v>
      </c>
      <c r="AG36" s="774"/>
      <c r="AH36" s="774"/>
      <c r="AI36" s="774"/>
      <c r="AJ36" s="775"/>
      <c r="AK36" s="821">
        <v>222</v>
      </c>
      <c r="AL36" s="817"/>
      <c r="AM36" s="817"/>
      <c r="AN36" s="817"/>
      <c r="AO36" s="817"/>
      <c r="AP36" s="817">
        <v>463</v>
      </c>
      <c r="AQ36" s="817"/>
      <c r="AR36" s="817"/>
      <c r="AS36" s="817"/>
      <c r="AT36" s="817"/>
      <c r="AU36" s="817">
        <v>432</v>
      </c>
      <c r="AV36" s="817"/>
      <c r="AW36" s="817"/>
      <c r="AX36" s="817"/>
      <c r="AY36" s="817"/>
      <c r="AZ36" s="818" t="s">
        <v>566</v>
      </c>
      <c r="BA36" s="818"/>
      <c r="BB36" s="818"/>
      <c r="BC36" s="818"/>
      <c r="BD36" s="818"/>
      <c r="BE36" s="819" t="s">
        <v>321</v>
      </c>
      <c r="BF36" s="819"/>
      <c r="BG36" s="819"/>
      <c r="BH36" s="819"/>
      <c r="BI36" s="820"/>
      <c r="BJ36" s="214"/>
      <c r="BK36" s="214"/>
      <c r="BL36" s="214"/>
      <c r="BM36" s="214"/>
      <c r="BN36" s="214"/>
      <c r="BO36" s="224"/>
      <c r="BP36" s="224"/>
      <c r="BQ36" s="221">
        <v>30</v>
      </c>
      <c r="BR36" s="222"/>
      <c r="BS36" s="760"/>
      <c r="BT36" s="761"/>
      <c r="BU36" s="761"/>
      <c r="BV36" s="761"/>
      <c r="BW36" s="761"/>
      <c r="BX36" s="761"/>
      <c r="BY36" s="761"/>
      <c r="BZ36" s="761"/>
      <c r="CA36" s="761"/>
      <c r="CB36" s="761"/>
      <c r="CC36" s="761"/>
      <c r="CD36" s="761"/>
      <c r="CE36" s="761"/>
      <c r="CF36" s="761"/>
      <c r="CG36" s="762"/>
      <c r="CH36" s="763"/>
      <c r="CI36" s="764"/>
      <c r="CJ36" s="764"/>
      <c r="CK36" s="764"/>
      <c r="CL36" s="765"/>
      <c r="CM36" s="763"/>
      <c r="CN36" s="764"/>
      <c r="CO36" s="764"/>
      <c r="CP36" s="764"/>
      <c r="CQ36" s="765"/>
      <c r="CR36" s="763"/>
      <c r="CS36" s="764"/>
      <c r="CT36" s="764"/>
      <c r="CU36" s="764"/>
      <c r="CV36" s="765"/>
      <c r="CW36" s="763"/>
      <c r="CX36" s="764"/>
      <c r="CY36" s="764"/>
      <c r="CZ36" s="764"/>
      <c r="DA36" s="765"/>
      <c r="DB36" s="763"/>
      <c r="DC36" s="764"/>
      <c r="DD36" s="764"/>
      <c r="DE36" s="764"/>
      <c r="DF36" s="765"/>
      <c r="DG36" s="763"/>
      <c r="DH36" s="764"/>
      <c r="DI36" s="764"/>
      <c r="DJ36" s="764"/>
      <c r="DK36" s="765"/>
      <c r="DL36" s="763"/>
      <c r="DM36" s="764"/>
      <c r="DN36" s="764"/>
      <c r="DO36" s="764"/>
      <c r="DP36" s="765"/>
      <c r="DQ36" s="763"/>
      <c r="DR36" s="764"/>
      <c r="DS36" s="764"/>
      <c r="DT36" s="764"/>
      <c r="DU36" s="765"/>
      <c r="DV36" s="760"/>
      <c r="DW36" s="761"/>
      <c r="DX36" s="761"/>
      <c r="DY36" s="761"/>
      <c r="DZ36" s="766"/>
      <c r="EA36" s="212"/>
    </row>
    <row r="37" spans="1:131" ht="26.25" customHeight="1">
      <c r="A37" s="225">
        <v>10</v>
      </c>
      <c r="B37" s="767"/>
      <c r="C37" s="768"/>
      <c r="D37" s="768"/>
      <c r="E37" s="768"/>
      <c r="F37" s="768"/>
      <c r="G37" s="768"/>
      <c r="H37" s="768"/>
      <c r="I37" s="768"/>
      <c r="J37" s="768"/>
      <c r="K37" s="768"/>
      <c r="L37" s="768"/>
      <c r="M37" s="768"/>
      <c r="N37" s="768"/>
      <c r="O37" s="768"/>
      <c r="P37" s="769"/>
      <c r="Q37" s="770"/>
      <c r="R37" s="771"/>
      <c r="S37" s="771"/>
      <c r="T37" s="771"/>
      <c r="U37" s="771"/>
      <c r="V37" s="771"/>
      <c r="W37" s="771"/>
      <c r="X37" s="771"/>
      <c r="Y37" s="771"/>
      <c r="Z37" s="771"/>
      <c r="AA37" s="771"/>
      <c r="AB37" s="771"/>
      <c r="AC37" s="771"/>
      <c r="AD37" s="771"/>
      <c r="AE37" s="772"/>
      <c r="AF37" s="773"/>
      <c r="AG37" s="774"/>
      <c r="AH37" s="774"/>
      <c r="AI37" s="774"/>
      <c r="AJ37" s="775"/>
      <c r="AK37" s="821"/>
      <c r="AL37" s="817"/>
      <c r="AM37" s="817"/>
      <c r="AN37" s="817"/>
      <c r="AO37" s="817"/>
      <c r="AP37" s="817"/>
      <c r="AQ37" s="817"/>
      <c r="AR37" s="817"/>
      <c r="AS37" s="817"/>
      <c r="AT37" s="817"/>
      <c r="AU37" s="817"/>
      <c r="AV37" s="817"/>
      <c r="AW37" s="817"/>
      <c r="AX37" s="817"/>
      <c r="AY37" s="817"/>
      <c r="AZ37" s="818"/>
      <c r="BA37" s="818"/>
      <c r="BB37" s="818"/>
      <c r="BC37" s="818"/>
      <c r="BD37" s="818"/>
      <c r="BE37" s="819"/>
      <c r="BF37" s="819"/>
      <c r="BG37" s="819"/>
      <c r="BH37" s="819"/>
      <c r="BI37" s="820"/>
      <c r="BJ37" s="214"/>
      <c r="BK37" s="214"/>
      <c r="BL37" s="214"/>
      <c r="BM37" s="214"/>
      <c r="BN37" s="214"/>
      <c r="BO37" s="224"/>
      <c r="BP37" s="224"/>
      <c r="BQ37" s="221">
        <v>31</v>
      </c>
      <c r="BR37" s="222"/>
      <c r="BS37" s="760"/>
      <c r="BT37" s="761"/>
      <c r="BU37" s="761"/>
      <c r="BV37" s="761"/>
      <c r="BW37" s="761"/>
      <c r="BX37" s="761"/>
      <c r="BY37" s="761"/>
      <c r="BZ37" s="761"/>
      <c r="CA37" s="761"/>
      <c r="CB37" s="761"/>
      <c r="CC37" s="761"/>
      <c r="CD37" s="761"/>
      <c r="CE37" s="761"/>
      <c r="CF37" s="761"/>
      <c r="CG37" s="762"/>
      <c r="CH37" s="763"/>
      <c r="CI37" s="764"/>
      <c r="CJ37" s="764"/>
      <c r="CK37" s="764"/>
      <c r="CL37" s="765"/>
      <c r="CM37" s="763"/>
      <c r="CN37" s="764"/>
      <c r="CO37" s="764"/>
      <c r="CP37" s="764"/>
      <c r="CQ37" s="765"/>
      <c r="CR37" s="763"/>
      <c r="CS37" s="764"/>
      <c r="CT37" s="764"/>
      <c r="CU37" s="764"/>
      <c r="CV37" s="765"/>
      <c r="CW37" s="763"/>
      <c r="CX37" s="764"/>
      <c r="CY37" s="764"/>
      <c r="CZ37" s="764"/>
      <c r="DA37" s="765"/>
      <c r="DB37" s="763"/>
      <c r="DC37" s="764"/>
      <c r="DD37" s="764"/>
      <c r="DE37" s="764"/>
      <c r="DF37" s="765"/>
      <c r="DG37" s="763"/>
      <c r="DH37" s="764"/>
      <c r="DI37" s="764"/>
      <c r="DJ37" s="764"/>
      <c r="DK37" s="765"/>
      <c r="DL37" s="763"/>
      <c r="DM37" s="764"/>
      <c r="DN37" s="764"/>
      <c r="DO37" s="764"/>
      <c r="DP37" s="765"/>
      <c r="DQ37" s="763"/>
      <c r="DR37" s="764"/>
      <c r="DS37" s="764"/>
      <c r="DT37" s="764"/>
      <c r="DU37" s="765"/>
      <c r="DV37" s="760"/>
      <c r="DW37" s="761"/>
      <c r="DX37" s="761"/>
      <c r="DY37" s="761"/>
      <c r="DZ37" s="766"/>
      <c r="EA37" s="212"/>
    </row>
    <row r="38" spans="1:131" ht="26.25" customHeight="1">
      <c r="A38" s="225">
        <v>11</v>
      </c>
      <c r="B38" s="767"/>
      <c r="C38" s="768"/>
      <c r="D38" s="768"/>
      <c r="E38" s="768"/>
      <c r="F38" s="768"/>
      <c r="G38" s="768"/>
      <c r="H38" s="768"/>
      <c r="I38" s="768"/>
      <c r="J38" s="768"/>
      <c r="K38" s="768"/>
      <c r="L38" s="768"/>
      <c r="M38" s="768"/>
      <c r="N38" s="768"/>
      <c r="O38" s="768"/>
      <c r="P38" s="769"/>
      <c r="Q38" s="770"/>
      <c r="R38" s="771"/>
      <c r="S38" s="771"/>
      <c r="T38" s="771"/>
      <c r="U38" s="771"/>
      <c r="V38" s="771"/>
      <c r="W38" s="771"/>
      <c r="X38" s="771"/>
      <c r="Y38" s="771"/>
      <c r="Z38" s="771"/>
      <c r="AA38" s="771"/>
      <c r="AB38" s="771"/>
      <c r="AC38" s="771"/>
      <c r="AD38" s="771"/>
      <c r="AE38" s="772"/>
      <c r="AF38" s="773"/>
      <c r="AG38" s="774"/>
      <c r="AH38" s="774"/>
      <c r="AI38" s="774"/>
      <c r="AJ38" s="775"/>
      <c r="AK38" s="821"/>
      <c r="AL38" s="817"/>
      <c r="AM38" s="817"/>
      <c r="AN38" s="817"/>
      <c r="AO38" s="817"/>
      <c r="AP38" s="817"/>
      <c r="AQ38" s="817"/>
      <c r="AR38" s="817"/>
      <c r="AS38" s="817"/>
      <c r="AT38" s="817"/>
      <c r="AU38" s="817"/>
      <c r="AV38" s="817"/>
      <c r="AW38" s="817"/>
      <c r="AX38" s="817"/>
      <c r="AY38" s="817"/>
      <c r="AZ38" s="818"/>
      <c r="BA38" s="818"/>
      <c r="BB38" s="818"/>
      <c r="BC38" s="818"/>
      <c r="BD38" s="818"/>
      <c r="BE38" s="819"/>
      <c r="BF38" s="819"/>
      <c r="BG38" s="819"/>
      <c r="BH38" s="819"/>
      <c r="BI38" s="820"/>
      <c r="BJ38" s="214"/>
      <c r="BK38" s="214"/>
      <c r="BL38" s="214"/>
      <c r="BM38" s="214"/>
      <c r="BN38" s="214"/>
      <c r="BO38" s="224"/>
      <c r="BP38" s="224"/>
      <c r="BQ38" s="221">
        <v>32</v>
      </c>
      <c r="BR38" s="222"/>
      <c r="BS38" s="760"/>
      <c r="BT38" s="761"/>
      <c r="BU38" s="761"/>
      <c r="BV38" s="761"/>
      <c r="BW38" s="761"/>
      <c r="BX38" s="761"/>
      <c r="BY38" s="761"/>
      <c r="BZ38" s="761"/>
      <c r="CA38" s="761"/>
      <c r="CB38" s="761"/>
      <c r="CC38" s="761"/>
      <c r="CD38" s="761"/>
      <c r="CE38" s="761"/>
      <c r="CF38" s="761"/>
      <c r="CG38" s="762"/>
      <c r="CH38" s="763"/>
      <c r="CI38" s="764"/>
      <c r="CJ38" s="764"/>
      <c r="CK38" s="764"/>
      <c r="CL38" s="765"/>
      <c r="CM38" s="763"/>
      <c r="CN38" s="764"/>
      <c r="CO38" s="764"/>
      <c r="CP38" s="764"/>
      <c r="CQ38" s="765"/>
      <c r="CR38" s="763"/>
      <c r="CS38" s="764"/>
      <c r="CT38" s="764"/>
      <c r="CU38" s="764"/>
      <c r="CV38" s="765"/>
      <c r="CW38" s="763"/>
      <c r="CX38" s="764"/>
      <c r="CY38" s="764"/>
      <c r="CZ38" s="764"/>
      <c r="DA38" s="765"/>
      <c r="DB38" s="763"/>
      <c r="DC38" s="764"/>
      <c r="DD38" s="764"/>
      <c r="DE38" s="764"/>
      <c r="DF38" s="765"/>
      <c r="DG38" s="763"/>
      <c r="DH38" s="764"/>
      <c r="DI38" s="764"/>
      <c r="DJ38" s="764"/>
      <c r="DK38" s="765"/>
      <c r="DL38" s="763"/>
      <c r="DM38" s="764"/>
      <c r="DN38" s="764"/>
      <c r="DO38" s="764"/>
      <c r="DP38" s="765"/>
      <c r="DQ38" s="763"/>
      <c r="DR38" s="764"/>
      <c r="DS38" s="764"/>
      <c r="DT38" s="764"/>
      <c r="DU38" s="765"/>
      <c r="DV38" s="760"/>
      <c r="DW38" s="761"/>
      <c r="DX38" s="761"/>
      <c r="DY38" s="761"/>
      <c r="DZ38" s="766"/>
      <c r="EA38" s="212"/>
    </row>
    <row r="39" spans="1:131" ht="26.25" customHeight="1">
      <c r="A39" s="225">
        <v>12</v>
      </c>
      <c r="B39" s="767"/>
      <c r="C39" s="768"/>
      <c r="D39" s="768"/>
      <c r="E39" s="768"/>
      <c r="F39" s="768"/>
      <c r="G39" s="768"/>
      <c r="H39" s="768"/>
      <c r="I39" s="768"/>
      <c r="J39" s="768"/>
      <c r="K39" s="768"/>
      <c r="L39" s="768"/>
      <c r="M39" s="768"/>
      <c r="N39" s="768"/>
      <c r="O39" s="768"/>
      <c r="P39" s="769"/>
      <c r="Q39" s="770"/>
      <c r="R39" s="771"/>
      <c r="S39" s="771"/>
      <c r="T39" s="771"/>
      <c r="U39" s="771"/>
      <c r="V39" s="771"/>
      <c r="W39" s="771"/>
      <c r="X39" s="771"/>
      <c r="Y39" s="771"/>
      <c r="Z39" s="771"/>
      <c r="AA39" s="771"/>
      <c r="AB39" s="771"/>
      <c r="AC39" s="771"/>
      <c r="AD39" s="771"/>
      <c r="AE39" s="772"/>
      <c r="AF39" s="773"/>
      <c r="AG39" s="774"/>
      <c r="AH39" s="774"/>
      <c r="AI39" s="774"/>
      <c r="AJ39" s="775"/>
      <c r="AK39" s="821"/>
      <c r="AL39" s="817"/>
      <c r="AM39" s="817"/>
      <c r="AN39" s="817"/>
      <c r="AO39" s="817"/>
      <c r="AP39" s="817"/>
      <c r="AQ39" s="817"/>
      <c r="AR39" s="817"/>
      <c r="AS39" s="817"/>
      <c r="AT39" s="817"/>
      <c r="AU39" s="817"/>
      <c r="AV39" s="817"/>
      <c r="AW39" s="817"/>
      <c r="AX39" s="817"/>
      <c r="AY39" s="817"/>
      <c r="AZ39" s="818"/>
      <c r="BA39" s="818"/>
      <c r="BB39" s="818"/>
      <c r="BC39" s="818"/>
      <c r="BD39" s="818"/>
      <c r="BE39" s="819"/>
      <c r="BF39" s="819"/>
      <c r="BG39" s="819"/>
      <c r="BH39" s="819"/>
      <c r="BI39" s="820"/>
      <c r="BJ39" s="214"/>
      <c r="BK39" s="214"/>
      <c r="BL39" s="214"/>
      <c r="BM39" s="214"/>
      <c r="BN39" s="214"/>
      <c r="BO39" s="224"/>
      <c r="BP39" s="224"/>
      <c r="BQ39" s="221">
        <v>33</v>
      </c>
      <c r="BR39" s="222"/>
      <c r="BS39" s="760"/>
      <c r="BT39" s="761"/>
      <c r="BU39" s="761"/>
      <c r="BV39" s="761"/>
      <c r="BW39" s="761"/>
      <c r="BX39" s="761"/>
      <c r="BY39" s="761"/>
      <c r="BZ39" s="761"/>
      <c r="CA39" s="761"/>
      <c r="CB39" s="761"/>
      <c r="CC39" s="761"/>
      <c r="CD39" s="761"/>
      <c r="CE39" s="761"/>
      <c r="CF39" s="761"/>
      <c r="CG39" s="762"/>
      <c r="CH39" s="763"/>
      <c r="CI39" s="764"/>
      <c r="CJ39" s="764"/>
      <c r="CK39" s="764"/>
      <c r="CL39" s="765"/>
      <c r="CM39" s="763"/>
      <c r="CN39" s="764"/>
      <c r="CO39" s="764"/>
      <c r="CP39" s="764"/>
      <c r="CQ39" s="765"/>
      <c r="CR39" s="763"/>
      <c r="CS39" s="764"/>
      <c r="CT39" s="764"/>
      <c r="CU39" s="764"/>
      <c r="CV39" s="765"/>
      <c r="CW39" s="763"/>
      <c r="CX39" s="764"/>
      <c r="CY39" s="764"/>
      <c r="CZ39" s="764"/>
      <c r="DA39" s="765"/>
      <c r="DB39" s="763"/>
      <c r="DC39" s="764"/>
      <c r="DD39" s="764"/>
      <c r="DE39" s="764"/>
      <c r="DF39" s="765"/>
      <c r="DG39" s="763"/>
      <c r="DH39" s="764"/>
      <c r="DI39" s="764"/>
      <c r="DJ39" s="764"/>
      <c r="DK39" s="765"/>
      <c r="DL39" s="763"/>
      <c r="DM39" s="764"/>
      <c r="DN39" s="764"/>
      <c r="DO39" s="764"/>
      <c r="DP39" s="765"/>
      <c r="DQ39" s="763"/>
      <c r="DR39" s="764"/>
      <c r="DS39" s="764"/>
      <c r="DT39" s="764"/>
      <c r="DU39" s="765"/>
      <c r="DV39" s="760"/>
      <c r="DW39" s="761"/>
      <c r="DX39" s="761"/>
      <c r="DY39" s="761"/>
      <c r="DZ39" s="766"/>
      <c r="EA39" s="212"/>
    </row>
    <row r="40" spans="1:131" ht="26.25" customHeight="1">
      <c r="A40" s="221">
        <v>13</v>
      </c>
      <c r="B40" s="767"/>
      <c r="C40" s="768"/>
      <c r="D40" s="768"/>
      <c r="E40" s="768"/>
      <c r="F40" s="768"/>
      <c r="G40" s="768"/>
      <c r="H40" s="768"/>
      <c r="I40" s="768"/>
      <c r="J40" s="768"/>
      <c r="K40" s="768"/>
      <c r="L40" s="768"/>
      <c r="M40" s="768"/>
      <c r="N40" s="768"/>
      <c r="O40" s="768"/>
      <c r="P40" s="769"/>
      <c r="Q40" s="770"/>
      <c r="R40" s="771"/>
      <c r="S40" s="771"/>
      <c r="T40" s="771"/>
      <c r="U40" s="771"/>
      <c r="V40" s="771"/>
      <c r="W40" s="771"/>
      <c r="X40" s="771"/>
      <c r="Y40" s="771"/>
      <c r="Z40" s="771"/>
      <c r="AA40" s="771"/>
      <c r="AB40" s="771"/>
      <c r="AC40" s="771"/>
      <c r="AD40" s="771"/>
      <c r="AE40" s="772"/>
      <c r="AF40" s="773"/>
      <c r="AG40" s="774"/>
      <c r="AH40" s="774"/>
      <c r="AI40" s="774"/>
      <c r="AJ40" s="775"/>
      <c r="AK40" s="821"/>
      <c r="AL40" s="817"/>
      <c r="AM40" s="817"/>
      <c r="AN40" s="817"/>
      <c r="AO40" s="817"/>
      <c r="AP40" s="817"/>
      <c r="AQ40" s="817"/>
      <c r="AR40" s="817"/>
      <c r="AS40" s="817"/>
      <c r="AT40" s="817"/>
      <c r="AU40" s="817"/>
      <c r="AV40" s="817"/>
      <c r="AW40" s="817"/>
      <c r="AX40" s="817"/>
      <c r="AY40" s="817"/>
      <c r="AZ40" s="818"/>
      <c r="BA40" s="818"/>
      <c r="BB40" s="818"/>
      <c r="BC40" s="818"/>
      <c r="BD40" s="818"/>
      <c r="BE40" s="819"/>
      <c r="BF40" s="819"/>
      <c r="BG40" s="819"/>
      <c r="BH40" s="819"/>
      <c r="BI40" s="820"/>
      <c r="BJ40" s="214"/>
      <c r="BK40" s="214"/>
      <c r="BL40" s="214"/>
      <c r="BM40" s="214"/>
      <c r="BN40" s="214"/>
      <c r="BO40" s="224"/>
      <c r="BP40" s="224"/>
      <c r="BQ40" s="221">
        <v>34</v>
      </c>
      <c r="BR40" s="222"/>
      <c r="BS40" s="760"/>
      <c r="BT40" s="761"/>
      <c r="BU40" s="761"/>
      <c r="BV40" s="761"/>
      <c r="BW40" s="761"/>
      <c r="BX40" s="761"/>
      <c r="BY40" s="761"/>
      <c r="BZ40" s="761"/>
      <c r="CA40" s="761"/>
      <c r="CB40" s="761"/>
      <c r="CC40" s="761"/>
      <c r="CD40" s="761"/>
      <c r="CE40" s="761"/>
      <c r="CF40" s="761"/>
      <c r="CG40" s="762"/>
      <c r="CH40" s="763"/>
      <c r="CI40" s="764"/>
      <c r="CJ40" s="764"/>
      <c r="CK40" s="764"/>
      <c r="CL40" s="765"/>
      <c r="CM40" s="763"/>
      <c r="CN40" s="764"/>
      <c r="CO40" s="764"/>
      <c r="CP40" s="764"/>
      <c r="CQ40" s="765"/>
      <c r="CR40" s="763"/>
      <c r="CS40" s="764"/>
      <c r="CT40" s="764"/>
      <c r="CU40" s="764"/>
      <c r="CV40" s="765"/>
      <c r="CW40" s="763"/>
      <c r="CX40" s="764"/>
      <c r="CY40" s="764"/>
      <c r="CZ40" s="764"/>
      <c r="DA40" s="765"/>
      <c r="DB40" s="763"/>
      <c r="DC40" s="764"/>
      <c r="DD40" s="764"/>
      <c r="DE40" s="764"/>
      <c r="DF40" s="765"/>
      <c r="DG40" s="763"/>
      <c r="DH40" s="764"/>
      <c r="DI40" s="764"/>
      <c r="DJ40" s="764"/>
      <c r="DK40" s="765"/>
      <c r="DL40" s="763"/>
      <c r="DM40" s="764"/>
      <c r="DN40" s="764"/>
      <c r="DO40" s="764"/>
      <c r="DP40" s="765"/>
      <c r="DQ40" s="763"/>
      <c r="DR40" s="764"/>
      <c r="DS40" s="764"/>
      <c r="DT40" s="764"/>
      <c r="DU40" s="765"/>
      <c r="DV40" s="760"/>
      <c r="DW40" s="761"/>
      <c r="DX40" s="761"/>
      <c r="DY40" s="761"/>
      <c r="DZ40" s="766"/>
      <c r="EA40" s="212"/>
    </row>
    <row r="41" spans="1:131" ht="26.25" customHeight="1">
      <c r="A41" s="221">
        <v>14</v>
      </c>
      <c r="B41" s="767"/>
      <c r="C41" s="768"/>
      <c r="D41" s="768"/>
      <c r="E41" s="768"/>
      <c r="F41" s="768"/>
      <c r="G41" s="768"/>
      <c r="H41" s="768"/>
      <c r="I41" s="768"/>
      <c r="J41" s="768"/>
      <c r="K41" s="768"/>
      <c r="L41" s="768"/>
      <c r="M41" s="768"/>
      <c r="N41" s="768"/>
      <c r="O41" s="768"/>
      <c r="P41" s="769"/>
      <c r="Q41" s="770"/>
      <c r="R41" s="771"/>
      <c r="S41" s="771"/>
      <c r="T41" s="771"/>
      <c r="U41" s="771"/>
      <c r="V41" s="771"/>
      <c r="W41" s="771"/>
      <c r="X41" s="771"/>
      <c r="Y41" s="771"/>
      <c r="Z41" s="771"/>
      <c r="AA41" s="771"/>
      <c r="AB41" s="771"/>
      <c r="AC41" s="771"/>
      <c r="AD41" s="771"/>
      <c r="AE41" s="772"/>
      <c r="AF41" s="773"/>
      <c r="AG41" s="774"/>
      <c r="AH41" s="774"/>
      <c r="AI41" s="774"/>
      <c r="AJ41" s="775"/>
      <c r="AK41" s="821"/>
      <c r="AL41" s="817"/>
      <c r="AM41" s="817"/>
      <c r="AN41" s="817"/>
      <c r="AO41" s="817"/>
      <c r="AP41" s="817"/>
      <c r="AQ41" s="817"/>
      <c r="AR41" s="817"/>
      <c r="AS41" s="817"/>
      <c r="AT41" s="817"/>
      <c r="AU41" s="817"/>
      <c r="AV41" s="817"/>
      <c r="AW41" s="817"/>
      <c r="AX41" s="817"/>
      <c r="AY41" s="817"/>
      <c r="AZ41" s="818"/>
      <c r="BA41" s="818"/>
      <c r="BB41" s="818"/>
      <c r="BC41" s="818"/>
      <c r="BD41" s="818"/>
      <c r="BE41" s="819"/>
      <c r="BF41" s="819"/>
      <c r="BG41" s="819"/>
      <c r="BH41" s="819"/>
      <c r="BI41" s="820"/>
      <c r="BJ41" s="214"/>
      <c r="BK41" s="214"/>
      <c r="BL41" s="214"/>
      <c r="BM41" s="214"/>
      <c r="BN41" s="214"/>
      <c r="BO41" s="224"/>
      <c r="BP41" s="224"/>
      <c r="BQ41" s="221">
        <v>35</v>
      </c>
      <c r="BR41" s="222"/>
      <c r="BS41" s="760"/>
      <c r="BT41" s="761"/>
      <c r="BU41" s="761"/>
      <c r="BV41" s="761"/>
      <c r="BW41" s="761"/>
      <c r="BX41" s="761"/>
      <c r="BY41" s="761"/>
      <c r="BZ41" s="761"/>
      <c r="CA41" s="761"/>
      <c r="CB41" s="761"/>
      <c r="CC41" s="761"/>
      <c r="CD41" s="761"/>
      <c r="CE41" s="761"/>
      <c r="CF41" s="761"/>
      <c r="CG41" s="762"/>
      <c r="CH41" s="763"/>
      <c r="CI41" s="764"/>
      <c r="CJ41" s="764"/>
      <c r="CK41" s="764"/>
      <c r="CL41" s="765"/>
      <c r="CM41" s="763"/>
      <c r="CN41" s="764"/>
      <c r="CO41" s="764"/>
      <c r="CP41" s="764"/>
      <c r="CQ41" s="765"/>
      <c r="CR41" s="763"/>
      <c r="CS41" s="764"/>
      <c r="CT41" s="764"/>
      <c r="CU41" s="764"/>
      <c r="CV41" s="765"/>
      <c r="CW41" s="763"/>
      <c r="CX41" s="764"/>
      <c r="CY41" s="764"/>
      <c r="CZ41" s="764"/>
      <c r="DA41" s="765"/>
      <c r="DB41" s="763"/>
      <c r="DC41" s="764"/>
      <c r="DD41" s="764"/>
      <c r="DE41" s="764"/>
      <c r="DF41" s="765"/>
      <c r="DG41" s="763"/>
      <c r="DH41" s="764"/>
      <c r="DI41" s="764"/>
      <c r="DJ41" s="764"/>
      <c r="DK41" s="765"/>
      <c r="DL41" s="763"/>
      <c r="DM41" s="764"/>
      <c r="DN41" s="764"/>
      <c r="DO41" s="764"/>
      <c r="DP41" s="765"/>
      <c r="DQ41" s="763"/>
      <c r="DR41" s="764"/>
      <c r="DS41" s="764"/>
      <c r="DT41" s="764"/>
      <c r="DU41" s="765"/>
      <c r="DV41" s="760"/>
      <c r="DW41" s="761"/>
      <c r="DX41" s="761"/>
      <c r="DY41" s="761"/>
      <c r="DZ41" s="766"/>
      <c r="EA41" s="212"/>
    </row>
    <row r="42" spans="1:131" ht="26.25" customHeight="1">
      <c r="A42" s="221">
        <v>15</v>
      </c>
      <c r="B42" s="767"/>
      <c r="C42" s="768"/>
      <c r="D42" s="768"/>
      <c r="E42" s="768"/>
      <c r="F42" s="768"/>
      <c r="G42" s="768"/>
      <c r="H42" s="768"/>
      <c r="I42" s="768"/>
      <c r="J42" s="768"/>
      <c r="K42" s="768"/>
      <c r="L42" s="768"/>
      <c r="M42" s="768"/>
      <c r="N42" s="768"/>
      <c r="O42" s="768"/>
      <c r="P42" s="769"/>
      <c r="Q42" s="770"/>
      <c r="R42" s="771"/>
      <c r="S42" s="771"/>
      <c r="T42" s="771"/>
      <c r="U42" s="771"/>
      <c r="V42" s="771"/>
      <c r="W42" s="771"/>
      <c r="X42" s="771"/>
      <c r="Y42" s="771"/>
      <c r="Z42" s="771"/>
      <c r="AA42" s="771"/>
      <c r="AB42" s="771"/>
      <c r="AC42" s="771"/>
      <c r="AD42" s="771"/>
      <c r="AE42" s="772"/>
      <c r="AF42" s="773"/>
      <c r="AG42" s="774"/>
      <c r="AH42" s="774"/>
      <c r="AI42" s="774"/>
      <c r="AJ42" s="775"/>
      <c r="AK42" s="821"/>
      <c r="AL42" s="817"/>
      <c r="AM42" s="817"/>
      <c r="AN42" s="817"/>
      <c r="AO42" s="817"/>
      <c r="AP42" s="817"/>
      <c r="AQ42" s="817"/>
      <c r="AR42" s="817"/>
      <c r="AS42" s="817"/>
      <c r="AT42" s="817"/>
      <c r="AU42" s="817"/>
      <c r="AV42" s="817"/>
      <c r="AW42" s="817"/>
      <c r="AX42" s="817"/>
      <c r="AY42" s="817"/>
      <c r="AZ42" s="818"/>
      <c r="BA42" s="818"/>
      <c r="BB42" s="818"/>
      <c r="BC42" s="818"/>
      <c r="BD42" s="818"/>
      <c r="BE42" s="819"/>
      <c r="BF42" s="819"/>
      <c r="BG42" s="819"/>
      <c r="BH42" s="819"/>
      <c r="BI42" s="820"/>
      <c r="BJ42" s="214"/>
      <c r="BK42" s="214"/>
      <c r="BL42" s="214"/>
      <c r="BM42" s="214"/>
      <c r="BN42" s="214"/>
      <c r="BO42" s="224"/>
      <c r="BP42" s="224"/>
      <c r="BQ42" s="221">
        <v>36</v>
      </c>
      <c r="BR42" s="222"/>
      <c r="BS42" s="760"/>
      <c r="BT42" s="761"/>
      <c r="BU42" s="761"/>
      <c r="BV42" s="761"/>
      <c r="BW42" s="761"/>
      <c r="BX42" s="761"/>
      <c r="BY42" s="761"/>
      <c r="BZ42" s="761"/>
      <c r="CA42" s="761"/>
      <c r="CB42" s="761"/>
      <c r="CC42" s="761"/>
      <c r="CD42" s="761"/>
      <c r="CE42" s="761"/>
      <c r="CF42" s="761"/>
      <c r="CG42" s="762"/>
      <c r="CH42" s="763"/>
      <c r="CI42" s="764"/>
      <c r="CJ42" s="764"/>
      <c r="CK42" s="764"/>
      <c r="CL42" s="765"/>
      <c r="CM42" s="763"/>
      <c r="CN42" s="764"/>
      <c r="CO42" s="764"/>
      <c r="CP42" s="764"/>
      <c r="CQ42" s="765"/>
      <c r="CR42" s="763"/>
      <c r="CS42" s="764"/>
      <c r="CT42" s="764"/>
      <c r="CU42" s="764"/>
      <c r="CV42" s="765"/>
      <c r="CW42" s="763"/>
      <c r="CX42" s="764"/>
      <c r="CY42" s="764"/>
      <c r="CZ42" s="764"/>
      <c r="DA42" s="765"/>
      <c r="DB42" s="763"/>
      <c r="DC42" s="764"/>
      <c r="DD42" s="764"/>
      <c r="DE42" s="764"/>
      <c r="DF42" s="765"/>
      <c r="DG42" s="763"/>
      <c r="DH42" s="764"/>
      <c r="DI42" s="764"/>
      <c r="DJ42" s="764"/>
      <c r="DK42" s="765"/>
      <c r="DL42" s="763"/>
      <c r="DM42" s="764"/>
      <c r="DN42" s="764"/>
      <c r="DO42" s="764"/>
      <c r="DP42" s="765"/>
      <c r="DQ42" s="763"/>
      <c r="DR42" s="764"/>
      <c r="DS42" s="764"/>
      <c r="DT42" s="764"/>
      <c r="DU42" s="765"/>
      <c r="DV42" s="760"/>
      <c r="DW42" s="761"/>
      <c r="DX42" s="761"/>
      <c r="DY42" s="761"/>
      <c r="DZ42" s="766"/>
      <c r="EA42" s="212"/>
    </row>
    <row r="43" spans="1:131" ht="26.25" customHeight="1">
      <c r="A43" s="221">
        <v>16</v>
      </c>
      <c r="B43" s="767"/>
      <c r="C43" s="768"/>
      <c r="D43" s="768"/>
      <c r="E43" s="768"/>
      <c r="F43" s="768"/>
      <c r="G43" s="768"/>
      <c r="H43" s="768"/>
      <c r="I43" s="768"/>
      <c r="J43" s="768"/>
      <c r="K43" s="768"/>
      <c r="L43" s="768"/>
      <c r="M43" s="768"/>
      <c r="N43" s="768"/>
      <c r="O43" s="768"/>
      <c r="P43" s="769"/>
      <c r="Q43" s="770"/>
      <c r="R43" s="771"/>
      <c r="S43" s="771"/>
      <c r="T43" s="771"/>
      <c r="U43" s="771"/>
      <c r="V43" s="771"/>
      <c r="W43" s="771"/>
      <c r="X43" s="771"/>
      <c r="Y43" s="771"/>
      <c r="Z43" s="771"/>
      <c r="AA43" s="771"/>
      <c r="AB43" s="771"/>
      <c r="AC43" s="771"/>
      <c r="AD43" s="771"/>
      <c r="AE43" s="772"/>
      <c r="AF43" s="773"/>
      <c r="AG43" s="774"/>
      <c r="AH43" s="774"/>
      <c r="AI43" s="774"/>
      <c r="AJ43" s="775"/>
      <c r="AK43" s="821"/>
      <c r="AL43" s="817"/>
      <c r="AM43" s="817"/>
      <c r="AN43" s="817"/>
      <c r="AO43" s="817"/>
      <c r="AP43" s="817"/>
      <c r="AQ43" s="817"/>
      <c r="AR43" s="817"/>
      <c r="AS43" s="817"/>
      <c r="AT43" s="817"/>
      <c r="AU43" s="817"/>
      <c r="AV43" s="817"/>
      <c r="AW43" s="817"/>
      <c r="AX43" s="817"/>
      <c r="AY43" s="817"/>
      <c r="AZ43" s="818"/>
      <c r="BA43" s="818"/>
      <c r="BB43" s="818"/>
      <c r="BC43" s="818"/>
      <c r="BD43" s="818"/>
      <c r="BE43" s="819"/>
      <c r="BF43" s="819"/>
      <c r="BG43" s="819"/>
      <c r="BH43" s="819"/>
      <c r="BI43" s="820"/>
      <c r="BJ43" s="214"/>
      <c r="BK43" s="214"/>
      <c r="BL43" s="214"/>
      <c r="BM43" s="214"/>
      <c r="BN43" s="214"/>
      <c r="BO43" s="224"/>
      <c r="BP43" s="224"/>
      <c r="BQ43" s="221">
        <v>37</v>
      </c>
      <c r="BR43" s="222"/>
      <c r="BS43" s="760"/>
      <c r="BT43" s="761"/>
      <c r="BU43" s="761"/>
      <c r="BV43" s="761"/>
      <c r="BW43" s="761"/>
      <c r="BX43" s="761"/>
      <c r="BY43" s="761"/>
      <c r="BZ43" s="761"/>
      <c r="CA43" s="761"/>
      <c r="CB43" s="761"/>
      <c r="CC43" s="761"/>
      <c r="CD43" s="761"/>
      <c r="CE43" s="761"/>
      <c r="CF43" s="761"/>
      <c r="CG43" s="762"/>
      <c r="CH43" s="763"/>
      <c r="CI43" s="764"/>
      <c r="CJ43" s="764"/>
      <c r="CK43" s="764"/>
      <c r="CL43" s="765"/>
      <c r="CM43" s="763"/>
      <c r="CN43" s="764"/>
      <c r="CO43" s="764"/>
      <c r="CP43" s="764"/>
      <c r="CQ43" s="765"/>
      <c r="CR43" s="763"/>
      <c r="CS43" s="764"/>
      <c r="CT43" s="764"/>
      <c r="CU43" s="764"/>
      <c r="CV43" s="765"/>
      <c r="CW43" s="763"/>
      <c r="CX43" s="764"/>
      <c r="CY43" s="764"/>
      <c r="CZ43" s="764"/>
      <c r="DA43" s="765"/>
      <c r="DB43" s="763"/>
      <c r="DC43" s="764"/>
      <c r="DD43" s="764"/>
      <c r="DE43" s="764"/>
      <c r="DF43" s="765"/>
      <c r="DG43" s="763"/>
      <c r="DH43" s="764"/>
      <c r="DI43" s="764"/>
      <c r="DJ43" s="764"/>
      <c r="DK43" s="765"/>
      <c r="DL43" s="763"/>
      <c r="DM43" s="764"/>
      <c r="DN43" s="764"/>
      <c r="DO43" s="764"/>
      <c r="DP43" s="765"/>
      <c r="DQ43" s="763"/>
      <c r="DR43" s="764"/>
      <c r="DS43" s="764"/>
      <c r="DT43" s="764"/>
      <c r="DU43" s="765"/>
      <c r="DV43" s="760"/>
      <c r="DW43" s="761"/>
      <c r="DX43" s="761"/>
      <c r="DY43" s="761"/>
      <c r="DZ43" s="766"/>
      <c r="EA43" s="212"/>
    </row>
    <row r="44" spans="1:131" ht="26.25" customHeight="1">
      <c r="A44" s="221">
        <v>17</v>
      </c>
      <c r="B44" s="767"/>
      <c r="C44" s="768"/>
      <c r="D44" s="768"/>
      <c r="E44" s="768"/>
      <c r="F44" s="768"/>
      <c r="G44" s="768"/>
      <c r="H44" s="768"/>
      <c r="I44" s="768"/>
      <c r="J44" s="768"/>
      <c r="K44" s="768"/>
      <c r="L44" s="768"/>
      <c r="M44" s="768"/>
      <c r="N44" s="768"/>
      <c r="O44" s="768"/>
      <c r="P44" s="769"/>
      <c r="Q44" s="770"/>
      <c r="R44" s="771"/>
      <c r="S44" s="771"/>
      <c r="T44" s="771"/>
      <c r="U44" s="771"/>
      <c r="V44" s="771"/>
      <c r="W44" s="771"/>
      <c r="X44" s="771"/>
      <c r="Y44" s="771"/>
      <c r="Z44" s="771"/>
      <c r="AA44" s="771"/>
      <c r="AB44" s="771"/>
      <c r="AC44" s="771"/>
      <c r="AD44" s="771"/>
      <c r="AE44" s="772"/>
      <c r="AF44" s="773"/>
      <c r="AG44" s="774"/>
      <c r="AH44" s="774"/>
      <c r="AI44" s="774"/>
      <c r="AJ44" s="775"/>
      <c r="AK44" s="821"/>
      <c r="AL44" s="817"/>
      <c r="AM44" s="817"/>
      <c r="AN44" s="817"/>
      <c r="AO44" s="817"/>
      <c r="AP44" s="817"/>
      <c r="AQ44" s="817"/>
      <c r="AR44" s="817"/>
      <c r="AS44" s="817"/>
      <c r="AT44" s="817"/>
      <c r="AU44" s="817"/>
      <c r="AV44" s="817"/>
      <c r="AW44" s="817"/>
      <c r="AX44" s="817"/>
      <c r="AY44" s="817"/>
      <c r="AZ44" s="818"/>
      <c r="BA44" s="818"/>
      <c r="BB44" s="818"/>
      <c r="BC44" s="818"/>
      <c r="BD44" s="818"/>
      <c r="BE44" s="819"/>
      <c r="BF44" s="819"/>
      <c r="BG44" s="819"/>
      <c r="BH44" s="819"/>
      <c r="BI44" s="820"/>
      <c r="BJ44" s="214"/>
      <c r="BK44" s="214"/>
      <c r="BL44" s="214"/>
      <c r="BM44" s="214"/>
      <c r="BN44" s="214"/>
      <c r="BO44" s="224"/>
      <c r="BP44" s="224"/>
      <c r="BQ44" s="221">
        <v>38</v>
      </c>
      <c r="BR44" s="222"/>
      <c r="BS44" s="760"/>
      <c r="BT44" s="761"/>
      <c r="BU44" s="761"/>
      <c r="BV44" s="761"/>
      <c r="BW44" s="761"/>
      <c r="BX44" s="761"/>
      <c r="BY44" s="761"/>
      <c r="BZ44" s="761"/>
      <c r="CA44" s="761"/>
      <c r="CB44" s="761"/>
      <c r="CC44" s="761"/>
      <c r="CD44" s="761"/>
      <c r="CE44" s="761"/>
      <c r="CF44" s="761"/>
      <c r="CG44" s="762"/>
      <c r="CH44" s="763"/>
      <c r="CI44" s="764"/>
      <c r="CJ44" s="764"/>
      <c r="CK44" s="764"/>
      <c r="CL44" s="765"/>
      <c r="CM44" s="763"/>
      <c r="CN44" s="764"/>
      <c r="CO44" s="764"/>
      <c r="CP44" s="764"/>
      <c r="CQ44" s="765"/>
      <c r="CR44" s="763"/>
      <c r="CS44" s="764"/>
      <c r="CT44" s="764"/>
      <c r="CU44" s="764"/>
      <c r="CV44" s="765"/>
      <c r="CW44" s="763"/>
      <c r="CX44" s="764"/>
      <c r="CY44" s="764"/>
      <c r="CZ44" s="764"/>
      <c r="DA44" s="765"/>
      <c r="DB44" s="763"/>
      <c r="DC44" s="764"/>
      <c r="DD44" s="764"/>
      <c r="DE44" s="764"/>
      <c r="DF44" s="765"/>
      <c r="DG44" s="763"/>
      <c r="DH44" s="764"/>
      <c r="DI44" s="764"/>
      <c r="DJ44" s="764"/>
      <c r="DK44" s="765"/>
      <c r="DL44" s="763"/>
      <c r="DM44" s="764"/>
      <c r="DN44" s="764"/>
      <c r="DO44" s="764"/>
      <c r="DP44" s="765"/>
      <c r="DQ44" s="763"/>
      <c r="DR44" s="764"/>
      <c r="DS44" s="764"/>
      <c r="DT44" s="764"/>
      <c r="DU44" s="765"/>
      <c r="DV44" s="760"/>
      <c r="DW44" s="761"/>
      <c r="DX44" s="761"/>
      <c r="DY44" s="761"/>
      <c r="DZ44" s="766"/>
      <c r="EA44" s="212"/>
    </row>
    <row r="45" spans="1:131" ht="26.25" customHeight="1">
      <c r="A45" s="221">
        <v>18</v>
      </c>
      <c r="B45" s="767"/>
      <c r="C45" s="768"/>
      <c r="D45" s="768"/>
      <c r="E45" s="768"/>
      <c r="F45" s="768"/>
      <c r="G45" s="768"/>
      <c r="H45" s="768"/>
      <c r="I45" s="768"/>
      <c r="J45" s="768"/>
      <c r="K45" s="768"/>
      <c r="L45" s="768"/>
      <c r="M45" s="768"/>
      <c r="N45" s="768"/>
      <c r="O45" s="768"/>
      <c r="P45" s="769"/>
      <c r="Q45" s="770"/>
      <c r="R45" s="771"/>
      <c r="S45" s="771"/>
      <c r="T45" s="771"/>
      <c r="U45" s="771"/>
      <c r="V45" s="771"/>
      <c r="W45" s="771"/>
      <c r="X45" s="771"/>
      <c r="Y45" s="771"/>
      <c r="Z45" s="771"/>
      <c r="AA45" s="771"/>
      <c r="AB45" s="771"/>
      <c r="AC45" s="771"/>
      <c r="AD45" s="771"/>
      <c r="AE45" s="772"/>
      <c r="AF45" s="773"/>
      <c r="AG45" s="774"/>
      <c r="AH45" s="774"/>
      <c r="AI45" s="774"/>
      <c r="AJ45" s="775"/>
      <c r="AK45" s="821"/>
      <c r="AL45" s="817"/>
      <c r="AM45" s="817"/>
      <c r="AN45" s="817"/>
      <c r="AO45" s="817"/>
      <c r="AP45" s="817"/>
      <c r="AQ45" s="817"/>
      <c r="AR45" s="817"/>
      <c r="AS45" s="817"/>
      <c r="AT45" s="817"/>
      <c r="AU45" s="817"/>
      <c r="AV45" s="817"/>
      <c r="AW45" s="817"/>
      <c r="AX45" s="817"/>
      <c r="AY45" s="817"/>
      <c r="AZ45" s="818"/>
      <c r="BA45" s="818"/>
      <c r="BB45" s="818"/>
      <c r="BC45" s="818"/>
      <c r="BD45" s="818"/>
      <c r="BE45" s="819"/>
      <c r="BF45" s="819"/>
      <c r="BG45" s="819"/>
      <c r="BH45" s="819"/>
      <c r="BI45" s="820"/>
      <c r="BJ45" s="214"/>
      <c r="BK45" s="214"/>
      <c r="BL45" s="214"/>
      <c r="BM45" s="214"/>
      <c r="BN45" s="214"/>
      <c r="BO45" s="224"/>
      <c r="BP45" s="224"/>
      <c r="BQ45" s="221">
        <v>39</v>
      </c>
      <c r="BR45" s="222"/>
      <c r="BS45" s="760"/>
      <c r="BT45" s="761"/>
      <c r="BU45" s="761"/>
      <c r="BV45" s="761"/>
      <c r="BW45" s="761"/>
      <c r="BX45" s="761"/>
      <c r="BY45" s="761"/>
      <c r="BZ45" s="761"/>
      <c r="CA45" s="761"/>
      <c r="CB45" s="761"/>
      <c r="CC45" s="761"/>
      <c r="CD45" s="761"/>
      <c r="CE45" s="761"/>
      <c r="CF45" s="761"/>
      <c r="CG45" s="762"/>
      <c r="CH45" s="763"/>
      <c r="CI45" s="764"/>
      <c r="CJ45" s="764"/>
      <c r="CK45" s="764"/>
      <c r="CL45" s="765"/>
      <c r="CM45" s="763"/>
      <c r="CN45" s="764"/>
      <c r="CO45" s="764"/>
      <c r="CP45" s="764"/>
      <c r="CQ45" s="765"/>
      <c r="CR45" s="763"/>
      <c r="CS45" s="764"/>
      <c r="CT45" s="764"/>
      <c r="CU45" s="764"/>
      <c r="CV45" s="765"/>
      <c r="CW45" s="763"/>
      <c r="CX45" s="764"/>
      <c r="CY45" s="764"/>
      <c r="CZ45" s="764"/>
      <c r="DA45" s="765"/>
      <c r="DB45" s="763"/>
      <c r="DC45" s="764"/>
      <c r="DD45" s="764"/>
      <c r="DE45" s="764"/>
      <c r="DF45" s="765"/>
      <c r="DG45" s="763"/>
      <c r="DH45" s="764"/>
      <c r="DI45" s="764"/>
      <c r="DJ45" s="764"/>
      <c r="DK45" s="765"/>
      <c r="DL45" s="763"/>
      <c r="DM45" s="764"/>
      <c r="DN45" s="764"/>
      <c r="DO45" s="764"/>
      <c r="DP45" s="765"/>
      <c r="DQ45" s="763"/>
      <c r="DR45" s="764"/>
      <c r="DS45" s="764"/>
      <c r="DT45" s="764"/>
      <c r="DU45" s="765"/>
      <c r="DV45" s="760"/>
      <c r="DW45" s="761"/>
      <c r="DX45" s="761"/>
      <c r="DY45" s="761"/>
      <c r="DZ45" s="766"/>
      <c r="EA45" s="212"/>
    </row>
    <row r="46" spans="1:131" ht="26.25" customHeight="1">
      <c r="A46" s="221">
        <v>19</v>
      </c>
      <c r="B46" s="767"/>
      <c r="C46" s="768"/>
      <c r="D46" s="768"/>
      <c r="E46" s="768"/>
      <c r="F46" s="768"/>
      <c r="G46" s="768"/>
      <c r="H46" s="768"/>
      <c r="I46" s="768"/>
      <c r="J46" s="768"/>
      <c r="K46" s="768"/>
      <c r="L46" s="768"/>
      <c r="M46" s="768"/>
      <c r="N46" s="768"/>
      <c r="O46" s="768"/>
      <c r="P46" s="769"/>
      <c r="Q46" s="770"/>
      <c r="R46" s="771"/>
      <c r="S46" s="771"/>
      <c r="T46" s="771"/>
      <c r="U46" s="771"/>
      <c r="V46" s="771"/>
      <c r="W46" s="771"/>
      <c r="X46" s="771"/>
      <c r="Y46" s="771"/>
      <c r="Z46" s="771"/>
      <c r="AA46" s="771"/>
      <c r="AB46" s="771"/>
      <c r="AC46" s="771"/>
      <c r="AD46" s="771"/>
      <c r="AE46" s="772"/>
      <c r="AF46" s="773"/>
      <c r="AG46" s="774"/>
      <c r="AH46" s="774"/>
      <c r="AI46" s="774"/>
      <c r="AJ46" s="775"/>
      <c r="AK46" s="821"/>
      <c r="AL46" s="817"/>
      <c r="AM46" s="817"/>
      <c r="AN46" s="817"/>
      <c r="AO46" s="817"/>
      <c r="AP46" s="817"/>
      <c r="AQ46" s="817"/>
      <c r="AR46" s="817"/>
      <c r="AS46" s="817"/>
      <c r="AT46" s="817"/>
      <c r="AU46" s="817"/>
      <c r="AV46" s="817"/>
      <c r="AW46" s="817"/>
      <c r="AX46" s="817"/>
      <c r="AY46" s="817"/>
      <c r="AZ46" s="818"/>
      <c r="BA46" s="818"/>
      <c r="BB46" s="818"/>
      <c r="BC46" s="818"/>
      <c r="BD46" s="818"/>
      <c r="BE46" s="819"/>
      <c r="BF46" s="819"/>
      <c r="BG46" s="819"/>
      <c r="BH46" s="819"/>
      <c r="BI46" s="820"/>
      <c r="BJ46" s="214"/>
      <c r="BK46" s="214"/>
      <c r="BL46" s="214"/>
      <c r="BM46" s="214"/>
      <c r="BN46" s="214"/>
      <c r="BO46" s="224"/>
      <c r="BP46" s="224"/>
      <c r="BQ46" s="221">
        <v>40</v>
      </c>
      <c r="BR46" s="222"/>
      <c r="BS46" s="760"/>
      <c r="BT46" s="761"/>
      <c r="BU46" s="761"/>
      <c r="BV46" s="761"/>
      <c r="BW46" s="761"/>
      <c r="BX46" s="761"/>
      <c r="BY46" s="761"/>
      <c r="BZ46" s="761"/>
      <c r="CA46" s="761"/>
      <c r="CB46" s="761"/>
      <c r="CC46" s="761"/>
      <c r="CD46" s="761"/>
      <c r="CE46" s="761"/>
      <c r="CF46" s="761"/>
      <c r="CG46" s="762"/>
      <c r="CH46" s="763"/>
      <c r="CI46" s="764"/>
      <c r="CJ46" s="764"/>
      <c r="CK46" s="764"/>
      <c r="CL46" s="765"/>
      <c r="CM46" s="763"/>
      <c r="CN46" s="764"/>
      <c r="CO46" s="764"/>
      <c r="CP46" s="764"/>
      <c r="CQ46" s="765"/>
      <c r="CR46" s="763"/>
      <c r="CS46" s="764"/>
      <c r="CT46" s="764"/>
      <c r="CU46" s="764"/>
      <c r="CV46" s="765"/>
      <c r="CW46" s="763"/>
      <c r="CX46" s="764"/>
      <c r="CY46" s="764"/>
      <c r="CZ46" s="764"/>
      <c r="DA46" s="765"/>
      <c r="DB46" s="763"/>
      <c r="DC46" s="764"/>
      <c r="DD46" s="764"/>
      <c r="DE46" s="764"/>
      <c r="DF46" s="765"/>
      <c r="DG46" s="763"/>
      <c r="DH46" s="764"/>
      <c r="DI46" s="764"/>
      <c r="DJ46" s="764"/>
      <c r="DK46" s="765"/>
      <c r="DL46" s="763"/>
      <c r="DM46" s="764"/>
      <c r="DN46" s="764"/>
      <c r="DO46" s="764"/>
      <c r="DP46" s="765"/>
      <c r="DQ46" s="763"/>
      <c r="DR46" s="764"/>
      <c r="DS46" s="764"/>
      <c r="DT46" s="764"/>
      <c r="DU46" s="765"/>
      <c r="DV46" s="760"/>
      <c r="DW46" s="761"/>
      <c r="DX46" s="761"/>
      <c r="DY46" s="761"/>
      <c r="DZ46" s="766"/>
      <c r="EA46" s="212"/>
    </row>
    <row r="47" spans="1:131" ht="26.25" customHeight="1">
      <c r="A47" s="221">
        <v>20</v>
      </c>
      <c r="B47" s="767"/>
      <c r="C47" s="768"/>
      <c r="D47" s="768"/>
      <c r="E47" s="768"/>
      <c r="F47" s="768"/>
      <c r="G47" s="768"/>
      <c r="H47" s="768"/>
      <c r="I47" s="768"/>
      <c r="J47" s="768"/>
      <c r="K47" s="768"/>
      <c r="L47" s="768"/>
      <c r="M47" s="768"/>
      <c r="N47" s="768"/>
      <c r="O47" s="768"/>
      <c r="P47" s="769"/>
      <c r="Q47" s="770"/>
      <c r="R47" s="771"/>
      <c r="S47" s="771"/>
      <c r="T47" s="771"/>
      <c r="U47" s="771"/>
      <c r="V47" s="771"/>
      <c r="W47" s="771"/>
      <c r="X47" s="771"/>
      <c r="Y47" s="771"/>
      <c r="Z47" s="771"/>
      <c r="AA47" s="771"/>
      <c r="AB47" s="771"/>
      <c r="AC47" s="771"/>
      <c r="AD47" s="771"/>
      <c r="AE47" s="772"/>
      <c r="AF47" s="773"/>
      <c r="AG47" s="774"/>
      <c r="AH47" s="774"/>
      <c r="AI47" s="774"/>
      <c r="AJ47" s="775"/>
      <c r="AK47" s="821"/>
      <c r="AL47" s="817"/>
      <c r="AM47" s="817"/>
      <c r="AN47" s="817"/>
      <c r="AO47" s="817"/>
      <c r="AP47" s="817"/>
      <c r="AQ47" s="817"/>
      <c r="AR47" s="817"/>
      <c r="AS47" s="817"/>
      <c r="AT47" s="817"/>
      <c r="AU47" s="817"/>
      <c r="AV47" s="817"/>
      <c r="AW47" s="817"/>
      <c r="AX47" s="817"/>
      <c r="AY47" s="817"/>
      <c r="AZ47" s="818"/>
      <c r="BA47" s="818"/>
      <c r="BB47" s="818"/>
      <c r="BC47" s="818"/>
      <c r="BD47" s="818"/>
      <c r="BE47" s="819"/>
      <c r="BF47" s="819"/>
      <c r="BG47" s="819"/>
      <c r="BH47" s="819"/>
      <c r="BI47" s="820"/>
      <c r="BJ47" s="214"/>
      <c r="BK47" s="214"/>
      <c r="BL47" s="214"/>
      <c r="BM47" s="214"/>
      <c r="BN47" s="214"/>
      <c r="BO47" s="224"/>
      <c r="BP47" s="224"/>
      <c r="BQ47" s="221">
        <v>41</v>
      </c>
      <c r="BR47" s="222"/>
      <c r="BS47" s="760"/>
      <c r="BT47" s="761"/>
      <c r="BU47" s="761"/>
      <c r="BV47" s="761"/>
      <c r="BW47" s="761"/>
      <c r="BX47" s="761"/>
      <c r="BY47" s="761"/>
      <c r="BZ47" s="761"/>
      <c r="CA47" s="761"/>
      <c r="CB47" s="761"/>
      <c r="CC47" s="761"/>
      <c r="CD47" s="761"/>
      <c r="CE47" s="761"/>
      <c r="CF47" s="761"/>
      <c r="CG47" s="762"/>
      <c r="CH47" s="763"/>
      <c r="CI47" s="764"/>
      <c r="CJ47" s="764"/>
      <c r="CK47" s="764"/>
      <c r="CL47" s="765"/>
      <c r="CM47" s="763"/>
      <c r="CN47" s="764"/>
      <c r="CO47" s="764"/>
      <c r="CP47" s="764"/>
      <c r="CQ47" s="765"/>
      <c r="CR47" s="763"/>
      <c r="CS47" s="764"/>
      <c r="CT47" s="764"/>
      <c r="CU47" s="764"/>
      <c r="CV47" s="765"/>
      <c r="CW47" s="763"/>
      <c r="CX47" s="764"/>
      <c r="CY47" s="764"/>
      <c r="CZ47" s="764"/>
      <c r="DA47" s="765"/>
      <c r="DB47" s="763"/>
      <c r="DC47" s="764"/>
      <c r="DD47" s="764"/>
      <c r="DE47" s="764"/>
      <c r="DF47" s="765"/>
      <c r="DG47" s="763"/>
      <c r="DH47" s="764"/>
      <c r="DI47" s="764"/>
      <c r="DJ47" s="764"/>
      <c r="DK47" s="765"/>
      <c r="DL47" s="763"/>
      <c r="DM47" s="764"/>
      <c r="DN47" s="764"/>
      <c r="DO47" s="764"/>
      <c r="DP47" s="765"/>
      <c r="DQ47" s="763"/>
      <c r="DR47" s="764"/>
      <c r="DS47" s="764"/>
      <c r="DT47" s="764"/>
      <c r="DU47" s="765"/>
      <c r="DV47" s="760"/>
      <c r="DW47" s="761"/>
      <c r="DX47" s="761"/>
      <c r="DY47" s="761"/>
      <c r="DZ47" s="766"/>
      <c r="EA47" s="212"/>
    </row>
    <row r="48" spans="1:131" ht="26.25" customHeight="1">
      <c r="A48" s="221">
        <v>21</v>
      </c>
      <c r="B48" s="767"/>
      <c r="C48" s="768"/>
      <c r="D48" s="768"/>
      <c r="E48" s="768"/>
      <c r="F48" s="768"/>
      <c r="G48" s="768"/>
      <c r="H48" s="768"/>
      <c r="I48" s="768"/>
      <c r="J48" s="768"/>
      <c r="K48" s="768"/>
      <c r="L48" s="768"/>
      <c r="M48" s="768"/>
      <c r="N48" s="768"/>
      <c r="O48" s="768"/>
      <c r="P48" s="769"/>
      <c r="Q48" s="770"/>
      <c r="R48" s="771"/>
      <c r="S48" s="771"/>
      <c r="T48" s="771"/>
      <c r="U48" s="771"/>
      <c r="V48" s="771"/>
      <c r="W48" s="771"/>
      <c r="X48" s="771"/>
      <c r="Y48" s="771"/>
      <c r="Z48" s="771"/>
      <c r="AA48" s="771"/>
      <c r="AB48" s="771"/>
      <c r="AC48" s="771"/>
      <c r="AD48" s="771"/>
      <c r="AE48" s="772"/>
      <c r="AF48" s="773"/>
      <c r="AG48" s="774"/>
      <c r="AH48" s="774"/>
      <c r="AI48" s="774"/>
      <c r="AJ48" s="775"/>
      <c r="AK48" s="821"/>
      <c r="AL48" s="817"/>
      <c r="AM48" s="817"/>
      <c r="AN48" s="817"/>
      <c r="AO48" s="817"/>
      <c r="AP48" s="817"/>
      <c r="AQ48" s="817"/>
      <c r="AR48" s="817"/>
      <c r="AS48" s="817"/>
      <c r="AT48" s="817"/>
      <c r="AU48" s="817"/>
      <c r="AV48" s="817"/>
      <c r="AW48" s="817"/>
      <c r="AX48" s="817"/>
      <c r="AY48" s="817"/>
      <c r="AZ48" s="818"/>
      <c r="BA48" s="818"/>
      <c r="BB48" s="818"/>
      <c r="BC48" s="818"/>
      <c r="BD48" s="818"/>
      <c r="BE48" s="819"/>
      <c r="BF48" s="819"/>
      <c r="BG48" s="819"/>
      <c r="BH48" s="819"/>
      <c r="BI48" s="820"/>
      <c r="BJ48" s="214"/>
      <c r="BK48" s="214"/>
      <c r="BL48" s="214"/>
      <c r="BM48" s="214"/>
      <c r="BN48" s="214"/>
      <c r="BO48" s="224"/>
      <c r="BP48" s="224"/>
      <c r="BQ48" s="221">
        <v>42</v>
      </c>
      <c r="BR48" s="222"/>
      <c r="BS48" s="760"/>
      <c r="BT48" s="761"/>
      <c r="BU48" s="761"/>
      <c r="BV48" s="761"/>
      <c r="BW48" s="761"/>
      <c r="BX48" s="761"/>
      <c r="BY48" s="761"/>
      <c r="BZ48" s="761"/>
      <c r="CA48" s="761"/>
      <c r="CB48" s="761"/>
      <c r="CC48" s="761"/>
      <c r="CD48" s="761"/>
      <c r="CE48" s="761"/>
      <c r="CF48" s="761"/>
      <c r="CG48" s="762"/>
      <c r="CH48" s="763"/>
      <c r="CI48" s="764"/>
      <c r="CJ48" s="764"/>
      <c r="CK48" s="764"/>
      <c r="CL48" s="765"/>
      <c r="CM48" s="763"/>
      <c r="CN48" s="764"/>
      <c r="CO48" s="764"/>
      <c r="CP48" s="764"/>
      <c r="CQ48" s="765"/>
      <c r="CR48" s="763"/>
      <c r="CS48" s="764"/>
      <c r="CT48" s="764"/>
      <c r="CU48" s="764"/>
      <c r="CV48" s="765"/>
      <c r="CW48" s="763"/>
      <c r="CX48" s="764"/>
      <c r="CY48" s="764"/>
      <c r="CZ48" s="764"/>
      <c r="DA48" s="765"/>
      <c r="DB48" s="763"/>
      <c r="DC48" s="764"/>
      <c r="DD48" s="764"/>
      <c r="DE48" s="764"/>
      <c r="DF48" s="765"/>
      <c r="DG48" s="763"/>
      <c r="DH48" s="764"/>
      <c r="DI48" s="764"/>
      <c r="DJ48" s="764"/>
      <c r="DK48" s="765"/>
      <c r="DL48" s="763"/>
      <c r="DM48" s="764"/>
      <c r="DN48" s="764"/>
      <c r="DO48" s="764"/>
      <c r="DP48" s="765"/>
      <c r="DQ48" s="763"/>
      <c r="DR48" s="764"/>
      <c r="DS48" s="764"/>
      <c r="DT48" s="764"/>
      <c r="DU48" s="765"/>
      <c r="DV48" s="760"/>
      <c r="DW48" s="761"/>
      <c r="DX48" s="761"/>
      <c r="DY48" s="761"/>
      <c r="DZ48" s="766"/>
      <c r="EA48" s="212"/>
    </row>
    <row r="49" spans="1:131" ht="26.25" customHeight="1">
      <c r="A49" s="221">
        <v>22</v>
      </c>
      <c r="B49" s="767"/>
      <c r="C49" s="768"/>
      <c r="D49" s="768"/>
      <c r="E49" s="768"/>
      <c r="F49" s="768"/>
      <c r="G49" s="768"/>
      <c r="H49" s="768"/>
      <c r="I49" s="768"/>
      <c r="J49" s="768"/>
      <c r="K49" s="768"/>
      <c r="L49" s="768"/>
      <c r="M49" s="768"/>
      <c r="N49" s="768"/>
      <c r="O49" s="768"/>
      <c r="P49" s="769"/>
      <c r="Q49" s="770"/>
      <c r="R49" s="771"/>
      <c r="S49" s="771"/>
      <c r="T49" s="771"/>
      <c r="U49" s="771"/>
      <c r="V49" s="771"/>
      <c r="W49" s="771"/>
      <c r="X49" s="771"/>
      <c r="Y49" s="771"/>
      <c r="Z49" s="771"/>
      <c r="AA49" s="771"/>
      <c r="AB49" s="771"/>
      <c r="AC49" s="771"/>
      <c r="AD49" s="771"/>
      <c r="AE49" s="772"/>
      <c r="AF49" s="773"/>
      <c r="AG49" s="774"/>
      <c r="AH49" s="774"/>
      <c r="AI49" s="774"/>
      <c r="AJ49" s="775"/>
      <c r="AK49" s="821"/>
      <c r="AL49" s="817"/>
      <c r="AM49" s="817"/>
      <c r="AN49" s="817"/>
      <c r="AO49" s="817"/>
      <c r="AP49" s="817"/>
      <c r="AQ49" s="817"/>
      <c r="AR49" s="817"/>
      <c r="AS49" s="817"/>
      <c r="AT49" s="817"/>
      <c r="AU49" s="817"/>
      <c r="AV49" s="817"/>
      <c r="AW49" s="817"/>
      <c r="AX49" s="817"/>
      <c r="AY49" s="817"/>
      <c r="AZ49" s="818"/>
      <c r="BA49" s="818"/>
      <c r="BB49" s="818"/>
      <c r="BC49" s="818"/>
      <c r="BD49" s="818"/>
      <c r="BE49" s="819"/>
      <c r="BF49" s="819"/>
      <c r="BG49" s="819"/>
      <c r="BH49" s="819"/>
      <c r="BI49" s="820"/>
      <c r="BJ49" s="214"/>
      <c r="BK49" s="214"/>
      <c r="BL49" s="214"/>
      <c r="BM49" s="214"/>
      <c r="BN49" s="214"/>
      <c r="BO49" s="224"/>
      <c r="BP49" s="224"/>
      <c r="BQ49" s="221">
        <v>43</v>
      </c>
      <c r="BR49" s="222"/>
      <c r="BS49" s="760"/>
      <c r="BT49" s="761"/>
      <c r="BU49" s="761"/>
      <c r="BV49" s="761"/>
      <c r="BW49" s="761"/>
      <c r="BX49" s="761"/>
      <c r="BY49" s="761"/>
      <c r="BZ49" s="761"/>
      <c r="CA49" s="761"/>
      <c r="CB49" s="761"/>
      <c r="CC49" s="761"/>
      <c r="CD49" s="761"/>
      <c r="CE49" s="761"/>
      <c r="CF49" s="761"/>
      <c r="CG49" s="762"/>
      <c r="CH49" s="763"/>
      <c r="CI49" s="764"/>
      <c r="CJ49" s="764"/>
      <c r="CK49" s="764"/>
      <c r="CL49" s="765"/>
      <c r="CM49" s="763"/>
      <c r="CN49" s="764"/>
      <c r="CO49" s="764"/>
      <c r="CP49" s="764"/>
      <c r="CQ49" s="765"/>
      <c r="CR49" s="763"/>
      <c r="CS49" s="764"/>
      <c r="CT49" s="764"/>
      <c r="CU49" s="764"/>
      <c r="CV49" s="765"/>
      <c r="CW49" s="763"/>
      <c r="CX49" s="764"/>
      <c r="CY49" s="764"/>
      <c r="CZ49" s="764"/>
      <c r="DA49" s="765"/>
      <c r="DB49" s="763"/>
      <c r="DC49" s="764"/>
      <c r="DD49" s="764"/>
      <c r="DE49" s="764"/>
      <c r="DF49" s="765"/>
      <c r="DG49" s="763"/>
      <c r="DH49" s="764"/>
      <c r="DI49" s="764"/>
      <c r="DJ49" s="764"/>
      <c r="DK49" s="765"/>
      <c r="DL49" s="763"/>
      <c r="DM49" s="764"/>
      <c r="DN49" s="764"/>
      <c r="DO49" s="764"/>
      <c r="DP49" s="765"/>
      <c r="DQ49" s="763"/>
      <c r="DR49" s="764"/>
      <c r="DS49" s="764"/>
      <c r="DT49" s="764"/>
      <c r="DU49" s="765"/>
      <c r="DV49" s="760"/>
      <c r="DW49" s="761"/>
      <c r="DX49" s="761"/>
      <c r="DY49" s="761"/>
      <c r="DZ49" s="766"/>
      <c r="EA49" s="212"/>
    </row>
    <row r="50" spans="1:131" ht="26.25" customHeight="1">
      <c r="A50" s="221">
        <v>23</v>
      </c>
      <c r="B50" s="767"/>
      <c r="C50" s="768"/>
      <c r="D50" s="768"/>
      <c r="E50" s="768"/>
      <c r="F50" s="768"/>
      <c r="G50" s="768"/>
      <c r="H50" s="768"/>
      <c r="I50" s="768"/>
      <c r="J50" s="768"/>
      <c r="K50" s="768"/>
      <c r="L50" s="768"/>
      <c r="M50" s="768"/>
      <c r="N50" s="768"/>
      <c r="O50" s="768"/>
      <c r="P50" s="769"/>
      <c r="Q50" s="822"/>
      <c r="R50" s="823"/>
      <c r="S50" s="823"/>
      <c r="T50" s="823"/>
      <c r="U50" s="823"/>
      <c r="V50" s="823"/>
      <c r="W50" s="823"/>
      <c r="X50" s="823"/>
      <c r="Y50" s="823"/>
      <c r="Z50" s="823"/>
      <c r="AA50" s="823"/>
      <c r="AB50" s="823"/>
      <c r="AC50" s="823"/>
      <c r="AD50" s="823"/>
      <c r="AE50" s="824"/>
      <c r="AF50" s="773"/>
      <c r="AG50" s="774"/>
      <c r="AH50" s="774"/>
      <c r="AI50" s="774"/>
      <c r="AJ50" s="775"/>
      <c r="AK50" s="826"/>
      <c r="AL50" s="823"/>
      <c r="AM50" s="823"/>
      <c r="AN50" s="823"/>
      <c r="AO50" s="823"/>
      <c r="AP50" s="823"/>
      <c r="AQ50" s="823"/>
      <c r="AR50" s="823"/>
      <c r="AS50" s="823"/>
      <c r="AT50" s="823"/>
      <c r="AU50" s="823"/>
      <c r="AV50" s="823"/>
      <c r="AW50" s="823"/>
      <c r="AX50" s="823"/>
      <c r="AY50" s="823"/>
      <c r="AZ50" s="825"/>
      <c r="BA50" s="825"/>
      <c r="BB50" s="825"/>
      <c r="BC50" s="825"/>
      <c r="BD50" s="825"/>
      <c r="BE50" s="819"/>
      <c r="BF50" s="819"/>
      <c r="BG50" s="819"/>
      <c r="BH50" s="819"/>
      <c r="BI50" s="820"/>
      <c r="BJ50" s="214"/>
      <c r="BK50" s="214"/>
      <c r="BL50" s="214"/>
      <c r="BM50" s="214"/>
      <c r="BN50" s="214"/>
      <c r="BO50" s="224"/>
      <c r="BP50" s="224"/>
      <c r="BQ50" s="221">
        <v>44</v>
      </c>
      <c r="BR50" s="222"/>
      <c r="BS50" s="760"/>
      <c r="BT50" s="761"/>
      <c r="BU50" s="761"/>
      <c r="BV50" s="761"/>
      <c r="BW50" s="761"/>
      <c r="BX50" s="761"/>
      <c r="BY50" s="761"/>
      <c r="BZ50" s="761"/>
      <c r="CA50" s="761"/>
      <c r="CB50" s="761"/>
      <c r="CC50" s="761"/>
      <c r="CD50" s="761"/>
      <c r="CE50" s="761"/>
      <c r="CF50" s="761"/>
      <c r="CG50" s="762"/>
      <c r="CH50" s="763"/>
      <c r="CI50" s="764"/>
      <c r="CJ50" s="764"/>
      <c r="CK50" s="764"/>
      <c r="CL50" s="765"/>
      <c r="CM50" s="763"/>
      <c r="CN50" s="764"/>
      <c r="CO50" s="764"/>
      <c r="CP50" s="764"/>
      <c r="CQ50" s="765"/>
      <c r="CR50" s="763"/>
      <c r="CS50" s="764"/>
      <c r="CT50" s="764"/>
      <c r="CU50" s="764"/>
      <c r="CV50" s="765"/>
      <c r="CW50" s="763"/>
      <c r="CX50" s="764"/>
      <c r="CY50" s="764"/>
      <c r="CZ50" s="764"/>
      <c r="DA50" s="765"/>
      <c r="DB50" s="763"/>
      <c r="DC50" s="764"/>
      <c r="DD50" s="764"/>
      <c r="DE50" s="764"/>
      <c r="DF50" s="765"/>
      <c r="DG50" s="763"/>
      <c r="DH50" s="764"/>
      <c r="DI50" s="764"/>
      <c r="DJ50" s="764"/>
      <c r="DK50" s="765"/>
      <c r="DL50" s="763"/>
      <c r="DM50" s="764"/>
      <c r="DN50" s="764"/>
      <c r="DO50" s="764"/>
      <c r="DP50" s="765"/>
      <c r="DQ50" s="763"/>
      <c r="DR50" s="764"/>
      <c r="DS50" s="764"/>
      <c r="DT50" s="764"/>
      <c r="DU50" s="765"/>
      <c r="DV50" s="760"/>
      <c r="DW50" s="761"/>
      <c r="DX50" s="761"/>
      <c r="DY50" s="761"/>
      <c r="DZ50" s="766"/>
      <c r="EA50" s="212"/>
    </row>
    <row r="51" spans="1:131" ht="26.25" customHeight="1">
      <c r="A51" s="221">
        <v>24</v>
      </c>
      <c r="B51" s="767"/>
      <c r="C51" s="768"/>
      <c r="D51" s="768"/>
      <c r="E51" s="768"/>
      <c r="F51" s="768"/>
      <c r="G51" s="768"/>
      <c r="H51" s="768"/>
      <c r="I51" s="768"/>
      <c r="J51" s="768"/>
      <c r="K51" s="768"/>
      <c r="L51" s="768"/>
      <c r="M51" s="768"/>
      <c r="N51" s="768"/>
      <c r="O51" s="768"/>
      <c r="P51" s="769"/>
      <c r="Q51" s="822"/>
      <c r="R51" s="823"/>
      <c r="S51" s="823"/>
      <c r="T51" s="823"/>
      <c r="U51" s="823"/>
      <c r="V51" s="823"/>
      <c r="W51" s="823"/>
      <c r="X51" s="823"/>
      <c r="Y51" s="823"/>
      <c r="Z51" s="823"/>
      <c r="AA51" s="823"/>
      <c r="AB51" s="823"/>
      <c r="AC51" s="823"/>
      <c r="AD51" s="823"/>
      <c r="AE51" s="824"/>
      <c r="AF51" s="773"/>
      <c r="AG51" s="774"/>
      <c r="AH51" s="774"/>
      <c r="AI51" s="774"/>
      <c r="AJ51" s="775"/>
      <c r="AK51" s="826"/>
      <c r="AL51" s="823"/>
      <c r="AM51" s="823"/>
      <c r="AN51" s="823"/>
      <c r="AO51" s="823"/>
      <c r="AP51" s="823"/>
      <c r="AQ51" s="823"/>
      <c r="AR51" s="823"/>
      <c r="AS51" s="823"/>
      <c r="AT51" s="823"/>
      <c r="AU51" s="823"/>
      <c r="AV51" s="823"/>
      <c r="AW51" s="823"/>
      <c r="AX51" s="823"/>
      <c r="AY51" s="823"/>
      <c r="AZ51" s="825"/>
      <c r="BA51" s="825"/>
      <c r="BB51" s="825"/>
      <c r="BC51" s="825"/>
      <c r="BD51" s="825"/>
      <c r="BE51" s="819"/>
      <c r="BF51" s="819"/>
      <c r="BG51" s="819"/>
      <c r="BH51" s="819"/>
      <c r="BI51" s="820"/>
      <c r="BJ51" s="214"/>
      <c r="BK51" s="214"/>
      <c r="BL51" s="214"/>
      <c r="BM51" s="214"/>
      <c r="BN51" s="214"/>
      <c r="BO51" s="224"/>
      <c r="BP51" s="224"/>
      <c r="BQ51" s="221">
        <v>45</v>
      </c>
      <c r="BR51" s="222"/>
      <c r="BS51" s="760"/>
      <c r="BT51" s="761"/>
      <c r="BU51" s="761"/>
      <c r="BV51" s="761"/>
      <c r="BW51" s="761"/>
      <c r="BX51" s="761"/>
      <c r="BY51" s="761"/>
      <c r="BZ51" s="761"/>
      <c r="CA51" s="761"/>
      <c r="CB51" s="761"/>
      <c r="CC51" s="761"/>
      <c r="CD51" s="761"/>
      <c r="CE51" s="761"/>
      <c r="CF51" s="761"/>
      <c r="CG51" s="762"/>
      <c r="CH51" s="763"/>
      <c r="CI51" s="764"/>
      <c r="CJ51" s="764"/>
      <c r="CK51" s="764"/>
      <c r="CL51" s="765"/>
      <c r="CM51" s="763"/>
      <c r="CN51" s="764"/>
      <c r="CO51" s="764"/>
      <c r="CP51" s="764"/>
      <c r="CQ51" s="765"/>
      <c r="CR51" s="763"/>
      <c r="CS51" s="764"/>
      <c r="CT51" s="764"/>
      <c r="CU51" s="764"/>
      <c r="CV51" s="765"/>
      <c r="CW51" s="763"/>
      <c r="CX51" s="764"/>
      <c r="CY51" s="764"/>
      <c r="CZ51" s="764"/>
      <c r="DA51" s="765"/>
      <c r="DB51" s="763"/>
      <c r="DC51" s="764"/>
      <c r="DD51" s="764"/>
      <c r="DE51" s="764"/>
      <c r="DF51" s="765"/>
      <c r="DG51" s="763"/>
      <c r="DH51" s="764"/>
      <c r="DI51" s="764"/>
      <c r="DJ51" s="764"/>
      <c r="DK51" s="765"/>
      <c r="DL51" s="763"/>
      <c r="DM51" s="764"/>
      <c r="DN51" s="764"/>
      <c r="DO51" s="764"/>
      <c r="DP51" s="765"/>
      <c r="DQ51" s="763"/>
      <c r="DR51" s="764"/>
      <c r="DS51" s="764"/>
      <c r="DT51" s="764"/>
      <c r="DU51" s="765"/>
      <c r="DV51" s="760"/>
      <c r="DW51" s="761"/>
      <c r="DX51" s="761"/>
      <c r="DY51" s="761"/>
      <c r="DZ51" s="766"/>
      <c r="EA51" s="212"/>
    </row>
    <row r="52" spans="1:131" ht="26.25" customHeight="1">
      <c r="A52" s="221">
        <v>25</v>
      </c>
      <c r="B52" s="767"/>
      <c r="C52" s="768"/>
      <c r="D52" s="768"/>
      <c r="E52" s="768"/>
      <c r="F52" s="768"/>
      <c r="G52" s="768"/>
      <c r="H52" s="768"/>
      <c r="I52" s="768"/>
      <c r="J52" s="768"/>
      <c r="K52" s="768"/>
      <c r="L52" s="768"/>
      <c r="M52" s="768"/>
      <c r="N52" s="768"/>
      <c r="O52" s="768"/>
      <c r="P52" s="769"/>
      <c r="Q52" s="822"/>
      <c r="R52" s="823"/>
      <c r="S52" s="823"/>
      <c r="T52" s="823"/>
      <c r="U52" s="823"/>
      <c r="V52" s="823"/>
      <c r="W52" s="823"/>
      <c r="X52" s="823"/>
      <c r="Y52" s="823"/>
      <c r="Z52" s="823"/>
      <c r="AA52" s="823"/>
      <c r="AB52" s="823"/>
      <c r="AC52" s="823"/>
      <c r="AD52" s="823"/>
      <c r="AE52" s="824"/>
      <c r="AF52" s="773"/>
      <c r="AG52" s="774"/>
      <c r="AH52" s="774"/>
      <c r="AI52" s="774"/>
      <c r="AJ52" s="775"/>
      <c r="AK52" s="826"/>
      <c r="AL52" s="823"/>
      <c r="AM52" s="823"/>
      <c r="AN52" s="823"/>
      <c r="AO52" s="823"/>
      <c r="AP52" s="823"/>
      <c r="AQ52" s="823"/>
      <c r="AR52" s="823"/>
      <c r="AS52" s="823"/>
      <c r="AT52" s="823"/>
      <c r="AU52" s="823"/>
      <c r="AV52" s="823"/>
      <c r="AW52" s="823"/>
      <c r="AX52" s="823"/>
      <c r="AY52" s="823"/>
      <c r="AZ52" s="825"/>
      <c r="BA52" s="825"/>
      <c r="BB52" s="825"/>
      <c r="BC52" s="825"/>
      <c r="BD52" s="825"/>
      <c r="BE52" s="819"/>
      <c r="BF52" s="819"/>
      <c r="BG52" s="819"/>
      <c r="BH52" s="819"/>
      <c r="BI52" s="820"/>
      <c r="BJ52" s="214"/>
      <c r="BK52" s="214"/>
      <c r="BL52" s="214"/>
      <c r="BM52" s="214"/>
      <c r="BN52" s="214"/>
      <c r="BO52" s="224"/>
      <c r="BP52" s="224"/>
      <c r="BQ52" s="221">
        <v>46</v>
      </c>
      <c r="BR52" s="222"/>
      <c r="BS52" s="760"/>
      <c r="BT52" s="761"/>
      <c r="BU52" s="761"/>
      <c r="BV52" s="761"/>
      <c r="BW52" s="761"/>
      <c r="BX52" s="761"/>
      <c r="BY52" s="761"/>
      <c r="BZ52" s="761"/>
      <c r="CA52" s="761"/>
      <c r="CB52" s="761"/>
      <c r="CC52" s="761"/>
      <c r="CD52" s="761"/>
      <c r="CE52" s="761"/>
      <c r="CF52" s="761"/>
      <c r="CG52" s="762"/>
      <c r="CH52" s="763"/>
      <c r="CI52" s="764"/>
      <c r="CJ52" s="764"/>
      <c r="CK52" s="764"/>
      <c r="CL52" s="765"/>
      <c r="CM52" s="763"/>
      <c r="CN52" s="764"/>
      <c r="CO52" s="764"/>
      <c r="CP52" s="764"/>
      <c r="CQ52" s="765"/>
      <c r="CR52" s="763"/>
      <c r="CS52" s="764"/>
      <c r="CT52" s="764"/>
      <c r="CU52" s="764"/>
      <c r="CV52" s="765"/>
      <c r="CW52" s="763"/>
      <c r="CX52" s="764"/>
      <c r="CY52" s="764"/>
      <c r="CZ52" s="764"/>
      <c r="DA52" s="765"/>
      <c r="DB52" s="763"/>
      <c r="DC52" s="764"/>
      <c r="DD52" s="764"/>
      <c r="DE52" s="764"/>
      <c r="DF52" s="765"/>
      <c r="DG52" s="763"/>
      <c r="DH52" s="764"/>
      <c r="DI52" s="764"/>
      <c r="DJ52" s="764"/>
      <c r="DK52" s="765"/>
      <c r="DL52" s="763"/>
      <c r="DM52" s="764"/>
      <c r="DN52" s="764"/>
      <c r="DO52" s="764"/>
      <c r="DP52" s="765"/>
      <c r="DQ52" s="763"/>
      <c r="DR52" s="764"/>
      <c r="DS52" s="764"/>
      <c r="DT52" s="764"/>
      <c r="DU52" s="765"/>
      <c r="DV52" s="760"/>
      <c r="DW52" s="761"/>
      <c r="DX52" s="761"/>
      <c r="DY52" s="761"/>
      <c r="DZ52" s="766"/>
      <c r="EA52" s="212"/>
    </row>
    <row r="53" spans="1:131" ht="26.25" customHeight="1">
      <c r="A53" s="221">
        <v>26</v>
      </c>
      <c r="B53" s="767"/>
      <c r="C53" s="768"/>
      <c r="D53" s="768"/>
      <c r="E53" s="768"/>
      <c r="F53" s="768"/>
      <c r="G53" s="768"/>
      <c r="H53" s="768"/>
      <c r="I53" s="768"/>
      <c r="J53" s="768"/>
      <c r="K53" s="768"/>
      <c r="L53" s="768"/>
      <c r="M53" s="768"/>
      <c r="N53" s="768"/>
      <c r="O53" s="768"/>
      <c r="P53" s="769"/>
      <c r="Q53" s="822"/>
      <c r="R53" s="823"/>
      <c r="S53" s="823"/>
      <c r="T53" s="823"/>
      <c r="U53" s="823"/>
      <c r="V53" s="823"/>
      <c r="W53" s="823"/>
      <c r="X53" s="823"/>
      <c r="Y53" s="823"/>
      <c r="Z53" s="823"/>
      <c r="AA53" s="823"/>
      <c r="AB53" s="823"/>
      <c r="AC53" s="823"/>
      <c r="AD53" s="823"/>
      <c r="AE53" s="824"/>
      <c r="AF53" s="773"/>
      <c r="AG53" s="774"/>
      <c r="AH53" s="774"/>
      <c r="AI53" s="774"/>
      <c r="AJ53" s="775"/>
      <c r="AK53" s="826"/>
      <c r="AL53" s="823"/>
      <c r="AM53" s="823"/>
      <c r="AN53" s="823"/>
      <c r="AO53" s="823"/>
      <c r="AP53" s="823"/>
      <c r="AQ53" s="823"/>
      <c r="AR53" s="823"/>
      <c r="AS53" s="823"/>
      <c r="AT53" s="823"/>
      <c r="AU53" s="823"/>
      <c r="AV53" s="823"/>
      <c r="AW53" s="823"/>
      <c r="AX53" s="823"/>
      <c r="AY53" s="823"/>
      <c r="AZ53" s="825"/>
      <c r="BA53" s="825"/>
      <c r="BB53" s="825"/>
      <c r="BC53" s="825"/>
      <c r="BD53" s="825"/>
      <c r="BE53" s="819"/>
      <c r="BF53" s="819"/>
      <c r="BG53" s="819"/>
      <c r="BH53" s="819"/>
      <c r="BI53" s="820"/>
      <c r="BJ53" s="214"/>
      <c r="BK53" s="214"/>
      <c r="BL53" s="214"/>
      <c r="BM53" s="214"/>
      <c r="BN53" s="214"/>
      <c r="BO53" s="224"/>
      <c r="BP53" s="224"/>
      <c r="BQ53" s="221">
        <v>47</v>
      </c>
      <c r="BR53" s="222"/>
      <c r="BS53" s="760"/>
      <c r="BT53" s="761"/>
      <c r="BU53" s="761"/>
      <c r="BV53" s="761"/>
      <c r="BW53" s="761"/>
      <c r="BX53" s="761"/>
      <c r="BY53" s="761"/>
      <c r="BZ53" s="761"/>
      <c r="CA53" s="761"/>
      <c r="CB53" s="761"/>
      <c r="CC53" s="761"/>
      <c r="CD53" s="761"/>
      <c r="CE53" s="761"/>
      <c r="CF53" s="761"/>
      <c r="CG53" s="762"/>
      <c r="CH53" s="763"/>
      <c r="CI53" s="764"/>
      <c r="CJ53" s="764"/>
      <c r="CK53" s="764"/>
      <c r="CL53" s="765"/>
      <c r="CM53" s="763"/>
      <c r="CN53" s="764"/>
      <c r="CO53" s="764"/>
      <c r="CP53" s="764"/>
      <c r="CQ53" s="765"/>
      <c r="CR53" s="763"/>
      <c r="CS53" s="764"/>
      <c r="CT53" s="764"/>
      <c r="CU53" s="764"/>
      <c r="CV53" s="765"/>
      <c r="CW53" s="763"/>
      <c r="CX53" s="764"/>
      <c r="CY53" s="764"/>
      <c r="CZ53" s="764"/>
      <c r="DA53" s="765"/>
      <c r="DB53" s="763"/>
      <c r="DC53" s="764"/>
      <c r="DD53" s="764"/>
      <c r="DE53" s="764"/>
      <c r="DF53" s="765"/>
      <c r="DG53" s="763"/>
      <c r="DH53" s="764"/>
      <c r="DI53" s="764"/>
      <c r="DJ53" s="764"/>
      <c r="DK53" s="765"/>
      <c r="DL53" s="763"/>
      <c r="DM53" s="764"/>
      <c r="DN53" s="764"/>
      <c r="DO53" s="764"/>
      <c r="DP53" s="765"/>
      <c r="DQ53" s="763"/>
      <c r="DR53" s="764"/>
      <c r="DS53" s="764"/>
      <c r="DT53" s="764"/>
      <c r="DU53" s="765"/>
      <c r="DV53" s="760"/>
      <c r="DW53" s="761"/>
      <c r="DX53" s="761"/>
      <c r="DY53" s="761"/>
      <c r="DZ53" s="766"/>
      <c r="EA53" s="212"/>
    </row>
    <row r="54" spans="1:131" ht="26.25" customHeight="1">
      <c r="A54" s="221">
        <v>27</v>
      </c>
      <c r="B54" s="767"/>
      <c r="C54" s="768"/>
      <c r="D54" s="768"/>
      <c r="E54" s="768"/>
      <c r="F54" s="768"/>
      <c r="G54" s="768"/>
      <c r="H54" s="768"/>
      <c r="I54" s="768"/>
      <c r="J54" s="768"/>
      <c r="K54" s="768"/>
      <c r="L54" s="768"/>
      <c r="M54" s="768"/>
      <c r="N54" s="768"/>
      <c r="O54" s="768"/>
      <c r="P54" s="769"/>
      <c r="Q54" s="822"/>
      <c r="R54" s="823"/>
      <c r="S54" s="823"/>
      <c r="T54" s="823"/>
      <c r="U54" s="823"/>
      <c r="V54" s="823"/>
      <c r="W54" s="823"/>
      <c r="X54" s="823"/>
      <c r="Y54" s="823"/>
      <c r="Z54" s="823"/>
      <c r="AA54" s="823"/>
      <c r="AB54" s="823"/>
      <c r="AC54" s="823"/>
      <c r="AD54" s="823"/>
      <c r="AE54" s="824"/>
      <c r="AF54" s="773"/>
      <c r="AG54" s="774"/>
      <c r="AH54" s="774"/>
      <c r="AI54" s="774"/>
      <c r="AJ54" s="775"/>
      <c r="AK54" s="826"/>
      <c r="AL54" s="823"/>
      <c r="AM54" s="823"/>
      <c r="AN54" s="823"/>
      <c r="AO54" s="823"/>
      <c r="AP54" s="823"/>
      <c r="AQ54" s="823"/>
      <c r="AR54" s="823"/>
      <c r="AS54" s="823"/>
      <c r="AT54" s="823"/>
      <c r="AU54" s="823"/>
      <c r="AV54" s="823"/>
      <c r="AW54" s="823"/>
      <c r="AX54" s="823"/>
      <c r="AY54" s="823"/>
      <c r="AZ54" s="825"/>
      <c r="BA54" s="825"/>
      <c r="BB54" s="825"/>
      <c r="BC54" s="825"/>
      <c r="BD54" s="825"/>
      <c r="BE54" s="819"/>
      <c r="BF54" s="819"/>
      <c r="BG54" s="819"/>
      <c r="BH54" s="819"/>
      <c r="BI54" s="820"/>
      <c r="BJ54" s="214"/>
      <c r="BK54" s="214"/>
      <c r="BL54" s="214"/>
      <c r="BM54" s="214"/>
      <c r="BN54" s="214"/>
      <c r="BO54" s="224"/>
      <c r="BP54" s="224"/>
      <c r="BQ54" s="221">
        <v>48</v>
      </c>
      <c r="BR54" s="222"/>
      <c r="BS54" s="760"/>
      <c r="BT54" s="761"/>
      <c r="BU54" s="761"/>
      <c r="BV54" s="761"/>
      <c r="BW54" s="761"/>
      <c r="BX54" s="761"/>
      <c r="BY54" s="761"/>
      <c r="BZ54" s="761"/>
      <c r="CA54" s="761"/>
      <c r="CB54" s="761"/>
      <c r="CC54" s="761"/>
      <c r="CD54" s="761"/>
      <c r="CE54" s="761"/>
      <c r="CF54" s="761"/>
      <c r="CG54" s="762"/>
      <c r="CH54" s="763"/>
      <c r="CI54" s="764"/>
      <c r="CJ54" s="764"/>
      <c r="CK54" s="764"/>
      <c r="CL54" s="765"/>
      <c r="CM54" s="763"/>
      <c r="CN54" s="764"/>
      <c r="CO54" s="764"/>
      <c r="CP54" s="764"/>
      <c r="CQ54" s="765"/>
      <c r="CR54" s="763"/>
      <c r="CS54" s="764"/>
      <c r="CT54" s="764"/>
      <c r="CU54" s="764"/>
      <c r="CV54" s="765"/>
      <c r="CW54" s="763"/>
      <c r="CX54" s="764"/>
      <c r="CY54" s="764"/>
      <c r="CZ54" s="764"/>
      <c r="DA54" s="765"/>
      <c r="DB54" s="763"/>
      <c r="DC54" s="764"/>
      <c r="DD54" s="764"/>
      <c r="DE54" s="764"/>
      <c r="DF54" s="765"/>
      <c r="DG54" s="763"/>
      <c r="DH54" s="764"/>
      <c r="DI54" s="764"/>
      <c r="DJ54" s="764"/>
      <c r="DK54" s="765"/>
      <c r="DL54" s="763"/>
      <c r="DM54" s="764"/>
      <c r="DN54" s="764"/>
      <c r="DO54" s="764"/>
      <c r="DP54" s="765"/>
      <c r="DQ54" s="763"/>
      <c r="DR54" s="764"/>
      <c r="DS54" s="764"/>
      <c r="DT54" s="764"/>
      <c r="DU54" s="765"/>
      <c r="DV54" s="760"/>
      <c r="DW54" s="761"/>
      <c r="DX54" s="761"/>
      <c r="DY54" s="761"/>
      <c r="DZ54" s="766"/>
      <c r="EA54" s="212"/>
    </row>
    <row r="55" spans="1:131" ht="26.25" customHeight="1">
      <c r="A55" s="221">
        <v>28</v>
      </c>
      <c r="B55" s="767"/>
      <c r="C55" s="768"/>
      <c r="D55" s="768"/>
      <c r="E55" s="768"/>
      <c r="F55" s="768"/>
      <c r="G55" s="768"/>
      <c r="H55" s="768"/>
      <c r="I55" s="768"/>
      <c r="J55" s="768"/>
      <c r="K55" s="768"/>
      <c r="L55" s="768"/>
      <c r="M55" s="768"/>
      <c r="N55" s="768"/>
      <c r="O55" s="768"/>
      <c r="P55" s="769"/>
      <c r="Q55" s="822"/>
      <c r="R55" s="823"/>
      <c r="S55" s="823"/>
      <c r="T55" s="823"/>
      <c r="U55" s="823"/>
      <c r="V55" s="823"/>
      <c r="W55" s="823"/>
      <c r="X55" s="823"/>
      <c r="Y55" s="823"/>
      <c r="Z55" s="823"/>
      <c r="AA55" s="823"/>
      <c r="AB55" s="823"/>
      <c r="AC55" s="823"/>
      <c r="AD55" s="823"/>
      <c r="AE55" s="824"/>
      <c r="AF55" s="773"/>
      <c r="AG55" s="774"/>
      <c r="AH55" s="774"/>
      <c r="AI55" s="774"/>
      <c r="AJ55" s="775"/>
      <c r="AK55" s="826"/>
      <c r="AL55" s="823"/>
      <c r="AM55" s="823"/>
      <c r="AN55" s="823"/>
      <c r="AO55" s="823"/>
      <c r="AP55" s="823"/>
      <c r="AQ55" s="823"/>
      <c r="AR55" s="823"/>
      <c r="AS55" s="823"/>
      <c r="AT55" s="823"/>
      <c r="AU55" s="823"/>
      <c r="AV55" s="823"/>
      <c r="AW55" s="823"/>
      <c r="AX55" s="823"/>
      <c r="AY55" s="823"/>
      <c r="AZ55" s="825"/>
      <c r="BA55" s="825"/>
      <c r="BB55" s="825"/>
      <c r="BC55" s="825"/>
      <c r="BD55" s="825"/>
      <c r="BE55" s="819"/>
      <c r="BF55" s="819"/>
      <c r="BG55" s="819"/>
      <c r="BH55" s="819"/>
      <c r="BI55" s="820"/>
      <c r="BJ55" s="214"/>
      <c r="BK55" s="214"/>
      <c r="BL55" s="214"/>
      <c r="BM55" s="214"/>
      <c r="BN55" s="214"/>
      <c r="BO55" s="224"/>
      <c r="BP55" s="224"/>
      <c r="BQ55" s="221">
        <v>49</v>
      </c>
      <c r="BR55" s="222"/>
      <c r="BS55" s="760"/>
      <c r="BT55" s="761"/>
      <c r="BU55" s="761"/>
      <c r="BV55" s="761"/>
      <c r="BW55" s="761"/>
      <c r="BX55" s="761"/>
      <c r="BY55" s="761"/>
      <c r="BZ55" s="761"/>
      <c r="CA55" s="761"/>
      <c r="CB55" s="761"/>
      <c r="CC55" s="761"/>
      <c r="CD55" s="761"/>
      <c r="CE55" s="761"/>
      <c r="CF55" s="761"/>
      <c r="CG55" s="762"/>
      <c r="CH55" s="763"/>
      <c r="CI55" s="764"/>
      <c r="CJ55" s="764"/>
      <c r="CK55" s="764"/>
      <c r="CL55" s="765"/>
      <c r="CM55" s="763"/>
      <c r="CN55" s="764"/>
      <c r="CO55" s="764"/>
      <c r="CP55" s="764"/>
      <c r="CQ55" s="765"/>
      <c r="CR55" s="763"/>
      <c r="CS55" s="764"/>
      <c r="CT55" s="764"/>
      <c r="CU55" s="764"/>
      <c r="CV55" s="765"/>
      <c r="CW55" s="763"/>
      <c r="CX55" s="764"/>
      <c r="CY55" s="764"/>
      <c r="CZ55" s="764"/>
      <c r="DA55" s="765"/>
      <c r="DB55" s="763"/>
      <c r="DC55" s="764"/>
      <c r="DD55" s="764"/>
      <c r="DE55" s="764"/>
      <c r="DF55" s="765"/>
      <c r="DG55" s="763"/>
      <c r="DH55" s="764"/>
      <c r="DI55" s="764"/>
      <c r="DJ55" s="764"/>
      <c r="DK55" s="765"/>
      <c r="DL55" s="763"/>
      <c r="DM55" s="764"/>
      <c r="DN55" s="764"/>
      <c r="DO55" s="764"/>
      <c r="DP55" s="765"/>
      <c r="DQ55" s="763"/>
      <c r="DR55" s="764"/>
      <c r="DS55" s="764"/>
      <c r="DT55" s="764"/>
      <c r="DU55" s="765"/>
      <c r="DV55" s="760"/>
      <c r="DW55" s="761"/>
      <c r="DX55" s="761"/>
      <c r="DY55" s="761"/>
      <c r="DZ55" s="766"/>
      <c r="EA55" s="212"/>
    </row>
    <row r="56" spans="1:131" ht="26.25" customHeight="1">
      <c r="A56" s="221">
        <v>29</v>
      </c>
      <c r="B56" s="767"/>
      <c r="C56" s="768"/>
      <c r="D56" s="768"/>
      <c r="E56" s="768"/>
      <c r="F56" s="768"/>
      <c r="G56" s="768"/>
      <c r="H56" s="768"/>
      <c r="I56" s="768"/>
      <c r="J56" s="768"/>
      <c r="K56" s="768"/>
      <c r="L56" s="768"/>
      <c r="M56" s="768"/>
      <c r="N56" s="768"/>
      <c r="O56" s="768"/>
      <c r="P56" s="769"/>
      <c r="Q56" s="822"/>
      <c r="R56" s="823"/>
      <c r="S56" s="823"/>
      <c r="T56" s="823"/>
      <c r="U56" s="823"/>
      <c r="V56" s="823"/>
      <c r="W56" s="823"/>
      <c r="X56" s="823"/>
      <c r="Y56" s="823"/>
      <c r="Z56" s="823"/>
      <c r="AA56" s="823"/>
      <c r="AB56" s="823"/>
      <c r="AC56" s="823"/>
      <c r="AD56" s="823"/>
      <c r="AE56" s="824"/>
      <c r="AF56" s="773"/>
      <c r="AG56" s="774"/>
      <c r="AH56" s="774"/>
      <c r="AI56" s="774"/>
      <c r="AJ56" s="775"/>
      <c r="AK56" s="826"/>
      <c r="AL56" s="823"/>
      <c r="AM56" s="823"/>
      <c r="AN56" s="823"/>
      <c r="AO56" s="823"/>
      <c r="AP56" s="823"/>
      <c r="AQ56" s="823"/>
      <c r="AR56" s="823"/>
      <c r="AS56" s="823"/>
      <c r="AT56" s="823"/>
      <c r="AU56" s="823"/>
      <c r="AV56" s="823"/>
      <c r="AW56" s="823"/>
      <c r="AX56" s="823"/>
      <c r="AY56" s="823"/>
      <c r="AZ56" s="825"/>
      <c r="BA56" s="825"/>
      <c r="BB56" s="825"/>
      <c r="BC56" s="825"/>
      <c r="BD56" s="825"/>
      <c r="BE56" s="819"/>
      <c r="BF56" s="819"/>
      <c r="BG56" s="819"/>
      <c r="BH56" s="819"/>
      <c r="BI56" s="820"/>
      <c r="BJ56" s="214"/>
      <c r="BK56" s="214"/>
      <c r="BL56" s="214"/>
      <c r="BM56" s="214"/>
      <c r="BN56" s="214"/>
      <c r="BO56" s="224"/>
      <c r="BP56" s="224"/>
      <c r="BQ56" s="221">
        <v>50</v>
      </c>
      <c r="BR56" s="222"/>
      <c r="BS56" s="760"/>
      <c r="BT56" s="761"/>
      <c r="BU56" s="761"/>
      <c r="BV56" s="761"/>
      <c r="BW56" s="761"/>
      <c r="BX56" s="761"/>
      <c r="BY56" s="761"/>
      <c r="BZ56" s="761"/>
      <c r="CA56" s="761"/>
      <c r="CB56" s="761"/>
      <c r="CC56" s="761"/>
      <c r="CD56" s="761"/>
      <c r="CE56" s="761"/>
      <c r="CF56" s="761"/>
      <c r="CG56" s="762"/>
      <c r="CH56" s="763"/>
      <c r="CI56" s="764"/>
      <c r="CJ56" s="764"/>
      <c r="CK56" s="764"/>
      <c r="CL56" s="765"/>
      <c r="CM56" s="763"/>
      <c r="CN56" s="764"/>
      <c r="CO56" s="764"/>
      <c r="CP56" s="764"/>
      <c r="CQ56" s="765"/>
      <c r="CR56" s="763"/>
      <c r="CS56" s="764"/>
      <c r="CT56" s="764"/>
      <c r="CU56" s="764"/>
      <c r="CV56" s="765"/>
      <c r="CW56" s="763"/>
      <c r="CX56" s="764"/>
      <c r="CY56" s="764"/>
      <c r="CZ56" s="764"/>
      <c r="DA56" s="765"/>
      <c r="DB56" s="763"/>
      <c r="DC56" s="764"/>
      <c r="DD56" s="764"/>
      <c r="DE56" s="764"/>
      <c r="DF56" s="765"/>
      <c r="DG56" s="763"/>
      <c r="DH56" s="764"/>
      <c r="DI56" s="764"/>
      <c r="DJ56" s="764"/>
      <c r="DK56" s="765"/>
      <c r="DL56" s="763"/>
      <c r="DM56" s="764"/>
      <c r="DN56" s="764"/>
      <c r="DO56" s="764"/>
      <c r="DP56" s="765"/>
      <c r="DQ56" s="763"/>
      <c r="DR56" s="764"/>
      <c r="DS56" s="764"/>
      <c r="DT56" s="764"/>
      <c r="DU56" s="765"/>
      <c r="DV56" s="760"/>
      <c r="DW56" s="761"/>
      <c r="DX56" s="761"/>
      <c r="DY56" s="761"/>
      <c r="DZ56" s="766"/>
      <c r="EA56" s="212"/>
    </row>
    <row r="57" spans="1:131" ht="26.25" customHeight="1">
      <c r="A57" s="221">
        <v>30</v>
      </c>
      <c r="B57" s="767"/>
      <c r="C57" s="768"/>
      <c r="D57" s="768"/>
      <c r="E57" s="768"/>
      <c r="F57" s="768"/>
      <c r="G57" s="768"/>
      <c r="H57" s="768"/>
      <c r="I57" s="768"/>
      <c r="J57" s="768"/>
      <c r="K57" s="768"/>
      <c r="L57" s="768"/>
      <c r="M57" s="768"/>
      <c r="N57" s="768"/>
      <c r="O57" s="768"/>
      <c r="P57" s="769"/>
      <c r="Q57" s="822"/>
      <c r="R57" s="823"/>
      <c r="S57" s="823"/>
      <c r="T57" s="823"/>
      <c r="U57" s="823"/>
      <c r="V57" s="823"/>
      <c r="W57" s="823"/>
      <c r="X57" s="823"/>
      <c r="Y57" s="823"/>
      <c r="Z57" s="823"/>
      <c r="AA57" s="823"/>
      <c r="AB57" s="823"/>
      <c r="AC57" s="823"/>
      <c r="AD57" s="823"/>
      <c r="AE57" s="824"/>
      <c r="AF57" s="773"/>
      <c r="AG57" s="774"/>
      <c r="AH57" s="774"/>
      <c r="AI57" s="774"/>
      <c r="AJ57" s="775"/>
      <c r="AK57" s="826"/>
      <c r="AL57" s="823"/>
      <c r="AM57" s="823"/>
      <c r="AN57" s="823"/>
      <c r="AO57" s="823"/>
      <c r="AP57" s="823"/>
      <c r="AQ57" s="823"/>
      <c r="AR57" s="823"/>
      <c r="AS57" s="823"/>
      <c r="AT57" s="823"/>
      <c r="AU57" s="823"/>
      <c r="AV57" s="823"/>
      <c r="AW57" s="823"/>
      <c r="AX57" s="823"/>
      <c r="AY57" s="823"/>
      <c r="AZ57" s="825"/>
      <c r="BA57" s="825"/>
      <c r="BB57" s="825"/>
      <c r="BC57" s="825"/>
      <c r="BD57" s="825"/>
      <c r="BE57" s="819"/>
      <c r="BF57" s="819"/>
      <c r="BG57" s="819"/>
      <c r="BH57" s="819"/>
      <c r="BI57" s="820"/>
      <c r="BJ57" s="214"/>
      <c r="BK57" s="214"/>
      <c r="BL57" s="214"/>
      <c r="BM57" s="214"/>
      <c r="BN57" s="214"/>
      <c r="BO57" s="224"/>
      <c r="BP57" s="224"/>
      <c r="BQ57" s="221">
        <v>51</v>
      </c>
      <c r="BR57" s="222"/>
      <c r="BS57" s="760"/>
      <c r="BT57" s="761"/>
      <c r="BU57" s="761"/>
      <c r="BV57" s="761"/>
      <c r="BW57" s="761"/>
      <c r="BX57" s="761"/>
      <c r="BY57" s="761"/>
      <c r="BZ57" s="761"/>
      <c r="CA57" s="761"/>
      <c r="CB57" s="761"/>
      <c r="CC57" s="761"/>
      <c r="CD57" s="761"/>
      <c r="CE57" s="761"/>
      <c r="CF57" s="761"/>
      <c r="CG57" s="762"/>
      <c r="CH57" s="763"/>
      <c r="CI57" s="764"/>
      <c r="CJ57" s="764"/>
      <c r="CK57" s="764"/>
      <c r="CL57" s="765"/>
      <c r="CM57" s="763"/>
      <c r="CN57" s="764"/>
      <c r="CO57" s="764"/>
      <c r="CP57" s="764"/>
      <c r="CQ57" s="765"/>
      <c r="CR57" s="763"/>
      <c r="CS57" s="764"/>
      <c r="CT57" s="764"/>
      <c r="CU57" s="764"/>
      <c r="CV57" s="765"/>
      <c r="CW57" s="763"/>
      <c r="CX57" s="764"/>
      <c r="CY57" s="764"/>
      <c r="CZ57" s="764"/>
      <c r="DA57" s="765"/>
      <c r="DB57" s="763"/>
      <c r="DC57" s="764"/>
      <c r="DD57" s="764"/>
      <c r="DE57" s="764"/>
      <c r="DF57" s="765"/>
      <c r="DG57" s="763"/>
      <c r="DH57" s="764"/>
      <c r="DI57" s="764"/>
      <c r="DJ57" s="764"/>
      <c r="DK57" s="765"/>
      <c r="DL57" s="763"/>
      <c r="DM57" s="764"/>
      <c r="DN57" s="764"/>
      <c r="DO57" s="764"/>
      <c r="DP57" s="765"/>
      <c r="DQ57" s="763"/>
      <c r="DR57" s="764"/>
      <c r="DS57" s="764"/>
      <c r="DT57" s="764"/>
      <c r="DU57" s="765"/>
      <c r="DV57" s="760"/>
      <c r="DW57" s="761"/>
      <c r="DX57" s="761"/>
      <c r="DY57" s="761"/>
      <c r="DZ57" s="766"/>
      <c r="EA57" s="212"/>
    </row>
    <row r="58" spans="1:131" ht="26.25" customHeight="1">
      <c r="A58" s="221">
        <v>31</v>
      </c>
      <c r="B58" s="767"/>
      <c r="C58" s="768"/>
      <c r="D58" s="768"/>
      <c r="E58" s="768"/>
      <c r="F58" s="768"/>
      <c r="G58" s="768"/>
      <c r="H58" s="768"/>
      <c r="I58" s="768"/>
      <c r="J58" s="768"/>
      <c r="K58" s="768"/>
      <c r="L58" s="768"/>
      <c r="M58" s="768"/>
      <c r="N58" s="768"/>
      <c r="O58" s="768"/>
      <c r="P58" s="769"/>
      <c r="Q58" s="822"/>
      <c r="R58" s="823"/>
      <c r="S58" s="823"/>
      <c r="T58" s="823"/>
      <c r="U58" s="823"/>
      <c r="V58" s="823"/>
      <c r="W58" s="823"/>
      <c r="X58" s="823"/>
      <c r="Y58" s="823"/>
      <c r="Z58" s="823"/>
      <c r="AA58" s="823"/>
      <c r="AB58" s="823"/>
      <c r="AC58" s="823"/>
      <c r="AD58" s="823"/>
      <c r="AE58" s="824"/>
      <c r="AF58" s="773"/>
      <c r="AG58" s="774"/>
      <c r="AH58" s="774"/>
      <c r="AI58" s="774"/>
      <c r="AJ58" s="775"/>
      <c r="AK58" s="826"/>
      <c r="AL58" s="823"/>
      <c r="AM58" s="823"/>
      <c r="AN58" s="823"/>
      <c r="AO58" s="823"/>
      <c r="AP58" s="823"/>
      <c r="AQ58" s="823"/>
      <c r="AR58" s="823"/>
      <c r="AS58" s="823"/>
      <c r="AT58" s="823"/>
      <c r="AU58" s="823"/>
      <c r="AV58" s="823"/>
      <c r="AW58" s="823"/>
      <c r="AX58" s="823"/>
      <c r="AY58" s="823"/>
      <c r="AZ58" s="825"/>
      <c r="BA58" s="825"/>
      <c r="BB58" s="825"/>
      <c r="BC58" s="825"/>
      <c r="BD58" s="825"/>
      <c r="BE58" s="819"/>
      <c r="BF58" s="819"/>
      <c r="BG58" s="819"/>
      <c r="BH58" s="819"/>
      <c r="BI58" s="820"/>
      <c r="BJ58" s="214"/>
      <c r="BK58" s="214"/>
      <c r="BL58" s="214"/>
      <c r="BM58" s="214"/>
      <c r="BN58" s="214"/>
      <c r="BO58" s="224"/>
      <c r="BP58" s="224"/>
      <c r="BQ58" s="221">
        <v>52</v>
      </c>
      <c r="BR58" s="222"/>
      <c r="BS58" s="760"/>
      <c r="BT58" s="761"/>
      <c r="BU58" s="761"/>
      <c r="BV58" s="761"/>
      <c r="BW58" s="761"/>
      <c r="BX58" s="761"/>
      <c r="BY58" s="761"/>
      <c r="BZ58" s="761"/>
      <c r="CA58" s="761"/>
      <c r="CB58" s="761"/>
      <c r="CC58" s="761"/>
      <c r="CD58" s="761"/>
      <c r="CE58" s="761"/>
      <c r="CF58" s="761"/>
      <c r="CG58" s="762"/>
      <c r="CH58" s="763"/>
      <c r="CI58" s="764"/>
      <c r="CJ58" s="764"/>
      <c r="CK58" s="764"/>
      <c r="CL58" s="765"/>
      <c r="CM58" s="763"/>
      <c r="CN58" s="764"/>
      <c r="CO58" s="764"/>
      <c r="CP58" s="764"/>
      <c r="CQ58" s="765"/>
      <c r="CR58" s="763"/>
      <c r="CS58" s="764"/>
      <c r="CT58" s="764"/>
      <c r="CU58" s="764"/>
      <c r="CV58" s="765"/>
      <c r="CW58" s="763"/>
      <c r="CX58" s="764"/>
      <c r="CY58" s="764"/>
      <c r="CZ58" s="764"/>
      <c r="DA58" s="765"/>
      <c r="DB58" s="763"/>
      <c r="DC58" s="764"/>
      <c r="DD58" s="764"/>
      <c r="DE58" s="764"/>
      <c r="DF58" s="765"/>
      <c r="DG58" s="763"/>
      <c r="DH58" s="764"/>
      <c r="DI58" s="764"/>
      <c r="DJ58" s="764"/>
      <c r="DK58" s="765"/>
      <c r="DL58" s="763"/>
      <c r="DM58" s="764"/>
      <c r="DN58" s="764"/>
      <c r="DO58" s="764"/>
      <c r="DP58" s="765"/>
      <c r="DQ58" s="763"/>
      <c r="DR58" s="764"/>
      <c r="DS58" s="764"/>
      <c r="DT58" s="764"/>
      <c r="DU58" s="765"/>
      <c r="DV58" s="760"/>
      <c r="DW58" s="761"/>
      <c r="DX58" s="761"/>
      <c r="DY58" s="761"/>
      <c r="DZ58" s="766"/>
      <c r="EA58" s="212"/>
    </row>
    <row r="59" spans="1:131" ht="26.25" customHeight="1">
      <c r="A59" s="221">
        <v>32</v>
      </c>
      <c r="B59" s="767"/>
      <c r="C59" s="768"/>
      <c r="D59" s="768"/>
      <c r="E59" s="768"/>
      <c r="F59" s="768"/>
      <c r="G59" s="768"/>
      <c r="H59" s="768"/>
      <c r="I59" s="768"/>
      <c r="J59" s="768"/>
      <c r="K59" s="768"/>
      <c r="L59" s="768"/>
      <c r="M59" s="768"/>
      <c r="N59" s="768"/>
      <c r="O59" s="768"/>
      <c r="P59" s="769"/>
      <c r="Q59" s="822"/>
      <c r="R59" s="823"/>
      <c r="S59" s="823"/>
      <c r="T59" s="823"/>
      <c r="U59" s="823"/>
      <c r="V59" s="823"/>
      <c r="W59" s="823"/>
      <c r="X59" s="823"/>
      <c r="Y59" s="823"/>
      <c r="Z59" s="823"/>
      <c r="AA59" s="823"/>
      <c r="AB59" s="823"/>
      <c r="AC59" s="823"/>
      <c r="AD59" s="823"/>
      <c r="AE59" s="824"/>
      <c r="AF59" s="773"/>
      <c r="AG59" s="774"/>
      <c r="AH59" s="774"/>
      <c r="AI59" s="774"/>
      <c r="AJ59" s="775"/>
      <c r="AK59" s="826"/>
      <c r="AL59" s="823"/>
      <c r="AM59" s="823"/>
      <c r="AN59" s="823"/>
      <c r="AO59" s="823"/>
      <c r="AP59" s="823"/>
      <c r="AQ59" s="823"/>
      <c r="AR59" s="823"/>
      <c r="AS59" s="823"/>
      <c r="AT59" s="823"/>
      <c r="AU59" s="823"/>
      <c r="AV59" s="823"/>
      <c r="AW59" s="823"/>
      <c r="AX59" s="823"/>
      <c r="AY59" s="823"/>
      <c r="AZ59" s="825"/>
      <c r="BA59" s="825"/>
      <c r="BB59" s="825"/>
      <c r="BC59" s="825"/>
      <c r="BD59" s="825"/>
      <c r="BE59" s="819"/>
      <c r="BF59" s="819"/>
      <c r="BG59" s="819"/>
      <c r="BH59" s="819"/>
      <c r="BI59" s="820"/>
      <c r="BJ59" s="214"/>
      <c r="BK59" s="214"/>
      <c r="BL59" s="214"/>
      <c r="BM59" s="214"/>
      <c r="BN59" s="214"/>
      <c r="BO59" s="224"/>
      <c r="BP59" s="224"/>
      <c r="BQ59" s="221">
        <v>53</v>
      </c>
      <c r="BR59" s="222"/>
      <c r="BS59" s="760"/>
      <c r="BT59" s="761"/>
      <c r="BU59" s="761"/>
      <c r="BV59" s="761"/>
      <c r="BW59" s="761"/>
      <c r="BX59" s="761"/>
      <c r="BY59" s="761"/>
      <c r="BZ59" s="761"/>
      <c r="CA59" s="761"/>
      <c r="CB59" s="761"/>
      <c r="CC59" s="761"/>
      <c r="CD59" s="761"/>
      <c r="CE59" s="761"/>
      <c r="CF59" s="761"/>
      <c r="CG59" s="762"/>
      <c r="CH59" s="763"/>
      <c r="CI59" s="764"/>
      <c r="CJ59" s="764"/>
      <c r="CK59" s="764"/>
      <c r="CL59" s="765"/>
      <c r="CM59" s="763"/>
      <c r="CN59" s="764"/>
      <c r="CO59" s="764"/>
      <c r="CP59" s="764"/>
      <c r="CQ59" s="765"/>
      <c r="CR59" s="763"/>
      <c r="CS59" s="764"/>
      <c r="CT59" s="764"/>
      <c r="CU59" s="764"/>
      <c r="CV59" s="765"/>
      <c r="CW59" s="763"/>
      <c r="CX59" s="764"/>
      <c r="CY59" s="764"/>
      <c r="CZ59" s="764"/>
      <c r="DA59" s="765"/>
      <c r="DB59" s="763"/>
      <c r="DC59" s="764"/>
      <c r="DD59" s="764"/>
      <c r="DE59" s="764"/>
      <c r="DF59" s="765"/>
      <c r="DG59" s="763"/>
      <c r="DH59" s="764"/>
      <c r="DI59" s="764"/>
      <c r="DJ59" s="764"/>
      <c r="DK59" s="765"/>
      <c r="DL59" s="763"/>
      <c r="DM59" s="764"/>
      <c r="DN59" s="764"/>
      <c r="DO59" s="764"/>
      <c r="DP59" s="765"/>
      <c r="DQ59" s="763"/>
      <c r="DR59" s="764"/>
      <c r="DS59" s="764"/>
      <c r="DT59" s="764"/>
      <c r="DU59" s="765"/>
      <c r="DV59" s="760"/>
      <c r="DW59" s="761"/>
      <c r="DX59" s="761"/>
      <c r="DY59" s="761"/>
      <c r="DZ59" s="766"/>
      <c r="EA59" s="212"/>
    </row>
    <row r="60" spans="1:131" ht="26.25" customHeight="1">
      <c r="A60" s="221">
        <v>33</v>
      </c>
      <c r="B60" s="767"/>
      <c r="C60" s="768"/>
      <c r="D60" s="768"/>
      <c r="E60" s="768"/>
      <c r="F60" s="768"/>
      <c r="G60" s="768"/>
      <c r="H60" s="768"/>
      <c r="I60" s="768"/>
      <c r="J60" s="768"/>
      <c r="K60" s="768"/>
      <c r="L60" s="768"/>
      <c r="M60" s="768"/>
      <c r="N60" s="768"/>
      <c r="O60" s="768"/>
      <c r="P60" s="769"/>
      <c r="Q60" s="822"/>
      <c r="R60" s="823"/>
      <c r="S60" s="823"/>
      <c r="T60" s="823"/>
      <c r="U60" s="823"/>
      <c r="V60" s="823"/>
      <c r="W60" s="823"/>
      <c r="X60" s="823"/>
      <c r="Y60" s="823"/>
      <c r="Z60" s="823"/>
      <c r="AA60" s="823"/>
      <c r="AB60" s="823"/>
      <c r="AC60" s="823"/>
      <c r="AD60" s="823"/>
      <c r="AE60" s="824"/>
      <c r="AF60" s="773"/>
      <c r="AG60" s="774"/>
      <c r="AH60" s="774"/>
      <c r="AI60" s="774"/>
      <c r="AJ60" s="775"/>
      <c r="AK60" s="826"/>
      <c r="AL60" s="823"/>
      <c r="AM60" s="823"/>
      <c r="AN60" s="823"/>
      <c r="AO60" s="823"/>
      <c r="AP60" s="823"/>
      <c r="AQ60" s="823"/>
      <c r="AR60" s="823"/>
      <c r="AS60" s="823"/>
      <c r="AT60" s="823"/>
      <c r="AU60" s="823"/>
      <c r="AV60" s="823"/>
      <c r="AW60" s="823"/>
      <c r="AX60" s="823"/>
      <c r="AY60" s="823"/>
      <c r="AZ60" s="825"/>
      <c r="BA60" s="825"/>
      <c r="BB60" s="825"/>
      <c r="BC60" s="825"/>
      <c r="BD60" s="825"/>
      <c r="BE60" s="819"/>
      <c r="BF60" s="819"/>
      <c r="BG60" s="819"/>
      <c r="BH60" s="819"/>
      <c r="BI60" s="820"/>
      <c r="BJ60" s="214"/>
      <c r="BK60" s="214"/>
      <c r="BL60" s="214"/>
      <c r="BM60" s="214"/>
      <c r="BN60" s="214"/>
      <c r="BO60" s="224"/>
      <c r="BP60" s="224"/>
      <c r="BQ60" s="221">
        <v>54</v>
      </c>
      <c r="BR60" s="222"/>
      <c r="BS60" s="760"/>
      <c r="BT60" s="761"/>
      <c r="BU60" s="761"/>
      <c r="BV60" s="761"/>
      <c r="BW60" s="761"/>
      <c r="BX60" s="761"/>
      <c r="BY60" s="761"/>
      <c r="BZ60" s="761"/>
      <c r="CA60" s="761"/>
      <c r="CB60" s="761"/>
      <c r="CC60" s="761"/>
      <c r="CD60" s="761"/>
      <c r="CE60" s="761"/>
      <c r="CF60" s="761"/>
      <c r="CG60" s="762"/>
      <c r="CH60" s="763"/>
      <c r="CI60" s="764"/>
      <c r="CJ60" s="764"/>
      <c r="CK60" s="764"/>
      <c r="CL60" s="765"/>
      <c r="CM60" s="763"/>
      <c r="CN60" s="764"/>
      <c r="CO60" s="764"/>
      <c r="CP60" s="764"/>
      <c r="CQ60" s="765"/>
      <c r="CR60" s="763"/>
      <c r="CS60" s="764"/>
      <c r="CT60" s="764"/>
      <c r="CU60" s="764"/>
      <c r="CV60" s="765"/>
      <c r="CW60" s="763"/>
      <c r="CX60" s="764"/>
      <c r="CY60" s="764"/>
      <c r="CZ60" s="764"/>
      <c r="DA60" s="765"/>
      <c r="DB60" s="763"/>
      <c r="DC60" s="764"/>
      <c r="DD60" s="764"/>
      <c r="DE60" s="764"/>
      <c r="DF60" s="765"/>
      <c r="DG60" s="763"/>
      <c r="DH60" s="764"/>
      <c r="DI60" s="764"/>
      <c r="DJ60" s="764"/>
      <c r="DK60" s="765"/>
      <c r="DL60" s="763"/>
      <c r="DM60" s="764"/>
      <c r="DN60" s="764"/>
      <c r="DO60" s="764"/>
      <c r="DP60" s="765"/>
      <c r="DQ60" s="763"/>
      <c r="DR60" s="764"/>
      <c r="DS60" s="764"/>
      <c r="DT60" s="764"/>
      <c r="DU60" s="765"/>
      <c r="DV60" s="760"/>
      <c r="DW60" s="761"/>
      <c r="DX60" s="761"/>
      <c r="DY60" s="761"/>
      <c r="DZ60" s="766"/>
      <c r="EA60" s="212"/>
    </row>
    <row r="61" spans="1:131" ht="26.25" customHeight="1" thickBot="1">
      <c r="A61" s="221">
        <v>34</v>
      </c>
      <c r="B61" s="767"/>
      <c r="C61" s="768"/>
      <c r="D61" s="768"/>
      <c r="E61" s="768"/>
      <c r="F61" s="768"/>
      <c r="G61" s="768"/>
      <c r="H61" s="768"/>
      <c r="I61" s="768"/>
      <c r="J61" s="768"/>
      <c r="K61" s="768"/>
      <c r="L61" s="768"/>
      <c r="M61" s="768"/>
      <c r="N61" s="768"/>
      <c r="O61" s="768"/>
      <c r="P61" s="769"/>
      <c r="Q61" s="822"/>
      <c r="R61" s="823"/>
      <c r="S61" s="823"/>
      <c r="T61" s="823"/>
      <c r="U61" s="823"/>
      <c r="V61" s="823"/>
      <c r="W61" s="823"/>
      <c r="X61" s="823"/>
      <c r="Y61" s="823"/>
      <c r="Z61" s="823"/>
      <c r="AA61" s="823"/>
      <c r="AB61" s="823"/>
      <c r="AC61" s="823"/>
      <c r="AD61" s="823"/>
      <c r="AE61" s="824"/>
      <c r="AF61" s="773"/>
      <c r="AG61" s="774"/>
      <c r="AH61" s="774"/>
      <c r="AI61" s="774"/>
      <c r="AJ61" s="775"/>
      <c r="AK61" s="826"/>
      <c r="AL61" s="823"/>
      <c r="AM61" s="823"/>
      <c r="AN61" s="823"/>
      <c r="AO61" s="823"/>
      <c r="AP61" s="823"/>
      <c r="AQ61" s="823"/>
      <c r="AR61" s="823"/>
      <c r="AS61" s="823"/>
      <c r="AT61" s="823"/>
      <c r="AU61" s="823"/>
      <c r="AV61" s="823"/>
      <c r="AW61" s="823"/>
      <c r="AX61" s="823"/>
      <c r="AY61" s="823"/>
      <c r="AZ61" s="825"/>
      <c r="BA61" s="825"/>
      <c r="BB61" s="825"/>
      <c r="BC61" s="825"/>
      <c r="BD61" s="825"/>
      <c r="BE61" s="819"/>
      <c r="BF61" s="819"/>
      <c r="BG61" s="819"/>
      <c r="BH61" s="819"/>
      <c r="BI61" s="820"/>
      <c r="BJ61" s="214"/>
      <c r="BK61" s="214"/>
      <c r="BL61" s="214"/>
      <c r="BM61" s="214"/>
      <c r="BN61" s="214"/>
      <c r="BO61" s="224"/>
      <c r="BP61" s="224"/>
      <c r="BQ61" s="221">
        <v>55</v>
      </c>
      <c r="BR61" s="222"/>
      <c r="BS61" s="760"/>
      <c r="BT61" s="761"/>
      <c r="BU61" s="761"/>
      <c r="BV61" s="761"/>
      <c r="BW61" s="761"/>
      <c r="BX61" s="761"/>
      <c r="BY61" s="761"/>
      <c r="BZ61" s="761"/>
      <c r="CA61" s="761"/>
      <c r="CB61" s="761"/>
      <c r="CC61" s="761"/>
      <c r="CD61" s="761"/>
      <c r="CE61" s="761"/>
      <c r="CF61" s="761"/>
      <c r="CG61" s="762"/>
      <c r="CH61" s="763"/>
      <c r="CI61" s="764"/>
      <c r="CJ61" s="764"/>
      <c r="CK61" s="764"/>
      <c r="CL61" s="765"/>
      <c r="CM61" s="763"/>
      <c r="CN61" s="764"/>
      <c r="CO61" s="764"/>
      <c r="CP61" s="764"/>
      <c r="CQ61" s="765"/>
      <c r="CR61" s="763"/>
      <c r="CS61" s="764"/>
      <c r="CT61" s="764"/>
      <c r="CU61" s="764"/>
      <c r="CV61" s="765"/>
      <c r="CW61" s="763"/>
      <c r="CX61" s="764"/>
      <c r="CY61" s="764"/>
      <c r="CZ61" s="764"/>
      <c r="DA61" s="765"/>
      <c r="DB61" s="763"/>
      <c r="DC61" s="764"/>
      <c r="DD61" s="764"/>
      <c r="DE61" s="764"/>
      <c r="DF61" s="765"/>
      <c r="DG61" s="763"/>
      <c r="DH61" s="764"/>
      <c r="DI61" s="764"/>
      <c r="DJ61" s="764"/>
      <c r="DK61" s="765"/>
      <c r="DL61" s="763"/>
      <c r="DM61" s="764"/>
      <c r="DN61" s="764"/>
      <c r="DO61" s="764"/>
      <c r="DP61" s="765"/>
      <c r="DQ61" s="763"/>
      <c r="DR61" s="764"/>
      <c r="DS61" s="764"/>
      <c r="DT61" s="764"/>
      <c r="DU61" s="765"/>
      <c r="DV61" s="760"/>
      <c r="DW61" s="761"/>
      <c r="DX61" s="761"/>
      <c r="DY61" s="761"/>
      <c r="DZ61" s="766"/>
      <c r="EA61" s="212"/>
    </row>
    <row r="62" spans="1:131" ht="26.25" customHeight="1">
      <c r="A62" s="221">
        <v>35</v>
      </c>
      <c r="B62" s="767"/>
      <c r="C62" s="768"/>
      <c r="D62" s="768"/>
      <c r="E62" s="768"/>
      <c r="F62" s="768"/>
      <c r="G62" s="768"/>
      <c r="H62" s="768"/>
      <c r="I62" s="768"/>
      <c r="J62" s="768"/>
      <c r="K62" s="768"/>
      <c r="L62" s="768"/>
      <c r="M62" s="768"/>
      <c r="N62" s="768"/>
      <c r="O62" s="768"/>
      <c r="P62" s="769"/>
      <c r="Q62" s="822"/>
      <c r="R62" s="823"/>
      <c r="S62" s="823"/>
      <c r="T62" s="823"/>
      <c r="U62" s="823"/>
      <c r="V62" s="823"/>
      <c r="W62" s="823"/>
      <c r="X62" s="823"/>
      <c r="Y62" s="823"/>
      <c r="Z62" s="823"/>
      <c r="AA62" s="823"/>
      <c r="AB62" s="823"/>
      <c r="AC62" s="823"/>
      <c r="AD62" s="823"/>
      <c r="AE62" s="824"/>
      <c r="AF62" s="773"/>
      <c r="AG62" s="774"/>
      <c r="AH62" s="774"/>
      <c r="AI62" s="774"/>
      <c r="AJ62" s="775"/>
      <c r="AK62" s="826"/>
      <c r="AL62" s="823"/>
      <c r="AM62" s="823"/>
      <c r="AN62" s="823"/>
      <c r="AO62" s="823"/>
      <c r="AP62" s="823"/>
      <c r="AQ62" s="823"/>
      <c r="AR62" s="823"/>
      <c r="AS62" s="823"/>
      <c r="AT62" s="823"/>
      <c r="AU62" s="823"/>
      <c r="AV62" s="823"/>
      <c r="AW62" s="823"/>
      <c r="AX62" s="823"/>
      <c r="AY62" s="823"/>
      <c r="AZ62" s="825"/>
      <c r="BA62" s="825"/>
      <c r="BB62" s="825"/>
      <c r="BC62" s="825"/>
      <c r="BD62" s="825"/>
      <c r="BE62" s="819"/>
      <c r="BF62" s="819"/>
      <c r="BG62" s="819"/>
      <c r="BH62" s="819"/>
      <c r="BI62" s="820"/>
      <c r="BJ62" s="834" t="s">
        <v>326</v>
      </c>
      <c r="BK62" s="793"/>
      <c r="BL62" s="793"/>
      <c r="BM62" s="793"/>
      <c r="BN62" s="794"/>
      <c r="BO62" s="224"/>
      <c r="BP62" s="224"/>
      <c r="BQ62" s="221">
        <v>56</v>
      </c>
      <c r="BR62" s="222"/>
      <c r="BS62" s="760"/>
      <c r="BT62" s="761"/>
      <c r="BU62" s="761"/>
      <c r="BV62" s="761"/>
      <c r="BW62" s="761"/>
      <c r="BX62" s="761"/>
      <c r="BY62" s="761"/>
      <c r="BZ62" s="761"/>
      <c r="CA62" s="761"/>
      <c r="CB62" s="761"/>
      <c r="CC62" s="761"/>
      <c r="CD62" s="761"/>
      <c r="CE62" s="761"/>
      <c r="CF62" s="761"/>
      <c r="CG62" s="762"/>
      <c r="CH62" s="763"/>
      <c r="CI62" s="764"/>
      <c r="CJ62" s="764"/>
      <c r="CK62" s="764"/>
      <c r="CL62" s="765"/>
      <c r="CM62" s="763"/>
      <c r="CN62" s="764"/>
      <c r="CO62" s="764"/>
      <c r="CP62" s="764"/>
      <c r="CQ62" s="765"/>
      <c r="CR62" s="763"/>
      <c r="CS62" s="764"/>
      <c r="CT62" s="764"/>
      <c r="CU62" s="764"/>
      <c r="CV62" s="765"/>
      <c r="CW62" s="763"/>
      <c r="CX62" s="764"/>
      <c r="CY62" s="764"/>
      <c r="CZ62" s="764"/>
      <c r="DA62" s="765"/>
      <c r="DB62" s="763"/>
      <c r="DC62" s="764"/>
      <c r="DD62" s="764"/>
      <c r="DE62" s="764"/>
      <c r="DF62" s="765"/>
      <c r="DG62" s="763"/>
      <c r="DH62" s="764"/>
      <c r="DI62" s="764"/>
      <c r="DJ62" s="764"/>
      <c r="DK62" s="765"/>
      <c r="DL62" s="763"/>
      <c r="DM62" s="764"/>
      <c r="DN62" s="764"/>
      <c r="DO62" s="764"/>
      <c r="DP62" s="765"/>
      <c r="DQ62" s="763"/>
      <c r="DR62" s="764"/>
      <c r="DS62" s="764"/>
      <c r="DT62" s="764"/>
      <c r="DU62" s="765"/>
      <c r="DV62" s="760"/>
      <c r="DW62" s="761"/>
      <c r="DX62" s="761"/>
      <c r="DY62" s="761"/>
      <c r="DZ62" s="766"/>
      <c r="EA62" s="212"/>
    </row>
    <row r="63" spans="1:131" ht="26.25" customHeight="1" thickBot="1">
      <c r="A63" s="223" t="s">
        <v>304</v>
      </c>
      <c r="B63" s="776" t="s">
        <v>327</v>
      </c>
      <c r="C63" s="777"/>
      <c r="D63" s="777"/>
      <c r="E63" s="777"/>
      <c r="F63" s="777"/>
      <c r="G63" s="777"/>
      <c r="H63" s="777"/>
      <c r="I63" s="777"/>
      <c r="J63" s="777"/>
      <c r="K63" s="777"/>
      <c r="L63" s="777"/>
      <c r="M63" s="777"/>
      <c r="N63" s="777"/>
      <c r="O63" s="777"/>
      <c r="P63" s="778"/>
      <c r="Q63" s="827"/>
      <c r="R63" s="828"/>
      <c r="S63" s="828"/>
      <c r="T63" s="828"/>
      <c r="U63" s="828"/>
      <c r="V63" s="828"/>
      <c r="W63" s="828"/>
      <c r="X63" s="828"/>
      <c r="Y63" s="828"/>
      <c r="Z63" s="828"/>
      <c r="AA63" s="828"/>
      <c r="AB63" s="828"/>
      <c r="AC63" s="828"/>
      <c r="AD63" s="828"/>
      <c r="AE63" s="829"/>
      <c r="AF63" s="830">
        <v>2619</v>
      </c>
      <c r="AG63" s="831"/>
      <c r="AH63" s="831"/>
      <c r="AI63" s="831"/>
      <c r="AJ63" s="832"/>
      <c r="AK63" s="833"/>
      <c r="AL63" s="828"/>
      <c r="AM63" s="828"/>
      <c r="AN63" s="828"/>
      <c r="AO63" s="828"/>
      <c r="AP63" s="831">
        <v>9944</v>
      </c>
      <c r="AQ63" s="831"/>
      <c r="AR63" s="831"/>
      <c r="AS63" s="831"/>
      <c r="AT63" s="831"/>
      <c r="AU63" s="831">
        <v>6563</v>
      </c>
      <c r="AV63" s="831"/>
      <c r="AW63" s="831"/>
      <c r="AX63" s="831"/>
      <c r="AY63" s="831"/>
      <c r="AZ63" s="835"/>
      <c r="BA63" s="835"/>
      <c r="BB63" s="835"/>
      <c r="BC63" s="835"/>
      <c r="BD63" s="835"/>
      <c r="BE63" s="836"/>
      <c r="BF63" s="836"/>
      <c r="BG63" s="836"/>
      <c r="BH63" s="836"/>
      <c r="BI63" s="837"/>
      <c r="BJ63" s="838" t="s">
        <v>47</v>
      </c>
      <c r="BK63" s="839"/>
      <c r="BL63" s="839"/>
      <c r="BM63" s="839"/>
      <c r="BN63" s="840"/>
      <c r="BO63" s="224"/>
      <c r="BP63" s="224"/>
      <c r="BQ63" s="221">
        <v>57</v>
      </c>
      <c r="BR63" s="222"/>
      <c r="BS63" s="760"/>
      <c r="BT63" s="761"/>
      <c r="BU63" s="761"/>
      <c r="BV63" s="761"/>
      <c r="BW63" s="761"/>
      <c r="BX63" s="761"/>
      <c r="BY63" s="761"/>
      <c r="BZ63" s="761"/>
      <c r="CA63" s="761"/>
      <c r="CB63" s="761"/>
      <c r="CC63" s="761"/>
      <c r="CD63" s="761"/>
      <c r="CE63" s="761"/>
      <c r="CF63" s="761"/>
      <c r="CG63" s="762"/>
      <c r="CH63" s="763"/>
      <c r="CI63" s="764"/>
      <c r="CJ63" s="764"/>
      <c r="CK63" s="764"/>
      <c r="CL63" s="765"/>
      <c r="CM63" s="763"/>
      <c r="CN63" s="764"/>
      <c r="CO63" s="764"/>
      <c r="CP63" s="764"/>
      <c r="CQ63" s="765"/>
      <c r="CR63" s="763"/>
      <c r="CS63" s="764"/>
      <c r="CT63" s="764"/>
      <c r="CU63" s="764"/>
      <c r="CV63" s="765"/>
      <c r="CW63" s="763"/>
      <c r="CX63" s="764"/>
      <c r="CY63" s="764"/>
      <c r="CZ63" s="764"/>
      <c r="DA63" s="765"/>
      <c r="DB63" s="763"/>
      <c r="DC63" s="764"/>
      <c r="DD63" s="764"/>
      <c r="DE63" s="764"/>
      <c r="DF63" s="765"/>
      <c r="DG63" s="763"/>
      <c r="DH63" s="764"/>
      <c r="DI63" s="764"/>
      <c r="DJ63" s="764"/>
      <c r="DK63" s="765"/>
      <c r="DL63" s="763"/>
      <c r="DM63" s="764"/>
      <c r="DN63" s="764"/>
      <c r="DO63" s="764"/>
      <c r="DP63" s="765"/>
      <c r="DQ63" s="763"/>
      <c r="DR63" s="764"/>
      <c r="DS63" s="764"/>
      <c r="DT63" s="764"/>
      <c r="DU63" s="765"/>
      <c r="DV63" s="760"/>
      <c r="DW63" s="761"/>
      <c r="DX63" s="761"/>
      <c r="DY63" s="761"/>
      <c r="DZ63" s="766"/>
      <c r="EA63" s="212"/>
    </row>
    <row r="64" spans="1:131" ht="26.25" customHeight="1">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60"/>
      <c r="BT64" s="761"/>
      <c r="BU64" s="761"/>
      <c r="BV64" s="761"/>
      <c r="BW64" s="761"/>
      <c r="BX64" s="761"/>
      <c r="BY64" s="761"/>
      <c r="BZ64" s="761"/>
      <c r="CA64" s="761"/>
      <c r="CB64" s="761"/>
      <c r="CC64" s="761"/>
      <c r="CD64" s="761"/>
      <c r="CE64" s="761"/>
      <c r="CF64" s="761"/>
      <c r="CG64" s="762"/>
      <c r="CH64" s="763"/>
      <c r="CI64" s="764"/>
      <c r="CJ64" s="764"/>
      <c r="CK64" s="764"/>
      <c r="CL64" s="765"/>
      <c r="CM64" s="763"/>
      <c r="CN64" s="764"/>
      <c r="CO64" s="764"/>
      <c r="CP64" s="764"/>
      <c r="CQ64" s="765"/>
      <c r="CR64" s="763"/>
      <c r="CS64" s="764"/>
      <c r="CT64" s="764"/>
      <c r="CU64" s="764"/>
      <c r="CV64" s="765"/>
      <c r="CW64" s="763"/>
      <c r="CX64" s="764"/>
      <c r="CY64" s="764"/>
      <c r="CZ64" s="764"/>
      <c r="DA64" s="765"/>
      <c r="DB64" s="763"/>
      <c r="DC64" s="764"/>
      <c r="DD64" s="764"/>
      <c r="DE64" s="764"/>
      <c r="DF64" s="765"/>
      <c r="DG64" s="763"/>
      <c r="DH64" s="764"/>
      <c r="DI64" s="764"/>
      <c r="DJ64" s="764"/>
      <c r="DK64" s="765"/>
      <c r="DL64" s="763"/>
      <c r="DM64" s="764"/>
      <c r="DN64" s="764"/>
      <c r="DO64" s="764"/>
      <c r="DP64" s="765"/>
      <c r="DQ64" s="763"/>
      <c r="DR64" s="764"/>
      <c r="DS64" s="764"/>
      <c r="DT64" s="764"/>
      <c r="DU64" s="765"/>
      <c r="DV64" s="760"/>
      <c r="DW64" s="761"/>
      <c r="DX64" s="761"/>
      <c r="DY64" s="761"/>
      <c r="DZ64" s="766"/>
      <c r="EA64" s="212"/>
    </row>
    <row r="65" spans="1:131" ht="26.25" customHeight="1" thickBot="1">
      <c r="A65" s="214" t="s">
        <v>328</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60"/>
      <c r="BT65" s="761"/>
      <c r="BU65" s="761"/>
      <c r="BV65" s="761"/>
      <c r="BW65" s="761"/>
      <c r="BX65" s="761"/>
      <c r="BY65" s="761"/>
      <c r="BZ65" s="761"/>
      <c r="CA65" s="761"/>
      <c r="CB65" s="761"/>
      <c r="CC65" s="761"/>
      <c r="CD65" s="761"/>
      <c r="CE65" s="761"/>
      <c r="CF65" s="761"/>
      <c r="CG65" s="762"/>
      <c r="CH65" s="763"/>
      <c r="CI65" s="764"/>
      <c r="CJ65" s="764"/>
      <c r="CK65" s="764"/>
      <c r="CL65" s="765"/>
      <c r="CM65" s="763"/>
      <c r="CN65" s="764"/>
      <c r="CO65" s="764"/>
      <c r="CP65" s="764"/>
      <c r="CQ65" s="765"/>
      <c r="CR65" s="763"/>
      <c r="CS65" s="764"/>
      <c r="CT65" s="764"/>
      <c r="CU65" s="764"/>
      <c r="CV65" s="765"/>
      <c r="CW65" s="763"/>
      <c r="CX65" s="764"/>
      <c r="CY65" s="764"/>
      <c r="CZ65" s="764"/>
      <c r="DA65" s="765"/>
      <c r="DB65" s="763"/>
      <c r="DC65" s="764"/>
      <c r="DD65" s="764"/>
      <c r="DE65" s="764"/>
      <c r="DF65" s="765"/>
      <c r="DG65" s="763"/>
      <c r="DH65" s="764"/>
      <c r="DI65" s="764"/>
      <c r="DJ65" s="764"/>
      <c r="DK65" s="765"/>
      <c r="DL65" s="763"/>
      <c r="DM65" s="764"/>
      <c r="DN65" s="764"/>
      <c r="DO65" s="764"/>
      <c r="DP65" s="765"/>
      <c r="DQ65" s="763"/>
      <c r="DR65" s="764"/>
      <c r="DS65" s="764"/>
      <c r="DT65" s="764"/>
      <c r="DU65" s="765"/>
      <c r="DV65" s="760"/>
      <c r="DW65" s="761"/>
      <c r="DX65" s="761"/>
      <c r="DY65" s="761"/>
      <c r="DZ65" s="766"/>
      <c r="EA65" s="212"/>
    </row>
    <row r="66" spans="1:131" ht="26.25" customHeight="1">
      <c r="A66" s="714" t="s">
        <v>329</v>
      </c>
      <c r="B66" s="715"/>
      <c r="C66" s="715"/>
      <c r="D66" s="715"/>
      <c r="E66" s="715"/>
      <c r="F66" s="715"/>
      <c r="G66" s="715"/>
      <c r="H66" s="715"/>
      <c r="I66" s="715"/>
      <c r="J66" s="715"/>
      <c r="K66" s="715"/>
      <c r="L66" s="715"/>
      <c r="M66" s="715"/>
      <c r="N66" s="715"/>
      <c r="O66" s="715"/>
      <c r="P66" s="716"/>
      <c r="Q66" s="720" t="s">
        <v>308</v>
      </c>
      <c r="R66" s="721"/>
      <c r="S66" s="721"/>
      <c r="T66" s="721"/>
      <c r="U66" s="722"/>
      <c r="V66" s="720" t="s">
        <v>309</v>
      </c>
      <c r="W66" s="721"/>
      <c r="X66" s="721"/>
      <c r="Y66" s="721"/>
      <c r="Z66" s="722"/>
      <c r="AA66" s="720" t="s">
        <v>310</v>
      </c>
      <c r="AB66" s="721"/>
      <c r="AC66" s="721"/>
      <c r="AD66" s="721"/>
      <c r="AE66" s="722"/>
      <c r="AF66" s="841" t="s">
        <v>311</v>
      </c>
      <c r="AG66" s="802"/>
      <c r="AH66" s="802"/>
      <c r="AI66" s="802"/>
      <c r="AJ66" s="842"/>
      <c r="AK66" s="720" t="s">
        <v>312</v>
      </c>
      <c r="AL66" s="715"/>
      <c r="AM66" s="715"/>
      <c r="AN66" s="715"/>
      <c r="AO66" s="716"/>
      <c r="AP66" s="720" t="s">
        <v>313</v>
      </c>
      <c r="AQ66" s="721"/>
      <c r="AR66" s="721"/>
      <c r="AS66" s="721"/>
      <c r="AT66" s="722"/>
      <c r="AU66" s="720" t="s">
        <v>330</v>
      </c>
      <c r="AV66" s="721"/>
      <c r="AW66" s="721"/>
      <c r="AX66" s="721"/>
      <c r="AY66" s="722"/>
      <c r="AZ66" s="720" t="s">
        <v>291</v>
      </c>
      <c r="BA66" s="721"/>
      <c r="BB66" s="721"/>
      <c r="BC66" s="721"/>
      <c r="BD66" s="727"/>
      <c r="BE66" s="224"/>
      <c r="BF66" s="224"/>
      <c r="BG66" s="224"/>
      <c r="BH66" s="224"/>
      <c r="BI66" s="224"/>
      <c r="BJ66" s="224"/>
      <c r="BK66" s="224"/>
      <c r="BL66" s="224"/>
      <c r="BM66" s="224"/>
      <c r="BN66" s="224"/>
      <c r="BO66" s="224"/>
      <c r="BP66" s="224"/>
      <c r="BQ66" s="221">
        <v>60</v>
      </c>
      <c r="BR66" s="226"/>
      <c r="BS66" s="846"/>
      <c r="BT66" s="847"/>
      <c r="BU66" s="847"/>
      <c r="BV66" s="847"/>
      <c r="BW66" s="847"/>
      <c r="BX66" s="847"/>
      <c r="BY66" s="847"/>
      <c r="BZ66" s="847"/>
      <c r="CA66" s="847"/>
      <c r="CB66" s="847"/>
      <c r="CC66" s="847"/>
      <c r="CD66" s="847"/>
      <c r="CE66" s="847"/>
      <c r="CF66" s="847"/>
      <c r="CG66" s="852"/>
      <c r="CH66" s="849"/>
      <c r="CI66" s="850"/>
      <c r="CJ66" s="850"/>
      <c r="CK66" s="850"/>
      <c r="CL66" s="851"/>
      <c r="CM66" s="849"/>
      <c r="CN66" s="850"/>
      <c r="CO66" s="850"/>
      <c r="CP66" s="850"/>
      <c r="CQ66" s="851"/>
      <c r="CR66" s="849"/>
      <c r="CS66" s="850"/>
      <c r="CT66" s="850"/>
      <c r="CU66" s="850"/>
      <c r="CV66" s="851"/>
      <c r="CW66" s="849"/>
      <c r="CX66" s="850"/>
      <c r="CY66" s="850"/>
      <c r="CZ66" s="850"/>
      <c r="DA66" s="851"/>
      <c r="DB66" s="849"/>
      <c r="DC66" s="850"/>
      <c r="DD66" s="850"/>
      <c r="DE66" s="850"/>
      <c r="DF66" s="851"/>
      <c r="DG66" s="849"/>
      <c r="DH66" s="850"/>
      <c r="DI66" s="850"/>
      <c r="DJ66" s="850"/>
      <c r="DK66" s="851"/>
      <c r="DL66" s="849"/>
      <c r="DM66" s="850"/>
      <c r="DN66" s="850"/>
      <c r="DO66" s="850"/>
      <c r="DP66" s="851"/>
      <c r="DQ66" s="849"/>
      <c r="DR66" s="850"/>
      <c r="DS66" s="850"/>
      <c r="DT66" s="850"/>
      <c r="DU66" s="851"/>
      <c r="DV66" s="846"/>
      <c r="DW66" s="847"/>
      <c r="DX66" s="847"/>
      <c r="DY66" s="847"/>
      <c r="DZ66" s="848"/>
      <c r="EA66" s="212"/>
    </row>
    <row r="67" spans="1:131" ht="26.25" customHeight="1" thickBot="1">
      <c r="A67" s="717"/>
      <c r="B67" s="718"/>
      <c r="C67" s="718"/>
      <c r="D67" s="718"/>
      <c r="E67" s="718"/>
      <c r="F67" s="718"/>
      <c r="G67" s="718"/>
      <c r="H67" s="718"/>
      <c r="I67" s="718"/>
      <c r="J67" s="718"/>
      <c r="K67" s="718"/>
      <c r="L67" s="718"/>
      <c r="M67" s="718"/>
      <c r="N67" s="718"/>
      <c r="O67" s="718"/>
      <c r="P67" s="719"/>
      <c r="Q67" s="723"/>
      <c r="R67" s="724"/>
      <c r="S67" s="724"/>
      <c r="T67" s="724"/>
      <c r="U67" s="725"/>
      <c r="V67" s="723"/>
      <c r="W67" s="724"/>
      <c r="X67" s="724"/>
      <c r="Y67" s="724"/>
      <c r="Z67" s="725"/>
      <c r="AA67" s="723"/>
      <c r="AB67" s="724"/>
      <c r="AC67" s="724"/>
      <c r="AD67" s="724"/>
      <c r="AE67" s="725"/>
      <c r="AF67" s="843"/>
      <c r="AG67" s="805"/>
      <c r="AH67" s="805"/>
      <c r="AI67" s="805"/>
      <c r="AJ67" s="844"/>
      <c r="AK67" s="845"/>
      <c r="AL67" s="718"/>
      <c r="AM67" s="718"/>
      <c r="AN67" s="718"/>
      <c r="AO67" s="719"/>
      <c r="AP67" s="723"/>
      <c r="AQ67" s="724"/>
      <c r="AR67" s="724"/>
      <c r="AS67" s="724"/>
      <c r="AT67" s="725"/>
      <c r="AU67" s="723"/>
      <c r="AV67" s="724"/>
      <c r="AW67" s="724"/>
      <c r="AX67" s="724"/>
      <c r="AY67" s="725"/>
      <c r="AZ67" s="723"/>
      <c r="BA67" s="724"/>
      <c r="BB67" s="724"/>
      <c r="BC67" s="724"/>
      <c r="BD67" s="729"/>
      <c r="BE67" s="224"/>
      <c r="BF67" s="224"/>
      <c r="BG67" s="224"/>
      <c r="BH67" s="224"/>
      <c r="BI67" s="224"/>
      <c r="BJ67" s="224"/>
      <c r="BK67" s="224"/>
      <c r="BL67" s="224"/>
      <c r="BM67" s="224"/>
      <c r="BN67" s="224"/>
      <c r="BO67" s="224"/>
      <c r="BP67" s="224"/>
      <c r="BQ67" s="221">
        <v>61</v>
      </c>
      <c r="BR67" s="226"/>
      <c r="BS67" s="846"/>
      <c r="BT67" s="847"/>
      <c r="BU67" s="847"/>
      <c r="BV67" s="847"/>
      <c r="BW67" s="847"/>
      <c r="BX67" s="847"/>
      <c r="BY67" s="847"/>
      <c r="BZ67" s="847"/>
      <c r="CA67" s="847"/>
      <c r="CB67" s="847"/>
      <c r="CC67" s="847"/>
      <c r="CD67" s="847"/>
      <c r="CE67" s="847"/>
      <c r="CF67" s="847"/>
      <c r="CG67" s="852"/>
      <c r="CH67" s="849"/>
      <c r="CI67" s="850"/>
      <c r="CJ67" s="850"/>
      <c r="CK67" s="850"/>
      <c r="CL67" s="851"/>
      <c r="CM67" s="849"/>
      <c r="CN67" s="850"/>
      <c r="CO67" s="850"/>
      <c r="CP67" s="850"/>
      <c r="CQ67" s="851"/>
      <c r="CR67" s="849"/>
      <c r="CS67" s="850"/>
      <c r="CT67" s="850"/>
      <c r="CU67" s="850"/>
      <c r="CV67" s="851"/>
      <c r="CW67" s="849"/>
      <c r="CX67" s="850"/>
      <c r="CY67" s="850"/>
      <c r="CZ67" s="850"/>
      <c r="DA67" s="851"/>
      <c r="DB67" s="849"/>
      <c r="DC67" s="850"/>
      <c r="DD67" s="850"/>
      <c r="DE67" s="850"/>
      <c r="DF67" s="851"/>
      <c r="DG67" s="849"/>
      <c r="DH67" s="850"/>
      <c r="DI67" s="850"/>
      <c r="DJ67" s="850"/>
      <c r="DK67" s="851"/>
      <c r="DL67" s="849"/>
      <c r="DM67" s="850"/>
      <c r="DN67" s="850"/>
      <c r="DO67" s="850"/>
      <c r="DP67" s="851"/>
      <c r="DQ67" s="849"/>
      <c r="DR67" s="850"/>
      <c r="DS67" s="850"/>
      <c r="DT67" s="850"/>
      <c r="DU67" s="851"/>
      <c r="DV67" s="846"/>
      <c r="DW67" s="847"/>
      <c r="DX67" s="847"/>
      <c r="DY67" s="847"/>
      <c r="DZ67" s="848"/>
      <c r="EA67" s="212"/>
    </row>
    <row r="68" spans="1:131" ht="26.25" customHeight="1" thickTop="1">
      <c r="A68" s="219">
        <v>1</v>
      </c>
      <c r="B68" s="856" t="s">
        <v>567</v>
      </c>
      <c r="C68" s="857"/>
      <c r="D68" s="857"/>
      <c r="E68" s="857"/>
      <c r="F68" s="857"/>
      <c r="G68" s="857"/>
      <c r="H68" s="857"/>
      <c r="I68" s="857"/>
      <c r="J68" s="857"/>
      <c r="K68" s="857"/>
      <c r="L68" s="857"/>
      <c r="M68" s="857"/>
      <c r="N68" s="857"/>
      <c r="O68" s="857"/>
      <c r="P68" s="858"/>
      <c r="Q68" s="859">
        <v>24</v>
      </c>
      <c r="R68" s="853"/>
      <c r="S68" s="853"/>
      <c r="T68" s="853"/>
      <c r="U68" s="853"/>
      <c r="V68" s="853">
        <v>23</v>
      </c>
      <c r="W68" s="853"/>
      <c r="X68" s="853"/>
      <c r="Y68" s="853"/>
      <c r="Z68" s="853"/>
      <c r="AA68" s="853">
        <v>1</v>
      </c>
      <c r="AB68" s="853"/>
      <c r="AC68" s="853"/>
      <c r="AD68" s="853"/>
      <c r="AE68" s="853"/>
      <c r="AF68" s="853">
        <v>1</v>
      </c>
      <c r="AG68" s="853"/>
      <c r="AH68" s="853"/>
      <c r="AI68" s="853"/>
      <c r="AJ68" s="853"/>
      <c r="AK68" s="853" t="s">
        <v>566</v>
      </c>
      <c r="AL68" s="853"/>
      <c r="AM68" s="853"/>
      <c r="AN68" s="853"/>
      <c r="AO68" s="853"/>
      <c r="AP68" s="853" t="s">
        <v>566</v>
      </c>
      <c r="AQ68" s="853"/>
      <c r="AR68" s="853"/>
      <c r="AS68" s="853"/>
      <c r="AT68" s="853"/>
      <c r="AU68" s="853" t="s">
        <v>566</v>
      </c>
      <c r="AV68" s="853"/>
      <c r="AW68" s="853"/>
      <c r="AX68" s="853"/>
      <c r="AY68" s="853"/>
      <c r="AZ68" s="854"/>
      <c r="BA68" s="854"/>
      <c r="BB68" s="854"/>
      <c r="BC68" s="854"/>
      <c r="BD68" s="855"/>
      <c r="BE68" s="224"/>
      <c r="BF68" s="224"/>
      <c r="BG68" s="224"/>
      <c r="BH68" s="224"/>
      <c r="BI68" s="224"/>
      <c r="BJ68" s="224"/>
      <c r="BK68" s="224"/>
      <c r="BL68" s="224"/>
      <c r="BM68" s="224"/>
      <c r="BN68" s="224"/>
      <c r="BO68" s="224"/>
      <c r="BP68" s="224"/>
      <c r="BQ68" s="221">
        <v>62</v>
      </c>
      <c r="BR68" s="226"/>
      <c r="BS68" s="846"/>
      <c r="BT68" s="847"/>
      <c r="BU68" s="847"/>
      <c r="BV68" s="847"/>
      <c r="BW68" s="847"/>
      <c r="BX68" s="847"/>
      <c r="BY68" s="847"/>
      <c r="BZ68" s="847"/>
      <c r="CA68" s="847"/>
      <c r="CB68" s="847"/>
      <c r="CC68" s="847"/>
      <c r="CD68" s="847"/>
      <c r="CE68" s="847"/>
      <c r="CF68" s="847"/>
      <c r="CG68" s="852"/>
      <c r="CH68" s="849"/>
      <c r="CI68" s="850"/>
      <c r="CJ68" s="850"/>
      <c r="CK68" s="850"/>
      <c r="CL68" s="851"/>
      <c r="CM68" s="849"/>
      <c r="CN68" s="850"/>
      <c r="CO68" s="850"/>
      <c r="CP68" s="850"/>
      <c r="CQ68" s="851"/>
      <c r="CR68" s="849"/>
      <c r="CS68" s="850"/>
      <c r="CT68" s="850"/>
      <c r="CU68" s="850"/>
      <c r="CV68" s="851"/>
      <c r="CW68" s="849"/>
      <c r="CX68" s="850"/>
      <c r="CY68" s="850"/>
      <c r="CZ68" s="850"/>
      <c r="DA68" s="851"/>
      <c r="DB68" s="849"/>
      <c r="DC68" s="850"/>
      <c r="DD68" s="850"/>
      <c r="DE68" s="850"/>
      <c r="DF68" s="851"/>
      <c r="DG68" s="849"/>
      <c r="DH68" s="850"/>
      <c r="DI68" s="850"/>
      <c r="DJ68" s="850"/>
      <c r="DK68" s="851"/>
      <c r="DL68" s="849"/>
      <c r="DM68" s="850"/>
      <c r="DN68" s="850"/>
      <c r="DO68" s="850"/>
      <c r="DP68" s="851"/>
      <c r="DQ68" s="849"/>
      <c r="DR68" s="850"/>
      <c r="DS68" s="850"/>
      <c r="DT68" s="850"/>
      <c r="DU68" s="851"/>
      <c r="DV68" s="846"/>
      <c r="DW68" s="847"/>
      <c r="DX68" s="847"/>
      <c r="DY68" s="847"/>
      <c r="DZ68" s="848"/>
      <c r="EA68" s="212"/>
    </row>
    <row r="69" spans="1:131" ht="26.25" customHeight="1">
      <c r="A69" s="221">
        <v>2</v>
      </c>
      <c r="B69" s="860" t="s">
        <v>568</v>
      </c>
      <c r="C69" s="861"/>
      <c r="D69" s="861"/>
      <c r="E69" s="861"/>
      <c r="F69" s="861"/>
      <c r="G69" s="861"/>
      <c r="H69" s="861"/>
      <c r="I69" s="861"/>
      <c r="J69" s="861"/>
      <c r="K69" s="861"/>
      <c r="L69" s="861"/>
      <c r="M69" s="861"/>
      <c r="N69" s="861"/>
      <c r="O69" s="861"/>
      <c r="P69" s="862"/>
      <c r="Q69" s="863">
        <v>1108</v>
      </c>
      <c r="R69" s="817"/>
      <c r="S69" s="817"/>
      <c r="T69" s="817"/>
      <c r="U69" s="817"/>
      <c r="V69" s="817">
        <v>1054</v>
      </c>
      <c r="W69" s="817"/>
      <c r="X69" s="817"/>
      <c r="Y69" s="817"/>
      <c r="Z69" s="817"/>
      <c r="AA69" s="817">
        <v>55</v>
      </c>
      <c r="AB69" s="817"/>
      <c r="AC69" s="817"/>
      <c r="AD69" s="817"/>
      <c r="AE69" s="817"/>
      <c r="AF69" s="817">
        <v>55</v>
      </c>
      <c r="AG69" s="817"/>
      <c r="AH69" s="817"/>
      <c r="AI69" s="817"/>
      <c r="AJ69" s="817"/>
      <c r="AK69" s="817" t="s">
        <v>566</v>
      </c>
      <c r="AL69" s="817"/>
      <c r="AM69" s="817"/>
      <c r="AN69" s="817"/>
      <c r="AO69" s="817"/>
      <c r="AP69" s="817" t="s">
        <v>566</v>
      </c>
      <c r="AQ69" s="817"/>
      <c r="AR69" s="817"/>
      <c r="AS69" s="817"/>
      <c r="AT69" s="817"/>
      <c r="AU69" s="817" t="s">
        <v>566</v>
      </c>
      <c r="AV69" s="817"/>
      <c r="AW69" s="817"/>
      <c r="AX69" s="817"/>
      <c r="AY69" s="817"/>
      <c r="AZ69" s="819"/>
      <c r="BA69" s="819"/>
      <c r="BB69" s="819"/>
      <c r="BC69" s="819"/>
      <c r="BD69" s="820"/>
      <c r="BE69" s="224"/>
      <c r="BF69" s="224"/>
      <c r="BG69" s="224"/>
      <c r="BH69" s="224"/>
      <c r="BI69" s="224"/>
      <c r="BJ69" s="224"/>
      <c r="BK69" s="224"/>
      <c r="BL69" s="224"/>
      <c r="BM69" s="224"/>
      <c r="BN69" s="224"/>
      <c r="BO69" s="224"/>
      <c r="BP69" s="224"/>
      <c r="BQ69" s="221">
        <v>63</v>
      </c>
      <c r="BR69" s="226"/>
      <c r="BS69" s="846"/>
      <c r="BT69" s="847"/>
      <c r="BU69" s="847"/>
      <c r="BV69" s="847"/>
      <c r="BW69" s="847"/>
      <c r="BX69" s="847"/>
      <c r="BY69" s="847"/>
      <c r="BZ69" s="847"/>
      <c r="CA69" s="847"/>
      <c r="CB69" s="847"/>
      <c r="CC69" s="847"/>
      <c r="CD69" s="847"/>
      <c r="CE69" s="847"/>
      <c r="CF69" s="847"/>
      <c r="CG69" s="852"/>
      <c r="CH69" s="849"/>
      <c r="CI69" s="850"/>
      <c r="CJ69" s="850"/>
      <c r="CK69" s="850"/>
      <c r="CL69" s="851"/>
      <c r="CM69" s="849"/>
      <c r="CN69" s="850"/>
      <c r="CO69" s="850"/>
      <c r="CP69" s="850"/>
      <c r="CQ69" s="851"/>
      <c r="CR69" s="849"/>
      <c r="CS69" s="850"/>
      <c r="CT69" s="850"/>
      <c r="CU69" s="850"/>
      <c r="CV69" s="851"/>
      <c r="CW69" s="849"/>
      <c r="CX69" s="850"/>
      <c r="CY69" s="850"/>
      <c r="CZ69" s="850"/>
      <c r="DA69" s="851"/>
      <c r="DB69" s="849"/>
      <c r="DC69" s="850"/>
      <c r="DD69" s="850"/>
      <c r="DE69" s="850"/>
      <c r="DF69" s="851"/>
      <c r="DG69" s="849"/>
      <c r="DH69" s="850"/>
      <c r="DI69" s="850"/>
      <c r="DJ69" s="850"/>
      <c r="DK69" s="851"/>
      <c r="DL69" s="849"/>
      <c r="DM69" s="850"/>
      <c r="DN69" s="850"/>
      <c r="DO69" s="850"/>
      <c r="DP69" s="851"/>
      <c r="DQ69" s="849"/>
      <c r="DR69" s="850"/>
      <c r="DS69" s="850"/>
      <c r="DT69" s="850"/>
      <c r="DU69" s="851"/>
      <c r="DV69" s="846"/>
      <c r="DW69" s="847"/>
      <c r="DX69" s="847"/>
      <c r="DY69" s="847"/>
      <c r="DZ69" s="848"/>
      <c r="EA69" s="212"/>
    </row>
    <row r="70" spans="1:131" ht="26.25" customHeight="1">
      <c r="A70" s="221">
        <v>3</v>
      </c>
      <c r="B70" s="860" t="s">
        <v>584</v>
      </c>
      <c r="C70" s="861"/>
      <c r="D70" s="861"/>
      <c r="E70" s="861"/>
      <c r="F70" s="861"/>
      <c r="G70" s="861"/>
      <c r="H70" s="861"/>
      <c r="I70" s="861"/>
      <c r="J70" s="861"/>
      <c r="K70" s="861"/>
      <c r="L70" s="861"/>
      <c r="M70" s="861"/>
      <c r="N70" s="861"/>
      <c r="O70" s="861"/>
      <c r="P70" s="862"/>
      <c r="Q70" s="863">
        <v>93</v>
      </c>
      <c r="R70" s="817"/>
      <c r="S70" s="817"/>
      <c r="T70" s="817"/>
      <c r="U70" s="817"/>
      <c r="V70" s="817">
        <v>91</v>
      </c>
      <c r="W70" s="817"/>
      <c r="X70" s="817"/>
      <c r="Y70" s="817"/>
      <c r="Z70" s="817"/>
      <c r="AA70" s="817">
        <v>2</v>
      </c>
      <c r="AB70" s="817"/>
      <c r="AC70" s="817"/>
      <c r="AD70" s="817"/>
      <c r="AE70" s="817"/>
      <c r="AF70" s="817">
        <v>2</v>
      </c>
      <c r="AG70" s="817"/>
      <c r="AH70" s="817"/>
      <c r="AI70" s="817"/>
      <c r="AJ70" s="817"/>
      <c r="AK70" s="817" t="s">
        <v>566</v>
      </c>
      <c r="AL70" s="817"/>
      <c r="AM70" s="817"/>
      <c r="AN70" s="817"/>
      <c r="AO70" s="817"/>
      <c r="AP70" s="817" t="s">
        <v>566</v>
      </c>
      <c r="AQ70" s="817"/>
      <c r="AR70" s="817"/>
      <c r="AS70" s="817"/>
      <c r="AT70" s="817"/>
      <c r="AU70" s="817" t="s">
        <v>566</v>
      </c>
      <c r="AV70" s="817"/>
      <c r="AW70" s="817"/>
      <c r="AX70" s="817"/>
      <c r="AY70" s="817"/>
      <c r="AZ70" s="819"/>
      <c r="BA70" s="819"/>
      <c r="BB70" s="819"/>
      <c r="BC70" s="819"/>
      <c r="BD70" s="820"/>
      <c r="BE70" s="224"/>
      <c r="BF70" s="224"/>
      <c r="BG70" s="224"/>
      <c r="BH70" s="224"/>
      <c r="BI70" s="224"/>
      <c r="BJ70" s="224"/>
      <c r="BK70" s="224"/>
      <c r="BL70" s="224"/>
      <c r="BM70" s="224"/>
      <c r="BN70" s="224"/>
      <c r="BO70" s="224"/>
      <c r="BP70" s="224"/>
      <c r="BQ70" s="221">
        <v>64</v>
      </c>
      <c r="BR70" s="226"/>
      <c r="BS70" s="846"/>
      <c r="BT70" s="847"/>
      <c r="BU70" s="847"/>
      <c r="BV70" s="847"/>
      <c r="BW70" s="847"/>
      <c r="BX70" s="847"/>
      <c r="BY70" s="847"/>
      <c r="BZ70" s="847"/>
      <c r="CA70" s="847"/>
      <c r="CB70" s="847"/>
      <c r="CC70" s="847"/>
      <c r="CD70" s="847"/>
      <c r="CE70" s="847"/>
      <c r="CF70" s="847"/>
      <c r="CG70" s="852"/>
      <c r="CH70" s="849"/>
      <c r="CI70" s="850"/>
      <c r="CJ70" s="850"/>
      <c r="CK70" s="850"/>
      <c r="CL70" s="851"/>
      <c r="CM70" s="849"/>
      <c r="CN70" s="850"/>
      <c r="CO70" s="850"/>
      <c r="CP70" s="850"/>
      <c r="CQ70" s="851"/>
      <c r="CR70" s="849"/>
      <c r="CS70" s="850"/>
      <c r="CT70" s="850"/>
      <c r="CU70" s="850"/>
      <c r="CV70" s="851"/>
      <c r="CW70" s="849"/>
      <c r="CX70" s="850"/>
      <c r="CY70" s="850"/>
      <c r="CZ70" s="850"/>
      <c r="DA70" s="851"/>
      <c r="DB70" s="849"/>
      <c r="DC70" s="850"/>
      <c r="DD70" s="850"/>
      <c r="DE70" s="850"/>
      <c r="DF70" s="851"/>
      <c r="DG70" s="849"/>
      <c r="DH70" s="850"/>
      <c r="DI70" s="850"/>
      <c r="DJ70" s="850"/>
      <c r="DK70" s="851"/>
      <c r="DL70" s="849"/>
      <c r="DM70" s="850"/>
      <c r="DN70" s="850"/>
      <c r="DO70" s="850"/>
      <c r="DP70" s="851"/>
      <c r="DQ70" s="849"/>
      <c r="DR70" s="850"/>
      <c r="DS70" s="850"/>
      <c r="DT70" s="850"/>
      <c r="DU70" s="851"/>
      <c r="DV70" s="846"/>
      <c r="DW70" s="847"/>
      <c r="DX70" s="847"/>
      <c r="DY70" s="847"/>
      <c r="DZ70" s="848"/>
      <c r="EA70" s="212"/>
    </row>
    <row r="71" spans="1:131" ht="26.25" customHeight="1">
      <c r="A71" s="221">
        <v>4</v>
      </c>
      <c r="B71" s="860" t="s">
        <v>569</v>
      </c>
      <c r="C71" s="861"/>
      <c r="D71" s="861"/>
      <c r="E71" s="861"/>
      <c r="F71" s="861"/>
      <c r="G71" s="861"/>
      <c r="H71" s="861"/>
      <c r="I71" s="861"/>
      <c r="J71" s="861"/>
      <c r="K71" s="861"/>
      <c r="L71" s="861"/>
      <c r="M71" s="861"/>
      <c r="N71" s="861"/>
      <c r="O71" s="861"/>
      <c r="P71" s="862"/>
      <c r="Q71" s="863">
        <v>184</v>
      </c>
      <c r="R71" s="817"/>
      <c r="S71" s="817"/>
      <c r="T71" s="817"/>
      <c r="U71" s="817"/>
      <c r="V71" s="817">
        <v>172</v>
      </c>
      <c r="W71" s="817"/>
      <c r="X71" s="817"/>
      <c r="Y71" s="817"/>
      <c r="Z71" s="817"/>
      <c r="AA71" s="817">
        <v>12</v>
      </c>
      <c r="AB71" s="817"/>
      <c r="AC71" s="817"/>
      <c r="AD71" s="817"/>
      <c r="AE71" s="817"/>
      <c r="AF71" s="817">
        <v>12</v>
      </c>
      <c r="AG71" s="817"/>
      <c r="AH71" s="817"/>
      <c r="AI71" s="817"/>
      <c r="AJ71" s="817"/>
      <c r="AK71" s="817" t="s">
        <v>566</v>
      </c>
      <c r="AL71" s="817"/>
      <c r="AM71" s="817"/>
      <c r="AN71" s="817"/>
      <c r="AO71" s="817"/>
      <c r="AP71" s="817" t="s">
        <v>566</v>
      </c>
      <c r="AQ71" s="817"/>
      <c r="AR71" s="817"/>
      <c r="AS71" s="817"/>
      <c r="AT71" s="817"/>
      <c r="AU71" s="817" t="s">
        <v>566</v>
      </c>
      <c r="AV71" s="817"/>
      <c r="AW71" s="817"/>
      <c r="AX71" s="817"/>
      <c r="AY71" s="817"/>
      <c r="AZ71" s="819"/>
      <c r="BA71" s="819"/>
      <c r="BB71" s="819"/>
      <c r="BC71" s="819"/>
      <c r="BD71" s="820"/>
      <c r="BE71" s="224"/>
      <c r="BF71" s="224"/>
      <c r="BG71" s="224"/>
      <c r="BH71" s="224"/>
      <c r="BI71" s="224"/>
      <c r="BJ71" s="224"/>
      <c r="BK71" s="224"/>
      <c r="BL71" s="224"/>
      <c r="BM71" s="224"/>
      <c r="BN71" s="224"/>
      <c r="BO71" s="224"/>
      <c r="BP71" s="224"/>
      <c r="BQ71" s="221">
        <v>65</v>
      </c>
      <c r="BR71" s="226"/>
      <c r="BS71" s="846"/>
      <c r="BT71" s="847"/>
      <c r="BU71" s="847"/>
      <c r="BV71" s="847"/>
      <c r="BW71" s="847"/>
      <c r="BX71" s="847"/>
      <c r="BY71" s="847"/>
      <c r="BZ71" s="847"/>
      <c r="CA71" s="847"/>
      <c r="CB71" s="847"/>
      <c r="CC71" s="847"/>
      <c r="CD71" s="847"/>
      <c r="CE71" s="847"/>
      <c r="CF71" s="847"/>
      <c r="CG71" s="852"/>
      <c r="CH71" s="849"/>
      <c r="CI71" s="850"/>
      <c r="CJ71" s="850"/>
      <c r="CK71" s="850"/>
      <c r="CL71" s="851"/>
      <c r="CM71" s="849"/>
      <c r="CN71" s="850"/>
      <c r="CO71" s="850"/>
      <c r="CP71" s="850"/>
      <c r="CQ71" s="851"/>
      <c r="CR71" s="849"/>
      <c r="CS71" s="850"/>
      <c r="CT71" s="850"/>
      <c r="CU71" s="850"/>
      <c r="CV71" s="851"/>
      <c r="CW71" s="849"/>
      <c r="CX71" s="850"/>
      <c r="CY71" s="850"/>
      <c r="CZ71" s="850"/>
      <c r="DA71" s="851"/>
      <c r="DB71" s="849"/>
      <c r="DC71" s="850"/>
      <c r="DD71" s="850"/>
      <c r="DE71" s="850"/>
      <c r="DF71" s="851"/>
      <c r="DG71" s="849"/>
      <c r="DH71" s="850"/>
      <c r="DI71" s="850"/>
      <c r="DJ71" s="850"/>
      <c r="DK71" s="851"/>
      <c r="DL71" s="849"/>
      <c r="DM71" s="850"/>
      <c r="DN71" s="850"/>
      <c r="DO71" s="850"/>
      <c r="DP71" s="851"/>
      <c r="DQ71" s="849"/>
      <c r="DR71" s="850"/>
      <c r="DS71" s="850"/>
      <c r="DT71" s="850"/>
      <c r="DU71" s="851"/>
      <c r="DV71" s="846"/>
      <c r="DW71" s="847"/>
      <c r="DX71" s="847"/>
      <c r="DY71" s="847"/>
      <c r="DZ71" s="848"/>
      <c r="EA71" s="212"/>
    </row>
    <row r="72" spans="1:131" ht="26.25" customHeight="1">
      <c r="A72" s="221">
        <v>5</v>
      </c>
      <c r="B72" s="860" t="s">
        <v>570</v>
      </c>
      <c r="C72" s="861"/>
      <c r="D72" s="861"/>
      <c r="E72" s="861"/>
      <c r="F72" s="861"/>
      <c r="G72" s="861"/>
      <c r="H72" s="861"/>
      <c r="I72" s="861"/>
      <c r="J72" s="861"/>
      <c r="K72" s="861"/>
      <c r="L72" s="861"/>
      <c r="M72" s="861"/>
      <c r="N72" s="861"/>
      <c r="O72" s="861"/>
      <c r="P72" s="862"/>
      <c r="Q72" s="863">
        <v>472</v>
      </c>
      <c r="R72" s="817"/>
      <c r="S72" s="817"/>
      <c r="T72" s="817"/>
      <c r="U72" s="817"/>
      <c r="V72" s="817">
        <v>472</v>
      </c>
      <c r="W72" s="817"/>
      <c r="X72" s="817"/>
      <c r="Y72" s="817"/>
      <c r="Z72" s="817"/>
      <c r="AA72" s="817">
        <v>0</v>
      </c>
      <c r="AB72" s="817"/>
      <c r="AC72" s="817"/>
      <c r="AD72" s="817"/>
      <c r="AE72" s="817"/>
      <c r="AF72" s="817">
        <v>0</v>
      </c>
      <c r="AG72" s="817"/>
      <c r="AH72" s="817"/>
      <c r="AI72" s="817"/>
      <c r="AJ72" s="817"/>
      <c r="AK72" s="817" t="s">
        <v>566</v>
      </c>
      <c r="AL72" s="817"/>
      <c r="AM72" s="817"/>
      <c r="AN72" s="817"/>
      <c r="AO72" s="817"/>
      <c r="AP72" s="817">
        <v>85</v>
      </c>
      <c r="AQ72" s="817"/>
      <c r="AR72" s="817"/>
      <c r="AS72" s="817"/>
      <c r="AT72" s="817"/>
      <c r="AU72" s="817" t="s">
        <v>566</v>
      </c>
      <c r="AV72" s="817"/>
      <c r="AW72" s="817"/>
      <c r="AX72" s="817"/>
      <c r="AY72" s="817"/>
      <c r="AZ72" s="819"/>
      <c r="BA72" s="819"/>
      <c r="BB72" s="819"/>
      <c r="BC72" s="819"/>
      <c r="BD72" s="820"/>
      <c r="BE72" s="224"/>
      <c r="BF72" s="224"/>
      <c r="BG72" s="224"/>
      <c r="BH72" s="224"/>
      <c r="BI72" s="224"/>
      <c r="BJ72" s="224"/>
      <c r="BK72" s="224"/>
      <c r="BL72" s="224"/>
      <c r="BM72" s="224"/>
      <c r="BN72" s="224"/>
      <c r="BO72" s="224"/>
      <c r="BP72" s="224"/>
      <c r="BQ72" s="221">
        <v>66</v>
      </c>
      <c r="BR72" s="226"/>
      <c r="BS72" s="846"/>
      <c r="BT72" s="847"/>
      <c r="BU72" s="847"/>
      <c r="BV72" s="847"/>
      <c r="BW72" s="847"/>
      <c r="BX72" s="847"/>
      <c r="BY72" s="847"/>
      <c r="BZ72" s="847"/>
      <c r="CA72" s="847"/>
      <c r="CB72" s="847"/>
      <c r="CC72" s="847"/>
      <c r="CD72" s="847"/>
      <c r="CE72" s="847"/>
      <c r="CF72" s="847"/>
      <c r="CG72" s="852"/>
      <c r="CH72" s="849"/>
      <c r="CI72" s="850"/>
      <c r="CJ72" s="850"/>
      <c r="CK72" s="850"/>
      <c r="CL72" s="851"/>
      <c r="CM72" s="849"/>
      <c r="CN72" s="850"/>
      <c r="CO72" s="850"/>
      <c r="CP72" s="850"/>
      <c r="CQ72" s="851"/>
      <c r="CR72" s="849"/>
      <c r="CS72" s="850"/>
      <c r="CT72" s="850"/>
      <c r="CU72" s="850"/>
      <c r="CV72" s="851"/>
      <c r="CW72" s="849"/>
      <c r="CX72" s="850"/>
      <c r="CY72" s="850"/>
      <c r="CZ72" s="850"/>
      <c r="DA72" s="851"/>
      <c r="DB72" s="849"/>
      <c r="DC72" s="850"/>
      <c r="DD72" s="850"/>
      <c r="DE72" s="850"/>
      <c r="DF72" s="851"/>
      <c r="DG72" s="849"/>
      <c r="DH72" s="850"/>
      <c r="DI72" s="850"/>
      <c r="DJ72" s="850"/>
      <c r="DK72" s="851"/>
      <c r="DL72" s="849"/>
      <c r="DM72" s="850"/>
      <c r="DN72" s="850"/>
      <c r="DO72" s="850"/>
      <c r="DP72" s="851"/>
      <c r="DQ72" s="849"/>
      <c r="DR72" s="850"/>
      <c r="DS72" s="850"/>
      <c r="DT72" s="850"/>
      <c r="DU72" s="851"/>
      <c r="DV72" s="846"/>
      <c r="DW72" s="847"/>
      <c r="DX72" s="847"/>
      <c r="DY72" s="847"/>
      <c r="DZ72" s="848"/>
      <c r="EA72" s="212"/>
    </row>
    <row r="73" spans="1:131" ht="26.25" customHeight="1">
      <c r="A73" s="221">
        <v>6</v>
      </c>
      <c r="B73" s="860" t="s">
        <v>571</v>
      </c>
      <c r="C73" s="861"/>
      <c r="D73" s="861"/>
      <c r="E73" s="861"/>
      <c r="F73" s="861"/>
      <c r="G73" s="861"/>
      <c r="H73" s="861"/>
      <c r="I73" s="861"/>
      <c r="J73" s="861"/>
      <c r="K73" s="861"/>
      <c r="L73" s="861"/>
      <c r="M73" s="861"/>
      <c r="N73" s="861"/>
      <c r="O73" s="861"/>
      <c r="P73" s="862"/>
      <c r="Q73" s="863">
        <v>1</v>
      </c>
      <c r="R73" s="817"/>
      <c r="S73" s="817"/>
      <c r="T73" s="817"/>
      <c r="U73" s="817"/>
      <c r="V73" s="817">
        <v>0</v>
      </c>
      <c r="W73" s="817"/>
      <c r="X73" s="817"/>
      <c r="Y73" s="817"/>
      <c r="Z73" s="817"/>
      <c r="AA73" s="817">
        <v>1</v>
      </c>
      <c r="AB73" s="817"/>
      <c r="AC73" s="817"/>
      <c r="AD73" s="817"/>
      <c r="AE73" s="817"/>
      <c r="AF73" s="817">
        <v>1</v>
      </c>
      <c r="AG73" s="817"/>
      <c r="AH73" s="817"/>
      <c r="AI73" s="817"/>
      <c r="AJ73" s="817"/>
      <c r="AK73" s="817" t="s">
        <v>566</v>
      </c>
      <c r="AL73" s="817"/>
      <c r="AM73" s="817"/>
      <c r="AN73" s="817"/>
      <c r="AO73" s="817"/>
      <c r="AP73" s="817" t="s">
        <v>566</v>
      </c>
      <c r="AQ73" s="817"/>
      <c r="AR73" s="817"/>
      <c r="AS73" s="817"/>
      <c r="AT73" s="817"/>
      <c r="AU73" s="817" t="s">
        <v>566</v>
      </c>
      <c r="AV73" s="817"/>
      <c r="AW73" s="817"/>
      <c r="AX73" s="817"/>
      <c r="AY73" s="817"/>
      <c r="AZ73" s="819"/>
      <c r="BA73" s="819"/>
      <c r="BB73" s="819"/>
      <c r="BC73" s="819"/>
      <c r="BD73" s="820"/>
      <c r="BE73" s="224"/>
      <c r="BF73" s="224"/>
      <c r="BG73" s="224"/>
      <c r="BH73" s="224"/>
      <c r="BI73" s="224"/>
      <c r="BJ73" s="224"/>
      <c r="BK73" s="224"/>
      <c r="BL73" s="224"/>
      <c r="BM73" s="224"/>
      <c r="BN73" s="224"/>
      <c r="BO73" s="224"/>
      <c r="BP73" s="224"/>
      <c r="BQ73" s="221">
        <v>67</v>
      </c>
      <c r="BR73" s="226"/>
      <c r="BS73" s="846"/>
      <c r="BT73" s="847"/>
      <c r="BU73" s="847"/>
      <c r="BV73" s="847"/>
      <c r="BW73" s="847"/>
      <c r="BX73" s="847"/>
      <c r="BY73" s="847"/>
      <c r="BZ73" s="847"/>
      <c r="CA73" s="847"/>
      <c r="CB73" s="847"/>
      <c r="CC73" s="847"/>
      <c r="CD73" s="847"/>
      <c r="CE73" s="847"/>
      <c r="CF73" s="847"/>
      <c r="CG73" s="852"/>
      <c r="CH73" s="849"/>
      <c r="CI73" s="850"/>
      <c r="CJ73" s="850"/>
      <c r="CK73" s="850"/>
      <c r="CL73" s="851"/>
      <c r="CM73" s="849"/>
      <c r="CN73" s="850"/>
      <c r="CO73" s="850"/>
      <c r="CP73" s="850"/>
      <c r="CQ73" s="851"/>
      <c r="CR73" s="849"/>
      <c r="CS73" s="850"/>
      <c r="CT73" s="850"/>
      <c r="CU73" s="850"/>
      <c r="CV73" s="851"/>
      <c r="CW73" s="849"/>
      <c r="CX73" s="850"/>
      <c r="CY73" s="850"/>
      <c r="CZ73" s="850"/>
      <c r="DA73" s="851"/>
      <c r="DB73" s="849"/>
      <c r="DC73" s="850"/>
      <c r="DD73" s="850"/>
      <c r="DE73" s="850"/>
      <c r="DF73" s="851"/>
      <c r="DG73" s="849"/>
      <c r="DH73" s="850"/>
      <c r="DI73" s="850"/>
      <c r="DJ73" s="850"/>
      <c r="DK73" s="851"/>
      <c r="DL73" s="849"/>
      <c r="DM73" s="850"/>
      <c r="DN73" s="850"/>
      <c r="DO73" s="850"/>
      <c r="DP73" s="851"/>
      <c r="DQ73" s="849"/>
      <c r="DR73" s="850"/>
      <c r="DS73" s="850"/>
      <c r="DT73" s="850"/>
      <c r="DU73" s="851"/>
      <c r="DV73" s="846"/>
      <c r="DW73" s="847"/>
      <c r="DX73" s="847"/>
      <c r="DY73" s="847"/>
      <c r="DZ73" s="848"/>
      <c r="EA73" s="212"/>
    </row>
    <row r="74" spans="1:131" ht="26.25" customHeight="1">
      <c r="A74" s="221">
        <v>7</v>
      </c>
      <c r="B74" s="860" t="s">
        <v>572</v>
      </c>
      <c r="C74" s="861"/>
      <c r="D74" s="861"/>
      <c r="E74" s="861"/>
      <c r="F74" s="861"/>
      <c r="G74" s="861"/>
      <c r="H74" s="861"/>
      <c r="I74" s="861"/>
      <c r="J74" s="861"/>
      <c r="K74" s="861"/>
      <c r="L74" s="861"/>
      <c r="M74" s="861"/>
      <c r="N74" s="861"/>
      <c r="O74" s="861"/>
      <c r="P74" s="862"/>
      <c r="Q74" s="863">
        <v>1</v>
      </c>
      <c r="R74" s="817"/>
      <c r="S74" s="817"/>
      <c r="T74" s="817"/>
      <c r="U74" s="817"/>
      <c r="V74" s="817">
        <v>0</v>
      </c>
      <c r="W74" s="817"/>
      <c r="X74" s="817"/>
      <c r="Y74" s="817"/>
      <c r="Z74" s="817"/>
      <c r="AA74" s="817">
        <v>1</v>
      </c>
      <c r="AB74" s="817"/>
      <c r="AC74" s="817"/>
      <c r="AD74" s="817"/>
      <c r="AE74" s="817"/>
      <c r="AF74" s="817">
        <v>1</v>
      </c>
      <c r="AG74" s="817"/>
      <c r="AH74" s="817"/>
      <c r="AI74" s="817"/>
      <c r="AJ74" s="817"/>
      <c r="AK74" s="817" t="s">
        <v>566</v>
      </c>
      <c r="AL74" s="817"/>
      <c r="AM74" s="817"/>
      <c r="AN74" s="817"/>
      <c r="AO74" s="817"/>
      <c r="AP74" s="817" t="s">
        <v>566</v>
      </c>
      <c r="AQ74" s="817"/>
      <c r="AR74" s="817"/>
      <c r="AS74" s="817"/>
      <c r="AT74" s="817"/>
      <c r="AU74" s="817" t="s">
        <v>566</v>
      </c>
      <c r="AV74" s="817"/>
      <c r="AW74" s="817"/>
      <c r="AX74" s="817"/>
      <c r="AY74" s="817"/>
      <c r="AZ74" s="819"/>
      <c r="BA74" s="819"/>
      <c r="BB74" s="819"/>
      <c r="BC74" s="819"/>
      <c r="BD74" s="820"/>
      <c r="BE74" s="224"/>
      <c r="BF74" s="224"/>
      <c r="BG74" s="224"/>
      <c r="BH74" s="224"/>
      <c r="BI74" s="224"/>
      <c r="BJ74" s="224"/>
      <c r="BK74" s="224"/>
      <c r="BL74" s="224"/>
      <c r="BM74" s="224"/>
      <c r="BN74" s="224"/>
      <c r="BO74" s="224"/>
      <c r="BP74" s="224"/>
      <c r="BQ74" s="221">
        <v>68</v>
      </c>
      <c r="BR74" s="226"/>
      <c r="BS74" s="846"/>
      <c r="BT74" s="847"/>
      <c r="BU74" s="847"/>
      <c r="BV74" s="847"/>
      <c r="BW74" s="847"/>
      <c r="BX74" s="847"/>
      <c r="BY74" s="847"/>
      <c r="BZ74" s="847"/>
      <c r="CA74" s="847"/>
      <c r="CB74" s="847"/>
      <c r="CC74" s="847"/>
      <c r="CD74" s="847"/>
      <c r="CE74" s="847"/>
      <c r="CF74" s="847"/>
      <c r="CG74" s="852"/>
      <c r="CH74" s="849"/>
      <c r="CI74" s="850"/>
      <c r="CJ74" s="850"/>
      <c r="CK74" s="850"/>
      <c r="CL74" s="851"/>
      <c r="CM74" s="849"/>
      <c r="CN74" s="850"/>
      <c r="CO74" s="850"/>
      <c r="CP74" s="850"/>
      <c r="CQ74" s="851"/>
      <c r="CR74" s="849"/>
      <c r="CS74" s="850"/>
      <c r="CT74" s="850"/>
      <c r="CU74" s="850"/>
      <c r="CV74" s="851"/>
      <c r="CW74" s="849"/>
      <c r="CX74" s="850"/>
      <c r="CY74" s="850"/>
      <c r="CZ74" s="850"/>
      <c r="DA74" s="851"/>
      <c r="DB74" s="849"/>
      <c r="DC74" s="850"/>
      <c r="DD74" s="850"/>
      <c r="DE74" s="850"/>
      <c r="DF74" s="851"/>
      <c r="DG74" s="849"/>
      <c r="DH74" s="850"/>
      <c r="DI74" s="850"/>
      <c r="DJ74" s="850"/>
      <c r="DK74" s="851"/>
      <c r="DL74" s="849"/>
      <c r="DM74" s="850"/>
      <c r="DN74" s="850"/>
      <c r="DO74" s="850"/>
      <c r="DP74" s="851"/>
      <c r="DQ74" s="849"/>
      <c r="DR74" s="850"/>
      <c r="DS74" s="850"/>
      <c r="DT74" s="850"/>
      <c r="DU74" s="851"/>
      <c r="DV74" s="846"/>
      <c r="DW74" s="847"/>
      <c r="DX74" s="847"/>
      <c r="DY74" s="847"/>
      <c r="DZ74" s="848"/>
      <c r="EA74" s="212"/>
    </row>
    <row r="75" spans="1:131" ht="26.25" customHeight="1">
      <c r="A75" s="221">
        <v>8</v>
      </c>
      <c r="B75" s="860" t="s">
        <v>573</v>
      </c>
      <c r="C75" s="861"/>
      <c r="D75" s="861"/>
      <c r="E75" s="861"/>
      <c r="F75" s="861"/>
      <c r="G75" s="861"/>
      <c r="H75" s="861"/>
      <c r="I75" s="861"/>
      <c r="J75" s="861"/>
      <c r="K75" s="861"/>
      <c r="L75" s="861"/>
      <c r="M75" s="861"/>
      <c r="N75" s="861"/>
      <c r="O75" s="861"/>
      <c r="P75" s="862"/>
      <c r="Q75" s="864">
        <v>87</v>
      </c>
      <c r="R75" s="865"/>
      <c r="S75" s="865"/>
      <c r="T75" s="865"/>
      <c r="U75" s="821"/>
      <c r="V75" s="866">
        <v>77</v>
      </c>
      <c r="W75" s="865"/>
      <c r="X75" s="865"/>
      <c r="Y75" s="865"/>
      <c r="Z75" s="821"/>
      <c r="AA75" s="866">
        <v>10</v>
      </c>
      <c r="AB75" s="865"/>
      <c r="AC75" s="865"/>
      <c r="AD75" s="865"/>
      <c r="AE75" s="821"/>
      <c r="AF75" s="866">
        <v>10</v>
      </c>
      <c r="AG75" s="865"/>
      <c r="AH75" s="865"/>
      <c r="AI75" s="865"/>
      <c r="AJ75" s="821"/>
      <c r="AK75" s="866" t="s">
        <v>566</v>
      </c>
      <c r="AL75" s="865"/>
      <c r="AM75" s="865"/>
      <c r="AN75" s="865"/>
      <c r="AO75" s="821"/>
      <c r="AP75" s="866" t="s">
        <v>566</v>
      </c>
      <c r="AQ75" s="865"/>
      <c r="AR75" s="865"/>
      <c r="AS75" s="865"/>
      <c r="AT75" s="821"/>
      <c r="AU75" s="866" t="s">
        <v>566</v>
      </c>
      <c r="AV75" s="865"/>
      <c r="AW75" s="865"/>
      <c r="AX75" s="865"/>
      <c r="AY75" s="821"/>
      <c r="AZ75" s="819"/>
      <c r="BA75" s="819"/>
      <c r="BB75" s="819"/>
      <c r="BC75" s="819"/>
      <c r="BD75" s="820"/>
      <c r="BE75" s="224"/>
      <c r="BF75" s="224"/>
      <c r="BG75" s="224"/>
      <c r="BH75" s="224"/>
      <c r="BI75" s="224"/>
      <c r="BJ75" s="224"/>
      <c r="BK75" s="224"/>
      <c r="BL75" s="224"/>
      <c r="BM75" s="224"/>
      <c r="BN75" s="224"/>
      <c r="BO75" s="224"/>
      <c r="BP75" s="224"/>
      <c r="BQ75" s="221">
        <v>69</v>
      </c>
      <c r="BR75" s="226"/>
      <c r="BS75" s="846"/>
      <c r="BT75" s="847"/>
      <c r="BU75" s="847"/>
      <c r="BV75" s="847"/>
      <c r="BW75" s="847"/>
      <c r="BX75" s="847"/>
      <c r="BY75" s="847"/>
      <c r="BZ75" s="847"/>
      <c r="CA75" s="847"/>
      <c r="CB75" s="847"/>
      <c r="CC75" s="847"/>
      <c r="CD75" s="847"/>
      <c r="CE75" s="847"/>
      <c r="CF75" s="847"/>
      <c r="CG75" s="852"/>
      <c r="CH75" s="849"/>
      <c r="CI75" s="850"/>
      <c r="CJ75" s="850"/>
      <c r="CK75" s="850"/>
      <c r="CL75" s="851"/>
      <c r="CM75" s="849"/>
      <c r="CN75" s="850"/>
      <c r="CO75" s="850"/>
      <c r="CP75" s="850"/>
      <c r="CQ75" s="851"/>
      <c r="CR75" s="849"/>
      <c r="CS75" s="850"/>
      <c r="CT75" s="850"/>
      <c r="CU75" s="850"/>
      <c r="CV75" s="851"/>
      <c r="CW75" s="849"/>
      <c r="CX75" s="850"/>
      <c r="CY75" s="850"/>
      <c r="CZ75" s="850"/>
      <c r="DA75" s="851"/>
      <c r="DB75" s="849"/>
      <c r="DC75" s="850"/>
      <c r="DD75" s="850"/>
      <c r="DE75" s="850"/>
      <c r="DF75" s="851"/>
      <c r="DG75" s="849"/>
      <c r="DH75" s="850"/>
      <c r="DI75" s="850"/>
      <c r="DJ75" s="850"/>
      <c r="DK75" s="851"/>
      <c r="DL75" s="849"/>
      <c r="DM75" s="850"/>
      <c r="DN75" s="850"/>
      <c r="DO75" s="850"/>
      <c r="DP75" s="851"/>
      <c r="DQ75" s="849"/>
      <c r="DR75" s="850"/>
      <c r="DS75" s="850"/>
      <c r="DT75" s="850"/>
      <c r="DU75" s="851"/>
      <c r="DV75" s="846"/>
      <c r="DW75" s="847"/>
      <c r="DX75" s="847"/>
      <c r="DY75" s="847"/>
      <c r="DZ75" s="848"/>
      <c r="EA75" s="212"/>
    </row>
    <row r="76" spans="1:131" ht="26.25" customHeight="1">
      <c r="A76" s="221">
        <v>9</v>
      </c>
      <c r="B76" s="860" t="s">
        <v>574</v>
      </c>
      <c r="C76" s="861"/>
      <c r="D76" s="861"/>
      <c r="E76" s="861"/>
      <c r="F76" s="861"/>
      <c r="G76" s="861"/>
      <c r="H76" s="861"/>
      <c r="I76" s="861"/>
      <c r="J76" s="861"/>
      <c r="K76" s="861"/>
      <c r="L76" s="861"/>
      <c r="M76" s="861"/>
      <c r="N76" s="861"/>
      <c r="O76" s="861"/>
      <c r="P76" s="862"/>
      <c r="Q76" s="864">
        <v>9471</v>
      </c>
      <c r="R76" s="865"/>
      <c r="S76" s="865"/>
      <c r="T76" s="865"/>
      <c r="U76" s="821"/>
      <c r="V76" s="866">
        <v>8936</v>
      </c>
      <c r="W76" s="865"/>
      <c r="X76" s="865"/>
      <c r="Y76" s="865"/>
      <c r="Z76" s="821"/>
      <c r="AA76" s="866">
        <v>535</v>
      </c>
      <c r="AB76" s="865"/>
      <c r="AC76" s="865"/>
      <c r="AD76" s="865"/>
      <c r="AE76" s="821"/>
      <c r="AF76" s="866">
        <v>535</v>
      </c>
      <c r="AG76" s="865"/>
      <c r="AH76" s="865"/>
      <c r="AI76" s="865"/>
      <c r="AJ76" s="821"/>
      <c r="AK76" s="866" t="s">
        <v>566</v>
      </c>
      <c r="AL76" s="865"/>
      <c r="AM76" s="865"/>
      <c r="AN76" s="865"/>
      <c r="AO76" s="821"/>
      <c r="AP76" s="866" t="s">
        <v>566</v>
      </c>
      <c r="AQ76" s="865"/>
      <c r="AR76" s="865"/>
      <c r="AS76" s="865"/>
      <c r="AT76" s="821"/>
      <c r="AU76" s="866" t="s">
        <v>566</v>
      </c>
      <c r="AV76" s="865"/>
      <c r="AW76" s="865"/>
      <c r="AX76" s="865"/>
      <c r="AY76" s="821"/>
      <c r="AZ76" s="819"/>
      <c r="BA76" s="819"/>
      <c r="BB76" s="819"/>
      <c r="BC76" s="819"/>
      <c r="BD76" s="820"/>
      <c r="BE76" s="224"/>
      <c r="BF76" s="224"/>
      <c r="BG76" s="224"/>
      <c r="BH76" s="224"/>
      <c r="BI76" s="224"/>
      <c r="BJ76" s="224"/>
      <c r="BK76" s="224"/>
      <c r="BL76" s="224"/>
      <c r="BM76" s="224"/>
      <c r="BN76" s="224"/>
      <c r="BO76" s="224"/>
      <c r="BP76" s="224"/>
      <c r="BQ76" s="221">
        <v>70</v>
      </c>
      <c r="BR76" s="226"/>
      <c r="BS76" s="846"/>
      <c r="BT76" s="847"/>
      <c r="BU76" s="847"/>
      <c r="BV76" s="847"/>
      <c r="BW76" s="847"/>
      <c r="BX76" s="847"/>
      <c r="BY76" s="847"/>
      <c r="BZ76" s="847"/>
      <c r="CA76" s="847"/>
      <c r="CB76" s="847"/>
      <c r="CC76" s="847"/>
      <c r="CD76" s="847"/>
      <c r="CE76" s="847"/>
      <c r="CF76" s="847"/>
      <c r="CG76" s="852"/>
      <c r="CH76" s="849"/>
      <c r="CI76" s="850"/>
      <c r="CJ76" s="850"/>
      <c r="CK76" s="850"/>
      <c r="CL76" s="851"/>
      <c r="CM76" s="849"/>
      <c r="CN76" s="850"/>
      <c r="CO76" s="850"/>
      <c r="CP76" s="850"/>
      <c r="CQ76" s="851"/>
      <c r="CR76" s="849"/>
      <c r="CS76" s="850"/>
      <c r="CT76" s="850"/>
      <c r="CU76" s="850"/>
      <c r="CV76" s="851"/>
      <c r="CW76" s="849"/>
      <c r="CX76" s="850"/>
      <c r="CY76" s="850"/>
      <c r="CZ76" s="850"/>
      <c r="DA76" s="851"/>
      <c r="DB76" s="849"/>
      <c r="DC76" s="850"/>
      <c r="DD76" s="850"/>
      <c r="DE76" s="850"/>
      <c r="DF76" s="851"/>
      <c r="DG76" s="849"/>
      <c r="DH76" s="850"/>
      <c r="DI76" s="850"/>
      <c r="DJ76" s="850"/>
      <c r="DK76" s="851"/>
      <c r="DL76" s="849"/>
      <c r="DM76" s="850"/>
      <c r="DN76" s="850"/>
      <c r="DO76" s="850"/>
      <c r="DP76" s="851"/>
      <c r="DQ76" s="849"/>
      <c r="DR76" s="850"/>
      <c r="DS76" s="850"/>
      <c r="DT76" s="850"/>
      <c r="DU76" s="851"/>
      <c r="DV76" s="846"/>
      <c r="DW76" s="847"/>
      <c r="DX76" s="847"/>
      <c r="DY76" s="847"/>
      <c r="DZ76" s="848"/>
      <c r="EA76" s="212"/>
    </row>
    <row r="77" spans="1:131" ht="26.25" customHeight="1">
      <c r="A77" s="221">
        <v>10</v>
      </c>
      <c r="B77" s="860" t="s">
        <v>575</v>
      </c>
      <c r="C77" s="861"/>
      <c r="D77" s="861"/>
      <c r="E77" s="861"/>
      <c r="F77" s="861"/>
      <c r="G77" s="861"/>
      <c r="H77" s="861"/>
      <c r="I77" s="861"/>
      <c r="J77" s="861"/>
      <c r="K77" s="861"/>
      <c r="L77" s="861"/>
      <c r="M77" s="861"/>
      <c r="N77" s="861"/>
      <c r="O77" s="861"/>
      <c r="P77" s="862"/>
      <c r="Q77" s="864">
        <v>547</v>
      </c>
      <c r="R77" s="865"/>
      <c r="S77" s="865"/>
      <c r="T77" s="865"/>
      <c r="U77" s="821"/>
      <c r="V77" s="866">
        <v>545</v>
      </c>
      <c r="W77" s="865"/>
      <c r="X77" s="865"/>
      <c r="Y77" s="865"/>
      <c r="Z77" s="821"/>
      <c r="AA77" s="866">
        <v>2</v>
      </c>
      <c r="AB77" s="865"/>
      <c r="AC77" s="865"/>
      <c r="AD77" s="865"/>
      <c r="AE77" s="821"/>
      <c r="AF77" s="866">
        <v>2</v>
      </c>
      <c r="AG77" s="865"/>
      <c r="AH77" s="865"/>
      <c r="AI77" s="865"/>
      <c r="AJ77" s="821"/>
      <c r="AK77" s="866" t="s">
        <v>566</v>
      </c>
      <c r="AL77" s="865"/>
      <c r="AM77" s="865"/>
      <c r="AN77" s="865"/>
      <c r="AO77" s="821"/>
      <c r="AP77" s="866" t="s">
        <v>566</v>
      </c>
      <c r="AQ77" s="865"/>
      <c r="AR77" s="865"/>
      <c r="AS77" s="865"/>
      <c r="AT77" s="821"/>
      <c r="AU77" s="866" t="s">
        <v>566</v>
      </c>
      <c r="AV77" s="865"/>
      <c r="AW77" s="865"/>
      <c r="AX77" s="865"/>
      <c r="AY77" s="821"/>
      <c r="AZ77" s="819"/>
      <c r="BA77" s="819"/>
      <c r="BB77" s="819"/>
      <c r="BC77" s="819"/>
      <c r="BD77" s="820"/>
      <c r="BE77" s="224"/>
      <c r="BF77" s="224"/>
      <c r="BG77" s="224"/>
      <c r="BH77" s="224"/>
      <c r="BI77" s="224"/>
      <c r="BJ77" s="224"/>
      <c r="BK77" s="224"/>
      <c r="BL77" s="224"/>
      <c r="BM77" s="224"/>
      <c r="BN77" s="224"/>
      <c r="BO77" s="224"/>
      <c r="BP77" s="224"/>
      <c r="BQ77" s="221">
        <v>71</v>
      </c>
      <c r="BR77" s="226"/>
      <c r="BS77" s="846"/>
      <c r="BT77" s="847"/>
      <c r="BU77" s="847"/>
      <c r="BV77" s="847"/>
      <c r="BW77" s="847"/>
      <c r="BX77" s="847"/>
      <c r="BY77" s="847"/>
      <c r="BZ77" s="847"/>
      <c r="CA77" s="847"/>
      <c r="CB77" s="847"/>
      <c r="CC77" s="847"/>
      <c r="CD77" s="847"/>
      <c r="CE77" s="847"/>
      <c r="CF77" s="847"/>
      <c r="CG77" s="852"/>
      <c r="CH77" s="849"/>
      <c r="CI77" s="850"/>
      <c r="CJ77" s="850"/>
      <c r="CK77" s="850"/>
      <c r="CL77" s="851"/>
      <c r="CM77" s="849"/>
      <c r="CN77" s="850"/>
      <c r="CO77" s="850"/>
      <c r="CP77" s="850"/>
      <c r="CQ77" s="851"/>
      <c r="CR77" s="849"/>
      <c r="CS77" s="850"/>
      <c r="CT77" s="850"/>
      <c r="CU77" s="850"/>
      <c r="CV77" s="851"/>
      <c r="CW77" s="849"/>
      <c r="CX77" s="850"/>
      <c r="CY77" s="850"/>
      <c r="CZ77" s="850"/>
      <c r="DA77" s="851"/>
      <c r="DB77" s="849"/>
      <c r="DC77" s="850"/>
      <c r="DD77" s="850"/>
      <c r="DE77" s="850"/>
      <c r="DF77" s="851"/>
      <c r="DG77" s="849"/>
      <c r="DH77" s="850"/>
      <c r="DI77" s="850"/>
      <c r="DJ77" s="850"/>
      <c r="DK77" s="851"/>
      <c r="DL77" s="849"/>
      <c r="DM77" s="850"/>
      <c r="DN77" s="850"/>
      <c r="DO77" s="850"/>
      <c r="DP77" s="851"/>
      <c r="DQ77" s="849"/>
      <c r="DR77" s="850"/>
      <c r="DS77" s="850"/>
      <c r="DT77" s="850"/>
      <c r="DU77" s="851"/>
      <c r="DV77" s="846"/>
      <c r="DW77" s="847"/>
      <c r="DX77" s="847"/>
      <c r="DY77" s="847"/>
      <c r="DZ77" s="848"/>
      <c r="EA77" s="212"/>
    </row>
    <row r="78" spans="1:131" ht="26.25" customHeight="1">
      <c r="A78" s="221">
        <v>11</v>
      </c>
      <c r="B78" s="860" t="s">
        <v>576</v>
      </c>
      <c r="C78" s="861"/>
      <c r="D78" s="861"/>
      <c r="E78" s="861"/>
      <c r="F78" s="861"/>
      <c r="G78" s="861"/>
      <c r="H78" s="861"/>
      <c r="I78" s="861"/>
      <c r="J78" s="861"/>
      <c r="K78" s="861"/>
      <c r="L78" s="861"/>
      <c r="M78" s="861"/>
      <c r="N78" s="861"/>
      <c r="O78" s="861"/>
      <c r="P78" s="862"/>
      <c r="Q78" s="863">
        <v>20</v>
      </c>
      <c r="R78" s="817"/>
      <c r="S78" s="817"/>
      <c r="T78" s="817"/>
      <c r="U78" s="817"/>
      <c r="V78" s="817">
        <v>17</v>
      </c>
      <c r="W78" s="817"/>
      <c r="X78" s="817"/>
      <c r="Y78" s="817"/>
      <c r="Z78" s="817"/>
      <c r="AA78" s="817">
        <v>3</v>
      </c>
      <c r="AB78" s="817"/>
      <c r="AC78" s="817"/>
      <c r="AD78" s="817"/>
      <c r="AE78" s="817"/>
      <c r="AF78" s="817">
        <v>3</v>
      </c>
      <c r="AG78" s="817"/>
      <c r="AH78" s="817"/>
      <c r="AI78" s="817"/>
      <c r="AJ78" s="817"/>
      <c r="AK78" s="817" t="s">
        <v>566</v>
      </c>
      <c r="AL78" s="817"/>
      <c r="AM78" s="817"/>
      <c r="AN78" s="817"/>
      <c r="AO78" s="817"/>
      <c r="AP78" s="817" t="s">
        <v>566</v>
      </c>
      <c r="AQ78" s="817"/>
      <c r="AR78" s="817"/>
      <c r="AS78" s="817"/>
      <c r="AT78" s="817"/>
      <c r="AU78" s="817" t="s">
        <v>566</v>
      </c>
      <c r="AV78" s="817"/>
      <c r="AW78" s="817"/>
      <c r="AX78" s="817"/>
      <c r="AY78" s="817"/>
      <c r="AZ78" s="819"/>
      <c r="BA78" s="819"/>
      <c r="BB78" s="819"/>
      <c r="BC78" s="819"/>
      <c r="BD78" s="820"/>
      <c r="BE78" s="224"/>
      <c r="BF78" s="224"/>
      <c r="BG78" s="224"/>
      <c r="BH78" s="224"/>
      <c r="BI78" s="224"/>
      <c r="BJ78" s="212"/>
      <c r="BK78" s="212"/>
      <c r="BL78" s="212"/>
      <c r="BM78" s="212"/>
      <c r="BN78" s="212"/>
      <c r="BO78" s="224"/>
      <c r="BP78" s="224"/>
      <c r="BQ78" s="221">
        <v>72</v>
      </c>
      <c r="BR78" s="226"/>
      <c r="BS78" s="846"/>
      <c r="BT78" s="847"/>
      <c r="BU78" s="847"/>
      <c r="BV78" s="847"/>
      <c r="BW78" s="847"/>
      <c r="BX78" s="847"/>
      <c r="BY78" s="847"/>
      <c r="BZ78" s="847"/>
      <c r="CA78" s="847"/>
      <c r="CB78" s="847"/>
      <c r="CC78" s="847"/>
      <c r="CD78" s="847"/>
      <c r="CE78" s="847"/>
      <c r="CF78" s="847"/>
      <c r="CG78" s="852"/>
      <c r="CH78" s="849"/>
      <c r="CI78" s="850"/>
      <c r="CJ78" s="850"/>
      <c r="CK78" s="850"/>
      <c r="CL78" s="851"/>
      <c r="CM78" s="849"/>
      <c r="CN78" s="850"/>
      <c r="CO78" s="850"/>
      <c r="CP78" s="850"/>
      <c r="CQ78" s="851"/>
      <c r="CR78" s="849"/>
      <c r="CS78" s="850"/>
      <c r="CT78" s="850"/>
      <c r="CU78" s="850"/>
      <c r="CV78" s="851"/>
      <c r="CW78" s="849"/>
      <c r="CX78" s="850"/>
      <c r="CY78" s="850"/>
      <c r="CZ78" s="850"/>
      <c r="DA78" s="851"/>
      <c r="DB78" s="849"/>
      <c r="DC78" s="850"/>
      <c r="DD78" s="850"/>
      <c r="DE78" s="850"/>
      <c r="DF78" s="851"/>
      <c r="DG78" s="849"/>
      <c r="DH78" s="850"/>
      <c r="DI78" s="850"/>
      <c r="DJ78" s="850"/>
      <c r="DK78" s="851"/>
      <c r="DL78" s="849"/>
      <c r="DM78" s="850"/>
      <c r="DN78" s="850"/>
      <c r="DO78" s="850"/>
      <c r="DP78" s="851"/>
      <c r="DQ78" s="849"/>
      <c r="DR78" s="850"/>
      <c r="DS78" s="850"/>
      <c r="DT78" s="850"/>
      <c r="DU78" s="851"/>
      <c r="DV78" s="846"/>
      <c r="DW78" s="847"/>
      <c r="DX78" s="847"/>
      <c r="DY78" s="847"/>
      <c r="DZ78" s="848"/>
      <c r="EA78" s="212"/>
    </row>
    <row r="79" spans="1:131" ht="26.25" customHeight="1">
      <c r="A79" s="221">
        <v>12</v>
      </c>
      <c r="B79" s="860" t="s">
        <v>577</v>
      </c>
      <c r="C79" s="861"/>
      <c r="D79" s="861"/>
      <c r="E79" s="861"/>
      <c r="F79" s="861"/>
      <c r="G79" s="861"/>
      <c r="H79" s="861"/>
      <c r="I79" s="861"/>
      <c r="J79" s="861"/>
      <c r="K79" s="861"/>
      <c r="L79" s="861"/>
      <c r="M79" s="861"/>
      <c r="N79" s="861"/>
      <c r="O79" s="861"/>
      <c r="P79" s="862"/>
      <c r="Q79" s="863">
        <v>33</v>
      </c>
      <c r="R79" s="817"/>
      <c r="S79" s="817"/>
      <c r="T79" s="817"/>
      <c r="U79" s="817"/>
      <c r="V79" s="817">
        <v>33</v>
      </c>
      <c r="W79" s="817"/>
      <c r="X79" s="817"/>
      <c r="Y79" s="817"/>
      <c r="Z79" s="817"/>
      <c r="AA79" s="817">
        <v>0</v>
      </c>
      <c r="AB79" s="817"/>
      <c r="AC79" s="817"/>
      <c r="AD79" s="817"/>
      <c r="AE79" s="817"/>
      <c r="AF79" s="817">
        <v>0</v>
      </c>
      <c r="AG79" s="817"/>
      <c r="AH79" s="817"/>
      <c r="AI79" s="817"/>
      <c r="AJ79" s="817"/>
      <c r="AK79" s="817">
        <v>5</v>
      </c>
      <c r="AL79" s="817"/>
      <c r="AM79" s="817"/>
      <c r="AN79" s="817"/>
      <c r="AO79" s="817"/>
      <c r="AP79" s="817" t="s">
        <v>566</v>
      </c>
      <c r="AQ79" s="817"/>
      <c r="AR79" s="817"/>
      <c r="AS79" s="817"/>
      <c r="AT79" s="817"/>
      <c r="AU79" s="817" t="s">
        <v>566</v>
      </c>
      <c r="AV79" s="817"/>
      <c r="AW79" s="817"/>
      <c r="AX79" s="817"/>
      <c r="AY79" s="817"/>
      <c r="AZ79" s="819"/>
      <c r="BA79" s="819"/>
      <c r="BB79" s="819"/>
      <c r="BC79" s="819"/>
      <c r="BD79" s="820"/>
      <c r="BE79" s="224"/>
      <c r="BF79" s="224"/>
      <c r="BG79" s="224"/>
      <c r="BH79" s="224"/>
      <c r="BI79" s="224"/>
      <c r="BJ79" s="212"/>
      <c r="BK79" s="212"/>
      <c r="BL79" s="212"/>
      <c r="BM79" s="212"/>
      <c r="BN79" s="212"/>
      <c r="BO79" s="224"/>
      <c r="BP79" s="224"/>
      <c r="BQ79" s="221">
        <v>73</v>
      </c>
      <c r="BR79" s="226"/>
      <c r="BS79" s="846"/>
      <c r="BT79" s="847"/>
      <c r="BU79" s="847"/>
      <c r="BV79" s="847"/>
      <c r="BW79" s="847"/>
      <c r="BX79" s="847"/>
      <c r="BY79" s="847"/>
      <c r="BZ79" s="847"/>
      <c r="CA79" s="847"/>
      <c r="CB79" s="847"/>
      <c r="CC79" s="847"/>
      <c r="CD79" s="847"/>
      <c r="CE79" s="847"/>
      <c r="CF79" s="847"/>
      <c r="CG79" s="852"/>
      <c r="CH79" s="849"/>
      <c r="CI79" s="850"/>
      <c r="CJ79" s="850"/>
      <c r="CK79" s="850"/>
      <c r="CL79" s="851"/>
      <c r="CM79" s="849"/>
      <c r="CN79" s="850"/>
      <c r="CO79" s="850"/>
      <c r="CP79" s="850"/>
      <c r="CQ79" s="851"/>
      <c r="CR79" s="849"/>
      <c r="CS79" s="850"/>
      <c r="CT79" s="850"/>
      <c r="CU79" s="850"/>
      <c r="CV79" s="851"/>
      <c r="CW79" s="849"/>
      <c r="CX79" s="850"/>
      <c r="CY79" s="850"/>
      <c r="CZ79" s="850"/>
      <c r="DA79" s="851"/>
      <c r="DB79" s="849"/>
      <c r="DC79" s="850"/>
      <c r="DD79" s="850"/>
      <c r="DE79" s="850"/>
      <c r="DF79" s="851"/>
      <c r="DG79" s="849"/>
      <c r="DH79" s="850"/>
      <c r="DI79" s="850"/>
      <c r="DJ79" s="850"/>
      <c r="DK79" s="851"/>
      <c r="DL79" s="849"/>
      <c r="DM79" s="850"/>
      <c r="DN79" s="850"/>
      <c r="DO79" s="850"/>
      <c r="DP79" s="851"/>
      <c r="DQ79" s="849"/>
      <c r="DR79" s="850"/>
      <c r="DS79" s="850"/>
      <c r="DT79" s="850"/>
      <c r="DU79" s="851"/>
      <c r="DV79" s="846"/>
      <c r="DW79" s="847"/>
      <c r="DX79" s="847"/>
      <c r="DY79" s="847"/>
      <c r="DZ79" s="848"/>
      <c r="EA79" s="212"/>
    </row>
    <row r="80" spans="1:131" ht="26.25" customHeight="1">
      <c r="A80" s="221">
        <v>13</v>
      </c>
      <c r="B80" s="860" t="s">
        <v>578</v>
      </c>
      <c r="C80" s="861"/>
      <c r="D80" s="861"/>
      <c r="E80" s="861"/>
      <c r="F80" s="861"/>
      <c r="G80" s="861"/>
      <c r="H80" s="861"/>
      <c r="I80" s="861"/>
      <c r="J80" s="861"/>
      <c r="K80" s="861"/>
      <c r="L80" s="861"/>
      <c r="M80" s="861"/>
      <c r="N80" s="861"/>
      <c r="O80" s="861"/>
      <c r="P80" s="862"/>
      <c r="Q80" s="863">
        <v>1</v>
      </c>
      <c r="R80" s="817"/>
      <c r="S80" s="817"/>
      <c r="T80" s="817"/>
      <c r="U80" s="817"/>
      <c r="V80" s="817">
        <v>0</v>
      </c>
      <c r="W80" s="817"/>
      <c r="X80" s="817"/>
      <c r="Y80" s="817"/>
      <c r="Z80" s="817"/>
      <c r="AA80" s="817">
        <v>0</v>
      </c>
      <c r="AB80" s="817"/>
      <c r="AC80" s="817"/>
      <c r="AD80" s="817"/>
      <c r="AE80" s="817"/>
      <c r="AF80" s="817">
        <v>0</v>
      </c>
      <c r="AG80" s="817"/>
      <c r="AH80" s="817"/>
      <c r="AI80" s="817"/>
      <c r="AJ80" s="817"/>
      <c r="AK80" s="817" t="s">
        <v>566</v>
      </c>
      <c r="AL80" s="817"/>
      <c r="AM80" s="817"/>
      <c r="AN80" s="817"/>
      <c r="AO80" s="817"/>
      <c r="AP80" s="817" t="s">
        <v>566</v>
      </c>
      <c r="AQ80" s="817"/>
      <c r="AR80" s="817"/>
      <c r="AS80" s="817"/>
      <c r="AT80" s="817"/>
      <c r="AU80" s="817" t="s">
        <v>566</v>
      </c>
      <c r="AV80" s="817"/>
      <c r="AW80" s="817"/>
      <c r="AX80" s="817"/>
      <c r="AY80" s="817"/>
      <c r="AZ80" s="819"/>
      <c r="BA80" s="819"/>
      <c r="BB80" s="819"/>
      <c r="BC80" s="819"/>
      <c r="BD80" s="820"/>
      <c r="BE80" s="224"/>
      <c r="BF80" s="224"/>
      <c r="BG80" s="224"/>
      <c r="BH80" s="224"/>
      <c r="BI80" s="224"/>
      <c r="BJ80" s="224"/>
      <c r="BK80" s="224"/>
      <c r="BL80" s="224"/>
      <c r="BM80" s="224"/>
      <c r="BN80" s="224"/>
      <c r="BO80" s="224"/>
      <c r="BP80" s="224"/>
      <c r="BQ80" s="221">
        <v>74</v>
      </c>
      <c r="BR80" s="226"/>
      <c r="BS80" s="846"/>
      <c r="BT80" s="847"/>
      <c r="BU80" s="847"/>
      <c r="BV80" s="847"/>
      <c r="BW80" s="847"/>
      <c r="BX80" s="847"/>
      <c r="BY80" s="847"/>
      <c r="BZ80" s="847"/>
      <c r="CA80" s="847"/>
      <c r="CB80" s="847"/>
      <c r="CC80" s="847"/>
      <c r="CD80" s="847"/>
      <c r="CE80" s="847"/>
      <c r="CF80" s="847"/>
      <c r="CG80" s="852"/>
      <c r="CH80" s="849"/>
      <c r="CI80" s="850"/>
      <c r="CJ80" s="850"/>
      <c r="CK80" s="850"/>
      <c r="CL80" s="851"/>
      <c r="CM80" s="849"/>
      <c r="CN80" s="850"/>
      <c r="CO80" s="850"/>
      <c r="CP80" s="850"/>
      <c r="CQ80" s="851"/>
      <c r="CR80" s="849"/>
      <c r="CS80" s="850"/>
      <c r="CT80" s="850"/>
      <c r="CU80" s="850"/>
      <c r="CV80" s="851"/>
      <c r="CW80" s="849"/>
      <c r="CX80" s="850"/>
      <c r="CY80" s="850"/>
      <c r="CZ80" s="850"/>
      <c r="DA80" s="851"/>
      <c r="DB80" s="849"/>
      <c r="DC80" s="850"/>
      <c r="DD80" s="850"/>
      <c r="DE80" s="850"/>
      <c r="DF80" s="851"/>
      <c r="DG80" s="849"/>
      <c r="DH80" s="850"/>
      <c r="DI80" s="850"/>
      <c r="DJ80" s="850"/>
      <c r="DK80" s="851"/>
      <c r="DL80" s="849"/>
      <c r="DM80" s="850"/>
      <c r="DN80" s="850"/>
      <c r="DO80" s="850"/>
      <c r="DP80" s="851"/>
      <c r="DQ80" s="849"/>
      <c r="DR80" s="850"/>
      <c r="DS80" s="850"/>
      <c r="DT80" s="850"/>
      <c r="DU80" s="851"/>
      <c r="DV80" s="846"/>
      <c r="DW80" s="847"/>
      <c r="DX80" s="847"/>
      <c r="DY80" s="847"/>
      <c r="DZ80" s="848"/>
      <c r="EA80" s="212"/>
    </row>
    <row r="81" spans="1:131" ht="26.25" customHeight="1">
      <c r="A81" s="221">
        <v>14</v>
      </c>
      <c r="B81" s="860" t="s">
        <v>579</v>
      </c>
      <c r="C81" s="861"/>
      <c r="D81" s="861"/>
      <c r="E81" s="861"/>
      <c r="F81" s="861"/>
      <c r="G81" s="861"/>
      <c r="H81" s="861"/>
      <c r="I81" s="861"/>
      <c r="J81" s="861"/>
      <c r="K81" s="861"/>
      <c r="L81" s="861"/>
      <c r="M81" s="861"/>
      <c r="N81" s="861"/>
      <c r="O81" s="861"/>
      <c r="P81" s="862"/>
      <c r="Q81" s="863">
        <v>100</v>
      </c>
      <c r="R81" s="817"/>
      <c r="S81" s="817"/>
      <c r="T81" s="817"/>
      <c r="U81" s="817"/>
      <c r="V81" s="817">
        <v>100</v>
      </c>
      <c r="W81" s="817"/>
      <c r="X81" s="817"/>
      <c r="Y81" s="817"/>
      <c r="Z81" s="817"/>
      <c r="AA81" s="817">
        <v>0</v>
      </c>
      <c r="AB81" s="817"/>
      <c r="AC81" s="817"/>
      <c r="AD81" s="817"/>
      <c r="AE81" s="817"/>
      <c r="AF81" s="817" t="s">
        <v>566</v>
      </c>
      <c r="AG81" s="817"/>
      <c r="AH81" s="817"/>
      <c r="AI81" s="817"/>
      <c r="AJ81" s="817"/>
      <c r="AK81" s="817">
        <v>56</v>
      </c>
      <c r="AL81" s="817"/>
      <c r="AM81" s="817"/>
      <c r="AN81" s="817"/>
      <c r="AO81" s="817"/>
      <c r="AP81" s="817" t="s">
        <v>566</v>
      </c>
      <c r="AQ81" s="817"/>
      <c r="AR81" s="817"/>
      <c r="AS81" s="817"/>
      <c r="AT81" s="817"/>
      <c r="AU81" s="817" t="s">
        <v>566</v>
      </c>
      <c r="AV81" s="817"/>
      <c r="AW81" s="817"/>
      <c r="AX81" s="817"/>
      <c r="AY81" s="817"/>
      <c r="AZ81" s="819"/>
      <c r="BA81" s="819"/>
      <c r="BB81" s="819"/>
      <c r="BC81" s="819"/>
      <c r="BD81" s="820"/>
      <c r="BE81" s="224"/>
      <c r="BF81" s="224"/>
      <c r="BG81" s="224"/>
      <c r="BH81" s="224"/>
      <c r="BI81" s="224"/>
      <c r="BJ81" s="224"/>
      <c r="BK81" s="224"/>
      <c r="BL81" s="224"/>
      <c r="BM81" s="224"/>
      <c r="BN81" s="224"/>
      <c r="BO81" s="224"/>
      <c r="BP81" s="224"/>
      <c r="BQ81" s="221">
        <v>75</v>
      </c>
      <c r="BR81" s="226"/>
      <c r="BS81" s="846"/>
      <c r="BT81" s="847"/>
      <c r="BU81" s="847"/>
      <c r="BV81" s="847"/>
      <c r="BW81" s="847"/>
      <c r="BX81" s="847"/>
      <c r="BY81" s="847"/>
      <c r="BZ81" s="847"/>
      <c r="CA81" s="847"/>
      <c r="CB81" s="847"/>
      <c r="CC81" s="847"/>
      <c r="CD81" s="847"/>
      <c r="CE81" s="847"/>
      <c r="CF81" s="847"/>
      <c r="CG81" s="852"/>
      <c r="CH81" s="849"/>
      <c r="CI81" s="850"/>
      <c r="CJ81" s="850"/>
      <c r="CK81" s="850"/>
      <c r="CL81" s="851"/>
      <c r="CM81" s="849"/>
      <c r="CN81" s="850"/>
      <c r="CO81" s="850"/>
      <c r="CP81" s="850"/>
      <c r="CQ81" s="851"/>
      <c r="CR81" s="849"/>
      <c r="CS81" s="850"/>
      <c r="CT81" s="850"/>
      <c r="CU81" s="850"/>
      <c r="CV81" s="851"/>
      <c r="CW81" s="849"/>
      <c r="CX81" s="850"/>
      <c r="CY81" s="850"/>
      <c r="CZ81" s="850"/>
      <c r="DA81" s="851"/>
      <c r="DB81" s="849"/>
      <c r="DC81" s="850"/>
      <c r="DD81" s="850"/>
      <c r="DE81" s="850"/>
      <c r="DF81" s="851"/>
      <c r="DG81" s="849"/>
      <c r="DH81" s="850"/>
      <c r="DI81" s="850"/>
      <c r="DJ81" s="850"/>
      <c r="DK81" s="851"/>
      <c r="DL81" s="849"/>
      <c r="DM81" s="850"/>
      <c r="DN81" s="850"/>
      <c r="DO81" s="850"/>
      <c r="DP81" s="851"/>
      <c r="DQ81" s="849"/>
      <c r="DR81" s="850"/>
      <c r="DS81" s="850"/>
      <c r="DT81" s="850"/>
      <c r="DU81" s="851"/>
      <c r="DV81" s="846"/>
      <c r="DW81" s="847"/>
      <c r="DX81" s="847"/>
      <c r="DY81" s="847"/>
      <c r="DZ81" s="848"/>
      <c r="EA81" s="212"/>
    </row>
    <row r="82" spans="1:131" ht="26.25" customHeight="1">
      <c r="A82" s="221">
        <v>15</v>
      </c>
      <c r="B82" s="860" t="s">
        <v>580</v>
      </c>
      <c r="C82" s="861"/>
      <c r="D82" s="861"/>
      <c r="E82" s="861"/>
      <c r="F82" s="861"/>
      <c r="G82" s="861"/>
      <c r="H82" s="861"/>
      <c r="I82" s="861"/>
      <c r="J82" s="861"/>
      <c r="K82" s="861"/>
      <c r="L82" s="861"/>
      <c r="M82" s="861"/>
      <c r="N82" s="861"/>
      <c r="O82" s="861"/>
      <c r="P82" s="862"/>
      <c r="Q82" s="863">
        <v>146</v>
      </c>
      <c r="R82" s="817"/>
      <c r="S82" s="817"/>
      <c r="T82" s="817"/>
      <c r="U82" s="817"/>
      <c r="V82" s="817">
        <v>105</v>
      </c>
      <c r="W82" s="817"/>
      <c r="X82" s="817"/>
      <c r="Y82" s="817"/>
      <c r="Z82" s="817"/>
      <c r="AA82" s="817">
        <v>41</v>
      </c>
      <c r="AB82" s="817"/>
      <c r="AC82" s="817"/>
      <c r="AD82" s="817"/>
      <c r="AE82" s="817"/>
      <c r="AF82" s="817">
        <v>41</v>
      </c>
      <c r="AG82" s="817"/>
      <c r="AH82" s="817"/>
      <c r="AI82" s="817"/>
      <c r="AJ82" s="817"/>
      <c r="AK82" s="817" t="s">
        <v>566</v>
      </c>
      <c r="AL82" s="817"/>
      <c r="AM82" s="817"/>
      <c r="AN82" s="817"/>
      <c r="AO82" s="817"/>
      <c r="AP82" s="817" t="s">
        <v>566</v>
      </c>
      <c r="AQ82" s="817"/>
      <c r="AR82" s="817"/>
      <c r="AS82" s="817"/>
      <c r="AT82" s="817"/>
      <c r="AU82" s="817" t="s">
        <v>566</v>
      </c>
      <c r="AV82" s="817"/>
      <c r="AW82" s="817"/>
      <c r="AX82" s="817"/>
      <c r="AY82" s="817"/>
      <c r="AZ82" s="819"/>
      <c r="BA82" s="819"/>
      <c r="BB82" s="819"/>
      <c r="BC82" s="819"/>
      <c r="BD82" s="820"/>
      <c r="BE82" s="224"/>
      <c r="BF82" s="224"/>
      <c r="BG82" s="224"/>
      <c r="BH82" s="224"/>
      <c r="BI82" s="224"/>
      <c r="BJ82" s="224"/>
      <c r="BK82" s="224"/>
      <c r="BL82" s="224"/>
      <c r="BM82" s="224"/>
      <c r="BN82" s="224"/>
      <c r="BO82" s="224"/>
      <c r="BP82" s="224"/>
      <c r="BQ82" s="221">
        <v>76</v>
      </c>
      <c r="BR82" s="226"/>
      <c r="BS82" s="846"/>
      <c r="BT82" s="847"/>
      <c r="BU82" s="847"/>
      <c r="BV82" s="847"/>
      <c r="BW82" s="847"/>
      <c r="BX82" s="847"/>
      <c r="BY82" s="847"/>
      <c r="BZ82" s="847"/>
      <c r="CA82" s="847"/>
      <c r="CB82" s="847"/>
      <c r="CC82" s="847"/>
      <c r="CD82" s="847"/>
      <c r="CE82" s="847"/>
      <c r="CF82" s="847"/>
      <c r="CG82" s="852"/>
      <c r="CH82" s="849"/>
      <c r="CI82" s="850"/>
      <c r="CJ82" s="850"/>
      <c r="CK82" s="850"/>
      <c r="CL82" s="851"/>
      <c r="CM82" s="849"/>
      <c r="CN82" s="850"/>
      <c r="CO82" s="850"/>
      <c r="CP82" s="850"/>
      <c r="CQ82" s="851"/>
      <c r="CR82" s="849"/>
      <c r="CS82" s="850"/>
      <c r="CT82" s="850"/>
      <c r="CU82" s="850"/>
      <c r="CV82" s="851"/>
      <c r="CW82" s="849"/>
      <c r="CX82" s="850"/>
      <c r="CY82" s="850"/>
      <c r="CZ82" s="850"/>
      <c r="DA82" s="851"/>
      <c r="DB82" s="849"/>
      <c r="DC82" s="850"/>
      <c r="DD82" s="850"/>
      <c r="DE82" s="850"/>
      <c r="DF82" s="851"/>
      <c r="DG82" s="849"/>
      <c r="DH82" s="850"/>
      <c r="DI82" s="850"/>
      <c r="DJ82" s="850"/>
      <c r="DK82" s="851"/>
      <c r="DL82" s="849"/>
      <c r="DM82" s="850"/>
      <c r="DN82" s="850"/>
      <c r="DO82" s="850"/>
      <c r="DP82" s="851"/>
      <c r="DQ82" s="849"/>
      <c r="DR82" s="850"/>
      <c r="DS82" s="850"/>
      <c r="DT82" s="850"/>
      <c r="DU82" s="851"/>
      <c r="DV82" s="846"/>
      <c r="DW82" s="847"/>
      <c r="DX82" s="847"/>
      <c r="DY82" s="847"/>
      <c r="DZ82" s="848"/>
      <c r="EA82" s="212"/>
    </row>
    <row r="83" spans="1:131" ht="26.25" customHeight="1">
      <c r="A83" s="221">
        <v>16</v>
      </c>
      <c r="B83" s="860" t="s">
        <v>581</v>
      </c>
      <c r="C83" s="861"/>
      <c r="D83" s="861"/>
      <c r="E83" s="861"/>
      <c r="F83" s="861"/>
      <c r="G83" s="861"/>
      <c r="H83" s="861"/>
      <c r="I83" s="861"/>
      <c r="J83" s="861"/>
      <c r="K83" s="861"/>
      <c r="L83" s="861"/>
      <c r="M83" s="861"/>
      <c r="N83" s="861"/>
      <c r="O83" s="861"/>
      <c r="P83" s="862"/>
      <c r="Q83" s="863">
        <v>75</v>
      </c>
      <c r="R83" s="817"/>
      <c r="S83" s="817"/>
      <c r="T83" s="817"/>
      <c r="U83" s="817"/>
      <c r="V83" s="817">
        <v>59</v>
      </c>
      <c r="W83" s="817"/>
      <c r="X83" s="817"/>
      <c r="Y83" s="817"/>
      <c r="Z83" s="817"/>
      <c r="AA83" s="817">
        <v>15</v>
      </c>
      <c r="AB83" s="817"/>
      <c r="AC83" s="817"/>
      <c r="AD83" s="817"/>
      <c r="AE83" s="817"/>
      <c r="AF83" s="817">
        <v>15</v>
      </c>
      <c r="AG83" s="817"/>
      <c r="AH83" s="817"/>
      <c r="AI83" s="817"/>
      <c r="AJ83" s="817"/>
      <c r="AK83" s="817" t="s">
        <v>566</v>
      </c>
      <c r="AL83" s="817"/>
      <c r="AM83" s="817"/>
      <c r="AN83" s="817"/>
      <c r="AO83" s="817"/>
      <c r="AP83" s="817" t="s">
        <v>566</v>
      </c>
      <c r="AQ83" s="817"/>
      <c r="AR83" s="817"/>
      <c r="AS83" s="817"/>
      <c r="AT83" s="817"/>
      <c r="AU83" s="817" t="s">
        <v>566</v>
      </c>
      <c r="AV83" s="817"/>
      <c r="AW83" s="817"/>
      <c r="AX83" s="817"/>
      <c r="AY83" s="817"/>
      <c r="AZ83" s="819"/>
      <c r="BA83" s="819"/>
      <c r="BB83" s="819"/>
      <c r="BC83" s="819"/>
      <c r="BD83" s="820"/>
      <c r="BE83" s="224"/>
      <c r="BF83" s="224"/>
      <c r="BG83" s="224"/>
      <c r="BH83" s="224"/>
      <c r="BI83" s="224"/>
      <c r="BJ83" s="224"/>
      <c r="BK83" s="224"/>
      <c r="BL83" s="224"/>
      <c r="BM83" s="224"/>
      <c r="BN83" s="224"/>
      <c r="BO83" s="224"/>
      <c r="BP83" s="224"/>
      <c r="BQ83" s="221">
        <v>77</v>
      </c>
      <c r="BR83" s="226"/>
      <c r="BS83" s="846"/>
      <c r="BT83" s="847"/>
      <c r="BU83" s="847"/>
      <c r="BV83" s="847"/>
      <c r="BW83" s="847"/>
      <c r="BX83" s="847"/>
      <c r="BY83" s="847"/>
      <c r="BZ83" s="847"/>
      <c r="CA83" s="847"/>
      <c r="CB83" s="847"/>
      <c r="CC83" s="847"/>
      <c r="CD83" s="847"/>
      <c r="CE83" s="847"/>
      <c r="CF83" s="847"/>
      <c r="CG83" s="852"/>
      <c r="CH83" s="849"/>
      <c r="CI83" s="850"/>
      <c r="CJ83" s="850"/>
      <c r="CK83" s="850"/>
      <c r="CL83" s="851"/>
      <c r="CM83" s="849"/>
      <c r="CN83" s="850"/>
      <c r="CO83" s="850"/>
      <c r="CP83" s="850"/>
      <c r="CQ83" s="851"/>
      <c r="CR83" s="849"/>
      <c r="CS83" s="850"/>
      <c r="CT83" s="850"/>
      <c r="CU83" s="850"/>
      <c r="CV83" s="851"/>
      <c r="CW83" s="849"/>
      <c r="CX83" s="850"/>
      <c r="CY83" s="850"/>
      <c r="CZ83" s="850"/>
      <c r="DA83" s="851"/>
      <c r="DB83" s="849"/>
      <c r="DC83" s="850"/>
      <c r="DD83" s="850"/>
      <c r="DE83" s="850"/>
      <c r="DF83" s="851"/>
      <c r="DG83" s="849"/>
      <c r="DH83" s="850"/>
      <c r="DI83" s="850"/>
      <c r="DJ83" s="850"/>
      <c r="DK83" s="851"/>
      <c r="DL83" s="849"/>
      <c r="DM83" s="850"/>
      <c r="DN83" s="850"/>
      <c r="DO83" s="850"/>
      <c r="DP83" s="851"/>
      <c r="DQ83" s="849"/>
      <c r="DR83" s="850"/>
      <c r="DS83" s="850"/>
      <c r="DT83" s="850"/>
      <c r="DU83" s="851"/>
      <c r="DV83" s="846"/>
      <c r="DW83" s="847"/>
      <c r="DX83" s="847"/>
      <c r="DY83" s="847"/>
      <c r="DZ83" s="848"/>
      <c r="EA83" s="212"/>
    </row>
    <row r="84" spans="1:131" ht="26.25" customHeight="1">
      <c r="A84" s="221">
        <v>17</v>
      </c>
      <c r="B84" s="860" t="s">
        <v>582</v>
      </c>
      <c r="C84" s="861"/>
      <c r="D84" s="861"/>
      <c r="E84" s="861"/>
      <c r="F84" s="861"/>
      <c r="G84" s="861"/>
      <c r="H84" s="861"/>
      <c r="I84" s="861"/>
      <c r="J84" s="861"/>
      <c r="K84" s="861"/>
      <c r="L84" s="861"/>
      <c r="M84" s="861"/>
      <c r="N84" s="861"/>
      <c r="O84" s="861"/>
      <c r="P84" s="862"/>
      <c r="Q84" s="863">
        <v>234605</v>
      </c>
      <c r="R84" s="817"/>
      <c r="S84" s="817"/>
      <c r="T84" s="817"/>
      <c r="U84" s="817"/>
      <c r="V84" s="817">
        <v>227058</v>
      </c>
      <c r="W84" s="817"/>
      <c r="X84" s="817"/>
      <c r="Y84" s="817"/>
      <c r="Z84" s="817"/>
      <c r="AA84" s="817">
        <v>7546</v>
      </c>
      <c r="AB84" s="817"/>
      <c r="AC84" s="817"/>
      <c r="AD84" s="817"/>
      <c r="AE84" s="817"/>
      <c r="AF84" s="817">
        <v>7546</v>
      </c>
      <c r="AG84" s="817"/>
      <c r="AH84" s="817"/>
      <c r="AI84" s="817"/>
      <c r="AJ84" s="817"/>
      <c r="AK84" s="817" t="s">
        <v>566</v>
      </c>
      <c r="AL84" s="817"/>
      <c r="AM84" s="817"/>
      <c r="AN84" s="817"/>
      <c r="AO84" s="817"/>
      <c r="AP84" s="817" t="s">
        <v>566</v>
      </c>
      <c r="AQ84" s="817"/>
      <c r="AR84" s="817"/>
      <c r="AS84" s="817"/>
      <c r="AT84" s="817"/>
      <c r="AU84" s="817" t="s">
        <v>566</v>
      </c>
      <c r="AV84" s="817"/>
      <c r="AW84" s="817"/>
      <c r="AX84" s="817"/>
      <c r="AY84" s="817"/>
      <c r="AZ84" s="819"/>
      <c r="BA84" s="819"/>
      <c r="BB84" s="819"/>
      <c r="BC84" s="819"/>
      <c r="BD84" s="820"/>
      <c r="BE84" s="224"/>
      <c r="BF84" s="224"/>
      <c r="BG84" s="224"/>
      <c r="BH84" s="224"/>
      <c r="BI84" s="224"/>
      <c r="BJ84" s="224"/>
      <c r="BK84" s="224"/>
      <c r="BL84" s="224"/>
      <c r="BM84" s="224"/>
      <c r="BN84" s="224"/>
      <c r="BO84" s="224"/>
      <c r="BP84" s="224"/>
      <c r="BQ84" s="221">
        <v>78</v>
      </c>
      <c r="BR84" s="226"/>
      <c r="BS84" s="846"/>
      <c r="BT84" s="847"/>
      <c r="BU84" s="847"/>
      <c r="BV84" s="847"/>
      <c r="BW84" s="847"/>
      <c r="BX84" s="847"/>
      <c r="BY84" s="847"/>
      <c r="BZ84" s="847"/>
      <c r="CA84" s="847"/>
      <c r="CB84" s="847"/>
      <c r="CC84" s="847"/>
      <c r="CD84" s="847"/>
      <c r="CE84" s="847"/>
      <c r="CF84" s="847"/>
      <c r="CG84" s="852"/>
      <c r="CH84" s="849"/>
      <c r="CI84" s="850"/>
      <c r="CJ84" s="850"/>
      <c r="CK84" s="850"/>
      <c r="CL84" s="851"/>
      <c r="CM84" s="849"/>
      <c r="CN84" s="850"/>
      <c r="CO84" s="850"/>
      <c r="CP84" s="850"/>
      <c r="CQ84" s="851"/>
      <c r="CR84" s="849"/>
      <c r="CS84" s="850"/>
      <c r="CT84" s="850"/>
      <c r="CU84" s="850"/>
      <c r="CV84" s="851"/>
      <c r="CW84" s="849"/>
      <c r="CX84" s="850"/>
      <c r="CY84" s="850"/>
      <c r="CZ84" s="850"/>
      <c r="DA84" s="851"/>
      <c r="DB84" s="849"/>
      <c r="DC84" s="850"/>
      <c r="DD84" s="850"/>
      <c r="DE84" s="850"/>
      <c r="DF84" s="851"/>
      <c r="DG84" s="849"/>
      <c r="DH84" s="850"/>
      <c r="DI84" s="850"/>
      <c r="DJ84" s="850"/>
      <c r="DK84" s="851"/>
      <c r="DL84" s="849"/>
      <c r="DM84" s="850"/>
      <c r="DN84" s="850"/>
      <c r="DO84" s="850"/>
      <c r="DP84" s="851"/>
      <c r="DQ84" s="849"/>
      <c r="DR84" s="850"/>
      <c r="DS84" s="850"/>
      <c r="DT84" s="850"/>
      <c r="DU84" s="851"/>
      <c r="DV84" s="846"/>
      <c r="DW84" s="847"/>
      <c r="DX84" s="847"/>
      <c r="DY84" s="847"/>
      <c r="DZ84" s="848"/>
      <c r="EA84" s="212"/>
    </row>
    <row r="85" spans="1:131" ht="26.25" customHeight="1">
      <c r="A85" s="221">
        <v>18</v>
      </c>
      <c r="B85" s="860" t="s">
        <v>583</v>
      </c>
      <c r="C85" s="861"/>
      <c r="D85" s="861"/>
      <c r="E85" s="861"/>
      <c r="F85" s="861"/>
      <c r="G85" s="861"/>
      <c r="H85" s="861"/>
      <c r="I85" s="861"/>
      <c r="J85" s="861"/>
      <c r="K85" s="861"/>
      <c r="L85" s="861"/>
      <c r="M85" s="861"/>
      <c r="N85" s="861"/>
      <c r="O85" s="861"/>
      <c r="P85" s="862"/>
      <c r="Q85" s="863">
        <v>1090</v>
      </c>
      <c r="R85" s="817"/>
      <c r="S85" s="817"/>
      <c r="T85" s="817"/>
      <c r="U85" s="817"/>
      <c r="V85" s="817">
        <v>937</v>
      </c>
      <c r="W85" s="817"/>
      <c r="X85" s="817"/>
      <c r="Y85" s="817"/>
      <c r="Z85" s="817"/>
      <c r="AA85" s="817">
        <v>153</v>
      </c>
      <c r="AB85" s="817"/>
      <c r="AC85" s="817"/>
      <c r="AD85" s="817"/>
      <c r="AE85" s="817"/>
      <c r="AF85" s="817">
        <v>1737</v>
      </c>
      <c r="AG85" s="817"/>
      <c r="AH85" s="817"/>
      <c r="AI85" s="817"/>
      <c r="AJ85" s="817"/>
      <c r="AK85" s="817">
        <v>136</v>
      </c>
      <c r="AL85" s="817"/>
      <c r="AM85" s="817"/>
      <c r="AN85" s="817"/>
      <c r="AO85" s="817"/>
      <c r="AP85" s="817">
        <v>852</v>
      </c>
      <c r="AQ85" s="817"/>
      <c r="AR85" s="817"/>
      <c r="AS85" s="817"/>
      <c r="AT85" s="817"/>
      <c r="AU85" s="817">
        <v>78</v>
      </c>
      <c r="AV85" s="817"/>
      <c r="AW85" s="817"/>
      <c r="AX85" s="817"/>
      <c r="AY85" s="817"/>
      <c r="AZ85" s="819"/>
      <c r="BA85" s="819"/>
      <c r="BB85" s="819"/>
      <c r="BC85" s="819"/>
      <c r="BD85" s="820"/>
      <c r="BE85" s="224"/>
      <c r="BF85" s="224"/>
      <c r="BG85" s="224"/>
      <c r="BH85" s="224"/>
      <c r="BI85" s="224"/>
      <c r="BJ85" s="224"/>
      <c r="BK85" s="224"/>
      <c r="BL85" s="224"/>
      <c r="BM85" s="224"/>
      <c r="BN85" s="224"/>
      <c r="BO85" s="224"/>
      <c r="BP85" s="224"/>
      <c r="BQ85" s="221">
        <v>79</v>
      </c>
      <c r="BR85" s="226"/>
      <c r="BS85" s="846"/>
      <c r="BT85" s="847"/>
      <c r="BU85" s="847"/>
      <c r="BV85" s="847"/>
      <c r="BW85" s="847"/>
      <c r="BX85" s="847"/>
      <c r="BY85" s="847"/>
      <c r="BZ85" s="847"/>
      <c r="CA85" s="847"/>
      <c r="CB85" s="847"/>
      <c r="CC85" s="847"/>
      <c r="CD85" s="847"/>
      <c r="CE85" s="847"/>
      <c r="CF85" s="847"/>
      <c r="CG85" s="852"/>
      <c r="CH85" s="849"/>
      <c r="CI85" s="850"/>
      <c r="CJ85" s="850"/>
      <c r="CK85" s="850"/>
      <c r="CL85" s="851"/>
      <c r="CM85" s="849"/>
      <c r="CN85" s="850"/>
      <c r="CO85" s="850"/>
      <c r="CP85" s="850"/>
      <c r="CQ85" s="851"/>
      <c r="CR85" s="849"/>
      <c r="CS85" s="850"/>
      <c r="CT85" s="850"/>
      <c r="CU85" s="850"/>
      <c r="CV85" s="851"/>
      <c r="CW85" s="849"/>
      <c r="CX85" s="850"/>
      <c r="CY85" s="850"/>
      <c r="CZ85" s="850"/>
      <c r="DA85" s="851"/>
      <c r="DB85" s="849"/>
      <c r="DC85" s="850"/>
      <c r="DD85" s="850"/>
      <c r="DE85" s="850"/>
      <c r="DF85" s="851"/>
      <c r="DG85" s="849"/>
      <c r="DH85" s="850"/>
      <c r="DI85" s="850"/>
      <c r="DJ85" s="850"/>
      <c r="DK85" s="851"/>
      <c r="DL85" s="849"/>
      <c r="DM85" s="850"/>
      <c r="DN85" s="850"/>
      <c r="DO85" s="850"/>
      <c r="DP85" s="851"/>
      <c r="DQ85" s="849"/>
      <c r="DR85" s="850"/>
      <c r="DS85" s="850"/>
      <c r="DT85" s="850"/>
      <c r="DU85" s="851"/>
      <c r="DV85" s="846"/>
      <c r="DW85" s="847"/>
      <c r="DX85" s="847"/>
      <c r="DY85" s="847"/>
      <c r="DZ85" s="848"/>
      <c r="EA85" s="212"/>
    </row>
    <row r="86" spans="1:131" ht="26.25" customHeight="1">
      <c r="A86" s="221">
        <v>19</v>
      </c>
      <c r="B86" s="860"/>
      <c r="C86" s="861"/>
      <c r="D86" s="861"/>
      <c r="E86" s="861"/>
      <c r="F86" s="861"/>
      <c r="G86" s="861"/>
      <c r="H86" s="861"/>
      <c r="I86" s="861"/>
      <c r="J86" s="861"/>
      <c r="K86" s="861"/>
      <c r="L86" s="861"/>
      <c r="M86" s="861"/>
      <c r="N86" s="861"/>
      <c r="O86" s="861"/>
      <c r="P86" s="862"/>
      <c r="Q86" s="863"/>
      <c r="R86" s="817"/>
      <c r="S86" s="817"/>
      <c r="T86" s="817"/>
      <c r="U86" s="817"/>
      <c r="V86" s="817"/>
      <c r="W86" s="817"/>
      <c r="X86" s="817"/>
      <c r="Y86" s="817"/>
      <c r="Z86" s="817"/>
      <c r="AA86" s="817"/>
      <c r="AB86" s="817"/>
      <c r="AC86" s="817"/>
      <c r="AD86" s="817"/>
      <c r="AE86" s="817"/>
      <c r="AF86" s="817"/>
      <c r="AG86" s="817"/>
      <c r="AH86" s="817"/>
      <c r="AI86" s="817"/>
      <c r="AJ86" s="817"/>
      <c r="AK86" s="817"/>
      <c r="AL86" s="817"/>
      <c r="AM86" s="817"/>
      <c r="AN86" s="817"/>
      <c r="AO86" s="817"/>
      <c r="AP86" s="817"/>
      <c r="AQ86" s="817"/>
      <c r="AR86" s="817"/>
      <c r="AS86" s="817"/>
      <c r="AT86" s="817"/>
      <c r="AU86" s="817"/>
      <c r="AV86" s="817"/>
      <c r="AW86" s="817"/>
      <c r="AX86" s="817"/>
      <c r="AY86" s="817"/>
      <c r="AZ86" s="819"/>
      <c r="BA86" s="819"/>
      <c r="BB86" s="819"/>
      <c r="BC86" s="819"/>
      <c r="BD86" s="820"/>
      <c r="BE86" s="224"/>
      <c r="BF86" s="224"/>
      <c r="BG86" s="224"/>
      <c r="BH86" s="224"/>
      <c r="BI86" s="224"/>
      <c r="BJ86" s="224"/>
      <c r="BK86" s="224"/>
      <c r="BL86" s="224"/>
      <c r="BM86" s="224"/>
      <c r="BN86" s="224"/>
      <c r="BO86" s="224"/>
      <c r="BP86" s="224"/>
      <c r="BQ86" s="221">
        <v>80</v>
      </c>
      <c r="BR86" s="226"/>
      <c r="BS86" s="846"/>
      <c r="BT86" s="847"/>
      <c r="BU86" s="847"/>
      <c r="BV86" s="847"/>
      <c r="BW86" s="847"/>
      <c r="BX86" s="847"/>
      <c r="BY86" s="847"/>
      <c r="BZ86" s="847"/>
      <c r="CA86" s="847"/>
      <c r="CB86" s="847"/>
      <c r="CC86" s="847"/>
      <c r="CD86" s="847"/>
      <c r="CE86" s="847"/>
      <c r="CF86" s="847"/>
      <c r="CG86" s="852"/>
      <c r="CH86" s="849"/>
      <c r="CI86" s="850"/>
      <c r="CJ86" s="850"/>
      <c r="CK86" s="850"/>
      <c r="CL86" s="851"/>
      <c r="CM86" s="849"/>
      <c r="CN86" s="850"/>
      <c r="CO86" s="850"/>
      <c r="CP86" s="850"/>
      <c r="CQ86" s="851"/>
      <c r="CR86" s="849"/>
      <c r="CS86" s="850"/>
      <c r="CT86" s="850"/>
      <c r="CU86" s="850"/>
      <c r="CV86" s="851"/>
      <c r="CW86" s="849"/>
      <c r="CX86" s="850"/>
      <c r="CY86" s="850"/>
      <c r="CZ86" s="850"/>
      <c r="DA86" s="851"/>
      <c r="DB86" s="849"/>
      <c r="DC86" s="850"/>
      <c r="DD86" s="850"/>
      <c r="DE86" s="850"/>
      <c r="DF86" s="851"/>
      <c r="DG86" s="849"/>
      <c r="DH86" s="850"/>
      <c r="DI86" s="850"/>
      <c r="DJ86" s="850"/>
      <c r="DK86" s="851"/>
      <c r="DL86" s="849"/>
      <c r="DM86" s="850"/>
      <c r="DN86" s="850"/>
      <c r="DO86" s="850"/>
      <c r="DP86" s="851"/>
      <c r="DQ86" s="849"/>
      <c r="DR86" s="850"/>
      <c r="DS86" s="850"/>
      <c r="DT86" s="850"/>
      <c r="DU86" s="851"/>
      <c r="DV86" s="846"/>
      <c r="DW86" s="847"/>
      <c r="DX86" s="847"/>
      <c r="DY86" s="847"/>
      <c r="DZ86" s="848"/>
      <c r="EA86" s="212"/>
    </row>
    <row r="87" spans="1:131" ht="26.25" customHeight="1">
      <c r="A87" s="227">
        <v>20</v>
      </c>
      <c r="B87" s="867"/>
      <c r="C87" s="868"/>
      <c r="D87" s="868"/>
      <c r="E87" s="868"/>
      <c r="F87" s="868"/>
      <c r="G87" s="868"/>
      <c r="H87" s="868"/>
      <c r="I87" s="868"/>
      <c r="J87" s="868"/>
      <c r="K87" s="868"/>
      <c r="L87" s="868"/>
      <c r="M87" s="868"/>
      <c r="N87" s="868"/>
      <c r="O87" s="868"/>
      <c r="P87" s="869"/>
      <c r="Q87" s="870"/>
      <c r="R87" s="871"/>
      <c r="S87" s="871"/>
      <c r="T87" s="871"/>
      <c r="U87" s="871"/>
      <c r="V87" s="871"/>
      <c r="W87" s="871"/>
      <c r="X87" s="871"/>
      <c r="Y87" s="871"/>
      <c r="Z87" s="871"/>
      <c r="AA87" s="871"/>
      <c r="AB87" s="871"/>
      <c r="AC87" s="871"/>
      <c r="AD87" s="871"/>
      <c r="AE87" s="871"/>
      <c r="AF87" s="871"/>
      <c r="AG87" s="871"/>
      <c r="AH87" s="871"/>
      <c r="AI87" s="871"/>
      <c r="AJ87" s="871"/>
      <c r="AK87" s="871"/>
      <c r="AL87" s="871"/>
      <c r="AM87" s="871"/>
      <c r="AN87" s="871"/>
      <c r="AO87" s="871"/>
      <c r="AP87" s="871"/>
      <c r="AQ87" s="871"/>
      <c r="AR87" s="871"/>
      <c r="AS87" s="871"/>
      <c r="AT87" s="871"/>
      <c r="AU87" s="871"/>
      <c r="AV87" s="871"/>
      <c r="AW87" s="871"/>
      <c r="AX87" s="871"/>
      <c r="AY87" s="871"/>
      <c r="AZ87" s="872"/>
      <c r="BA87" s="872"/>
      <c r="BB87" s="872"/>
      <c r="BC87" s="872"/>
      <c r="BD87" s="873"/>
      <c r="BE87" s="224"/>
      <c r="BF87" s="224"/>
      <c r="BG87" s="224"/>
      <c r="BH87" s="224"/>
      <c r="BI87" s="224"/>
      <c r="BJ87" s="224"/>
      <c r="BK87" s="224"/>
      <c r="BL87" s="224"/>
      <c r="BM87" s="224"/>
      <c r="BN87" s="224"/>
      <c r="BO87" s="224"/>
      <c r="BP87" s="224"/>
      <c r="BQ87" s="221">
        <v>81</v>
      </c>
      <c r="BR87" s="226"/>
      <c r="BS87" s="846"/>
      <c r="BT87" s="847"/>
      <c r="BU87" s="847"/>
      <c r="BV87" s="847"/>
      <c r="BW87" s="847"/>
      <c r="BX87" s="847"/>
      <c r="BY87" s="847"/>
      <c r="BZ87" s="847"/>
      <c r="CA87" s="847"/>
      <c r="CB87" s="847"/>
      <c r="CC87" s="847"/>
      <c r="CD87" s="847"/>
      <c r="CE87" s="847"/>
      <c r="CF87" s="847"/>
      <c r="CG87" s="852"/>
      <c r="CH87" s="849"/>
      <c r="CI87" s="850"/>
      <c r="CJ87" s="850"/>
      <c r="CK87" s="850"/>
      <c r="CL87" s="851"/>
      <c r="CM87" s="849"/>
      <c r="CN87" s="850"/>
      <c r="CO87" s="850"/>
      <c r="CP87" s="850"/>
      <c r="CQ87" s="851"/>
      <c r="CR87" s="849"/>
      <c r="CS87" s="850"/>
      <c r="CT87" s="850"/>
      <c r="CU87" s="850"/>
      <c r="CV87" s="851"/>
      <c r="CW87" s="849"/>
      <c r="CX87" s="850"/>
      <c r="CY87" s="850"/>
      <c r="CZ87" s="850"/>
      <c r="DA87" s="851"/>
      <c r="DB87" s="849"/>
      <c r="DC87" s="850"/>
      <c r="DD87" s="850"/>
      <c r="DE87" s="850"/>
      <c r="DF87" s="851"/>
      <c r="DG87" s="849"/>
      <c r="DH87" s="850"/>
      <c r="DI87" s="850"/>
      <c r="DJ87" s="850"/>
      <c r="DK87" s="851"/>
      <c r="DL87" s="849"/>
      <c r="DM87" s="850"/>
      <c r="DN87" s="850"/>
      <c r="DO87" s="850"/>
      <c r="DP87" s="851"/>
      <c r="DQ87" s="849"/>
      <c r="DR87" s="850"/>
      <c r="DS87" s="850"/>
      <c r="DT87" s="850"/>
      <c r="DU87" s="851"/>
      <c r="DV87" s="846"/>
      <c r="DW87" s="847"/>
      <c r="DX87" s="847"/>
      <c r="DY87" s="847"/>
      <c r="DZ87" s="848"/>
      <c r="EA87" s="212"/>
    </row>
    <row r="88" spans="1:131" ht="26.25" customHeight="1" thickBot="1">
      <c r="A88" s="223" t="s">
        <v>304</v>
      </c>
      <c r="B88" s="776" t="s">
        <v>331</v>
      </c>
      <c r="C88" s="777"/>
      <c r="D88" s="777"/>
      <c r="E88" s="777"/>
      <c r="F88" s="777"/>
      <c r="G88" s="777"/>
      <c r="H88" s="777"/>
      <c r="I88" s="777"/>
      <c r="J88" s="777"/>
      <c r="K88" s="777"/>
      <c r="L88" s="777"/>
      <c r="M88" s="777"/>
      <c r="N88" s="777"/>
      <c r="O88" s="777"/>
      <c r="P88" s="778"/>
      <c r="Q88" s="827"/>
      <c r="R88" s="828"/>
      <c r="S88" s="828"/>
      <c r="T88" s="828"/>
      <c r="U88" s="828"/>
      <c r="V88" s="828"/>
      <c r="W88" s="828"/>
      <c r="X88" s="828"/>
      <c r="Y88" s="828"/>
      <c r="Z88" s="828"/>
      <c r="AA88" s="828"/>
      <c r="AB88" s="828"/>
      <c r="AC88" s="828"/>
      <c r="AD88" s="828"/>
      <c r="AE88" s="828"/>
      <c r="AF88" s="831">
        <v>9961</v>
      </c>
      <c r="AG88" s="831"/>
      <c r="AH88" s="831"/>
      <c r="AI88" s="831"/>
      <c r="AJ88" s="831"/>
      <c r="AK88" s="828"/>
      <c r="AL88" s="828"/>
      <c r="AM88" s="828"/>
      <c r="AN88" s="828"/>
      <c r="AO88" s="828"/>
      <c r="AP88" s="831">
        <v>937</v>
      </c>
      <c r="AQ88" s="831"/>
      <c r="AR88" s="831"/>
      <c r="AS88" s="831"/>
      <c r="AT88" s="831"/>
      <c r="AU88" s="831">
        <v>78</v>
      </c>
      <c r="AV88" s="831"/>
      <c r="AW88" s="831"/>
      <c r="AX88" s="831"/>
      <c r="AY88" s="831"/>
      <c r="AZ88" s="836"/>
      <c r="BA88" s="836"/>
      <c r="BB88" s="836"/>
      <c r="BC88" s="836"/>
      <c r="BD88" s="837"/>
      <c r="BE88" s="224"/>
      <c r="BF88" s="224"/>
      <c r="BG88" s="224"/>
      <c r="BH88" s="224"/>
      <c r="BI88" s="224"/>
      <c r="BJ88" s="224"/>
      <c r="BK88" s="224"/>
      <c r="BL88" s="224"/>
      <c r="BM88" s="224"/>
      <c r="BN88" s="224"/>
      <c r="BO88" s="224"/>
      <c r="BP88" s="224"/>
      <c r="BQ88" s="221">
        <v>82</v>
      </c>
      <c r="BR88" s="226"/>
      <c r="BS88" s="846"/>
      <c r="BT88" s="847"/>
      <c r="BU88" s="847"/>
      <c r="BV88" s="847"/>
      <c r="BW88" s="847"/>
      <c r="BX88" s="847"/>
      <c r="BY88" s="847"/>
      <c r="BZ88" s="847"/>
      <c r="CA88" s="847"/>
      <c r="CB88" s="847"/>
      <c r="CC88" s="847"/>
      <c r="CD88" s="847"/>
      <c r="CE88" s="847"/>
      <c r="CF88" s="847"/>
      <c r="CG88" s="852"/>
      <c r="CH88" s="849"/>
      <c r="CI88" s="850"/>
      <c r="CJ88" s="850"/>
      <c r="CK88" s="850"/>
      <c r="CL88" s="851"/>
      <c r="CM88" s="849"/>
      <c r="CN88" s="850"/>
      <c r="CO88" s="850"/>
      <c r="CP88" s="850"/>
      <c r="CQ88" s="851"/>
      <c r="CR88" s="849"/>
      <c r="CS88" s="850"/>
      <c r="CT88" s="850"/>
      <c r="CU88" s="850"/>
      <c r="CV88" s="851"/>
      <c r="CW88" s="849"/>
      <c r="CX88" s="850"/>
      <c r="CY88" s="850"/>
      <c r="CZ88" s="850"/>
      <c r="DA88" s="851"/>
      <c r="DB88" s="849"/>
      <c r="DC88" s="850"/>
      <c r="DD88" s="850"/>
      <c r="DE88" s="850"/>
      <c r="DF88" s="851"/>
      <c r="DG88" s="849"/>
      <c r="DH88" s="850"/>
      <c r="DI88" s="850"/>
      <c r="DJ88" s="850"/>
      <c r="DK88" s="851"/>
      <c r="DL88" s="849"/>
      <c r="DM88" s="850"/>
      <c r="DN88" s="850"/>
      <c r="DO88" s="850"/>
      <c r="DP88" s="851"/>
      <c r="DQ88" s="849"/>
      <c r="DR88" s="850"/>
      <c r="DS88" s="850"/>
      <c r="DT88" s="850"/>
      <c r="DU88" s="851"/>
      <c r="DV88" s="846"/>
      <c r="DW88" s="847"/>
      <c r="DX88" s="847"/>
      <c r="DY88" s="847"/>
      <c r="DZ88" s="848"/>
      <c r="EA88" s="212"/>
    </row>
    <row r="89" spans="1:131" ht="26.25" hidden="1" customHeight="1">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46"/>
      <c r="BT89" s="847"/>
      <c r="BU89" s="847"/>
      <c r="BV89" s="847"/>
      <c r="BW89" s="847"/>
      <c r="BX89" s="847"/>
      <c r="BY89" s="847"/>
      <c r="BZ89" s="847"/>
      <c r="CA89" s="847"/>
      <c r="CB89" s="847"/>
      <c r="CC89" s="847"/>
      <c r="CD89" s="847"/>
      <c r="CE89" s="847"/>
      <c r="CF89" s="847"/>
      <c r="CG89" s="852"/>
      <c r="CH89" s="849"/>
      <c r="CI89" s="850"/>
      <c r="CJ89" s="850"/>
      <c r="CK89" s="850"/>
      <c r="CL89" s="851"/>
      <c r="CM89" s="849"/>
      <c r="CN89" s="850"/>
      <c r="CO89" s="850"/>
      <c r="CP89" s="850"/>
      <c r="CQ89" s="851"/>
      <c r="CR89" s="849"/>
      <c r="CS89" s="850"/>
      <c r="CT89" s="850"/>
      <c r="CU89" s="850"/>
      <c r="CV89" s="851"/>
      <c r="CW89" s="849"/>
      <c r="CX89" s="850"/>
      <c r="CY89" s="850"/>
      <c r="CZ89" s="850"/>
      <c r="DA89" s="851"/>
      <c r="DB89" s="849"/>
      <c r="DC89" s="850"/>
      <c r="DD89" s="850"/>
      <c r="DE89" s="850"/>
      <c r="DF89" s="851"/>
      <c r="DG89" s="849"/>
      <c r="DH89" s="850"/>
      <c r="DI89" s="850"/>
      <c r="DJ89" s="850"/>
      <c r="DK89" s="851"/>
      <c r="DL89" s="849"/>
      <c r="DM89" s="850"/>
      <c r="DN89" s="850"/>
      <c r="DO89" s="850"/>
      <c r="DP89" s="851"/>
      <c r="DQ89" s="849"/>
      <c r="DR89" s="850"/>
      <c r="DS89" s="850"/>
      <c r="DT89" s="850"/>
      <c r="DU89" s="851"/>
      <c r="DV89" s="846"/>
      <c r="DW89" s="847"/>
      <c r="DX89" s="847"/>
      <c r="DY89" s="847"/>
      <c r="DZ89" s="848"/>
      <c r="EA89" s="212"/>
    </row>
    <row r="90" spans="1:131" ht="26.25" hidden="1" customHeight="1">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46"/>
      <c r="BT90" s="847"/>
      <c r="BU90" s="847"/>
      <c r="BV90" s="847"/>
      <c r="BW90" s="847"/>
      <c r="BX90" s="847"/>
      <c r="BY90" s="847"/>
      <c r="BZ90" s="847"/>
      <c r="CA90" s="847"/>
      <c r="CB90" s="847"/>
      <c r="CC90" s="847"/>
      <c r="CD90" s="847"/>
      <c r="CE90" s="847"/>
      <c r="CF90" s="847"/>
      <c r="CG90" s="852"/>
      <c r="CH90" s="849"/>
      <c r="CI90" s="850"/>
      <c r="CJ90" s="850"/>
      <c r="CK90" s="850"/>
      <c r="CL90" s="851"/>
      <c r="CM90" s="849"/>
      <c r="CN90" s="850"/>
      <c r="CO90" s="850"/>
      <c r="CP90" s="850"/>
      <c r="CQ90" s="851"/>
      <c r="CR90" s="849"/>
      <c r="CS90" s="850"/>
      <c r="CT90" s="850"/>
      <c r="CU90" s="850"/>
      <c r="CV90" s="851"/>
      <c r="CW90" s="849"/>
      <c r="CX90" s="850"/>
      <c r="CY90" s="850"/>
      <c r="CZ90" s="850"/>
      <c r="DA90" s="851"/>
      <c r="DB90" s="849"/>
      <c r="DC90" s="850"/>
      <c r="DD90" s="850"/>
      <c r="DE90" s="850"/>
      <c r="DF90" s="851"/>
      <c r="DG90" s="849"/>
      <c r="DH90" s="850"/>
      <c r="DI90" s="850"/>
      <c r="DJ90" s="850"/>
      <c r="DK90" s="851"/>
      <c r="DL90" s="849"/>
      <c r="DM90" s="850"/>
      <c r="DN90" s="850"/>
      <c r="DO90" s="850"/>
      <c r="DP90" s="851"/>
      <c r="DQ90" s="849"/>
      <c r="DR90" s="850"/>
      <c r="DS90" s="850"/>
      <c r="DT90" s="850"/>
      <c r="DU90" s="851"/>
      <c r="DV90" s="846"/>
      <c r="DW90" s="847"/>
      <c r="DX90" s="847"/>
      <c r="DY90" s="847"/>
      <c r="DZ90" s="848"/>
      <c r="EA90" s="212"/>
    </row>
    <row r="91" spans="1:131" ht="26.25" hidden="1" customHeight="1">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46"/>
      <c r="BT91" s="847"/>
      <c r="BU91" s="847"/>
      <c r="BV91" s="847"/>
      <c r="BW91" s="847"/>
      <c r="BX91" s="847"/>
      <c r="BY91" s="847"/>
      <c r="BZ91" s="847"/>
      <c r="CA91" s="847"/>
      <c r="CB91" s="847"/>
      <c r="CC91" s="847"/>
      <c r="CD91" s="847"/>
      <c r="CE91" s="847"/>
      <c r="CF91" s="847"/>
      <c r="CG91" s="852"/>
      <c r="CH91" s="849"/>
      <c r="CI91" s="850"/>
      <c r="CJ91" s="850"/>
      <c r="CK91" s="850"/>
      <c r="CL91" s="851"/>
      <c r="CM91" s="849"/>
      <c r="CN91" s="850"/>
      <c r="CO91" s="850"/>
      <c r="CP91" s="850"/>
      <c r="CQ91" s="851"/>
      <c r="CR91" s="849"/>
      <c r="CS91" s="850"/>
      <c r="CT91" s="850"/>
      <c r="CU91" s="850"/>
      <c r="CV91" s="851"/>
      <c r="CW91" s="849"/>
      <c r="CX91" s="850"/>
      <c r="CY91" s="850"/>
      <c r="CZ91" s="850"/>
      <c r="DA91" s="851"/>
      <c r="DB91" s="849"/>
      <c r="DC91" s="850"/>
      <c r="DD91" s="850"/>
      <c r="DE91" s="850"/>
      <c r="DF91" s="851"/>
      <c r="DG91" s="849"/>
      <c r="DH91" s="850"/>
      <c r="DI91" s="850"/>
      <c r="DJ91" s="850"/>
      <c r="DK91" s="851"/>
      <c r="DL91" s="849"/>
      <c r="DM91" s="850"/>
      <c r="DN91" s="850"/>
      <c r="DO91" s="850"/>
      <c r="DP91" s="851"/>
      <c r="DQ91" s="849"/>
      <c r="DR91" s="850"/>
      <c r="DS91" s="850"/>
      <c r="DT91" s="850"/>
      <c r="DU91" s="851"/>
      <c r="DV91" s="846"/>
      <c r="DW91" s="847"/>
      <c r="DX91" s="847"/>
      <c r="DY91" s="847"/>
      <c r="DZ91" s="848"/>
      <c r="EA91" s="212"/>
    </row>
    <row r="92" spans="1:131" ht="26.25" hidden="1" customHeight="1">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46"/>
      <c r="BT92" s="847"/>
      <c r="BU92" s="847"/>
      <c r="BV92" s="847"/>
      <c r="BW92" s="847"/>
      <c r="BX92" s="847"/>
      <c r="BY92" s="847"/>
      <c r="BZ92" s="847"/>
      <c r="CA92" s="847"/>
      <c r="CB92" s="847"/>
      <c r="CC92" s="847"/>
      <c r="CD92" s="847"/>
      <c r="CE92" s="847"/>
      <c r="CF92" s="847"/>
      <c r="CG92" s="852"/>
      <c r="CH92" s="849"/>
      <c r="CI92" s="850"/>
      <c r="CJ92" s="850"/>
      <c r="CK92" s="850"/>
      <c r="CL92" s="851"/>
      <c r="CM92" s="849"/>
      <c r="CN92" s="850"/>
      <c r="CO92" s="850"/>
      <c r="CP92" s="850"/>
      <c r="CQ92" s="851"/>
      <c r="CR92" s="849"/>
      <c r="CS92" s="850"/>
      <c r="CT92" s="850"/>
      <c r="CU92" s="850"/>
      <c r="CV92" s="851"/>
      <c r="CW92" s="849"/>
      <c r="CX92" s="850"/>
      <c r="CY92" s="850"/>
      <c r="CZ92" s="850"/>
      <c r="DA92" s="851"/>
      <c r="DB92" s="849"/>
      <c r="DC92" s="850"/>
      <c r="DD92" s="850"/>
      <c r="DE92" s="850"/>
      <c r="DF92" s="851"/>
      <c r="DG92" s="849"/>
      <c r="DH92" s="850"/>
      <c r="DI92" s="850"/>
      <c r="DJ92" s="850"/>
      <c r="DK92" s="851"/>
      <c r="DL92" s="849"/>
      <c r="DM92" s="850"/>
      <c r="DN92" s="850"/>
      <c r="DO92" s="850"/>
      <c r="DP92" s="851"/>
      <c r="DQ92" s="849"/>
      <c r="DR92" s="850"/>
      <c r="DS92" s="850"/>
      <c r="DT92" s="850"/>
      <c r="DU92" s="851"/>
      <c r="DV92" s="846"/>
      <c r="DW92" s="847"/>
      <c r="DX92" s="847"/>
      <c r="DY92" s="847"/>
      <c r="DZ92" s="848"/>
      <c r="EA92" s="212"/>
    </row>
    <row r="93" spans="1:131" ht="26.25" hidden="1" customHeight="1">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46"/>
      <c r="BT93" s="847"/>
      <c r="BU93" s="847"/>
      <c r="BV93" s="847"/>
      <c r="BW93" s="847"/>
      <c r="BX93" s="847"/>
      <c r="BY93" s="847"/>
      <c r="BZ93" s="847"/>
      <c r="CA93" s="847"/>
      <c r="CB93" s="847"/>
      <c r="CC93" s="847"/>
      <c r="CD93" s="847"/>
      <c r="CE93" s="847"/>
      <c r="CF93" s="847"/>
      <c r="CG93" s="852"/>
      <c r="CH93" s="849"/>
      <c r="CI93" s="850"/>
      <c r="CJ93" s="850"/>
      <c r="CK93" s="850"/>
      <c r="CL93" s="851"/>
      <c r="CM93" s="849"/>
      <c r="CN93" s="850"/>
      <c r="CO93" s="850"/>
      <c r="CP93" s="850"/>
      <c r="CQ93" s="851"/>
      <c r="CR93" s="849"/>
      <c r="CS93" s="850"/>
      <c r="CT93" s="850"/>
      <c r="CU93" s="850"/>
      <c r="CV93" s="851"/>
      <c r="CW93" s="849"/>
      <c r="CX93" s="850"/>
      <c r="CY93" s="850"/>
      <c r="CZ93" s="850"/>
      <c r="DA93" s="851"/>
      <c r="DB93" s="849"/>
      <c r="DC93" s="850"/>
      <c r="DD93" s="850"/>
      <c r="DE93" s="850"/>
      <c r="DF93" s="851"/>
      <c r="DG93" s="849"/>
      <c r="DH93" s="850"/>
      <c r="DI93" s="850"/>
      <c r="DJ93" s="850"/>
      <c r="DK93" s="851"/>
      <c r="DL93" s="849"/>
      <c r="DM93" s="850"/>
      <c r="DN93" s="850"/>
      <c r="DO93" s="850"/>
      <c r="DP93" s="851"/>
      <c r="DQ93" s="849"/>
      <c r="DR93" s="850"/>
      <c r="DS93" s="850"/>
      <c r="DT93" s="850"/>
      <c r="DU93" s="851"/>
      <c r="DV93" s="846"/>
      <c r="DW93" s="847"/>
      <c r="DX93" s="847"/>
      <c r="DY93" s="847"/>
      <c r="DZ93" s="848"/>
      <c r="EA93" s="212"/>
    </row>
    <row r="94" spans="1:131" ht="26.25" hidden="1" customHeight="1">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46"/>
      <c r="BT94" s="847"/>
      <c r="BU94" s="847"/>
      <c r="BV94" s="847"/>
      <c r="BW94" s="847"/>
      <c r="BX94" s="847"/>
      <c r="BY94" s="847"/>
      <c r="BZ94" s="847"/>
      <c r="CA94" s="847"/>
      <c r="CB94" s="847"/>
      <c r="CC94" s="847"/>
      <c r="CD94" s="847"/>
      <c r="CE94" s="847"/>
      <c r="CF94" s="847"/>
      <c r="CG94" s="852"/>
      <c r="CH94" s="849"/>
      <c r="CI94" s="850"/>
      <c r="CJ94" s="850"/>
      <c r="CK94" s="850"/>
      <c r="CL94" s="851"/>
      <c r="CM94" s="849"/>
      <c r="CN94" s="850"/>
      <c r="CO94" s="850"/>
      <c r="CP94" s="850"/>
      <c r="CQ94" s="851"/>
      <c r="CR94" s="849"/>
      <c r="CS94" s="850"/>
      <c r="CT94" s="850"/>
      <c r="CU94" s="850"/>
      <c r="CV94" s="851"/>
      <c r="CW94" s="849"/>
      <c r="CX94" s="850"/>
      <c r="CY94" s="850"/>
      <c r="CZ94" s="850"/>
      <c r="DA94" s="851"/>
      <c r="DB94" s="849"/>
      <c r="DC94" s="850"/>
      <c r="DD94" s="850"/>
      <c r="DE94" s="850"/>
      <c r="DF94" s="851"/>
      <c r="DG94" s="849"/>
      <c r="DH94" s="850"/>
      <c r="DI94" s="850"/>
      <c r="DJ94" s="850"/>
      <c r="DK94" s="851"/>
      <c r="DL94" s="849"/>
      <c r="DM94" s="850"/>
      <c r="DN94" s="850"/>
      <c r="DO94" s="850"/>
      <c r="DP94" s="851"/>
      <c r="DQ94" s="849"/>
      <c r="DR94" s="850"/>
      <c r="DS94" s="850"/>
      <c r="DT94" s="850"/>
      <c r="DU94" s="851"/>
      <c r="DV94" s="846"/>
      <c r="DW94" s="847"/>
      <c r="DX94" s="847"/>
      <c r="DY94" s="847"/>
      <c r="DZ94" s="848"/>
      <c r="EA94" s="212"/>
    </row>
    <row r="95" spans="1:131" ht="26.25" hidden="1" customHeight="1">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46"/>
      <c r="BT95" s="847"/>
      <c r="BU95" s="847"/>
      <c r="BV95" s="847"/>
      <c r="BW95" s="847"/>
      <c r="BX95" s="847"/>
      <c r="BY95" s="847"/>
      <c r="BZ95" s="847"/>
      <c r="CA95" s="847"/>
      <c r="CB95" s="847"/>
      <c r="CC95" s="847"/>
      <c r="CD95" s="847"/>
      <c r="CE95" s="847"/>
      <c r="CF95" s="847"/>
      <c r="CG95" s="852"/>
      <c r="CH95" s="849"/>
      <c r="CI95" s="850"/>
      <c r="CJ95" s="850"/>
      <c r="CK95" s="850"/>
      <c r="CL95" s="851"/>
      <c r="CM95" s="849"/>
      <c r="CN95" s="850"/>
      <c r="CO95" s="850"/>
      <c r="CP95" s="850"/>
      <c r="CQ95" s="851"/>
      <c r="CR95" s="849"/>
      <c r="CS95" s="850"/>
      <c r="CT95" s="850"/>
      <c r="CU95" s="850"/>
      <c r="CV95" s="851"/>
      <c r="CW95" s="849"/>
      <c r="CX95" s="850"/>
      <c r="CY95" s="850"/>
      <c r="CZ95" s="850"/>
      <c r="DA95" s="851"/>
      <c r="DB95" s="849"/>
      <c r="DC95" s="850"/>
      <c r="DD95" s="850"/>
      <c r="DE95" s="850"/>
      <c r="DF95" s="851"/>
      <c r="DG95" s="849"/>
      <c r="DH95" s="850"/>
      <c r="DI95" s="850"/>
      <c r="DJ95" s="850"/>
      <c r="DK95" s="851"/>
      <c r="DL95" s="849"/>
      <c r="DM95" s="850"/>
      <c r="DN95" s="850"/>
      <c r="DO95" s="850"/>
      <c r="DP95" s="851"/>
      <c r="DQ95" s="849"/>
      <c r="DR95" s="850"/>
      <c r="DS95" s="850"/>
      <c r="DT95" s="850"/>
      <c r="DU95" s="851"/>
      <c r="DV95" s="846"/>
      <c r="DW95" s="847"/>
      <c r="DX95" s="847"/>
      <c r="DY95" s="847"/>
      <c r="DZ95" s="848"/>
      <c r="EA95" s="212"/>
    </row>
    <row r="96" spans="1:131" ht="26.25" hidden="1" customHeight="1">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46"/>
      <c r="BT96" s="847"/>
      <c r="BU96" s="847"/>
      <c r="BV96" s="847"/>
      <c r="BW96" s="847"/>
      <c r="BX96" s="847"/>
      <c r="BY96" s="847"/>
      <c r="BZ96" s="847"/>
      <c r="CA96" s="847"/>
      <c r="CB96" s="847"/>
      <c r="CC96" s="847"/>
      <c r="CD96" s="847"/>
      <c r="CE96" s="847"/>
      <c r="CF96" s="847"/>
      <c r="CG96" s="852"/>
      <c r="CH96" s="849"/>
      <c r="CI96" s="850"/>
      <c r="CJ96" s="850"/>
      <c r="CK96" s="850"/>
      <c r="CL96" s="851"/>
      <c r="CM96" s="849"/>
      <c r="CN96" s="850"/>
      <c r="CO96" s="850"/>
      <c r="CP96" s="850"/>
      <c r="CQ96" s="851"/>
      <c r="CR96" s="849"/>
      <c r="CS96" s="850"/>
      <c r="CT96" s="850"/>
      <c r="CU96" s="850"/>
      <c r="CV96" s="851"/>
      <c r="CW96" s="849"/>
      <c r="CX96" s="850"/>
      <c r="CY96" s="850"/>
      <c r="CZ96" s="850"/>
      <c r="DA96" s="851"/>
      <c r="DB96" s="849"/>
      <c r="DC96" s="850"/>
      <c r="DD96" s="850"/>
      <c r="DE96" s="850"/>
      <c r="DF96" s="851"/>
      <c r="DG96" s="849"/>
      <c r="DH96" s="850"/>
      <c r="DI96" s="850"/>
      <c r="DJ96" s="850"/>
      <c r="DK96" s="851"/>
      <c r="DL96" s="849"/>
      <c r="DM96" s="850"/>
      <c r="DN96" s="850"/>
      <c r="DO96" s="850"/>
      <c r="DP96" s="851"/>
      <c r="DQ96" s="849"/>
      <c r="DR96" s="850"/>
      <c r="DS96" s="850"/>
      <c r="DT96" s="850"/>
      <c r="DU96" s="851"/>
      <c r="DV96" s="846"/>
      <c r="DW96" s="847"/>
      <c r="DX96" s="847"/>
      <c r="DY96" s="847"/>
      <c r="DZ96" s="848"/>
      <c r="EA96" s="212"/>
    </row>
    <row r="97" spans="1:131" ht="26.25" hidden="1" customHeight="1">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46"/>
      <c r="BT97" s="847"/>
      <c r="BU97" s="847"/>
      <c r="BV97" s="847"/>
      <c r="BW97" s="847"/>
      <c r="BX97" s="847"/>
      <c r="BY97" s="847"/>
      <c r="BZ97" s="847"/>
      <c r="CA97" s="847"/>
      <c r="CB97" s="847"/>
      <c r="CC97" s="847"/>
      <c r="CD97" s="847"/>
      <c r="CE97" s="847"/>
      <c r="CF97" s="847"/>
      <c r="CG97" s="852"/>
      <c r="CH97" s="849"/>
      <c r="CI97" s="850"/>
      <c r="CJ97" s="850"/>
      <c r="CK97" s="850"/>
      <c r="CL97" s="851"/>
      <c r="CM97" s="849"/>
      <c r="CN97" s="850"/>
      <c r="CO97" s="850"/>
      <c r="CP97" s="850"/>
      <c r="CQ97" s="851"/>
      <c r="CR97" s="849"/>
      <c r="CS97" s="850"/>
      <c r="CT97" s="850"/>
      <c r="CU97" s="850"/>
      <c r="CV97" s="851"/>
      <c r="CW97" s="849"/>
      <c r="CX97" s="850"/>
      <c r="CY97" s="850"/>
      <c r="CZ97" s="850"/>
      <c r="DA97" s="851"/>
      <c r="DB97" s="849"/>
      <c r="DC97" s="850"/>
      <c r="DD97" s="850"/>
      <c r="DE97" s="850"/>
      <c r="DF97" s="851"/>
      <c r="DG97" s="849"/>
      <c r="DH97" s="850"/>
      <c r="DI97" s="850"/>
      <c r="DJ97" s="850"/>
      <c r="DK97" s="851"/>
      <c r="DL97" s="849"/>
      <c r="DM97" s="850"/>
      <c r="DN97" s="850"/>
      <c r="DO97" s="850"/>
      <c r="DP97" s="851"/>
      <c r="DQ97" s="849"/>
      <c r="DR97" s="850"/>
      <c r="DS97" s="850"/>
      <c r="DT97" s="850"/>
      <c r="DU97" s="851"/>
      <c r="DV97" s="846"/>
      <c r="DW97" s="847"/>
      <c r="DX97" s="847"/>
      <c r="DY97" s="847"/>
      <c r="DZ97" s="848"/>
      <c r="EA97" s="212"/>
    </row>
    <row r="98" spans="1:131" ht="26.25" hidden="1" customHeight="1">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46"/>
      <c r="BT98" s="847"/>
      <c r="BU98" s="847"/>
      <c r="BV98" s="847"/>
      <c r="BW98" s="847"/>
      <c r="BX98" s="847"/>
      <c r="BY98" s="847"/>
      <c r="BZ98" s="847"/>
      <c r="CA98" s="847"/>
      <c r="CB98" s="847"/>
      <c r="CC98" s="847"/>
      <c r="CD98" s="847"/>
      <c r="CE98" s="847"/>
      <c r="CF98" s="847"/>
      <c r="CG98" s="852"/>
      <c r="CH98" s="849"/>
      <c r="CI98" s="850"/>
      <c r="CJ98" s="850"/>
      <c r="CK98" s="850"/>
      <c r="CL98" s="851"/>
      <c r="CM98" s="849"/>
      <c r="CN98" s="850"/>
      <c r="CO98" s="850"/>
      <c r="CP98" s="850"/>
      <c r="CQ98" s="851"/>
      <c r="CR98" s="849"/>
      <c r="CS98" s="850"/>
      <c r="CT98" s="850"/>
      <c r="CU98" s="850"/>
      <c r="CV98" s="851"/>
      <c r="CW98" s="849"/>
      <c r="CX98" s="850"/>
      <c r="CY98" s="850"/>
      <c r="CZ98" s="850"/>
      <c r="DA98" s="851"/>
      <c r="DB98" s="849"/>
      <c r="DC98" s="850"/>
      <c r="DD98" s="850"/>
      <c r="DE98" s="850"/>
      <c r="DF98" s="851"/>
      <c r="DG98" s="849"/>
      <c r="DH98" s="850"/>
      <c r="DI98" s="850"/>
      <c r="DJ98" s="850"/>
      <c r="DK98" s="851"/>
      <c r="DL98" s="849"/>
      <c r="DM98" s="850"/>
      <c r="DN98" s="850"/>
      <c r="DO98" s="850"/>
      <c r="DP98" s="851"/>
      <c r="DQ98" s="849"/>
      <c r="DR98" s="850"/>
      <c r="DS98" s="850"/>
      <c r="DT98" s="850"/>
      <c r="DU98" s="851"/>
      <c r="DV98" s="846"/>
      <c r="DW98" s="847"/>
      <c r="DX98" s="847"/>
      <c r="DY98" s="847"/>
      <c r="DZ98" s="848"/>
      <c r="EA98" s="212"/>
    </row>
    <row r="99" spans="1:131" ht="26.25" hidden="1" customHeight="1">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46"/>
      <c r="BT99" s="847"/>
      <c r="BU99" s="847"/>
      <c r="BV99" s="847"/>
      <c r="BW99" s="847"/>
      <c r="BX99" s="847"/>
      <c r="BY99" s="847"/>
      <c r="BZ99" s="847"/>
      <c r="CA99" s="847"/>
      <c r="CB99" s="847"/>
      <c r="CC99" s="847"/>
      <c r="CD99" s="847"/>
      <c r="CE99" s="847"/>
      <c r="CF99" s="847"/>
      <c r="CG99" s="852"/>
      <c r="CH99" s="849"/>
      <c r="CI99" s="850"/>
      <c r="CJ99" s="850"/>
      <c r="CK99" s="850"/>
      <c r="CL99" s="851"/>
      <c r="CM99" s="849"/>
      <c r="CN99" s="850"/>
      <c r="CO99" s="850"/>
      <c r="CP99" s="850"/>
      <c r="CQ99" s="851"/>
      <c r="CR99" s="849"/>
      <c r="CS99" s="850"/>
      <c r="CT99" s="850"/>
      <c r="CU99" s="850"/>
      <c r="CV99" s="851"/>
      <c r="CW99" s="849"/>
      <c r="CX99" s="850"/>
      <c r="CY99" s="850"/>
      <c r="CZ99" s="850"/>
      <c r="DA99" s="851"/>
      <c r="DB99" s="849"/>
      <c r="DC99" s="850"/>
      <c r="DD99" s="850"/>
      <c r="DE99" s="850"/>
      <c r="DF99" s="851"/>
      <c r="DG99" s="849"/>
      <c r="DH99" s="850"/>
      <c r="DI99" s="850"/>
      <c r="DJ99" s="850"/>
      <c r="DK99" s="851"/>
      <c r="DL99" s="849"/>
      <c r="DM99" s="850"/>
      <c r="DN99" s="850"/>
      <c r="DO99" s="850"/>
      <c r="DP99" s="851"/>
      <c r="DQ99" s="849"/>
      <c r="DR99" s="850"/>
      <c r="DS99" s="850"/>
      <c r="DT99" s="850"/>
      <c r="DU99" s="851"/>
      <c r="DV99" s="846"/>
      <c r="DW99" s="847"/>
      <c r="DX99" s="847"/>
      <c r="DY99" s="847"/>
      <c r="DZ99" s="848"/>
      <c r="EA99" s="212"/>
    </row>
    <row r="100" spans="1:131" ht="26.25" hidden="1" customHeight="1">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46"/>
      <c r="BT100" s="847"/>
      <c r="BU100" s="847"/>
      <c r="BV100" s="847"/>
      <c r="BW100" s="847"/>
      <c r="BX100" s="847"/>
      <c r="BY100" s="847"/>
      <c r="BZ100" s="847"/>
      <c r="CA100" s="847"/>
      <c r="CB100" s="847"/>
      <c r="CC100" s="847"/>
      <c r="CD100" s="847"/>
      <c r="CE100" s="847"/>
      <c r="CF100" s="847"/>
      <c r="CG100" s="852"/>
      <c r="CH100" s="849"/>
      <c r="CI100" s="850"/>
      <c r="CJ100" s="850"/>
      <c r="CK100" s="850"/>
      <c r="CL100" s="851"/>
      <c r="CM100" s="849"/>
      <c r="CN100" s="850"/>
      <c r="CO100" s="850"/>
      <c r="CP100" s="850"/>
      <c r="CQ100" s="851"/>
      <c r="CR100" s="849"/>
      <c r="CS100" s="850"/>
      <c r="CT100" s="850"/>
      <c r="CU100" s="850"/>
      <c r="CV100" s="851"/>
      <c r="CW100" s="849"/>
      <c r="CX100" s="850"/>
      <c r="CY100" s="850"/>
      <c r="CZ100" s="850"/>
      <c r="DA100" s="851"/>
      <c r="DB100" s="849"/>
      <c r="DC100" s="850"/>
      <c r="DD100" s="850"/>
      <c r="DE100" s="850"/>
      <c r="DF100" s="851"/>
      <c r="DG100" s="849"/>
      <c r="DH100" s="850"/>
      <c r="DI100" s="850"/>
      <c r="DJ100" s="850"/>
      <c r="DK100" s="851"/>
      <c r="DL100" s="849"/>
      <c r="DM100" s="850"/>
      <c r="DN100" s="850"/>
      <c r="DO100" s="850"/>
      <c r="DP100" s="851"/>
      <c r="DQ100" s="849"/>
      <c r="DR100" s="850"/>
      <c r="DS100" s="850"/>
      <c r="DT100" s="850"/>
      <c r="DU100" s="851"/>
      <c r="DV100" s="846"/>
      <c r="DW100" s="847"/>
      <c r="DX100" s="847"/>
      <c r="DY100" s="847"/>
      <c r="DZ100" s="848"/>
      <c r="EA100" s="212"/>
    </row>
    <row r="101" spans="1:131" ht="26.25" hidden="1" customHeight="1">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46"/>
      <c r="BT101" s="847"/>
      <c r="BU101" s="847"/>
      <c r="BV101" s="847"/>
      <c r="BW101" s="847"/>
      <c r="BX101" s="847"/>
      <c r="BY101" s="847"/>
      <c r="BZ101" s="847"/>
      <c r="CA101" s="847"/>
      <c r="CB101" s="847"/>
      <c r="CC101" s="847"/>
      <c r="CD101" s="847"/>
      <c r="CE101" s="847"/>
      <c r="CF101" s="847"/>
      <c r="CG101" s="852"/>
      <c r="CH101" s="849"/>
      <c r="CI101" s="850"/>
      <c r="CJ101" s="850"/>
      <c r="CK101" s="850"/>
      <c r="CL101" s="851"/>
      <c r="CM101" s="849"/>
      <c r="CN101" s="850"/>
      <c r="CO101" s="850"/>
      <c r="CP101" s="850"/>
      <c r="CQ101" s="851"/>
      <c r="CR101" s="849"/>
      <c r="CS101" s="850"/>
      <c r="CT101" s="850"/>
      <c r="CU101" s="850"/>
      <c r="CV101" s="851"/>
      <c r="CW101" s="849"/>
      <c r="CX101" s="850"/>
      <c r="CY101" s="850"/>
      <c r="CZ101" s="850"/>
      <c r="DA101" s="851"/>
      <c r="DB101" s="849"/>
      <c r="DC101" s="850"/>
      <c r="DD101" s="850"/>
      <c r="DE101" s="850"/>
      <c r="DF101" s="851"/>
      <c r="DG101" s="849"/>
      <c r="DH101" s="850"/>
      <c r="DI101" s="850"/>
      <c r="DJ101" s="850"/>
      <c r="DK101" s="851"/>
      <c r="DL101" s="849"/>
      <c r="DM101" s="850"/>
      <c r="DN101" s="850"/>
      <c r="DO101" s="850"/>
      <c r="DP101" s="851"/>
      <c r="DQ101" s="849"/>
      <c r="DR101" s="850"/>
      <c r="DS101" s="850"/>
      <c r="DT101" s="850"/>
      <c r="DU101" s="851"/>
      <c r="DV101" s="846"/>
      <c r="DW101" s="847"/>
      <c r="DX101" s="847"/>
      <c r="DY101" s="847"/>
      <c r="DZ101" s="848"/>
      <c r="EA101" s="212"/>
    </row>
    <row r="102" spans="1:131" ht="26.25" customHeight="1" thickBot="1">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304</v>
      </c>
      <c r="BR102" s="776" t="s">
        <v>332</v>
      </c>
      <c r="BS102" s="777"/>
      <c r="BT102" s="777"/>
      <c r="BU102" s="777"/>
      <c r="BV102" s="777"/>
      <c r="BW102" s="777"/>
      <c r="BX102" s="777"/>
      <c r="BY102" s="777"/>
      <c r="BZ102" s="777"/>
      <c r="CA102" s="777"/>
      <c r="CB102" s="777"/>
      <c r="CC102" s="777"/>
      <c r="CD102" s="777"/>
      <c r="CE102" s="777"/>
      <c r="CF102" s="777"/>
      <c r="CG102" s="778"/>
      <c r="CH102" s="874"/>
      <c r="CI102" s="875"/>
      <c r="CJ102" s="875"/>
      <c r="CK102" s="875"/>
      <c r="CL102" s="876"/>
      <c r="CM102" s="874"/>
      <c r="CN102" s="875"/>
      <c r="CO102" s="875"/>
      <c r="CP102" s="875"/>
      <c r="CQ102" s="876"/>
      <c r="CR102" s="877">
        <v>331</v>
      </c>
      <c r="CS102" s="839"/>
      <c r="CT102" s="839"/>
      <c r="CU102" s="839"/>
      <c r="CV102" s="878"/>
      <c r="CW102" s="877" t="s">
        <v>566</v>
      </c>
      <c r="CX102" s="839"/>
      <c r="CY102" s="839"/>
      <c r="CZ102" s="839"/>
      <c r="DA102" s="878"/>
      <c r="DB102" s="877" t="s">
        <v>566</v>
      </c>
      <c r="DC102" s="839"/>
      <c r="DD102" s="839"/>
      <c r="DE102" s="839"/>
      <c r="DF102" s="878"/>
      <c r="DG102" s="877" t="s">
        <v>566</v>
      </c>
      <c r="DH102" s="839"/>
      <c r="DI102" s="839"/>
      <c r="DJ102" s="839"/>
      <c r="DK102" s="878"/>
      <c r="DL102" s="877">
        <v>20</v>
      </c>
      <c r="DM102" s="839"/>
      <c r="DN102" s="839"/>
      <c r="DO102" s="839"/>
      <c r="DP102" s="878"/>
      <c r="DQ102" s="877">
        <v>10</v>
      </c>
      <c r="DR102" s="839"/>
      <c r="DS102" s="839"/>
      <c r="DT102" s="839"/>
      <c r="DU102" s="878"/>
      <c r="DV102" s="776"/>
      <c r="DW102" s="777"/>
      <c r="DX102" s="777"/>
      <c r="DY102" s="777"/>
      <c r="DZ102" s="901"/>
      <c r="EA102" s="212"/>
    </row>
    <row r="103" spans="1:131" ht="26.25" customHeight="1">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02" t="s">
        <v>333</v>
      </c>
      <c r="BR103" s="902"/>
      <c r="BS103" s="902"/>
      <c r="BT103" s="902"/>
      <c r="BU103" s="902"/>
      <c r="BV103" s="902"/>
      <c r="BW103" s="902"/>
      <c r="BX103" s="902"/>
      <c r="BY103" s="902"/>
      <c r="BZ103" s="902"/>
      <c r="CA103" s="902"/>
      <c r="CB103" s="902"/>
      <c r="CC103" s="902"/>
      <c r="CD103" s="902"/>
      <c r="CE103" s="902"/>
      <c r="CF103" s="902"/>
      <c r="CG103" s="902"/>
      <c r="CH103" s="902"/>
      <c r="CI103" s="902"/>
      <c r="CJ103" s="902"/>
      <c r="CK103" s="902"/>
      <c r="CL103" s="902"/>
      <c r="CM103" s="902"/>
      <c r="CN103" s="902"/>
      <c r="CO103" s="902"/>
      <c r="CP103" s="902"/>
      <c r="CQ103" s="902"/>
      <c r="CR103" s="902"/>
      <c r="CS103" s="902"/>
      <c r="CT103" s="902"/>
      <c r="CU103" s="902"/>
      <c r="CV103" s="902"/>
      <c r="CW103" s="902"/>
      <c r="CX103" s="902"/>
      <c r="CY103" s="902"/>
      <c r="CZ103" s="902"/>
      <c r="DA103" s="902"/>
      <c r="DB103" s="902"/>
      <c r="DC103" s="902"/>
      <c r="DD103" s="902"/>
      <c r="DE103" s="902"/>
      <c r="DF103" s="902"/>
      <c r="DG103" s="902"/>
      <c r="DH103" s="902"/>
      <c r="DI103" s="902"/>
      <c r="DJ103" s="902"/>
      <c r="DK103" s="902"/>
      <c r="DL103" s="902"/>
      <c r="DM103" s="902"/>
      <c r="DN103" s="902"/>
      <c r="DO103" s="902"/>
      <c r="DP103" s="902"/>
      <c r="DQ103" s="902"/>
      <c r="DR103" s="902"/>
      <c r="DS103" s="902"/>
      <c r="DT103" s="902"/>
      <c r="DU103" s="902"/>
      <c r="DV103" s="902"/>
      <c r="DW103" s="902"/>
      <c r="DX103" s="902"/>
      <c r="DY103" s="902"/>
      <c r="DZ103" s="902"/>
      <c r="EA103" s="212"/>
    </row>
    <row r="104" spans="1:131" ht="26.25" customHeight="1">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03" t="s">
        <v>334</v>
      </c>
      <c r="BR104" s="903"/>
      <c r="BS104" s="903"/>
      <c r="BT104" s="903"/>
      <c r="BU104" s="903"/>
      <c r="BV104" s="903"/>
      <c r="BW104" s="903"/>
      <c r="BX104" s="903"/>
      <c r="BY104" s="903"/>
      <c r="BZ104" s="903"/>
      <c r="CA104" s="903"/>
      <c r="CB104" s="903"/>
      <c r="CC104" s="903"/>
      <c r="CD104" s="903"/>
      <c r="CE104" s="903"/>
      <c r="CF104" s="903"/>
      <c r="CG104" s="903"/>
      <c r="CH104" s="903"/>
      <c r="CI104" s="903"/>
      <c r="CJ104" s="903"/>
      <c r="CK104" s="903"/>
      <c r="CL104" s="903"/>
      <c r="CM104" s="903"/>
      <c r="CN104" s="903"/>
      <c r="CO104" s="903"/>
      <c r="CP104" s="903"/>
      <c r="CQ104" s="903"/>
      <c r="CR104" s="903"/>
      <c r="CS104" s="903"/>
      <c r="CT104" s="903"/>
      <c r="CU104" s="903"/>
      <c r="CV104" s="903"/>
      <c r="CW104" s="903"/>
      <c r="CX104" s="903"/>
      <c r="CY104" s="903"/>
      <c r="CZ104" s="903"/>
      <c r="DA104" s="903"/>
      <c r="DB104" s="903"/>
      <c r="DC104" s="903"/>
      <c r="DD104" s="903"/>
      <c r="DE104" s="903"/>
      <c r="DF104" s="903"/>
      <c r="DG104" s="903"/>
      <c r="DH104" s="903"/>
      <c r="DI104" s="903"/>
      <c r="DJ104" s="903"/>
      <c r="DK104" s="903"/>
      <c r="DL104" s="903"/>
      <c r="DM104" s="903"/>
      <c r="DN104" s="903"/>
      <c r="DO104" s="903"/>
      <c r="DP104" s="903"/>
      <c r="DQ104" s="903"/>
      <c r="DR104" s="903"/>
      <c r="DS104" s="903"/>
      <c r="DT104" s="903"/>
      <c r="DU104" s="903"/>
      <c r="DV104" s="903"/>
      <c r="DW104" s="903"/>
      <c r="DX104" s="903"/>
      <c r="DY104" s="903"/>
      <c r="DZ104" s="903"/>
      <c r="EA104" s="212"/>
    </row>
    <row r="105" spans="1:131" ht="11.25" customHeight="1">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c r="A107" s="216" t="s">
        <v>335</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336</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c r="A108" s="904" t="s">
        <v>337</v>
      </c>
      <c r="B108" s="905"/>
      <c r="C108" s="905"/>
      <c r="D108" s="905"/>
      <c r="E108" s="905"/>
      <c r="F108" s="905"/>
      <c r="G108" s="905"/>
      <c r="H108" s="905"/>
      <c r="I108" s="905"/>
      <c r="J108" s="905"/>
      <c r="K108" s="905"/>
      <c r="L108" s="905"/>
      <c r="M108" s="905"/>
      <c r="N108" s="905"/>
      <c r="O108" s="905"/>
      <c r="P108" s="905"/>
      <c r="Q108" s="905"/>
      <c r="R108" s="905"/>
      <c r="S108" s="905"/>
      <c r="T108" s="905"/>
      <c r="U108" s="905"/>
      <c r="V108" s="905"/>
      <c r="W108" s="905"/>
      <c r="X108" s="905"/>
      <c r="Y108" s="905"/>
      <c r="Z108" s="905"/>
      <c r="AA108" s="905"/>
      <c r="AB108" s="905"/>
      <c r="AC108" s="905"/>
      <c r="AD108" s="905"/>
      <c r="AE108" s="905"/>
      <c r="AF108" s="905"/>
      <c r="AG108" s="905"/>
      <c r="AH108" s="905"/>
      <c r="AI108" s="905"/>
      <c r="AJ108" s="905"/>
      <c r="AK108" s="905"/>
      <c r="AL108" s="905"/>
      <c r="AM108" s="905"/>
      <c r="AN108" s="905"/>
      <c r="AO108" s="905"/>
      <c r="AP108" s="905"/>
      <c r="AQ108" s="905"/>
      <c r="AR108" s="905"/>
      <c r="AS108" s="905"/>
      <c r="AT108" s="906"/>
      <c r="AU108" s="904" t="s">
        <v>338</v>
      </c>
      <c r="AV108" s="905"/>
      <c r="AW108" s="905"/>
      <c r="AX108" s="905"/>
      <c r="AY108" s="905"/>
      <c r="AZ108" s="905"/>
      <c r="BA108" s="905"/>
      <c r="BB108" s="905"/>
      <c r="BC108" s="905"/>
      <c r="BD108" s="905"/>
      <c r="BE108" s="905"/>
      <c r="BF108" s="905"/>
      <c r="BG108" s="905"/>
      <c r="BH108" s="905"/>
      <c r="BI108" s="905"/>
      <c r="BJ108" s="905"/>
      <c r="BK108" s="905"/>
      <c r="BL108" s="905"/>
      <c r="BM108" s="905"/>
      <c r="BN108" s="905"/>
      <c r="BO108" s="905"/>
      <c r="BP108" s="905"/>
      <c r="BQ108" s="905"/>
      <c r="BR108" s="905"/>
      <c r="BS108" s="905"/>
      <c r="BT108" s="905"/>
      <c r="BU108" s="905"/>
      <c r="BV108" s="905"/>
      <c r="BW108" s="905"/>
      <c r="BX108" s="905"/>
      <c r="BY108" s="905"/>
      <c r="BZ108" s="905"/>
      <c r="CA108" s="905"/>
      <c r="CB108" s="905"/>
      <c r="CC108" s="905"/>
      <c r="CD108" s="905"/>
      <c r="CE108" s="905"/>
      <c r="CF108" s="905"/>
      <c r="CG108" s="905"/>
      <c r="CH108" s="905"/>
      <c r="CI108" s="905"/>
      <c r="CJ108" s="905"/>
      <c r="CK108" s="905"/>
      <c r="CL108" s="905"/>
      <c r="CM108" s="905"/>
      <c r="CN108" s="905"/>
      <c r="CO108" s="905"/>
      <c r="CP108" s="905"/>
      <c r="CQ108" s="905"/>
      <c r="CR108" s="905"/>
      <c r="CS108" s="905"/>
      <c r="CT108" s="905"/>
      <c r="CU108" s="905"/>
      <c r="CV108" s="905"/>
      <c r="CW108" s="905"/>
      <c r="CX108" s="905"/>
      <c r="CY108" s="905"/>
      <c r="CZ108" s="905"/>
      <c r="DA108" s="905"/>
      <c r="DB108" s="905"/>
      <c r="DC108" s="905"/>
      <c r="DD108" s="905"/>
      <c r="DE108" s="905"/>
      <c r="DF108" s="905"/>
      <c r="DG108" s="905"/>
      <c r="DH108" s="905"/>
      <c r="DI108" s="905"/>
      <c r="DJ108" s="905"/>
      <c r="DK108" s="905"/>
      <c r="DL108" s="905"/>
      <c r="DM108" s="905"/>
      <c r="DN108" s="905"/>
      <c r="DO108" s="905"/>
      <c r="DP108" s="905"/>
      <c r="DQ108" s="905"/>
      <c r="DR108" s="905"/>
      <c r="DS108" s="905"/>
      <c r="DT108" s="905"/>
      <c r="DU108" s="905"/>
      <c r="DV108" s="905"/>
      <c r="DW108" s="905"/>
      <c r="DX108" s="905"/>
      <c r="DY108" s="905"/>
      <c r="DZ108" s="906"/>
    </row>
    <row r="109" spans="1:131" s="212" customFormat="1" ht="26.25" customHeight="1">
      <c r="A109" s="899" t="s">
        <v>339</v>
      </c>
      <c r="B109" s="880"/>
      <c r="C109" s="880"/>
      <c r="D109" s="880"/>
      <c r="E109" s="880"/>
      <c r="F109" s="880"/>
      <c r="G109" s="880"/>
      <c r="H109" s="880"/>
      <c r="I109" s="880"/>
      <c r="J109" s="880"/>
      <c r="K109" s="880"/>
      <c r="L109" s="880"/>
      <c r="M109" s="880"/>
      <c r="N109" s="880"/>
      <c r="O109" s="880"/>
      <c r="P109" s="880"/>
      <c r="Q109" s="880"/>
      <c r="R109" s="880"/>
      <c r="S109" s="880"/>
      <c r="T109" s="880"/>
      <c r="U109" s="880"/>
      <c r="V109" s="880"/>
      <c r="W109" s="880"/>
      <c r="X109" s="880"/>
      <c r="Y109" s="880"/>
      <c r="Z109" s="881"/>
      <c r="AA109" s="879" t="s">
        <v>340</v>
      </c>
      <c r="AB109" s="880"/>
      <c r="AC109" s="880"/>
      <c r="AD109" s="880"/>
      <c r="AE109" s="881"/>
      <c r="AF109" s="879" t="s">
        <v>341</v>
      </c>
      <c r="AG109" s="880"/>
      <c r="AH109" s="880"/>
      <c r="AI109" s="880"/>
      <c r="AJ109" s="881"/>
      <c r="AK109" s="879" t="s">
        <v>221</v>
      </c>
      <c r="AL109" s="880"/>
      <c r="AM109" s="880"/>
      <c r="AN109" s="880"/>
      <c r="AO109" s="881"/>
      <c r="AP109" s="879" t="s">
        <v>342</v>
      </c>
      <c r="AQ109" s="880"/>
      <c r="AR109" s="880"/>
      <c r="AS109" s="880"/>
      <c r="AT109" s="882"/>
      <c r="AU109" s="899" t="s">
        <v>339</v>
      </c>
      <c r="AV109" s="880"/>
      <c r="AW109" s="880"/>
      <c r="AX109" s="880"/>
      <c r="AY109" s="880"/>
      <c r="AZ109" s="880"/>
      <c r="BA109" s="880"/>
      <c r="BB109" s="880"/>
      <c r="BC109" s="880"/>
      <c r="BD109" s="880"/>
      <c r="BE109" s="880"/>
      <c r="BF109" s="880"/>
      <c r="BG109" s="880"/>
      <c r="BH109" s="880"/>
      <c r="BI109" s="880"/>
      <c r="BJ109" s="880"/>
      <c r="BK109" s="880"/>
      <c r="BL109" s="880"/>
      <c r="BM109" s="880"/>
      <c r="BN109" s="880"/>
      <c r="BO109" s="880"/>
      <c r="BP109" s="881"/>
      <c r="BQ109" s="879" t="s">
        <v>340</v>
      </c>
      <c r="BR109" s="880"/>
      <c r="BS109" s="880"/>
      <c r="BT109" s="880"/>
      <c r="BU109" s="881"/>
      <c r="BV109" s="879" t="s">
        <v>341</v>
      </c>
      <c r="BW109" s="880"/>
      <c r="BX109" s="880"/>
      <c r="BY109" s="880"/>
      <c r="BZ109" s="881"/>
      <c r="CA109" s="879" t="s">
        <v>221</v>
      </c>
      <c r="CB109" s="880"/>
      <c r="CC109" s="880"/>
      <c r="CD109" s="880"/>
      <c r="CE109" s="881"/>
      <c r="CF109" s="900" t="s">
        <v>342</v>
      </c>
      <c r="CG109" s="900"/>
      <c r="CH109" s="900"/>
      <c r="CI109" s="900"/>
      <c r="CJ109" s="900"/>
      <c r="CK109" s="879" t="s">
        <v>343</v>
      </c>
      <c r="CL109" s="880"/>
      <c r="CM109" s="880"/>
      <c r="CN109" s="880"/>
      <c r="CO109" s="880"/>
      <c r="CP109" s="880"/>
      <c r="CQ109" s="880"/>
      <c r="CR109" s="880"/>
      <c r="CS109" s="880"/>
      <c r="CT109" s="880"/>
      <c r="CU109" s="880"/>
      <c r="CV109" s="880"/>
      <c r="CW109" s="880"/>
      <c r="CX109" s="880"/>
      <c r="CY109" s="880"/>
      <c r="CZ109" s="880"/>
      <c r="DA109" s="880"/>
      <c r="DB109" s="880"/>
      <c r="DC109" s="880"/>
      <c r="DD109" s="880"/>
      <c r="DE109" s="880"/>
      <c r="DF109" s="881"/>
      <c r="DG109" s="879" t="s">
        <v>340</v>
      </c>
      <c r="DH109" s="880"/>
      <c r="DI109" s="880"/>
      <c r="DJ109" s="880"/>
      <c r="DK109" s="881"/>
      <c r="DL109" s="879" t="s">
        <v>341</v>
      </c>
      <c r="DM109" s="880"/>
      <c r="DN109" s="880"/>
      <c r="DO109" s="880"/>
      <c r="DP109" s="881"/>
      <c r="DQ109" s="879" t="s">
        <v>221</v>
      </c>
      <c r="DR109" s="880"/>
      <c r="DS109" s="880"/>
      <c r="DT109" s="880"/>
      <c r="DU109" s="881"/>
      <c r="DV109" s="879" t="s">
        <v>342</v>
      </c>
      <c r="DW109" s="880"/>
      <c r="DX109" s="880"/>
      <c r="DY109" s="880"/>
      <c r="DZ109" s="882"/>
    </row>
    <row r="110" spans="1:131" s="212" customFormat="1" ht="26.25" customHeight="1">
      <c r="A110" s="883" t="s">
        <v>344</v>
      </c>
      <c r="B110" s="884"/>
      <c r="C110" s="884"/>
      <c r="D110" s="884"/>
      <c r="E110" s="884"/>
      <c r="F110" s="884"/>
      <c r="G110" s="884"/>
      <c r="H110" s="884"/>
      <c r="I110" s="884"/>
      <c r="J110" s="884"/>
      <c r="K110" s="884"/>
      <c r="L110" s="884"/>
      <c r="M110" s="884"/>
      <c r="N110" s="884"/>
      <c r="O110" s="884"/>
      <c r="P110" s="884"/>
      <c r="Q110" s="884"/>
      <c r="R110" s="884"/>
      <c r="S110" s="884"/>
      <c r="T110" s="884"/>
      <c r="U110" s="884"/>
      <c r="V110" s="884"/>
      <c r="W110" s="884"/>
      <c r="X110" s="884"/>
      <c r="Y110" s="884"/>
      <c r="Z110" s="885"/>
      <c r="AA110" s="886">
        <v>4419013</v>
      </c>
      <c r="AB110" s="887"/>
      <c r="AC110" s="887"/>
      <c r="AD110" s="887"/>
      <c r="AE110" s="888"/>
      <c r="AF110" s="889">
        <v>4423187</v>
      </c>
      <c r="AG110" s="887"/>
      <c r="AH110" s="887"/>
      <c r="AI110" s="887"/>
      <c r="AJ110" s="888"/>
      <c r="AK110" s="889">
        <v>4161042</v>
      </c>
      <c r="AL110" s="887"/>
      <c r="AM110" s="887"/>
      <c r="AN110" s="887"/>
      <c r="AO110" s="888"/>
      <c r="AP110" s="890">
        <v>32.700000000000003</v>
      </c>
      <c r="AQ110" s="891"/>
      <c r="AR110" s="891"/>
      <c r="AS110" s="891"/>
      <c r="AT110" s="892"/>
      <c r="AU110" s="893" t="s">
        <v>345</v>
      </c>
      <c r="AV110" s="894"/>
      <c r="AW110" s="894"/>
      <c r="AX110" s="894"/>
      <c r="AY110" s="894"/>
      <c r="AZ110" s="916" t="s">
        <v>346</v>
      </c>
      <c r="BA110" s="884"/>
      <c r="BB110" s="884"/>
      <c r="BC110" s="884"/>
      <c r="BD110" s="884"/>
      <c r="BE110" s="884"/>
      <c r="BF110" s="884"/>
      <c r="BG110" s="884"/>
      <c r="BH110" s="884"/>
      <c r="BI110" s="884"/>
      <c r="BJ110" s="884"/>
      <c r="BK110" s="884"/>
      <c r="BL110" s="884"/>
      <c r="BM110" s="884"/>
      <c r="BN110" s="884"/>
      <c r="BO110" s="884"/>
      <c r="BP110" s="885"/>
      <c r="BQ110" s="917">
        <v>40016971</v>
      </c>
      <c r="BR110" s="918"/>
      <c r="BS110" s="918"/>
      <c r="BT110" s="918"/>
      <c r="BU110" s="918"/>
      <c r="BV110" s="918">
        <v>38396299</v>
      </c>
      <c r="BW110" s="918"/>
      <c r="BX110" s="918"/>
      <c r="BY110" s="918"/>
      <c r="BZ110" s="918"/>
      <c r="CA110" s="918">
        <v>37929150</v>
      </c>
      <c r="CB110" s="918"/>
      <c r="CC110" s="918"/>
      <c r="CD110" s="918"/>
      <c r="CE110" s="918"/>
      <c r="CF110" s="931">
        <v>298.2</v>
      </c>
      <c r="CG110" s="932"/>
      <c r="CH110" s="932"/>
      <c r="CI110" s="932"/>
      <c r="CJ110" s="932"/>
      <c r="CK110" s="933" t="s">
        <v>347</v>
      </c>
      <c r="CL110" s="934"/>
      <c r="CM110" s="916" t="s">
        <v>348</v>
      </c>
      <c r="CN110" s="884"/>
      <c r="CO110" s="884"/>
      <c r="CP110" s="884"/>
      <c r="CQ110" s="884"/>
      <c r="CR110" s="884"/>
      <c r="CS110" s="884"/>
      <c r="CT110" s="884"/>
      <c r="CU110" s="884"/>
      <c r="CV110" s="884"/>
      <c r="CW110" s="884"/>
      <c r="CX110" s="884"/>
      <c r="CY110" s="884"/>
      <c r="CZ110" s="884"/>
      <c r="DA110" s="884"/>
      <c r="DB110" s="884"/>
      <c r="DC110" s="884"/>
      <c r="DD110" s="884"/>
      <c r="DE110" s="884"/>
      <c r="DF110" s="885"/>
      <c r="DG110" s="917">
        <v>615287</v>
      </c>
      <c r="DH110" s="918"/>
      <c r="DI110" s="918"/>
      <c r="DJ110" s="918"/>
      <c r="DK110" s="918"/>
      <c r="DL110" s="918">
        <v>543456</v>
      </c>
      <c r="DM110" s="918"/>
      <c r="DN110" s="918"/>
      <c r="DO110" s="918"/>
      <c r="DP110" s="918"/>
      <c r="DQ110" s="918">
        <v>472710</v>
      </c>
      <c r="DR110" s="918"/>
      <c r="DS110" s="918"/>
      <c r="DT110" s="918"/>
      <c r="DU110" s="918"/>
      <c r="DV110" s="919">
        <v>3.7</v>
      </c>
      <c r="DW110" s="919"/>
      <c r="DX110" s="919"/>
      <c r="DY110" s="919"/>
      <c r="DZ110" s="920"/>
    </row>
    <row r="111" spans="1:131" s="212" customFormat="1" ht="26.25" customHeight="1">
      <c r="A111" s="921" t="s">
        <v>349</v>
      </c>
      <c r="B111" s="922"/>
      <c r="C111" s="922"/>
      <c r="D111" s="922"/>
      <c r="E111" s="922"/>
      <c r="F111" s="922"/>
      <c r="G111" s="922"/>
      <c r="H111" s="922"/>
      <c r="I111" s="922"/>
      <c r="J111" s="922"/>
      <c r="K111" s="922"/>
      <c r="L111" s="922"/>
      <c r="M111" s="922"/>
      <c r="N111" s="922"/>
      <c r="O111" s="922"/>
      <c r="P111" s="922"/>
      <c r="Q111" s="922"/>
      <c r="R111" s="922"/>
      <c r="S111" s="922"/>
      <c r="T111" s="922"/>
      <c r="U111" s="922"/>
      <c r="V111" s="922"/>
      <c r="W111" s="922"/>
      <c r="X111" s="922"/>
      <c r="Y111" s="922"/>
      <c r="Z111" s="923"/>
      <c r="AA111" s="924" t="s">
        <v>47</v>
      </c>
      <c r="AB111" s="925"/>
      <c r="AC111" s="925"/>
      <c r="AD111" s="925"/>
      <c r="AE111" s="926"/>
      <c r="AF111" s="927" t="s">
        <v>47</v>
      </c>
      <c r="AG111" s="925"/>
      <c r="AH111" s="925"/>
      <c r="AI111" s="925"/>
      <c r="AJ111" s="926"/>
      <c r="AK111" s="927" t="s">
        <v>47</v>
      </c>
      <c r="AL111" s="925"/>
      <c r="AM111" s="925"/>
      <c r="AN111" s="925"/>
      <c r="AO111" s="926"/>
      <c r="AP111" s="928" t="s">
        <v>47</v>
      </c>
      <c r="AQ111" s="929"/>
      <c r="AR111" s="929"/>
      <c r="AS111" s="929"/>
      <c r="AT111" s="930"/>
      <c r="AU111" s="895"/>
      <c r="AV111" s="896"/>
      <c r="AW111" s="896"/>
      <c r="AX111" s="896"/>
      <c r="AY111" s="896"/>
      <c r="AZ111" s="909" t="s">
        <v>350</v>
      </c>
      <c r="BA111" s="910"/>
      <c r="BB111" s="910"/>
      <c r="BC111" s="910"/>
      <c r="BD111" s="910"/>
      <c r="BE111" s="910"/>
      <c r="BF111" s="910"/>
      <c r="BG111" s="910"/>
      <c r="BH111" s="910"/>
      <c r="BI111" s="910"/>
      <c r="BJ111" s="910"/>
      <c r="BK111" s="910"/>
      <c r="BL111" s="910"/>
      <c r="BM111" s="910"/>
      <c r="BN111" s="910"/>
      <c r="BO111" s="910"/>
      <c r="BP111" s="911"/>
      <c r="BQ111" s="912">
        <v>643666</v>
      </c>
      <c r="BR111" s="913"/>
      <c r="BS111" s="913"/>
      <c r="BT111" s="913"/>
      <c r="BU111" s="913"/>
      <c r="BV111" s="913">
        <v>558937</v>
      </c>
      <c r="BW111" s="913"/>
      <c r="BX111" s="913"/>
      <c r="BY111" s="913"/>
      <c r="BZ111" s="913"/>
      <c r="CA111" s="913">
        <v>480346</v>
      </c>
      <c r="CB111" s="913"/>
      <c r="CC111" s="913"/>
      <c r="CD111" s="913"/>
      <c r="CE111" s="913"/>
      <c r="CF111" s="907">
        <v>3.8</v>
      </c>
      <c r="CG111" s="908"/>
      <c r="CH111" s="908"/>
      <c r="CI111" s="908"/>
      <c r="CJ111" s="908"/>
      <c r="CK111" s="935"/>
      <c r="CL111" s="936"/>
      <c r="CM111" s="909" t="s">
        <v>351</v>
      </c>
      <c r="CN111" s="910"/>
      <c r="CO111" s="910"/>
      <c r="CP111" s="910"/>
      <c r="CQ111" s="910"/>
      <c r="CR111" s="910"/>
      <c r="CS111" s="910"/>
      <c r="CT111" s="910"/>
      <c r="CU111" s="910"/>
      <c r="CV111" s="910"/>
      <c r="CW111" s="910"/>
      <c r="CX111" s="910"/>
      <c r="CY111" s="910"/>
      <c r="CZ111" s="910"/>
      <c r="DA111" s="910"/>
      <c r="DB111" s="910"/>
      <c r="DC111" s="910"/>
      <c r="DD111" s="910"/>
      <c r="DE111" s="910"/>
      <c r="DF111" s="911"/>
      <c r="DG111" s="912" t="s">
        <v>47</v>
      </c>
      <c r="DH111" s="913"/>
      <c r="DI111" s="913"/>
      <c r="DJ111" s="913"/>
      <c r="DK111" s="913"/>
      <c r="DL111" s="913" t="s">
        <v>47</v>
      </c>
      <c r="DM111" s="913"/>
      <c r="DN111" s="913"/>
      <c r="DO111" s="913"/>
      <c r="DP111" s="913"/>
      <c r="DQ111" s="913" t="s">
        <v>47</v>
      </c>
      <c r="DR111" s="913"/>
      <c r="DS111" s="913"/>
      <c r="DT111" s="913"/>
      <c r="DU111" s="913"/>
      <c r="DV111" s="914" t="s">
        <v>47</v>
      </c>
      <c r="DW111" s="914"/>
      <c r="DX111" s="914"/>
      <c r="DY111" s="914"/>
      <c r="DZ111" s="915"/>
    </row>
    <row r="112" spans="1:131" s="212" customFormat="1" ht="26.25" customHeight="1">
      <c r="A112" s="939" t="s">
        <v>352</v>
      </c>
      <c r="B112" s="940"/>
      <c r="C112" s="910" t="s">
        <v>353</v>
      </c>
      <c r="D112" s="910"/>
      <c r="E112" s="910"/>
      <c r="F112" s="910"/>
      <c r="G112" s="910"/>
      <c r="H112" s="910"/>
      <c r="I112" s="910"/>
      <c r="J112" s="910"/>
      <c r="K112" s="910"/>
      <c r="L112" s="910"/>
      <c r="M112" s="910"/>
      <c r="N112" s="910"/>
      <c r="O112" s="910"/>
      <c r="P112" s="910"/>
      <c r="Q112" s="910"/>
      <c r="R112" s="910"/>
      <c r="S112" s="910"/>
      <c r="T112" s="910"/>
      <c r="U112" s="910"/>
      <c r="V112" s="910"/>
      <c r="W112" s="910"/>
      <c r="X112" s="910"/>
      <c r="Y112" s="910"/>
      <c r="Z112" s="911"/>
      <c r="AA112" s="945" t="s">
        <v>47</v>
      </c>
      <c r="AB112" s="946"/>
      <c r="AC112" s="946"/>
      <c r="AD112" s="946"/>
      <c r="AE112" s="947"/>
      <c r="AF112" s="948" t="s">
        <v>47</v>
      </c>
      <c r="AG112" s="946"/>
      <c r="AH112" s="946"/>
      <c r="AI112" s="946"/>
      <c r="AJ112" s="947"/>
      <c r="AK112" s="948" t="s">
        <v>47</v>
      </c>
      <c r="AL112" s="946"/>
      <c r="AM112" s="946"/>
      <c r="AN112" s="946"/>
      <c r="AO112" s="947"/>
      <c r="AP112" s="949" t="s">
        <v>47</v>
      </c>
      <c r="AQ112" s="950"/>
      <c r="AR112" s="950"/>
      <c r="AS112" s="950"/>
      <c r="AT112" s="951"/>
      <c r="AU112" s="895"/>
      <c r="AV112" s="896"/>
      <c r="AW112" s="896"/>
      <c r="AX112" s="896"/>
      <c r="AY112" s="896"/>
      <c r="AZ112" s="909" t="s">
        <v>354</v>
      </c>
      <c r="BA112" s="910"/>
      <c r="BB112" s="910"/>
      <c r="BC112" s="910"/>
      <c r="BD112" s="910"/>
      <c r="BE112" s="910"/>
      <c r="BF112" s="910"/>
      <c r="BG112" s="910"/>
      <c r="BH112" s="910"/>
      <c r="BI112" s="910"/>
      <c r="BJ112" s="910"/>
      <c r="BK112" s="910"/>
      <c r="BL112" s="910"/>
      <c r="BM112" s="910"/>
      <c r="BN112" s="910"/>
      <c r="BO112" s="910"/>
      <c r="BP112" s="911"/>
      <c r="BQ112" s="912">
        <v>8280974</v>
      </c>
      <c r="BR112" s="913"/>
      <c r="BS112" s="913"/>
      <c r="BT112" s="913"/>
      <c r="BU112" s="913"/>
      <c r="BV112" s="913">
        <v>7769051</v>
      </c>
      <c r="BW112" s="913"/>
      <c r="BX112" s="913"/>
      <c r="BY112" s="913"/>
      <c r="BZ112" s="913"/>
      <c r="CA112" s="913">
        <v>6562523</v>
      </c>
      <c r="CB112" s="913"/>
      <c r="CC112" s="913"/>
      <c r="CD112" s="913"/>
      <c r="CE112" s="913"/>
      <c r="CF112" s="907">
        <v>51.6</v>
      </c>
      <c r="CG112" s="908"/>
      <c r="CH112" s="908"/>
      <c r="CI112" s="908"/>
      <c r="CJ112" s="908"/>
      <c r="CK112" s="935"/>
      <c r="CL112" s="936"/>
      <c r="CM112" s="909" t="s">
        <v>355</v>
      </c>
      <c r="CN112" s="910"/>
      <c r="CO112" s="910"/>
      <c r="CP112" s="910"/>
      <c r="CQ112" s="910"/>
      <c r="CR112" s="910"/>
      <c r="CS112" s="910"/>
      <c r="CT112" s="910"/>
      <c r="CU112" s="910"/>
      <c r="CV112" s="910"/>
      <c r="CW112" s="910"/>
      <c r="CX112" s="910"/>
      <c r="CY112" s="910"/>
      <c r="CZ112" s="910"/>
      <c r="DA112" s="910"/>
      <c r="DB112" s="910"/>
      <c r="DC112" s="910"/>
      <c r="DD112" s="910"/>
      <c r="DE112" s="910"/>
      <c r="DF112" s="911"/>
      <c r="DG112" s="912" t="s">
        <v>47</v>
      </c>
      <c r="DH112" s="913"/>
      <c r="DI112" s="913"/>
      <c r="DJ112" s="913"/>
      <c r="DK112" s="913"/>
      <c r="DL112" s="913" t="s">
        <v>47</v>
      </c>
      <c r="DM112" s="913"/>
      <c r="DN112" s="913"/>
      <c r="DO112" s="913"/>
      <c r="DP112" s="913"/>
      <c r="DQ112" s="913" t="s">
        <v>47</v>
      </c>
      <c r="DR112" s="913"/>
      <c r="DS112" s="913"/>
      <c r="DT112" s="913"/>
      <c r="DU112" s="913"/>
      <c r="DV112" s="914" t="s">
        <v>47</v>
      </c>
      <c r="DW112" s="914"/>
      <c r="DX112" s="914"/>
      <c r="DY112" s="914"/>
      <c r="DZ112" s="915"/>
    </row>
    <row r="113" spans="1:130" s="212" customFormat="1" ht="26.25" customHeight="1">
      <c r="A113" s="941"/>
      <c r="B113" s="942"/>
      <c r="C113" s="910" t="s">
        <v>356</v>
      </c>
      <c r="D113" s="910"/>
      <c r="E113" s="910"/>
      <c r="F113" s="910"/>
      <c r="G113" s="910"/>
      <c r="H113" s="910"/>
      <c r="I113" s="910"/>
      <c r="J113" s="910"/>
      <c r="K113" s="910"/>
      <c r="L113" s="910"/>
      <c r="M113" s="910"/>
      <c r="N113" s="910"/>
      <c r="O113" s="910"/>
      <c r="P113" s="910"/>
      <c r="Q113" s="910"/>
      <c r="R113" s="910"/>
      <c r="S113" s="910"/>
      <c r="T113" s="910"/>
      <c r="U113" s="910"/>
      <c r="V113" s="910"/>
      <c r="W113" s="910"/>
      <c r="X113" s="910"/>
      <c r="Y113" s="910"/>
      <c r="Z113" s="911"/>
      <c r="AA113" s="924">
        <v>818953</v>
      </c>
      <c r="AB113" s="925"/>
      <c r="AC113" s="925"/>
      <c r="AD113" s="925"/>
      <c r="AE113" s="926"/>
      <c r="AF113" s="927">
        <v>750502</v>
      </c>
      <c r="AG113" s="925"/>
      <c r="AH113" s="925"/>
      <c r="AI113" s="925"/>
      <c r="AJ113" s="926"/>
      <c r="AK113" s="927">
        <v>779244</v>
      </c>
      <c r="AL113" s="925"/>
      <c r="AM113" s="925"/>
      <c r="AN113" s="925"/>
      <c r="AO113" s="926"/>
      <c r="AP113" s="928">
        <v>6.1</v>
      </c>
      <c r="AQ113" s="929"/>
      <c r="AR113" s="929"/>
      <c r="AS113" s="929"/>
      <c r="AT113" s="930"/>
      <c r="AU113" s="895"/>
      <c r="AV113" s="896"/>
      <c r="AW113" s="896"/>
      <c r="AX113" s="896"/>
      <c r="AY113" s="896"/>
      <c r="AZ113" s="909" t="s">
        <v>357</v>
      </c>
      <c r="BA113" s="910"/>
      <c r="BB113" s="910"/>
      <c r="BC113" s="910"/>
      <c r="BD113" s="910"/>
      <c r="BE113" s="910"/>
      <c r="BF113" s="910"/>
      <c r="BG113" s="910"/>
      <c r="BH113" s="910"/>
      <c r="BI113" s="910"/>
      <c r="BJ113" s="910"/>
      <c r="BK113" s="910"/>
      <c r="BL113" s="910"/>
      <c r="BM113" s="910"/>
      <c r="BN113" s="910"/>
      <c r="BO113" s="910"/>
      <c r="BP113" s="911"/>
      <c r="BQ113" s="912">
        <v>106083</v>
      </c>
      <c r="BR113" s="913"/>
      <c r="BS113" s="913"/>
      <c r="BT113" s="913"/>
      <c r="BU113" s="913"/>
      <c r="BV113" s="913">
        <v>92108</v>
      </c>
      <c r="BW113" s="913"/>
      <c r="BX113" s="913"/>
      <c r="BY113" s="913"/>
      <c r="BZ113" s="913"/>
      <c r="CA113" s="913">
        <v>78125</v>
      </c>
      <c r="CB113" s="913"/>
      <c r="CC113" s="913"/>
      <c r="CD113" s="913"/>
      <c r="CE113" s="913"/>
      <c r="CF113" s="907">
        <v>0.6</v>
      </c>
      <c r="CG113" s="908"/>
      <c r="CH113" s="908"/>
      <c r="CI113" s="908"/>
      <c r="CJ113" s="908"/>
      <c r="CK113" s="935"/>
      <c r="CL113" s="936"/>
      <c r="CM113" s="909" t="s">
        <v>358</v>
      </c>
      <c r="CN113" s="910"/>
      <c r="CO113" s="910"/>
      <c r="CP113" s="910"/>
      <c r="CQ113" s="910"/>
      <c r="CR113" s="910"/>
      <c r="CS113" s="910"/>
      <c r="CT113" s="910"/>
      <c r="CU113" s="910"/>
      <c r="CV113" s="910"/>
      <c r="CW113" s="910"/>
      <c r="CX113" s="910"/>
      <c r="CY113" s="910"/>
      <c r="CZ113" s="910"/>
      <c r="DA113" s="910"/>
      <c r="DB113" s="910"/>
      <c r="DC113" s="910"/>
      <c r="DD113" s="910"/>
      <c r="DE113" s="910"/>
      <c r="DF113" s="911"/>
      <c r="DG113" s="945" t="s">
        <v>47</v>
      </c>
      <c r="DH113" s="946"/>
      <c r="DI113" s="946"/>
      <c r="DJ113" s="946"/>
      <c r="DK113" s="947"/>
      <c r="DL113" s="948" t="s">
        <v>47</v>
      </c>
      <c r="DM113" s="946"/>
      <c r="DN113" s="946"/>
      <c r="DO113" s="946"/>
      <c r="DP113" s="947"/>
      <c r="DQ113" s="948" t="s">
        <v>47</v>
      </c>
      <c r="DR113" s="946"/>
      <c r="DS113" s="946"/>
      <c r="DT113" s="946"/>
      <c r="DU113" s="947"/>
      <c r="DV113" s="949" t="s">
        <v>47</v>
      </c>
      <c r="DW113" s="950"/>
      <c r="DX113" s="950"/>
      <c r="DY113" s="950"/>
      <c r="DZ113" s="951"/>
    </row>
    <row r="114" spans="1:130" s="212" customFormat="1" ht="26.25" customHeight="1">
      <c r="A114" s="941"/>
      <c r="B114" s="942"/>
      <c r="C114" s="910" t="s">
        <v>359</v>
      </c>
      <c r="D114" s="910"/>
      <c r="E114" s="910"/>
      <c r="F114" s="910"/>
      <c r="G114" s="910"/>
      <c r="H114" s="910"/>
      <c r="I114" s="910"/>
      <c r="J114" s="910"/>
      <c r="K114" s="910"/>
      <c r="L114" s="910"/>
      <c r="M114" s="910"/>
      <c r="N114" s="910"/>
      <c r="O114" s="910"/>
      <c r="P114" s="910"/>
      <c r="Q114" s="910"/>
      <c r="R114" s="910"/>
      <c r="S114" s="910"/>
      <c r="T114" s="910"/>
      <c r="U114" s="910"/>
      <c r="V114" s="910"/>
      <c r="W114" s="910"/>
      <c r="X114" s="910"/>
      <c r="Y114" s="910"/>
      <c r="Z114" s="911"/>
      <c r="AA114" s="945">
        <v>14060</v>
      </c>
      <c r="AB114" s="946"/>
      <c r="AC114" s="946"/>
      <c r="AD114" s="946"/>
      <c r="AE114" s="947"/>
      <c r="AF114" s="948">
        <v>13979</v>
      </c>
      <c r="AG114" s="946"/>
      <c r="AH114" s="946"/>
      <c r="AI114" s="946"/>
      <c r="AJ114" s="947"/>
      <c r="AK114" s="948">
        <v>13986</v>
      </c>
      <c r="AL114" s="946"/>
      <c r="AM114" s="946"/>
      <c r="AN114" s="946"/>
      <c r="AO114" s="947"/>
      <c r="AP114" s="949">
        <v>0.1</v>
      </c>
      <c r="AQ114" s="950"/>
      <c r="AR114" s="950"/>
      <c r="AS114" s="950"/>
      <c r="AT114" s="951"/>
      <c r="AU114" s="895"/>
      <c r="AV114" s="896"/>
      <c r="AW114" s="896"/>
      <c r="AX114" s="896"/>
      <c r="AY114" s="896"/>
      <c r="AZ114" s="909" t="s">
        <v>360</v>
      </c>
      <c r="BA114" s="910"/>
      <c r="BB114" s="910"/>
      <c r="BC114" s="910"/>
      <c r="BD114" s="910"/>
      <c r="BE114" s="910"/>
      <c r="BF114" s="910"/>
      <c r="BG114" s="910"/>
      <c r="BH114" s="910"/>
      <c r="BI114" s="910"/>
      <c r="BJ114" s="910"/>
      <c r="BK114" s="910"/>
      <c r="BL114" s="910"/>
      <c r="BM114" s="910"/>
      <c r="BN114" s="910"/>
      <c r="BO114" s="910"/>
      <c r="BP114" s="911"/>
      <c r="BQ114" s="912">
        <v>3083678</v>
      </c>
      <c r="BR114" s="913"/>
      <c r="BS114" s="913"/>
      <c r="BT114" s="913"/>
      <c r="BU114" s="913"/>
      <c r="BV114" s="913">
        <v>3105475</v>
      </c>
      <c r="BW114" s="913"/>
      <c r="BX114" s="913"/>
      <c r="BY114" s="913"/>
      <c r="BZ114" s="913"/>
      <c r="CA114" s="913">
        <v>4108200</v>
      </c>
      <c r="CB114" s="913"/>
      <c r="CC114" s="913"/>
      <c r="CD114" s="913"/>
      <c r="CE114" s="913"/>
      <c r="CF114" s="907">
        <v>32.299999999999997</v>
      </c>
      <c r="CG114" s="908"/>
      <c r="CH114" s="908"/>
      <c r="CI114" s="908"/>
      <c r="CJ114" s="908"/>
      <c r="CK114" s="935"/>
      <c r="CL114" s="936"/>
      <c r="CM114" s="909" t="s">
        <v>361</v>
      </c>
      <c r="CN114" s="910"/>
      <c r="CO114" s="910"/>
      <c r="CP114" s="910"/>
      <c r="CQ114" s="910"/>
      <c r="CR114" s="910"/>
      <c r="CS114" s="910"/>
      <c r="CT114" s="910"/>
      <c r="CU114" s="910"/>
      <c r="CV114" s="910"/>
      <c r="CW114" s="910"/>
      <c r="CX114" s="910"/>
      <c r="CY114" s="910"/>
      <c r="CZ114" s="910"/>
      <c r="DA114" s="910"/>
      <c r="DB114" s="910"/>
      <c r="DC114" s="910"/>
      <c r="DD114" s="910"/>
      <c r="DE114" s="910"/>
      <c r="DF114" s="911"/>
      <c r="DG114" s="945" t="s">
        <v>47</v>
      </c>
      <c r="DH114" s="946"/>
      <c r="DI114" s="946"/>
      <c r="DJ114" s="946"/>
      <c r="DK114" s="947"/>
      <c r="DL114" s="948" t="s">
        <v>47</v>
      </c>
      <c r="DM114" s="946"/>
      <c r="DN114" s="946"/>
      <c r="DO114" s="946"/>
      <c r="DP114" s="947"/>
      <c r="DQ114" s="948" t="s">
        <v>47</v>
      </c>
      <c r="DR114" s="946"/>
      <c r="DS114" s="946"/>
      <c r="DT114" s="946"/>
      <c r="DU114" s="947"/>
      <c r="DV114" s="949" t="s">
        <v>47</v>
      </c>
      <c r="DW114" s="950"/>
      <c r="DX114" s="950"/>
      <c r="DY114" s="950"/>
      <c r="DZ114" s="951"/>
    </row>
    <row r="115" spans="1:130" s="212" customFormat="1" ht="26.25" customHeight="1">
      <c r="A115" s="941"/>
      <c r="B115" s="942"/>
      <c r="C115" s="910" t="s">
        <v>362</v>
      </c>
      <c r="D115" s="910"/>
      <c r="E115" s="910"/>
      <c r="F115" s="910"/>
      <c r="G115" s="910"/>
      <c r="H115" s="910"/>
      <c r="I115" s="910"/>
      <c r="J115" s="910"/>
      <c r="K115" s="910"/>
      <c r="L115" s="910"/>
      <c r="M115" s="910"/>
      <c r="N115" s="910"/>
      <c r="O115" s="910"/>
      <c r="P115" s="910"/>
      <c r="Q115" s="910"/>
      <c r="R115" s="910"/>
      <c r="S115" s="910"/>
      <c r="T115" s="910"/>
      <c r="U115" s="910"/>
      <c r="V115" s="910"/>
      <c r="W115" s="910"/>
      <c r="X115" s="910"/>
      <c r="Y115" s="910"/>
      <c r="Z115" s="911"/>
      <c r="AA115" s="924">
        <v>107969</v>
      </c>
      <c r="AB115" s="925"/>
      <c r="AC115" s="925"/>
      <c r="AD115" s="925"/>
      <c r="AE115" s="926"/>
      <c r="AF115" s="927">
        <v>99149</v>
      </c>
      <c r="AG115" s="925"/>
      <c r="AH115" s="925"/>
      <c r="AI115" s="925"/>
      <c r="AJ115" s="926"/>
      <c r="AK115" s="927">
        <v>92846</v>
      </c>
      <c r="AL115" s="925"/>
      <c r="AM115" s="925"/>
      <c r="AN115" s="925"/>
      <c r="AO115" s="926"/>
      <c r="AP115" s="928">
        <v>0.7</v>
      </c>
      <c r="AQ115" s="929"/>
      <c r="AR115" s="929"/>
      <c r="AS115" s="929"/>
      <c r="AT115" s="930"/>
      <c r="AU115" s="895"/>
      <c r="AV115" s="896"/>
      <c r="AW115" s="896"/>
      <c r="AX115" s="896"/>
      <c r="AY115" s="896"/>
      <c r="AZ115" s="909" t="s">
        <v>363</v>
      </c>
      <c r="BA115" s="910"/>
      <c r="BB115" s="910"/>
      <c r="BC115" s="910"/>
      <c r="BD115" s="910"/>
      <c r="BE115" s="910"/>
      <c r="BF115" s="910"/>
      <c r="BG115" s="910"/>
      <c r="BH115" s="910"/>
      <c r="BI115" s="910"/>
      <c r="BJ115" s="910"/>
      <c r="BK115" s="910"/>
      <c r="BL115" s="910"/>
      <c r="BM115" s="910"/>
      <c r="BN115" s="910"/>
      <c r="BO115" s="910"/>
      <c r="BP115" s="911"/>
      <c r="BQ115" s="912">
        <v>18000</v>
      </c>
      <c r="BR115" s="913"/>
      <c r="BS115" s="913"/>
      <c r="BT115" s="913"/>
      <c r="BU115" s="913"/>
      <c r="BV115" s="913">
        <v>18000</v>
      </c>
      <c r="BW115" s="913"/>
      <c r="BX115" s="913"/>
      <c r="BY115" s="913"/>
      <c r="BZ115" s="913"/>
      <c r="CA115" s="913">
        <v>10000</v>
      </c>
      <c r="CB115" s="913"/>
      <c r="CC115" s="913"/>
      <c r="CD115" s="913"/>
      <c r="CE115" s="913"/>
      <c r="CF115" s="907">
        <v>0.1</v>
      </c>
      <c r="CG115" s="908"/>
      <c r="CH115" s="908"/>
      <c r="CI115" s="908"/>
      <c r="CJ115" s="908"/>
      <c r="CK115" s="935"/>
      <c r="CL115" s="936"/>
      <c r="CM115" s="909" t="s">
        <v>364</v>
      </c>
      <c r="CN115" s="910"/>
      <c r="CO115" s="910"/>
      <c r="CP115" s="910"/>
      <c r="CQ115" s="910"/>
      <c r="CR115" s="910"/>
      <c r="CS115" s="910"/>
      <c r="CT115" s="910"/>
      <c r="CU115" s="910"/>
      <c r="CV115" s="910"/>
      <c r="CW115" s="910"/>
      <c r="CX115" s="910"/>
      <c r="CY115" s="910"/>
      <c r="CZ115" s="910"/>
      <c r="DA115" s="910"/>
      <c r="DB115" s="910"/>
      <c r="DC115" s="910"/>
      <c r="DD115" s="910"/>
      <c r="DE115" s="910"/>
      <c r="DF115" s="911"/>
      <c r="DG115" s="945" t="s">
        <v>47</v>
      </c>
      <c r="DH115" s="946"/>
      <c r="DI115" s="946"/>
      <c r="DJ115" s="946"/>
      <c r="DK115" s="947"/>
      <c r="DL115" s="948" t="s">
        <v>47</v>
      </c>
      <c r="DM115" s="946"/>
      <c r="DN115" s="946"/>
      <c r="DO115" s="946"/>
      <c r="DP115" s="947"/>
      <c r="DQ115" s="948" t="s">
        <v>47</v>
      </c>
      <c r="DR115" s="946"/>
      <c r="DS115" s="946"/>
      <c r="DT115" s="946"/>
      <c r="DU115" s="947"/>
      <c r="DV115" s="949" t="s">
        <v>47</v>
      </c>
      <c r="DW115" s="950"/>
      <c r="DX115" s="950"/>
      <c r="DY115" s="950"/>
      <c r="DZ115" s="951"/>
    </row>
    <row r="116" spans="1:130" s="212" customFormat="1" ht="26.25" customHeight="1">
      <c r="A116" s="943"/>
      <c r="B116" s="944"/>
      <c r="C116" s="952" t="s">
        <v>365</v>
      </c>
      <c r="D116" s="952"/>
      <c r="E116" s="952"/>
      <c r="F116" s="952"/>
      <c r="G116" s="952"/>
      <c r="H116" s="952"/>
      <c r="I116" s="952"/>
      <c r="J116" s="952"/>
      <c r="K116" s="952"/>
      <c r="L116" s="952"/>
      <c r="M116" s="952"/>
      <c r="N116" s="952"/>
      <c r="O116" s="952"/>
      <c r="P116" s="952"/>
      <c r="Q116" s="952"/>
      <c r="R116" s="952"/>
      <c r="S116" s="952"/>
      <c r="T116" s="952"/>
      <c r="U116" s="952"/>
      <c r="V116" s="952"/>
      <c r="W116" s="952"/>
      <c r="X116" s="952"/>
      <c r="Y116" s="952"/>
      <c r="Z116" s="953"/>
      <c r="AA116" s="945">
        <v>20</v>
      </c>
      <c r="AB116" s="946"/>
      <c r="AC116" s="946"/>
      <c r="AD116" s="946"/>
      <c r="AE116" s="947"/>
      <c r="AF116" s="948">
        <v>18</v>
      </c>
      <c r="AG116" s="946"/>
      <c r="AH116" s="946"/>
      <c r="AI116" s="946"/>
      <c r="AJ116" s="947"/>
      <c r="AK116" s="948">
        <v>1482</v>
      </c>
      <c r="AL116" s="946"/>
      <c r="AM116" s="946"/>
      <c r="AN116" s="946"/>
      <c r="AO116" s="947"/>
      <c r="AP116" s="949">
        <v>0</v>
      </c>
      <c r="AQ116" s="950"/>
      <c r="AR116" s="950"/>
      <c r="AS116" s="950"/>
      <c r="AT116" s="951"/>
      <c r="AU116" s="895"/>
      <c r="AV116" s="896"/>
      <c r="AW116" s="896"/>
      <c r="AX116" s="896"/>
      <c r="AY116" s="896"/>
      <c r="AZ116" s="954" t="s">
        <v>366</v>
      </c>
      <c r="BA116" s="955"/>
      <c r="BB116" s="955"/>
      <c r="BC116" s="955"/>
      <c r="BD116" s="955"/>
      <c r="BE116" s="955"/>
      <c r="BF116" s="955"/>
      <c r="BG116" s="955"/>
      <c r="BH116" s="955"/>
      <c r="BI116" s="955"/>
      <c r="BJ116" s="955"/>
      <c r="BK116" s="955"/>
      <c r="BL116" s="955"/>
      <c r="BM116" s="955"/>
      <c r="BN116" s="955"/>
      <c r="BO116" s="955"/>
      <c r="BP116" s="956"/>
      <c r="BQ116" s="912" t="s">
        <v>47</v>
      </c>
      <c r="BR116" s="913"/>
      <c r="BS116" s="913"/>
      <c r="BT116" s="913"/>
      <c r="BU116" s="913"/>
      <c r="BV116" s="913" t="s">
        <v>47</v>
      </c>
      <c r="BW116" s="913"/>
      <c r="BX116" s="913"/>
      <c r="BY116" s="913"/>
      <c r="BZ116" s="913"/>
      <c r="CA116" s="913" t="s">
        <v>47</v>
      </c>
      <c r="CB116" s="913"/>
      <c r="CC116" s="913"/>
      <c r="CD116" s="913"/>
      <c r="CE116" s="913"/>
      <c r="CF116" s="907" t="s">
        <v>47</v>
      </c>
      <c r="CG116" s="908"/>
      <c r="CH116" s="908"/>
      <c r="CI116" s="908"/>
      <c r="CJ116" s="908"/>
      <c r="CK116" s="935"/>
      <c r="CL116" s="936"/>
      <c r="CM116" s="909" t="s">
        <v>367</v>
      </c>
      <c r="CN116" s="910"/>
      <c r="CO116" s="910"/>
      <c r="CP116" s="910"/>
      <c r="CQ116" s="910"/>
      <c r="CR116" s="910"/>
      <c r="CS116" s="910"/>
      <c r="CT116" s="910"/>
      <c r="CU116" s="910"/>
      <c r="CV116" s="910"/>
      <c r="CW116" s="910"/>
      <c r="CX116" s="910"/>
      <c r="CY116" s="910"/>
      <c r="CZ116" s="910"/>
      <c r="DA116" s="910"/>
      <c r="DB116" s="910"/>
      <c r="DC116" s="910"/>
      <c r="DD116" s="910"/>
      <c r="DE116" s="910"/>
      <c r="DF116" s="911"/>
      <c r="DG116" s="945" t="s">
        <v>47</v>
      </c>
      <c r="DH116" s="946"/>
      <c r="DI116" s="946"/>
      <c r="DJ116" s="946"/>
      <c r="DK116" s="947"/>
      <c r="DL116" s="948" t="s">
        <v>47</v>
      </c>
      <c r="DM116" s="946"/>
      <c r="DN116" s="946"/>
      <c r="DO116" s="946"/>
      <c r="DP116" s="947"/>
      <c r="DQ116" s="948" t="s">
        <v>47</v>
      </c>
      <c r="DR116" s="946"/>
      <c r="DS116" s="946"/>
      <c r="DT116" s="946"/>
      <c r="DU116" s="947"/>
      <c r="DV116" s="949" t="s">
        <v>47</v>
      </c>
      <c r="DW116" s="950"/>
      <c r="DX116" s="950"/>
      <c r="DY116" s="950"/>
      <c r="DZ116" s="951"/>
    </row>
    <row r="117" spans="1:130" s="212" customFormat="1" ht="26.25" customHeight="1">
      <c r="A117" s="899" t="s">
        <v>102</v>
      </c>
      <c r="B117" s="880"/>
      <c r="C117" s="880"/>
      <c r="D117" s="880"/>
      <c r="E117" s="880"/>
      <c r="F117" s="880"/>
      <c r="G117" s="880"/>
      <c r="H117" s="880"/>
      <c r="I117" s="880"/>
      <c r="J117" s="880"/>
      <c r="K117" s="880"/>
      <c r="L117" s="880"/>
      <c r="M117" s="880"/>
      <c r="N117" s="880"/>
      <c r="O117" s="880"/>
      <c r="P117" s="880"/>
      <c r="Q117" s="880"/>
      <c r="R117" s="880"/>
      <c r="S117" s="880"/>
      <c r="T117" s="880"/>
      <c r="U117" s="880"/>
      <c r="V117" s="880"/>
      <c r="W117" s="880"/>
      <c r="X117" s="880"/>
      <c r="Y117" s="964" t="s">
        <v>368</v>
      </c>
      <c r="Z117" s="881"/>
      <c r="AA117" s="965">
        <v>5360015</v>
      </c>
      <c r="AB117" s="966"/>
      <c r="AC117" s="966"/>
      <c r="AD117" s="966"/>
      <c r="AE117" s="967"/>
      <c r="AF117" s="968">
        <v>5286835</v>
      </c>
      <c r="AG117" s="966"/>
      <c r="AH117" s="966"/>
      <c r="AI117" s="966"/>
      <c r="AJ117" s="967"/>
      <c r="AK117" s="968">
        <v>5048600</v>
      </c>
      <c r="AL117" s="966"/>
      <c r="AM117" s="966"/>
      <c r="AN117" s="966"/>
      <c r="AO117" s="967"/>
      <c r="AP117" s="969"/>
      <c r="AQ117" s="970"/>
      <c r="AR117" s="970"/>
      <c r="AS117" s="970"/>
      <c r="AT117" s="971"/>
      <c r="AU117" s="895"/>
      <c r="AV117" s="896"/>
      <c r="AW117" s="896"/>
      <c r="AX117" s="896"/>
      <c r="AY117" s="896"/>
      <c r="AZ117" s="961" t="s">
        <v>369</v>
      </c>
      <c r="BA117" s="962"/>
      <c r="BB117" s="962"/>
      <c r="BC117" s="962"/>
      <c r="BD117" s="962"/>
      <c r="BE117" s="962"/>
      <c r="BF117" s="962"/>
      <c r="BG117" s="962"/>
      <c r="BH117" s="962"/>
      <c r="BI117" s="962"/>
      <c r="BJ117" s="962"/>
      <c r="BK117" s="962"/>
      <c r="BL117" s="962"/>
      <c r="BM117" s="962"/>
      <c r="BN117" s="962"/>
      <c r="BO117" s="962"/>
      <c r="BP117" s="963"/>
      <c r="BQ117" s="912" t="s">
        <v>47</v>
      </c>
      <c r="BR117" s="913"/>
      <c r="BS117" s="913"/>
      <c r="BT117" s="913"/>
      <c r="BU117" s="913"/>
      <c r="BV117" s="913" t="s">
        <v>47</v>
      </c>
      <c r="BW117" s="913"/>
      <c r="BX117" s="913"/>
      <c r="BY117" s="913"/>
      <c r="BZ117" s="913"/>
      <c r="CA117" s="913" t="s">
        <v>47</v>
      </c>
      <c r="CB117" s="913"/>
      <c r="CC117" s="913"/>
      <c r="CD117" s="913"/>
      <c r="CE117" s="913"/>
      <c r="CF117" s="907" t="s">
        <v>47</v>
      </c>
      <c r="CG117" s="908"/>
      <c r="CH117" s="908"/>
      <c r="CI117" s="908"/>
      <c r="CJ117" s="908"/>
      <c r="CK117" s="935"/>
      <c r="CL117" s="936"/>
      <c r="CM117" s="909" t="s">
        <v>370</v>
      </c>
      <c r="CN117" s="910"/>
      <c r="CO117" s="910"/>
      <c r="CP117" s="910"/>
      <c r="CQ117" s="910"/>
      <c r="CR117" s="910"/>
      <c r="CS117" s="910"/>
      <c r="CT117" s="910"/>
      <c r="CU117" s="910"/>
      <c r="CV117" s="910"/>
      <c r="CW117" s="910"/>
      <c r="CX117" s="910"/>
      <c r="CY117" s="910"/>
      <c r="CZ117" s="910"/>
      <c r="DA117" s="910"/>
      <c r="DB117" s="910"/>
      <c r="DC117" s="910"/>
      <c r="DD117" s="910"/>
      <c r="DE117" s="910"/>
      <c r="DF117" s="911"/>
      <c r="DG117" s="945" t="s">
        <v>47</v>
      </c>
      <c r="DH117" s="946"/>
      <c r="DI117" s="946"/>
      <c r="DJ117" s="946"/>
      <c r="DK117" s="947"/>
      <c r="DL117" s="948" t="s">
        <v>47</v>
      </c>
      <c r="DM117" s="946"/>
      <c r="DN117" s="946"/>
      <c r="DO117" s="946"/>
      <c r="DP117" s="947"/>
      <c r="DQ117" s="948" t="s">
        <v>47</v>
      </c>
      <c r="DR117" s="946"/>
      <c r="DS117" s="946"/>
      <c r="DT117" s="946"/>
      <c r="DU117" s="947"/>
      <c r="DV117" s="949" t="s">
        <v>47</v>
      </c>
      <c r="DW117" s="950"/>
      <c r="DX117" s="950"/>
      <c r="DY117" s="950"/>
      <c r="DZ117" s="951"/>
    </row>
    <row r="118" spans="1:130" s="212" customFormat="1" ht="26.25" customHeight="1">
      <c r="A118" s="899" t="s">
        <v>343</v>
      </c>
      <c r="B118" s="880"/>
      <c r="C118" s="880"/>
      <c r="D118" s="880"/>
      <c r="E118" s="880"/>
      <c r="F118" s="880"/>
      <c r="G118" s="880"/>
      <c r="H118" s="880"/>
      <c r="I118" s="880"/>
      <c r="J118" s="880"/>
      <c r="K118" s="880"/>
      <c r="L118" s="880"/>
      <c r="M118" s="880"/>
      <c r="N118" s="880"/>
      <c r="O118" s="880"/>
      <c r="P118" s="880"/>
      <c r="Q118" s="880"/>
      <c r="R118" s="880"/>
      <c r="S118" s="880"/>
      <c r="T118" s="880"/>
      <c r="U118" s="880"/>
      <c r="V118" s="880"/>
      <c r="W118" s="880"/>
      <c r="X118" s="880"/>
      <c r="Y118" s="880"/>
      <c r="Z118" s="881"/>
      <c r="AA118" s="879" t="s">
        <v>340</v>
      </c>
      <c r="AB118" s="880"/>
      <c r="AC118" s="880"/>
      <c r="AD118" s="880"/>
      <c r="AE118" s="881"/>
      <c r="AF118" s="879" t="s">
        <v>341</v>
      </c>
      <c r="AG118" s="880"/>
      <c r="AH118" s="880"/>
      <c r="AI118" s="880"/>
      <c r="AJ118" s="881"/>
      <c r="AK118" s="879" t="s">
        <v>221</v>
      </c>
      <c r="AL118" s="880"/>
      <c r="AM118" s="880"/>
      <c r="AN118" s="880"/>
      <c r="AO118" s="881"/>
      <c r="AP118" s="957" t="s">
        <v>342</v>
      </c>
      <c r="AQ118" s="958"/>
      <c r="AR118" s="958"/>
      <c r="AS118" s="958"/>
      <c r="AT118" s="959"/>
      <c r="AU118" s="895"/>
      <c r="AV118" s="896"/>
      <c r="AW118" s="896"/>
      <c r="AX118" s="896"/>
      <c r="AY118" s="896"/>
      <c r="AZ118" s="960" t="s">
        <v>371</v>
      </c>
      <c r="BA118" s="952"/>
      <c r="BB118" s="952"/>
      <c r="BC118" s="952"/>
      <c r="BD118" s="952"/>
      <c r="BE118" s="952"/>
      <c r="BF118" s="952"/>
      <c r="BG118" s="952"/>
      <c r="BH118" s="952"/>
      <c r="BI118" s="952"/>
      <c r="BJ118" s="952"/>
      <c r="BK118" s="952"/>
      <c r="BL118" s="952"/>
      <c r="BM118" s="952"/>
      <c r="BN118" s="952"/>
      <c r="BO118" s="952"/>
      <c r="BP118" s="953"/>
      <c r="BQ118" s="986" t="s">
        <v>47</v>
      </c>
      <c r="BR118" s="987"/>
      <c r="BS118" s="987"/>
      <c r="BT118" s="987"/>
      <c r="BU118" s="987"/>
      <c r="BV118" s="987" t="s">
        <v>47</v>
      </c>
      <c r="BW118" s="987"/>
      <c r="BX118" s="987"/>
      <c r="BY118" s="987"/>
      <c r="BZ118" s="987"/>
      <c r="CA118" s="987" t="s">
        <v>47</v>
      </c>
      <c r="CB118" s="987"/>
      <c r="CC118" s="987"/>
      <c r="CD118" s="987"/>
      <c r="CE118" s="987"/>
      <c r="CF118" s="907" t="s">
        <v>47</v>
      </c>
      <c r="CG118" s="908"/>
      <c r="CH118" s="908"/>
      <c r="CI118" s="908"/>
      <c r="CJ118" s="908"/>
      <c r="CK118" s="935"/>
      <c r="CL118" s="936"/>
      <c r="CM118" s="909" t="s">
        <v>372</v>
      </c>
      <c r="CN118" s="910"/>
      <c r="CO118" s="910"/>
      <c r="CP118" s="910"/>
      <c r="CQ118" s="910"/>
      <c r="CR118" s="910"/>
      <c r="CS118" s="910"/>
      <c r="CT118" s="910"/>
      <c r="CU118" s="910"/>
      <c r="CV118" s="910"/>
      <c r="CW118" s="910"/>
      <c r="CX118" s="910"/>
      <c r="CY118" s="910"/>
      <c r="CZ118" s="910"/>
      <c r="DA118" s="910"/>
      <c r="DB118" s="910"/>
      <c r="DC118" s="910"/>
      <c r="DD118" s="910"/>
      <c r="DE118" s="910"/>
      <c r="DF118" s="911"/>
      <c r="DG118" s="945" t="s">
        <v>47</v>
      </c>
      <c r="DH118" s="946"/>
      <c r="DI118" s="946"/>
      <c r="DJ118" s="946"/>
      <c r="DK118" s="947"/>
      <c r="DL118" s="948" t="s">
        <v>47</v>
      </c>
      <c r="DM118" s="946"/>
      <c r="DN118" s="946"/>
      <c r="DO118" s="946"/>
      <c r="DP118" s="947"/>
      <c r="DQ118" s="948" t="s">
        <v>47</v>
      </c>
      <c r="DR118" s="946"/>
      <c r="DS118" s="946"/>
      <c r="DT118" s="946"/>
      <c r="DU118" s="947"/>
      <c r="DV118" s="949" t="s">
        <v>47</v>
      </c>
      <c r="DW118" s="950"/>
      <c r="DX118" s="950"/>
      <c r="DY118" s="950"/>
      <c r="DZ118" s="951"/>
    </row>
    <row r="119" spans="1:130" s="212" customFormat="1" ht="26.25" customHeight="1">
      <c r="A119" s="1043" t="s">
        <v>347</v>
      </c>
      <c r="B119" s="934"/>
      <c r="C119" s="916" t="s">
        <v>348</v>
      </c>
      <c r="D119" s="884"/>
      <c r="E119" s="884"/>
      <c r="F119" s="884"/>
      <c r="G119" s="884"/>
      <c r="H119" s="884"/>
      <c r="I119" s="884"/>
      <c r="J119" s="884"/>
      <c r="K119" s="884"/>
      <c r="L119" s="884"/>
      <c r="M119" s="884"/>
      <c r="N119" s="884"/>
      <c r="O119" s="884"/>
      <c r="P119" s="884"/>
      <c r="Q119" s="884"/>
      <c r="R119" s="884"/>
      <c r="S119" s="884"/>
      <c r="T119" s="884"/>
      <c r="U119" s="884"/>
      <c r="V119" s="884"/>
      <c r="W119" s="884"/>
      <c r="X119" s="884"/>
      <c r="Y119" s="884"/>
      <c r="Z119" s="885"/>
      <c r="AA119" s="886">
        <v>79236</v>
      </c>
      <c r="AB119" s="887"/>
      <c r="AC119" s="887"/>
      <c r="AD119" s="887"/>
      <c r="AE119" s="888"/>
      <c r="AF119" s="889">
        <v>71831</v>
      </c>
      <c r="AG119" s="887"/>
      <c r="AH119" s="887"/>
      <c r="AI119" s="887"/>
      <c r="AJ119" s="888"/>
      <c r="AK119" s="889">
        <v>70746</v>
      </c>
      <c r="AL119" s="887"/>
      <c r="AM119" s="887"/>
      <c r="AN119" s="887"/>
      <c r="AO119" s="888"/>
      <c r="AP119" s="890">
        <v>0.6</v>
      </c>
      <c r="AQ119" s="891"/>
      <c r="AR119" s="891"/>
      <c r="AS119" s="891"/>
      <c r="AT119" s="892"/>
      <c r="AU119" s="897"/>
      <c r="AV119" s="898"/>
      <c r="AW119" s="898"/>
      <c r="AX119" s="898"/>
      <c r="AY119" s="898"/>
      <c r="AZ119" s="235" t="s">
        <v>102</v>
      </c>
      <c r="BA119" s="235"/>
      <c r="BB119" s="235"/>
      <c r="BC119" s="235"/>
      <c r="BD119" s="235"/>
      <c r="BE119" s="235"/>
      <c r="BF119" s="235"/>
      <c r="BG119" s="235"/>
      <c r="BH119" s="235"/>
      <c r="BI119" s="235"/>
      <c r="BJ119" s="235"/>
      <c r="BK119" s="235"/>
      <c r="BL119" s="235"/>
      <c r="BM119" s="235"/>
      <c r="BN119" s="235"/>
      <c r="BO119" s="964" t="s">
        <v>373</v>
      </c>
      <c r="BP119" s="992"/>
      <c r="BQ119" s="986">
        <v>52149372</v>
      </c>
      <c r="BR119" s="987"/>
      <c r="BS119" s="987"/>
      <c r="BT119" s="987"/>
      <c r="BU119" s="987"/>
      <c r="BV119" s="987">
        <v>49939870</v>
      </c>
      <c r="BW119" s="987"/>
      <c r="BX119" s="987"/>
      <c r="BY119" s="987"/>
      <c r="BZ119" s="987"/>
      <c r="CA119" s="987">
        <v>49168344</v>
      </c>
      <c r="CB119" s="987"/>
      <c r="CC119" s="987"/>
      <c r="CD119" s="987"/>
      <c r="CE119" s="987"/>
      <c r="CF119" s="988"/>
      <c r="CG119" s="989"/>
      <c r="CH119" s="989"/>
      <c r="CI119" s="989"/>
      <c r="CJ119" s="990"/>
      <c r="CK119" s="937"/>
      <c r="CL119" s="938"/>
      <c r="CM119" s="960" t="s">
        <v>374</v>
      </c>
      <c r="CN119" s="952"/>
      <c r="CO119" s="952"/>
      <c r="CP119" s="952"/>
      <c r="CQ119" s="952"/>
      <c r="CR119" s="952"/>
      <c r="CS119" s="952"/>
      <c r="CT119" s="952"/>
      <c r="CU119" s="952"/>
      <c r="CV119" s="952"/>
      <c r="CW119" s="952"/>
      <c r="CX119" s="952"/>
      <c r="CY119" s="952"/>
      <c r="CZ119" s="952"/>
      <c r="DA119" s="952"/>
      <c r="DB119" s="952"/>
      <c r="DC119" s="952"/>
      <c r="DD119" s="952"/>
      <c r="DE119" s="952"/>
      <c r="DF119" s="953"/>
      <c r="DG119" s="991">
        <v>28379</v>
      </c>
      <c r="DH119" s="973"/>
      <c r="DI119" s="973"/>
      <c r="DJ119" s="973"/>
      <c r="DK119" s="974"/>
      <c r="DL119" s="972">
        <v>15481</v>
      </c>
      <c r="DM119" s="973"/>
      <c r="DN119" s="973"/>
      <c r="DO119" s="973"/>
      <c r="DP119" s="974"/>
      <c r="DQ119" s="972">
        <v>7636</v>
      </c>
      <c r="DR119" s="973"/>
      <c r="DS119" s="973"/>
      <c r="DT119" s="973"/>
      <c r="DU119" s="974"/>
      <c r="DV119" s="975">
        <v>0.1</v>
      </c>
      <c r="DW119" s="976"/>
      <c r="DX119" s="976"/>
      <c r="DY119" s="976"/>
      <c r="DZ119" s="977"/>
    </row>
    <row r="120" spans="1:130" s="212" customFormat="1" ht="26.25" customHeight="1">
      <c r="A120" s="1044"/>
      <c r="B120" s="936"/>
      <c r="C120" s="909" t="s">
        <v>351</v>
      </c>
      <c r="D120" s="910"/>
      <c r="E120" s="910"/>
      <c r="F120" s="910"/>
      <c r="G120" s="910"/>
      <c r="H120" s="910"/>
      <c r="I120" s="910"/>
      <c r="J120" s="910"/>
      <c r="K120" s="910"/>
      <c r="L120" s="910"/>
      <c r="M120" s="910"/>
      <c r="N120" s="910"/>
      <c r="O120" s="910"/>
      <c r="P120" s="910"/>
      <c r="Q120" s="910"/>
      <c r="R120" s="910"/>
      <c r="S120" s="910"/>
      <c r="T120" s="910"/>
      <c r="U120" s="910"/>
      <c r="V120" s="910"/>
      <c r="W120" s="910"/>
      <c r="X120" s="910"/>
      <c r="Y120" s="910"/>
      <c r="Z120" s="911"/>
      <c r="AA120" s="945" t="s">
        <v>47</v>
      </c>
      <c r="AB120" s="946"/>
      <c r="AC120" s="946"/>
      <c r="AD120" s="946"/>
      <c r="AE120" s="947"/>
      <c r="AF120" s="948" t="s">
        <v>47</v>
      </c>
      <c r="AG120" s="946"/>
      <c r="AH120" s="946"/>
      <c r="AI120" s="946"/>
      <c r="AJ120" s="947"/>
      <c r="AK120" s="948" t="s">
        <v>47</v>
      </c>
      <c r="AL120" s="946"/>
      <c r="AM120" s="946"/>
      <c r="AN120" s="946"/>
      <c r="AO120" s="947"/>
      <c r="AP120" s="949" t="s">
        <v>47</v>
      </c>
      <c r="AQ120" s="950"/>
      <c r="AR120" s="950"/>
      <c r="AS120" s="950"/>
      <c r="AT120" s="951"/>
      <c r="AU120" s="978" t="s">
        <v>375</v>
      </c>
      <c r="AV120" s="979"/>
      <c r="AW120" s="979"/>
      <c r="AX120" s="979"/>
      <c r="AY120" s="980"/>
      <c r="AZ120" s="916" t="s">
        <v>376</v>
      </c>
      <c r="BA120" s="884"/>
      <c r="BB120" s="884"/>
      <c r="BC120" s="884"/>
      <c r="BD120" s="884"/>
      <c r="BE120" s="884"/>
      <c r="BF120" s="884"/>
      <c r="BG120" s="884"/>
      <c r="BH120" s="884"/>
      <c r="BI120" s="884"/>
      <c r="BJ120" s="884"/>
      <c r="BK120" s="884"/>
      <c r="BL120" s="884"/>
      <c r="BM120" s="884"/>
      <c r="BN120" s="884"/>
      <c r="BO120" s="884"/>
      <c r="BP120" s="885"/>
      <c r="BQ120" s="917">
        <v>8162630</v>
      </c>
      <c r="BR120" s="918"/>
      <c r="BS120" s="918"/>
      <c r="BT120" s="918"/>
      <c r="BU120" s="918"/>
      <c r="BV120" s="918">
        <v>8125018</v>
      </c>
      <c r="BW120" s="918"/>
      <c r="BX120" s="918"/>
      <c r="BY120" s="918"/>
      <c r="BZ120" s="918"/>
      <c r="CA120" s="918">
        <v>7264498</v>
      </c>
      <c r="CB120" s="918"/>
      <c r="CC120" s="918"/>
      <c r="CD120" s="918"/>
      <c r="CE120" s="918"/>
      <c r="CF120" s="931">
        <v>57.1</v>
      </c>
      <c r="CG120" s="932"/>
      <c r="CH120" s="932"/>
      <c r="CI120" s="932"/>
      <c r="CJ120" s="932"/>
      <c r="CK120" s="993" t="s">
        <v>377</v>
      </c>
      <c r="CL120" s="994"/>
      <c r="CM120" s="994"/>
      <c r="CN120" s="994"/>
      <c r="CO120" s="995"/>
      <c r="CP120" s="1001" t="s">
        <v>324</v>
      </c>
      <c r="CQ120" s="1002"/>
      <c r="CR120" s="1002"/>
      <c r="CS120" s="1002"/>
      <c r="CT120" s="1002"/>
      <c r="CU120" s="1002"/>
      <c r="CV120" s="1002"/>
      <c r="CW120" s="1002"/>
      <c r="CX120" s="1002"/>
      <c r="CY120" s="1002"/>
      <c r="CZ120" s="1002"/>
      <c r="DA120" s="1002"/>
      <c r="DB120" s="1002"/>
      <c r="DC120" s="1002"/>
      <c r="DD120" s="1002"/>
      <c r="DE120" s="1002"/>
      <c r="DF120" s="1003"/>
      <c r="DG120" s="917">
        <v>3288565</v>
      </c>
      <c r="DH120" s="918"/>
      <c r="DI120" s="918"/>
      <c r="DJ120" s="918"/>
      <c r="DK120" s="918"/>
      <c r="DL120" s="918">
        <v>3075837</v>
      </c>
      <c r="DM120" s="918"/>
      <c r="DN120" s="918"/>
      <c r="DO120" s="918"/>
      <c r="DP120" s="918"/>
      <c r="DQ120" s="918">
        <v>2868725</v>
      </c>
      <c r="DR120" s="918"/>
      <c r="DS120" s="918"/>
      <c r="DT120" s="918"/>
      <c r="DU120" s="918"/>
      <c r="DV120" s="919">
        <v>22.6</v>
      </c>
      <c r="DW120" s="919"/>
      <c r="DX120" s="919"/>
      <c r="DY120" s="919"/>
      <c r="DZ120" s="920"/>
    </row>
    <row r="121" spans="1:130" s="212" customFormat="1" ht="26.25" customHeight="1">
      <c r="A121" s="1044"/>
      <c r="B121" s="936"/>
      <c r="C121" s="961" t="s">
        <v>378</v>
      </c>
      <c r="D121" s="962"/>
      <c r="E121" s="962"/>
      <c r="F121" s="962"/>
      <c r="G121" s="962"/>
      <c r="H121" s="962"/>
      <c r="I121" s="962"/>
      <c r="J121" s="962"/>
      <c r="K121" s="962"/>
      <c r="L121" s="962"/>
      <c r="M121" s="962"/>
      <c r="N121" s="962"/>
      <c r="O121" s="962"/>
      <c r="P121" s="962"/>
      <c r="Q121" s="962"/>
      <c r="R121" s="962"/>
      <c r="S121" s="962"/>
      <c r="T121" s="962"/>
      <c r="U121" s="962"/>
      <c r="V121" s="962"/>
      <c r="W121" s="962"/>
      <c r="X121" s="962"/>
      <c r="Y121" s="962"/>
      <c r="Z121" s="963"/>
      <c r="AA121" s="945" t="s">
        <v>47</v>
      </c>
      <c r="AB121" s="946"/>
      <c r="AC121" s="946"/>
      <c r="AD121" s="946"/>
      <c r="AE121" s="947"/>
      <c r="AF121" s="948" t="s">
        <v>47</v>
      </c>
      <c r="AG121" s="946"/>
      <c r="AH121" s="946"/>
      <c r="AI121" s="946"/>
      <c r="AJ121" s="947"/>
      <c r="AK121" s="948" t="s">
        <v>47</v>
      </c>
      <c r="AL121" s="946"/>
      <c r="AM121" s="946"/>
      <c r="AN121" s="946"/>
      <c r="AO121" s="947"/>
      <c r="AP121" s="949" t="s">
        <v>47</v>
      </c>
      <c r="AQ121" s="950"/>
      <c r="AR121" s="950"/>
      <c r="AS121" s="950"/>
      <c r="AT121" s="951"/>
      <c r="AU121" s="981"/>
      <c r="AV121" s="982"/>
      <c r="AW121" s="982"/>
      <c r="AX121" s="982"/>
      <c r="AY121" s="983"/>
      <c r="AZ121" s="909" t="s">
        <v>379</v>
      </c>
      <c r="BA121" s="910"/>
      <c r="BB121" s="910"/>
      <c r="BC121" s="910"/>
      <c r="BD121" s="910"/>
      <c r="BE121" s="910"/>
      <c r="BF121" s="910"/>
      <c r="BG121" s="910"/>
      <c r="BH121" s="910"/>
      <c r="BI121" s="910"/>
      <c r="BJ121" s="910"/>
      <c r="BK121" s="910"/>
      <c r="BL121" s="910"/>
      <c r="BM121" s="910"/>
      <c r="BN121" s="910"/>
      <c r="BO121" s="910"/>
      <c r="BP121" s="911"/>
      <c r="BQ121" s="912">
        <v>1080152</v>
      </c>
      <c r="BR121" s="913"/>
      <c r="BS121" s="913"/>
      <c r="BT121" s="913"/>
      <c r="BU121" s="913"/>
      <c r="BV121" s="913">
        <v>757509</v>
      </c>
      <c r="BW121" s="913"/>
      <c r="BX121" s="913"/>
      <c r="BY121" s="913"/>
      <c r="BZ121" s="913"/>
      <c r="CA121" s="913">
        <v>695769</v>
      </c>
      <c r="CB121" s="913"/>
      <c r="CC121" s="913"/>
      <c r="CD121" s="913"/>
      <c r="CE121" s="913"/>
      <c r="CF121" s="907">
        <v>5.5</v>
      </c>
      <c r="CG121" s="908"/>
      <c r="CH121" s="908"/>
      <c r="CI121" s="908"/>
      <c r="CJ121" s="908"/>
      <c r="CK121" s="996"/>
      <c r="CL121" s="997"/>
      <c r="CM121" s="997"/>
      <c r="CN121" s="997"/>
      <c r="CO121" s="998"/>
      <c r="CP121" s="1006" t="s">
        <v>323</v>
      </c>
      <c r="CQ121" s="1007"/>
      <c r="CR121" s="1007"/>
      <c r="CS121" s="1007"/>
      <c r="CT121" s="1007"/>
      <c r="CU121" s="1007"/>
      <c r="CV121" s="1007"/>
      <c r="CW121" s="1007"/>
      <c r="CX121" s="1007"/>
      <c r="CY121" s="1007"/>
      <c r="CZ121" s="1007"/>
      <c r="DA121" s="1007"/>
      <c r="DB121" s="1007"/>
      <c r="DC121" s="1007"/>
      <c r="DD121" s="1007"/>
      <c r="DE121" s="1007"/>
      <c r="DF121" s="1008"/>
      <c r="DG121" s="912" t="s">
        <v>47</v>
      </c>
      <c r="DH121" s="913"/>
      <c r="DI121" s="913"/>
      <c r="DJ121" s="913"/>
      <c r="DK121" s="913"/>
      <c r="DL121" s="913">
        <v>3514752</v>
      </c>
      <c r="DM121" s="913"/>
      <c r="DN121" s="913"/>
      <c r="DO121" s="913"/>
      <c r="DP121" s="913"/>
      <c r="DQ121" s="913">
        <v>2654523</v>
      </c>
      <c r="DR121" s="913"/>
      <c r="DS121" s="913"/>
      <c r="DT121" s="913"/>
      <c r="DU121" s="913"/>
      <c r="DV121" s="914">
        <v>20.9</v>
      </c>
      <c r="DW121" s="914"/>
      <c r="DX121" s="914"/>
      <c r="DY121" s="914"/>
      <c r="DZ121" s="915"/>
    </row>
    <row r="122" spans="1:130" s="212" customFormat="1" ht="26.25" customHeight="1">
      <c r="A122" s="1044"/>
      <c r="B122" s="936"/>
      <c r="C122" s="909" t="s">
        <v>361</v>
      </c>
      <c r="D122" s="910"/>
      <c r="E122" s="910"/>
      <c r="F122" s="910"/>
      <c r="G122" s="910"/>
      <c r="H122" s="910"/>
      <c r="I122" s="910"/>
      <c r="J122" s="910"/>
      <c r="K122" s="910"/>
      <c r="L122" s="910"/>
      <c r="M122" s="910"/>
      <c r="N122" s="910"/>
      <c r="O122" s="910"/>
      <c r="P122" s="910"/>
      <c r="Q122" s="910"/>
      <c r="R122" s="910"/>
      <c r="S122" s="910"/>
      <c r="T122" s="910"/>
      <c r="U122" s="910"/>
      <c r="V122" s="910"/>
      <c r="W122" s="910"/>
      <c r="X122" s="910"/>
      <c r="Y122" s="910"/>
      <c r="Z122" s="911"/>
      <c r="AA122" s="945" t="s">
        <v>47</v>
      </c>
      <c r="AB122" s="946"/>
      <c r="AC122" s="946"/>
      <c r="AD122" s="946"/>
      <c r="AE122" s="947"/>
      <c r="AF122" s="948" t="s">
        <v>47</v>
      </c>
      <c r="AG122" s="946"/>
      <c r="AH122" s="946"/>
      <c r="AI122" s="946"/>
      <c r="AJ122" s="947"/>
      <c r="AK122" s="948" t="s">
        <v>47</v>
      </c>
      <c r="AL122" s="946"/>
      <c r="AM122" s="946"/>
      <c r="AN122" s="946"/>
      <c r="AO122" s="947"/>
      <c r="AP122" s="949" t="s">
        <v>47</v>
      </c>
      <c r="AQ122" s="950"/>
      <c r="AR122" s="950"/>
      <c r="AS122" s="950"/>
      <c r="AT122" s="951"/>
      <c r="AU122" s="981"/>
      <c r="AV122" s="982"/>
      <c r="AW122" s="982"/>
      <c r="AX122" s="982"/>
      <c r="AY122" s="983"/>
      <c r="AZ122" s="960" t="s">
        <v>380</v>
      </c>
      <c r="BA122" s="952"/>
      <c r="BB122" s="952"/>
      <c r="BC122" s="952"/>
      <c r="BD122" s="952"/>
      <c r="BE122" s="952"/>
      <c r="BF122" s="952"/>
      <c r="BG122" s="952"/>
      <c r="BH122" s="952"/>
      <c r="BI122" s="952"/>
      <c r="BJ122" s="952"/>
      <c r="BK122" s="952"/>
      <c r="BL122" s="952"/>
      <c r="BM122" s="952"/>
      <c r="BN122" s="952"/>
      <c r="BO122" s="952"/>
      <c r="BP122" s="953"/>
      <c r="BQ122" s="986">
        <v>33810630</v>
      </c>
      <c r="BR122" s="987"/>
      <c r="BS122" s="987"/>
      <c r="BT122" s="987"/>
      <c r="BU122" s="987"/>
      <c r="BV122" s="987">
        <v>32465249</v>
      </c>
      <c r="BW122" s="987"/>
      <c r="BX122" s="987"/>
      <c r="BY122" s="987"/>
      <c r="BZ122" s="987"/>
      <c r="CA122" s="987">
        <v>31410702</v>
      </c>
      <c r="CB122" s="987"/>
      <c r="CC122" s="987"/>
      <c r="CD122" s="987"/>
      <c r="CE122" s="987"/>
      <c r="CF122" s="1004">
        <v>247</v>
      </c>
      <c r="CG122" s="1005"/>
      <c r="CH122" s="1005"/>
      <c r="CI122" s="1005"/>
      <c r="CJ122" s="1005"/>
      <c r="CK122" s="996"/>
      <c r="CL122" s="997"/>
      <c r="CM122" s="997"/>
      <c r="CN122" s="997"/>
      <c r="CO122" s="998"/>
      <c r="CP122" s="1006" t="s">
        <v>320</v>
      </c>
      <c r="CQ122" s="1007"/>
      <c r="CR122" s="1007"/>
      <c r="CS122" s="1007"/>
      <c r="CT122" s="1007"/>
      <c r="CU122" s="1007"/>
      <c r="CV122" s="1007"/>
      <c r="CW122" s="1007"/>
      <c r="CX122" s="1007"/>
      <c r="CY122" s="1007"/>
      <c r="CZ122" s="1007"/>
      <c r="DA122" s="1007"/>
      <c r="DB122" s="1007"/>
      <c r="DC122" s="1007"/>
      <c r="DD122" s="1007"/>
      <c r="DE122" s="1007"/>
      <c r="DF122" s="1008"/>
      <c r="DG122" s="912">
        <v>730688</v>
      </c>
      <c r="DH122" s="913"/>
      <c r="DI122" s="913"/>
      <c r="DJ122" s="913"/>
      <c r="DK122" s="913"/>
      <c r="DL122" s="913">
        <v>587617</v>
      </c>
      <c r="DM122" s="913"/>
      <c r="DN122" s="913"/>
      <c r="DO122" s="913"/>
      <c r="DP122" s="913"/>
      <c r="DQ122" s="913">
        <v>525119</v>
      </c>
      <c r="DR122" s="913"/>
      <c r="DS122" s="913"/>
      <c r="DT122" s="913"/>
      <c r="DU122" s="913"/>
      <c r="DV122" s="914">
        <v>4.0999999999999996</v>
      </c>
      <c r="DW122" s="914"/>
      <c r="DX122" s="914"/>
      <c r="DY122" s="914"/>
      <c r="DZ122" s="915"/>
    </row>
    <row r="123" spans="1:130" s="212" customFormat="1" ht="26.25" customHeight="1">
      <c r="A123" s="1044"/>
      <c r="B123" s="936"/>
      <c r="C123" s="909" t="s">
        <v>367</v>
      </c>
      <c r="D123" s="910"/>
      <c r="E123" s="910"/>
      <c r="F123" s="910"/>
      <c r="G123" s="910"/>
      <c r="H123" s="910"/>
      <c r="I123" s="910"/>
      <c r="J123" s="910"/>
      <c r="K123" s="910"/>
      <c r="L123" s="910"/>
      <c r="M123" s="910"/>
      <c r="N123" s="910"/>
      <c r="O123" s="910"/>
      <c r="P123" s="910"/>
      <c r="Q123" s="910"/>
      <c r="R123" s="910"/>
      <c r="S123" s="910"/>
      <c r="T123" s="910"/>
      <c r="U123" s="910"/>
      <c r="V123" s="910"/>
      <c r="W123" s="910"/>
      <c r="X123" s="910"/>
      <c r="Y123" s="910"/>
      <c r="Z123" s="911"/>
      <c r="AA123" s="945" t="s">
        <v>47</v>
      </c>
      <c r="AB123" s="946"/>
      <c r="AC123" s="946"/>
      <c r="AD123" s="946"/>
      <c r="AE123" s="947"/>
      <c r="AF123" s="948" t="s">
        <v>47</v>
      </c>
      <c r="AG123" s="946"/>
      <c r="AH123" s="946"/>
      <c r="AI123" s="946"/>
      <c r="AJ123" s="947"/>
      <c r="AK123" s="948" t="s">
        <v>47</v>
      </c>
      <c r="AL123" s="946"/>
      <c r="AM123" s="946"/>
      <c r="AN123" s="946"/>
      <c r="AO123" s="947"/>
      <c r="AP123" s="949" t="s">
        <v>47</v>
      </c>
      <c r="AQ123" s="950"/>
      <c r="AR123" s="950"/>
      <c r="AS123" s="950"/>
      <c r="AT123" s="951"/>
      <c r="AU123" s="984"/>
      <c r="AV123" s="985"/>
      <c r="AW123" s="985"/>
      <c r="AX123" s="985"/>
      <c r="AY123" s="985"/>
      <c r="AZ123" s="235" t="s">
        <v>102</v>
      </c>
      <c r="BA123" s="235"/>
      <c r="BB123" s="235"/>
      <c r="BC123" s="235"/>
      <c r="BD123" s="235"/>
      <c r="BE123" s="235"/>
      <c r="BF123" s="235"/>
      <c r="BG123" s="235"/>
      <c r="BH123" s="235"/>
      <c r="BI123" s="235"/>
      <c r="BJ123" s="235"/>
      <c r="BK123" s="235"/>
      <c r="BL123" s="235"/>
      <c r="BM123" s="235"/>
      <c r="BN123" s="235"/>
      <c r="BO123" s="964" t="s">
        <v>381</v>
      </c>
      <c r="BP123" s="992"/>
      <c r="BQ123" s="1050">
        <v>43053412</v>
      </c>
      <c r="BR123" s="1051"/>
      <c r="BS123" s="1051"/>
      <c r="BT123" s="1051"/>
      <c r="BU123" s="1051"/>
      <c r="BV123" s="1051">
        <v>41347776</v>
      </c>
      <c r="BW123" s="1051"/>
      <c r="BX123" s="1051"/>
      <c r="BY123" s="1051"/>
      <c r="BZ123" s="1051"/>
      <c r="CA123" s="1051">
        <v>39370969</v>
      </c>
      <c r="CB123" s="1051"/>
      <c r="CC123" s="1051"/>
      <c r="CD123" s="1051"/>
      <c r="CE123" s="1051"/>
      <c r="CF123" s="988"/>
      <c r="CG123" s="989"/>
      <c r="CH123" s="989"/>
      <c r="CI123" s="989"/>
      <c r="CJ123" s="990"/>
      <c r="CK123" s="996"/>
      <c r="CL123" s="997"/>
      <c r="CM123" s="997"/>
      <c r="CN123" s="997"/>
      <c r="CO123" s="998"/>
      <c r="CP123" s="1006" t="s">
        <v>325</v>
      </c>
      <c r="CQ123" s="1007"/>
      <c r="CR123" s="1007"/>
      <c r="CS123" s="1007"/>
      <c r="CT123" s="1007"/>
      <c r="CU123" s="1007"/>
      <c r="CV123" s="1007"/>
      <c r="CW123" s="1007"/>
      <c r="CX123" s="1007"/>
      <c r="CY123" s="1007"/>
      <c r="CZ123" s="1007"/>
      <c r="DA123" s="1007"/>
      <c r="DB123" s="1007"/>
      <c r="DC123" s="1007"/>
      <c r="DD123" s="1007"/>
      <c r="DE123" s="1007"/>
      <c r="DF123" s="1008"/>
      <c r="DG123" s="945">
        <v>550861</v>
      </c>
      <c r="DH123" s="946"/>
      <c r="DI123" s="946"/>
      <c r="DJ123" s="946"/>
      <c r="DK123" s="947"/>
      <c r="DL123" s="948">
        <v>498319</v>
      </c>
      <c r="DM123" s="946"/>
      <c r="DN123" s="946"/>
      <c r="DO123" s="946"/>
      <c r="DP123" s="947"/>
      <c r="DQ123" s="948">
        <v>432414</v>
      </c>
      <c r="DR123" s="946"/>
      <c r="DS123" s="946"/>
      <c r="DT123" s="946"/>
      <c r="DU123" s="947"/>
      <c r="DV123" s="949">
        <v>3.4</v>
      </c>
      <c r="DW123" s="950"/>
      <c r="DX123" s="950"/>
      <c r="DY123" s="950"/>
      <c r="DZ123" s="951"/>
    </row>
    <row r="124" spans="1:130" s="212" customFormat="1" ht="26.25" customHeight="1" thickBot="1">
      <c r="A124" s="1044"/>
      <c r="B124" s="936"/>
      <c r="C124" s="909" t="s">
        <v>370</v>
      </c>
      <c r="D124" s="910"/>
      <c r="E124" s="910"/>
      <c r="F124" s="910"/>
      <c r="G124" s="910"/>
      <c r="H124" s="910"/>
      <c r="I124" s="910"/>
      <c r="J124" s="910"/>
      <c r="K124" s="910"/>
      <c r="L124" s="910"/>
      <c r="M124" s="910"/>
      <c r="N124" s="910"/>
      <c r="O124" s="910"/>
      <c r="P124" s="910"/>
      <c r="Q124" s="910"/>
      <c r="R124" s="910"/>
      <c r="S124" s="910"/>
      <c r="T124" s="910"/>
      <c r="U124" s="910"/>
      <c r="V124" s="910"/>
      <c r="W124" s="910"/>
      <c r="X124" s="910"/>
      <c r="Y124" s="910"/>
      <c r="Z124" s="911"/>
      <c r="AA124" s="945" t="s">
        <v>47</v>
      </c>
      <c r="AB124" s="946"/>
      <c r="AC124" s="946"/>
      <c r="AD124" s="946"/>
      <c r="AE124" s="947"/>
      <c r="AF124" s="948" t="s">
        <v>47</v>
      </c>
      <c r="AG124" s="946"/>
      <c r="AH124" s="946"/>
      <c r="AI124" s="946"/>
      <c r="AJ124" s="947"/>
      <c r="AK124" s="948" t="s">
        <v>47</v>
      </c>
      <c r="AL124" s="946"/>
      <c r="AM124" s="946"/>
      <c r="AN124" s="946"/>
      <c r="AO124" s="947"/>
      <c r="AP124" s="949" t="s">
        <v>47</v>
      </c>
      <c r="AQ124" s="950"/>
      <c r="AR124" s="950"/>
      <c r="AS124" s="950"/>
      <c r="AT124" s="951"/>
      <c r="AU124" s="1046" t="s">
        <v>382</v>
      </c>
      <c r="AV124" s="1047"/>
      <c r="AW124" s="1047"/>
      <c r="AX124" s="1047"/>
      <c r="AY124" s="1047"/>
      <c r="AZ124" s="1047"/>
      <c r="BA124" s="1047"/>
      <c r="BB124" s="1047"/>
      <c r="BC124" s="1047"/>
      <c r="BD124" s="1047"/>
      <c r="BE124" s="1047"/>
      <c r="BF124" s="1047"/>
      <c r="BG124" s="1047"/>
      <c r="BH124" s="1047"/>
      <c r="BI124" s="1047"/>
      <c r="BJ124" s="1047"/>
      <c r="BK124" s="1047"/>
      <c r="BL124" s="1047"/>
      <c r="BM124" s="1047"/>
      <c r="BN124" s="1047"/>
      <c r="BO124" s="1047"/>
      <c r="BP124" s="1048"/>
      <c r="BQ124" s="1049">
        <v>73.7</v>
      </c>
      <c r="BR124" s="1014"/>
      <c r="BS124" s="1014"/>
      <c r="BT124" s="1014"/>
      <c r="BU124" s="1014"/>
      <c r="BV124" s="1014">
        <v>68.400000000000006</v>
      </c>
      <c r="BW124" s="1014"/>
      <c r="BX124" s="1014"/>
      <c r="BY124" s="1014"/>
      <c r="BZ124" s="1014"/>
      <c r="CA124" s="1014">
        <v>77</v>
      </c>
      <c r="CB124" s="1014"/>
      <c r="CC124" s="1014"/>
      <c r="CD124" s="1014"/>
      <c r="CE124" s="1014"/>
      <c r="CF124" s="1015"/>
      <c r="CG124" s="1016"/>
      <c r="CH124" s="1016"/>
      <c r="CI124" s="1016"/>
      <c r="CJ124" s="1017"/>
      <c r="CK124" s="999"/>
      <c r="CL124" s="999"/>
      <c r="CM124" s="999"/>
      <c r="CN124" s="999"/>
      <c r="CO124" s="1000"/>
      <c r="CP124" s="1006" t="s">
        <v>383</v>
      </c>
      <c r="CQ124" s="1007"/>
      <c r="CR124" s="1007"/>
      <c r="CS124" s="1007"/>
      <c r="CT124" s="1007"/>
      <c r="CU124" s="1007"/>
      <c r="CV124" s="1007"/>
      <c r="CW124" s="1007"/>
      <c r="CX124" s="1007"/>
      <c r="CY124" s="1007"/>
      <c r="CZ124" s="1007"/>
      <c r="DA124" s="1007"/>
      <c r="DB124" s="1007"/>
      <c r="DC124" s="1007"/>
      <c r="DD124" s="1007"/>
      <c r="DE124" s="1007"/>
      <c r="DF124" s="1008"/>
      <c r="DG124" s="991">
        <v>3710860</v>
      </c>
      <c r="DH124" s="973"/>
      <c r="DI124" s="973"/>
      <c r="DJ124" s="973"/>
      <c r="DK124" s="974"/>
      <c r="DL124" s="972">
        <v>92526</v>
      </c>
      <c r="DM124" s="973"/>
      <c r="DN124" s="973"/>
      <c r="DO124" s="973"/>
      <c r="DP124" s="974"/>
      <c r="DQ124" s="972">
        <v>81742</v>
      </c>
      <c r="DR124" s="973"/>
      <c r="DS124" s="973"/>
      <c r="DT124" s="973"/>
      <c r="DU124" s="974"/>
      <c r="DV124" s="975">
        <v>0.6</v>
      </c>
      <c r="DW124" s="976"/>
      <c r="DX124" s="976"/>
      <c r="DY124" s="976"/>
      <c r="DZ124" s="977"/>
    </row>
    <row r="125" spans="1:130" s="212" customFormat="1" ht="26.25" customHeight="1">
      <c r="A125" s="1044"/>
      <c r="B125" s="936"/>
      <c r="C125" s="909" t="s">
        <v>372</v>
      </c>
      <c r="D125" s="910"/>
      <c r="E125" s="910"/>
      <c r="F125" s="910"/>
      <c r="G125" s="910"/>
      <c r="H125" s="910"/>
      <c r="I125" s="910"/>
      <c r="J125" s="910"/>
      <c r="K125" s="910"/>
      <c r="L125" s="910"/>
      <c r="M125" s="910"/>
      <c r="N125" s="910"/>
      <c r="O125" s="910"/>
      <c r="P125" s="910"/>
      <c r="Q125" s="910"/>
      <c r="R125" s="910"/>
      <c r="S125" s="910"/>
      <c r="T125" s="910"/>
      <c r="U125" s="910"/>
      <c r="V125" s="910"/>
      <c r="W125" s="910"/>
      <c r="X125" s="910"/>
      <c r="Y125" s="910"/>
      <c r="Z125" s="911"/>
      <c r="AA125" s="945" t="s">
        <v>47</v>
      </c>
      <c r="AB125" s="946"/>
      <c r="AC125" s="946"/>
      <c r="AD125" s="946"/>
      <c r="AE125" s="947"/>
      <c r="AF125" s="948" t="s">
        <v>47</v>
      </c>
      <c r="AG125" s="946"/>
      <c r="AH125" s="946"/>
      <c r="AI125" s="946"/>
      <c r="AJ125" s="947"/>
      <c r="AK125" s="948" t="s">
        <v>47</v>
      </c>
      <c r="AL125" s="946"/>
      <c r="AM125" s="946"/>
      <c r="AN125" s="946"/>
      <c r="AO125" s="947"/>
      <c r="AP125" s="949" t="s">
        <v>47</v>
      </c>
      <c r="AQ125" s="950"/>
      <c r="AR125" s="950"/>
      <c r="AS125" s="950"/>
      <c r="AT125" s="951"/>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09" t="s">
        <v>384</v>
      </c>
      <c r="CL125" s="994"/>
      <c r="CM125" s="994"/>
      <c r="CN125" s="994"/>
      <c r="CO125" s="995"/>
      <c r="CP125" s="916" t="s">
        <v>385</v>
      </c>
      <c r="CQ125" s="884"/>
      <c r="CR125" s="884"/>
      <c r="CS125" s="884"/>
      <c r="CT125" s="884"/>
      <c r="CU125" s="884"/>
      <c r="CV125" s="884"/>
      <c r="CW125" s="884"/>
      <c r="CX125" s="884"/>
      <c r="CY125" s="884"/>
      <c r="CZ125" s="884"/>
      <c r="DA125" s="884"/>
      <c r="DB125" s="884"/>
      <c r="DC125" s="884"/>
      <c r="DD125" s="884"/>
      <c r="DE125" s="884"/>
      <c r="DF125" s="885"/>
      <c r="DG125" s="917" t="s">
        <v>47</v>
      </c>
      <c r="DH125" s="918"/>
      <c r="DI125" s="918"/>
      <c r="DJ125" s="918"/>
      <c r="DK125" s="918"/>
      <c r="DL125" s="918" t="s">
        <v>47</v>
      </c>
      <c r="DM125" s="918"/>
      <c r="DN125" s="918"/>
      <c r="DO125" s="918"/>
      <c r="DP125" s="918"/>
      <c r="DQ125" s="918" t="s">
        <v>47</v>
      </c>
      <c r="DR125" s="918"/>
      <c r="DS125" s="918"/>
      <c r="DT125" s="918"/>
      <c r="DU125" s="918"/>
      <c r="DV125" s="919" t="s">
        <v>47</v>
      </c>
      <c r="DW125" s="919"/>
      <c r="DX125" s="919"/>
      <c r="DY125" s="919"/>
      <c r="DZ125" s="920"/>
    </row>
    <row r="126" spans="1:130" s="212" customFormat="1" ht="26.25" customHeight="1" thickBot="1">
      <c r="A126" s="1044"/>
      <c r="B126" s="936"/>
      <c r="C126" s="909" t="s">
        <v>374</v>
      </c>
      <c r="D126" s="910"/>
      <c r="E126" s="910"/>
      <c r="F126" s="910"/>
      <c r="G126" s="910"/>
      <c r="H126" s="910"/>
      <c r="I126" s="910"/>
      <c r="J126" s="910"/>
      <c r="K126" s="910"/>
      <c r="L126" s="910"/>
      <c r="M126" s="910"/>
      <c r="N126" s="910"/>
      <c r="O126" s="910"/>
      <c r="P126" s="910"/>
      <c r="Q126" s="910"/>
      <c r="R126" s="910"/>
      <c r="S126" s="910"/>
      <c r="T126" s="910"/>
      <c r="U126" s="910"/>
      <c r="V126" s="910"/>
      <c r="W126" s="910"/>
      <c r="X126" s="910"/>
      <c r="Y126" s="910"/>
      <c r="Z126" s="911"/>
      <c r="AA126" s="945">
        <v>28733</v>
      </c>
      <c r="AB126" s="946"/>
      <c r="AC126" s="946"/>
      <c r="AD126" s="946"/>
      <c r="AE126" s="947"/>
      <c r="AF126" s="948">
        <v>27318</v>
      </c>
      <c r="AG126" s="946"/>
      <c r="AH126" s="946"/>
      <c r="AI126" s="946"/>
      <c r="AJ126" s="947"/>
      <c r="AK126" s="948">
        <v>22100</v>
      </c>
      <c r="AL126" s="946"/>
      <c r="AM126" s="946"/>
      <c r="AN126" s="946"/>
      <c r="AO126" s="947"/>
      <c r="AP126" s="949">
        <v>0.2</v>
      </c>
      <c r="AQ126" s="950"/>
      <c r="AR126" s="950"/>
      <c r="AS126" s="950"/>
      <c r="AT126" s="95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10"/>
      <c r="CL126" s="997"/>
      <c r="CM126" s="997"/>
      <c r="CN126" s="997"/>
      <c r="CO126" s="998"/>
      <c r="CP126" s="909" t="s">
        <v>386</v>
      </c>
      <c r="CQ126" s="910"/>
      <c r="CR126" s="910"/>
      <c r="CS126" s="910"/>
      <c r="CT126" s="910"/>
      <c r="CU126" s="910"/>
      <c r="CV126" s="910"/>
      <c r="CW126" s="910"/>
      <c r="CX126" s="910"/>
      <c r="CY126" s="910"/>
      <c r="CZ126" s="910"/>
      <c r="DA126" s="910"/>
      <c r="DB126" s="910"/>
      <c r="DC126" s="910"/>
      <c r="DD126" s="910"/>
      <c r="DE126" s="910"/>
      <c r="DF126" s="911"/>
      <c r="DG126" s="912" t="s">
        <v>47</v>
      </c>
      <c r="DH126" s="913"/>
      <c r="DI126" s="913"/>
      <c r="DJ126" s="913"/>
      <c r="DK126" s="913"/>
      <c r="DL126" s="913" t="s">
        <v>47</v>
      </c>
      <c r="DM126" s="913"/>
      <c r="DN126" s="913"/>
      <c r="DO126" s="913"/>
      <c r="DP126" s="913"/>
      <c r="DQ126" s="913" t="s">
        <v>47</v>
      </c>
      <c r="DR126" s="913"/>
      <c r="DS126" s="913"/>
      <c r="DT126" s="913"/>
      <c r="DU126" s="913"/>
      <c r="DV126" s="914" t="s">
        <v>47</v>
      </c>
      <c r="DW126" s="914"/>
      <c r="DX126" s="914"/>
      <c r="DY126" s="914"/>
      <c r="DZ126" s="915"/>
    </row>
    <row r="127" spans="1:130" s="212" customFormat="1" ht="26.25" customHeight="1">
      <c r="A127" s="1045"/>
      <c r="B127" s="938"/>
      <c r="C127" s="960" t="s">
        <v>387</v>
      </c>
      <c r="D127" s="952"/>
      <c r="E127" s="952"/>
      <c r="F127" s="952"/>
      <c r="G127" s="952"/>
      <c r="H127" s="952"/>
      <c r="I127" s="952"/>
      <c r="J127" s="952"/>
      <c r="K127" s="952"/>
      <c r="L127" s="952"/>
      <c r="M127" s="952"/>
      <c r="N127" s="952"/>
      <c r="O127" s="952"/>
      <c r="P127" s="952"/>
      <c r="Q127" s="952"/>
      <c r="R127" s="952"/>
      <c r="S127" s="952"/>
      <c r="T127" s="952"/>
      <c r="U127" s="952"/>
      <c r="V127" s="952"/>
      <c r="W127" s="952"/>
      <c r="X127" s="952"/>
      <c r="Y127" s="952"/>
      <c r="Z127" s="953"/>
      <c r="AA127" s="945" t="s">
        <v>47</v>
      </c>
      <c r="AB127" s="946"/>
      <c r="AC127" s="946"/>
      <c r="AD127" s="946"/>
      <c r="AE127" s="947"/>
      <c r="AF127" s="948" t="s">
        <v>47</v>
      </c>
      <c r="AG127" s="946"/>
      <c r="AH127" s="946"/>
      <c r="AI127" s="946"/>
      <c r="AJ127" s="947"/>
      <c r="AK127" s="948" t="s">
        <v>47</v>
      </c>
      <c r="AL127" s="946"/>
      <c r="AM127" s="946"/>
      <c r="AN127" s="946"/>
      <c r="AO127" s="947"/>
      <c r="AP127" s="949" t="s">
        <v>47</v>
      </c>
      <c r="AQ127" s="950"/>
      <c r="AR127" s="950"/>
      <c r="AS127" s="950"/>
      <c r="AT127" s="951"/>
      <c r="AU127" s="214"/>
      <c r="AV127" s="214"/>
      <c r="AW127" s="214"/>
      <c r="AX127" s="1018" t="s">
        <v>388</v>
      </c>
      <c r="AY127" s="1019"/>
      <c r="AZ127" s="1019"/>
      <c r="BA127" s="1019"/>
      <c r="BB127" s="1019"/>
      <c r="BC127" s="1019"/>
      <c r="BD127" s="1019"/>
      <c r="BE127" s="1020"/>
      <c r="BF127" s="1021" t="s">
        <v>389</v>
      </c>
      <c r="BG127" s="1019"/>
      <c r="BH127" s="1019"/>
      <c r="BI127" s="1019"/>
      <c r="BJ127" s="1019"/>
      <c r="BK127" s="1019"/>
      <c r="BL127" s="1020"/>
      <c r="BM127" s="1021" t="s">
        <v>390</v>
      </c>
      <c r="BN127" s="1019"/>
      <c r="BO127" s="1019"/>
      <c r="BP127" s="1019"/>
      <c r="BQ127" s="1019"/>
      <c r="BR127" s="1019"/>
      <c r="BS127" s="1020"/>
      <c r="BT127" s="1021" t="s">
        <v>391</v>
      </c>
      <c r="BU127" s="1019"/>
      <c r="BV127" s="1019"/>
      <c r="BW127" s="1019"/>
      <c r="BX127" s="1019"/>
      <c r="BY127" s="1019"/>
      <c r="BZ127" s="1042"/>
      <c r="CA127" s="214"/>
      <c r="CB127" s="214"/>
      <c r="CC127" s="214"/>
      <c r="CD127" s="237"/>
      <c r="CE127" s="237"/>
      <c r="CF127" s="237"/>
      <c r="CG127" s="214"/>
      <c r="CH127" s="214"/>
      <c r="CI127" s="214"/>
      <c r="CJ127" s="236"/>
      <c r="CK127" s="1010"/>
      <c r="CL127" s="997"/>
      <c r="CM127" s="997"/>
      <c r="CN127" s="997"/>
      <c r="CO127" s="998"/>
      <c r="CP127" s="909" t="s">
        <v>392</v>
      </c>
      <c r="CQ127" s="910"/>
      <c r="CR127" s="910"/>
      <c r="CS127" s="910"/>
      <c r="CT127" s="910"/>
      <c r="CU127" s="910"/>
      <c r="CV127" s="910"/>
      <c r="CW127" s="910"/>
      <c r="CX127" s="910"/>
      <c r="CY127" s="910"/>
      <c r="CZ127" s="910"/>
      <c r="DA127" s="910"/>
      <c r="DB127" s="910"/>
      <c r="DC127" s="910"/>
      <c r="DD127" s="910"/>
      <c r="DE127" s="910"/>
      <c r="DF127" s="911"/>
      <c r="DG127" s="912" t="s">
        <v>47</v>
      </c>
      <c r="DH127" s="913"/>
      <c r="DI127" s="913"/>
      <c r="DJ127" s="913"/>
      <c r="DK127" s="913"/>
      <c r="DL127" s="913" t="s">
        <v>47</v>
      </c>
      <c r="DM127" s="913"/>
      <c r="DN127" s="913"/>
      <c r="DO127" s="913"/>
      <c r="DP127" s="913"/>
      <c r="DQ127" s="913" t="s">
        <v>47</v>
      </c>
      <c r="DR127" s="913"/>
      <c r="DS127" s="913"/>
      <c r="DT127" s="913"/>
      <c r="DU127" s="913"/>
      <c r="DV127" s="914" t="s">
        <v>47</v>
      </c>
      <c r="DW127" s="914"/>
      <c r="DX127" s="914"/>
      <c r="DY127" s="914"/>
      <c r="DZ127" s="915"/>
    </row>
    <row r="128" spans="1:130" s="212" customFormat="1" ht="26.25" customHeight="1" thickBot="1">
      <c r="A128" s="1028" t="s">
        <v>393</v>
      </c>
      <c r="B128" s="1029"/>
      <c r="C128" s="1029"/>
      <c r="D128" s="1029"/>
      <c r="E128" s="1029"/>
      <c r="F128" s="1029"/>
      <c r="G128" s="1029"/>
      <c r="H128" s="1029"/>
      <c r="I128" s="1029"/>
      <c r="J128" s="1029"/>
      <c r="K128" s="1029"/>
      <c r="L128" s="1029"/>
      <c r="M128" s="1029"/>
      <c r="N128" s="1029"/>
      <c r="O128" s="1029"/>
      <c r="P128" s="1029"/>
      <c r="Q128" s="1029"/>
      <c r="R128" s="1029"/>
      <c r="S128" s="1029"/>
      <c r="T128" s="1029"/>
      <c r="U128" s="1029"/>
      <c r="V128" s="1029"/>
      <c r="W128" s="1030" t="s">
        <v>394</v>
      </c>
      <c r="X128" s="1030"/>
      <c r="Y128" s="1030"/>
      <c r="Z128" s="1031"/>
      <c r="AA128" s="1032">
        <v>46824</v>
      </c>
      <c r="AB128" s="1033"/>
      <c r="AC128" s="1033"/>
      <c r="AD128" s="1033"/>
      <c r="AE128" s="1034"/>
      <c r="AF128" s="1035">
        <v>44996</v>
      </c>
      <c r="AG128" s="1033"/>
      <c r="AH128" s="1033"/>
      <c r="AI128" s="1033"/>
      <c r="AJ128" s="1034"/>
      <c r="AK128" s="1035">
        <v>96306</v>
      </c>
      <c r="AL128" s="1033"/>
      <c r="AM128" s="1033"/>
      <c r="AN128" s="1033"/>
      <c r="AO128" s="1034"/>
      <c r="AP128" s="1036"/>
      <c r="AQ128" s="1037"/>
      <c r="AR128" s="1037"/>
      <c r="AS128" s="1037"/>
      <c r="AT128" s="1038"/>
      <c r="AU128" s="214"/>
      <c r="AV128" s="214"/>
      <c r="AW128" s="214"/>
      <c r="AX128" s="883" t="s">
        <v>395</v>
      </c>
      <c r="AY128" s="884"/>
      <c r="AZ128" s="884"/>
      <c r="BA128" s="884"/>
      <c r="BB128" s="884"/>
      <c r="BC128" s="884"/>
      <c r="BD128" s="884"/>
      <c r="BE128" s="885"/>
      <c r="BF128" s="1039" t="s">
        <v>47</v>
      </c>
      <c r="BG128" s="1040"/>
      <c r="BH128" s="1040"/>
      <c r="BI128" s="1040"/>
      <c r="BJ128" s="1040"/>
      <c r="BK128" s="1040"/>
      <c r="BL128" s="1041"/>
      <c r="BM128" s="1039">
        <v>12.7</v>
      </c>
      <c r="BN128" s="1040"/>
      <c r="BO128" s="1040"/>
      <c r="BP128" s="1040"/>
      <c r="BQ128" s="1040"/>
      <c r="BR128" s="1040"/>
      <c r="BS128" s="1041"/>
      <c r="BT128" s="1039">
        <v>20</v>
      </c>
      <c r="BU128" s="1040"/>
      <c r="BV128" s="1040"/>
      <c r="BW128" s="1040"/>
      <c r="BX128" s="1040"/>
      <c r="BY128" s="1040"/>
      <c r="BZ128" s="1063"/>
      <c r="CA128" s="237"/>
      <c r="CB128" s="237"/>
      <c r="CC128" s="237"/>
      <c r="CD128" s="237"/>
      <c r="CE128" s="237"/>
      <c r="CF128" s="237"/>
      <c r="CG128" s="214"/>
      <c r="CH128" s="214"/>
      <c r="CI128" s="214"/>
      <c r="CJ128" s="236"/>
      <c r="CK128" s="1011"/>
      <c r="CL128" s="1012"/>
      <c r="CM128" s="1012"/>
      <c r="CN128" s="1012"/>
      <c r="CO128" s="1013"/>
      <c r="CP128" s="1022" t="s">
        <v>396</v>
      </c>
      <c r="CQ128" s="713"/>
      <c r="CR128" s="713"/>
      <c r="CS128" s="713"/>
      <c r="CT128" s="713"/>
      <c r="CU128" s="713"/>
      <c r="CV128" s="713"/>
      <c r="CW128" s="713"/>
      <c r="CX128" s="713"/>
      <c r="CY128" s="713"/>
      <c r="CZ128" s="713"/>
      <c r="DA128" s="713"/>
      <c r="DB128" s="713"/>
      <c r="DC128" s="713"/>
      <c r="DD128" s="713"/>
      <c r="DE128" s="713"/>
      <c r="DF128" s="1023"/>
      <c r="DG128" s="1024">
        <v>18000</v>
      </c>
      <c r="DH128" s="1025"/>
      <c r="DI128" s="1025"/>
      <c r="DJ128" s="1025"/>
      <c r="DK128" s="1025"/>
      <c r="DL128" s="1025">
        <v>18000</v>
      </c>
      <c r="DM128" s="1025"/>
      <c r="DN128" s="1025"/>
      <c r="DO128" s="1025"/>
      <c r="DP128" s="1025"/>
      <c r="DQ128" s="1025">
        <v>10000</v>
      </c>
      <c r="DR128" s="1025"/>
      <c r="DS128" s="1025"/>
      <c r="DT128" s="1025"/>
      <c r="DU128" s="1025"/>
      <c r="DV128" s="1026">
        <v>0.1</v>
      </c>
      <c r="DW128" s="1026"/>
      <c r="DX128" s="1026"/>
      <c r="DY128" s="1026"/>
      <c r="DZ128" s="1027"/>
    </row>
    <row r="129" spans="1:131" s="212" customFormat="1" ht="26.25" customHeight="1">
      <c r="A129" s="921" t="s">
        <v>27</v>
      </c>
      <c r="B129" s="922"/>
      <c r="C129" s="922"/>
      <c r="D129" s="922"/>
      <c r="E129" s="922"/>
      <c r="F129" s="922"/>
      <c r="G129" s="922"/>
      <c r="H129" s="922"/>
      <c r="I129" s="922"/>
      <c r="J129" s="922"/>
      <c r="K129" s="922"/>
      <c r="L129" s="922"/>
      <c r="M129" s="922"/>
      <c r="N129" s="922"/>
      <c r="O129" s="922"/>
      <c r="P129" s="922"/>
      <c r="Q129" s="922"/>
      <c r="R129" s="922"/>
      <c r="S129" s="922"/>
      <c r="T129" s="922"/>
      <c r="U129" s="922"/>
      <c r="V129" s="922"/>
      <c r="W129" s="1057" t="s">
        <v>397</v>
      </c>
      <c r="X129" s="1058"/>
      <c r="Y129" s="1058"/>
      <c r="Z129" s="1059"/>
      <c r="AA129" s="945">
        <v>16030806</v>
      </c>
      <c r="AB129" s="946"/>
      <c r="AC129" s="946"/>
      <c r="AD129" s="946"/>
      <c r="AE129" s="947"/>
      <c r="AF129" s="948">
        <v>16142647</v>
      </c>
      <c r="AG129" s="946"/>
      <c r="AH129" s="946"/>
      <c r="AI129" s="946"/>
      <c r="AJ129" s="947"/>
      <c r="AK129" s="948">
        <v>16060136</v>
      </c>
      <c r="AL129" s="946"/>
      <c r="AM129" s="946"/>
      <c r="AN129" s="946"/>
      <c r="AO129" s="947"/>
      <c r="AP129" s="1060"/>
      <c r="AQ129" s="1061"/>
      <c r="AR129" s="1061"/>
      <c r="AS129" s="1061"/>
      <c r="AT129" s="1062"/>
      <c r="AU129" s="215"/>
      <c r="AV129" s="215"/>
      <c r="AW129" s="215"/>
      <c r="AX129" s="1052" t="s">
        <v>398</v>
      </c>
      <c r="AY129" s="910"/>
      <c r="AZ129" s="910"/>
      <c r="BA129" s="910"/>
      <c r="BB129" s="910"/>
      <c r="BC129" s="910"/>
      <c r="BD129" s="910"/>
      <c r="BE129" s="911"/>
      <c r="BF129" s="1053" t="s">
        <v>47</v>
      </c>
      <c r="BG129" s="1054"/>
      <c r="BH129" s="1054"/>
      <c r="BI129" s="1054"/>
      <c r="BJ129" s="1054"/>
      <c r="BK129" s="1054"/>
      <c r="BL129" s="1055"/>
      <c r="BM129" s="1053">
        <v>17.7</v>
      </c>
      <c r="BN129" s="1054"/>
      <c r="BO129" s="1054"/>
      <c r="BP129" s="1054"/>
      <c r="BQ129" s="1054"/>
      <c r="BR129" s="1054"/>
      <c r="BS129" s="1055"/>
      <c r="BT129" s="1053">
        <v>30</v>
      </c>
      <c r="BU129" s="1054"/>
      <c r="BV129" s="1054"/>
      <c r="BW129" s="1054"/>
      <c r="BX129" s="1054"/>
      <c r="BY129" s="1054"/>
      <c r="BZ129" s="105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c r="A130" s="921" t="s">
        <v>399</v>
      </c>
      <c r="B130" s="922"/>
      <c r="C130" s="922"/>
      <c r="D130" s="922"/>
      <c r="E130" s="922"/>
      <c r="F130" s="922"/>
      <c r="G130" s="922"/>
      <c r="H130" s="922"/>
      <c r="I130" s="922"/>
      <c r="J130" s="922"/>
      <c r="K130" s="922"/>
      <c r="L130" s="922"/>
      <c r="M130" s="922"/>
      <c r="N130" s="922"/>
      <c r="O130" s="922"/>
      <c r="P130" s="922"/>
      <c r="Q130" s="922"/>
      <c r="R130" s="922"/>
      <c r="S130" s="922"/>
      <c r="T130" s="922"/>
      <c r="U130" s="922"/>
      <c r="V130" s="922"/>
      <c r="W130" s="1057" t="s">
        <v>400</v>
      </c>
      <c r="X130" s="1058"/>
      <c r="Y130" s="1058"/>
      <c r="Z130" s="1059"/>
      <c r="AA130" s="945">
        <v>3702206</v>
      </c>
      <c r="AB130" s="946"/>
      <c r="AC130" s="946"/>
      <c r="AD130" s="946"/>
      <c r="AE130" s="947"/>
      <c r="AF130" s="948">
        <v>3587172</v>
      </c>
      <c r="AG130" s="946"/>
      <c r="AH130" s="946"/>
      <c r="AI130" s="946"/>
      <c r="AJ130" s="947"/>
      <c r="AK130" s="948">
        <v>3340693</v>
      </c>
      <c r="AL130" s="946"/>
      <c r="AM130" s="946"/>
      <c r="AN130" s="946"/>
      <c r="AO130" s="947"/>
      <c r="AP130" s="1060"/>
      <c r="AQ130" s="1061"/>
      <c r="AR130" s="1061"/>
      <c r="AS130" s="1061"/>
      <c r="AT130" s="1062"/>
      <c r="AU130" s="215"/>
      <c r="AV130" s="215"/>
      <c r="AW130" s="215"/>
      <c r="AX130" s="1052" t="s">
        <v>401</v>
      </c>
      <c r="AY130" s="910"/>
      <c r="AZ130" s="910"/>
      <c r="BA130" s="910"/>
      <c r="BB130" s="910"/>
      <c r="BC130" s="910"/>
      <c r="BD130" s="910"/>
      <c r="BE130" s="911"/>
      <c r="BF130" s="1088">
        <v>12.9</v>
      </c>
      <c r="BG130" s="1089"/>
      <c r="BH130" s="1089"/>
      <c r="BI130" s="1089"/>
      <c r="BJ130" s="1089"/>
      <c r="BK130" s="1089"/>
      <c r="BL130" s="1090"/>
      <c r="BM130" s="1088">
        <v>25</v>
      </c>
      <c r="BN130" s="1089"/>
      <c r="BO130" s="1089"/>
      <c r="BP130" s="1089"/>
      <c r="BQ130" s="1089"/>
      <c r="BR130" s="1089"/>
      <c r="BS130" s="1090"/>
      <c r="BT130" s="1088">
        <v>35</v>
      </c>
      <c r="BU130" s="1089"/>
      <c r="BV130" s="1089"/>
      <c r="BW130" s="1089"/>
      <c r="BX130" s="1089"/>
      <c r="BY130" s="1089"/>
      <c r="BZ130" s="1091"/>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c r="A131" s="1092"/>
      <c r="B131" s="1093"/>
      <c r="C131" s="1093"/>
      <c r="D131" s="1093"/>
      <c r="E131" s="1093"/>
      <c r="F131" s="1093"/>
      <c r="G131" s="1093"/>
      <c r="H131" s="1093"/>
      <c r="I131" s="1093"/>
      <c r="J131" s="1093"/>
      <c r="K131" s="1093"/>
      <c r="L131" s="1093"/>
      <c r="M131" s="1093"/>
      <c r="N131" s="1093"/>
      <c r="O131" s="1093"/>
      <c r="P131" s="1093"/>
      <c r="Q131" s="1093"/>
      <c r="R131" s="1093"/>
      <c r="S131" s="1093"/>
      <c r="T131" s="1093"/>
      <c r="U131" s="1093"/>
      <c r="V131" s="1093"/>
      <c r="W131" s="1094" t="s">
        <v>402</v>
      </c>
      <c r="X131" s="1095"/>
      <c r="Y131" s="1095"/>
      <c r="Z131" s="1096"/>
      <c r="AA131" s="991">
        <v>12328600</v>
      </c>
      <c r="AB131" s="973"/>
      <c r="AC131" s="973"/>
      <c r="AD131" s="973"/>
      <c r="AE131" s="974"/>
      <c r="AF131" s="972">
        <v>12555475</v>
      </c>
      <c r="AG131" s="973"/>
      <c r="AH131" s="973"/>
      <c r="AI131" s="973"/>
      <c r="AJ131" s="974"/>
      <c r="AK131" s="972">
        <v>12719443</v>
      </c>
      <c r="AL131" s="973"/>
      <c r="AM131" s="973"/>
      <c r="AN131" s="973"/>
      <c r="AO131" s="974"/>
      <c r="AP131" s="1097"/>
      <c r="AQ131" s="1098"/>
      <c r="AR131" s="1098"/>
      <c r="AS131" s="1098"/>
      <c r="AT131" s="1099"/>
      <c r="AU131" s="215"/>
      <c r="AV131" s="215"/>
      <c r="AW131" s="215"/>
      <c r="AX131" s="1070" t="s">
        <v>403</v>
      </c>
      <c r="AY131" s="713"/>
      <c r="AZ131" s="713"/>
      <c r="BA131" s="713"/>
      <c r="BB131" s="713"/>
      <c r="BC131" s="713"/>
      <c r="BD131" s="713"/>
      <c r="BE131" s="1023"/>
      <c r="BF131" s="1071">
        <v>77</v>
      </c>
      <c r="BG131" s="1072"/>
      <c r="BH131" s="1072"/>
      <c r="BI131" s="1072"/>
      <c r="BJ131" s="1072"/>
      <c r="BK131" s="1072"/>
      <c r="BL131" s="1073"/>
      <c r="BM131" s="1071">
        <v>350</v>
      </c>
      <c r="BN131" s="1072"/>
      <c r="BO131" s="1072"/>
      <c r="BP131" s="1072"/>
      <c r="BQ131" s="1072"/>
      <c r="BR131" s="1072"/>
      <c r="BS131" s="1073"/>
      <c r="BT131" s="1074"/>
      <c r="BU131" s="1075"/>
      <c r="BV131" s="1075"/>
      <c r="BW131" s="1075"/>
      <c r="BX131" s="1075"/>
      <c r="BY131" s="1075"/>
      <c r="BZ131" s="1076"/>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c r="A132" s="1077" t="s">
        <v>404</v>
      </c>
      <c r="B132" s="1078"/>
      <c r="C132" s="1078"/>
      <c r="D132" s="1078"/>
      <c r="E132" s="1078"/>
      <c r="F132" s="1078"/>
      <c r="G132" s="1078"/>
      <c r="H132" s="1078"/>
      <c r="I132" s="1078"/>
      <c r="J132" s="1078"/>
      <c r="K132" s="1078"/>
      <c r="L132" s="1078"/>
      <c r="M132" s="1078"/>
      <c r="N132" s="1078"/>
      <c r="O132" s="1078"/>
      <c r="P132" s="1078"/>
      <c r="Q132" s="1078"/>
      <c r="R132" s="1078"/>
      <c r="S132" s="1078"/>
      <c r="T132" s="1078"/>
      <c r="U132" s="1078"/>
      <c r="V132" s="1081" t="s">
        <v>405</v>
      </c>
      <c r="W132" s="1081"/>
      <c r="X132" s="1081"/>
      <c r="Y132" s="1081"/>
      <c r="Z132" s="1082"/>
      <c r="AA132" s="1083">
        <v>13.067055460000001</v>
      </c>
      <c r="AB132" s="1084"/>
      <c r="AC132" s="1084"/>
      <c r="AD132" s="1084"/>
      <c r="AE132" s="1085"/>
      <c r="AF132" s="1086">
        <v>13.17884827</v>
      </c>
      <c r="AG132" s="1084"/>
      <c r="AH132" s="1084"/>
      <c r="AI132" s="1084"/>
      <c r="AJ132" s="1085"/>
      <c r="AK132" s="1086">
        <v>12.67037401</v>
      </c>
      <c r="AL132" s="1084"/>
      <c r="AM132" s="1084"/>
      <c r="AN132" s="1084"/>
      <c r="AO132" s="1085"/>
      <c r="AP132" s="988"/>
      <c r="AQ132" s="989"/>
      <c r="AR132" s="989"/>
      <c r="AS132" s="989"/>
      <c r="AT132" s="108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c r="A133" s="1079"/>
      <c r="B133" s="1080"/>
      <c r="C133" s="1080"/>
      <c r="D133" s="1080"/>
      <c r="E133" s="1080"/>
      <c r="F133" s="1080"/>
      <c r="G133" s="1080"/>
      <c r="H133" s="1080"/>
      <c r="I133" s="1080"/>
      <c r="J133" s="1080"/>
      <c r="K133" s="1080"/>
      <c r="L133" s="1080"/>
      <c r="M133" s="1080"/>
      <c r="N133" s="1080"/>
      <c r="O133" s="1080"/>
      <c r="P133" s="1080"/>
      <c r="Q133" s="1080"/>
      <c r="R133" s="1080"/>
      <c r="S133" s="1080"/>
      <c r="T133" s="1080"/>
      <c r="U133" s="1080"/>
      <c r="V133" s="1064" t="s">
        <v>406</v>
      </c>
      <c r="W133" s="1064"/>
      <c r="X133" s="1064"/>
      <c r="Y133" s="1064"/>
      <c r="Z133" s="1065"/>
      <c r="AA133" s="1066">
        <v>12.3</v>
      </c>
      <c r="AB133" s="1067"/>
      <c r="AC133" s="1067"/>
      <c r="AD133" s="1067"/>
      <c r="AE133" s="1068"/>
      <c r="AF133" s="1066">
        <v>12.9</v>
      </c>
      <c r="AG133" s="1067"/>
      <c r="AH133" s="1067"/>
      <c r="AI133" s="1067"/>
      <c r="AJ133" s="1068"/>
      <c r="AK133" s="1066">
        <v>12.9</v>
      </c>
      <c r="AL133" s="1067"/>
      <c r="AM133" s="1067"/>
      <c r="AN133" s="1067"/>
      <c r="AO133" s="1068"/>
      <c r="AP133" s="1015"/>
      <c r="AQ133" s="1016"/>
      <c r="AR133" s="1016"/>
      <c r="AS133" s="1016"/>
      <c r="AT133" s="1069"/>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zuEOFLsbr2gKWyMPNZj4yYQI1dOrd9as5cGIalgmH5OM/5s1TOaNHbDiEFgUZlQHQrNc5A1HpgCxaOHzVOldNg==" saltValue="RQ6Fd3z0uN0qfOh+4cfB1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cols>
    <col min="1" max="120" width="2.6328125" style="242" customWidth="1"/>
    <col min="121" max="121" width="0" style="241" hidden="1" customWidth="1"/>
    <col min="122" max="16384" width="9" style="241" hidden="1"/>
  </cols>
  <sheetData>
    <row r="1" spans="1:120" ht="13">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row r="3" spans="1:120" ht="13"/>
    <row r="4" spans="1:120" ht="13"/>
    <row r="5" spans="1:120" ht="13"/>
    <row r="6" spans="1:120" ht="13"/>
    <row r="7" spans="1:120" ht="13"/>
    <row r="8" spans="1:120" ht="13"/>
    <row r="9" spans="1:120" ht="13"/>
    <row r="10" spans="1:120" ht="13"/>
    <row r="11" spans="1:120" ht="13"/>
    <row r="12" spans="1:120" ht="13"/>
    <row r="13" spans="1:120" ht="13"/>
    <row r="14" spans="1:120" ht="13"/>
    <row r="15" spans="1:120" ht="13"/>
    <row r="16" spans="1:120" ht="13">
      <c r="DP16" s="241"/>
    </row>
    <row r="17" spans="119:120" ht="13">
      <c r="DP17" s="241"/>
    </row>
    <row r="18" spans="119:120" ht="13"/>
    <row r="19" spans="119:120" ht="13"/>
    <row r="20" spans="119:120" ht="13">
      <c r="DO20" s="241"/>
      <c r="DP20" s="241"/>
    </row>
    <row r="21" spans="119:120" ht="13">
      <c r="DP21" s="241"/>
    </row>
    <row r="22" spans="119:120" ht="13"/>
    <row r="23" spans="119:120" ht="13">
      <c r="DO23" s="241"/>
      <c r="DP23" s="241"/>
    </row>
    <row r="24" spans="119:120" ht="13">
      <c r="DP24" s="241"/>
    </row>
    <row r="25" spans="119:120" ht="13">
      <c r="DP25" s="241"/>
    </row>
    <row r="26" spans="119:120" ht="13">
      <c r="DO26" s="241"/>
      <c r="DP26" s="241"/>
    </row>
    <row r="27" spans="119:120" ht="13"/>
    <row r="28" spans="119:120" ht="13">
      <c r="DO28" s="241"/>
      <c r="DP28" s="241"/>
    </row>
    <row r="29" spans="119:120" ht="13">
      <c r="DP29" s="241"/>
    </row>
    <row r="30" spans="119:120" ht="13"/>
    <row r="31" spans="119:120" ht="13">
      <c r="DO31" s="241"/>
      <c r="DP31" s="241"/>
    </row>
    <row r="32" spans="119:120" ht="13"/>
    <row r="33" spans="98:120" ht="13">
      <c r="DO33" s="241"/>
      <c r="DP33" s="241"/>
    </row>
    <row r="34" spans="98:120" ht="13">
      <c r="DM34" s="241"/>
    </row>
    <row r="35" spans="98:120" ht="13">
      <c r="CT35" s="241"/>
      <c r="CU35" s="241"/>
      <c r="CV35" s="241"/>
      <c r="CY35" s="241"/>
      <c r="CZ35" s="241"/>
      <c r="DA35" s="241"/>
      <c r="DD35" s="241"/>
      <c r="DE35" s="241"/>
      <c r="DF35" s="241"/>
      <c r="DI35" s="241"/>
      <c r="DJ35" s="241"/>
      <c r="DK35" s="241"/>
      <c r="DM35" s="241"/>
      <c r="DN35" s="241"/>
      <c r="DO35" s="241"/>
      <c r="DP35" s="241"/>
    </row>
    <row r="36" spans="98:120" ht="13"/>
    <row r="37" spans="98:120" ht="13">
      <c r="CW37" s="241"/>
      <c r="DB37" s="241"/>
      <c r="DG37" s="241"/>
      <c r="DL37" s="241"/>
      <c r="DP37" s="241"/>
    </row>
    <row r="38" spans="98:120" ht="13">
      <c r="CT38" s="241"/>
      <c r="CU38" s="241"/>
      <c r="CV38" s="241"/>
      <c r="CW38" s="241"/>
      <c r="CY38" s="241"/>
      <c r="CZ38" s="241"/>
      <c r="DA38" s="241"/>
      <c r="DB38" s="241"/>
      <c r="DD38" s="241"/>
      <c r="DE38" s="241"/>
      <c r="DF38" s="241"/>
      <c r="DG38" s="241"/>
      <c r="DI38" s="241"/>
      <c r="DJ38" s="241"/>
      <c r="DK38" s="241"/>
      <c r="DL38" s="241"/>
      <c r="DN38" s="241"/>
      <c r="DO38" s="241"/>
      <c r="DP38" s="241"/>
    </row>
    <row r="39" spans="98:120" ht="13"/>
    <row r="40" spans="98:120" ht="13"/>
    <row r="41" spans="98:120" ht="13"/>
    <row r="42" spans="98:120" ht="13"/>
    <row r="43" spans="98:120" ht="13"/>
    <row r="44" spans="98:120" ht="13"/>
    <row r="45" spans="98:120" ht="13"/>
    <row r="46" spans="98:120" ht="13"/>
    <row r="47" spans="98:120" ht="13"/>
    <row r="48" spans="98:120" ht="13"/>
    <row r="49" spans="22:120" ht="13">
      <c r="DN49" s="241"/>
      <c r="DO49" s="241"/>
      <c r="DP49" s="241"/>
    </row>
    <row r="50" spans="22:120" ht="13"/>
    <row r="51" spans="22:120" ht="13"/>
    <row r="52" spans="22:120" ht="13"/>
    <row r="53" spans="22:120" ht="13"/>
    <row r="54" spans="22:120" ht="13"/>
    <row r="55" spans="22:120" ht="13"/>
    <row r="56" spans="22:120" ht="13"/>
    <row r="57" spans="22:120" ht="13"/>
    <row r="58" spans="22:120" ht="13"/>
    <row r="59" spans="22:120" ht="13"/>
    <row r="60" spans="22:120" ht="13"/>
    <row r="61" spans="22:120" ht="13"/>
    <row r="62" spans="22:120" ht="13"/>
    <row r="63" spans="22:120" ht="13">
      <c r="W63" s="241"/>
      <c r="CS63" s="241"/>
      <c r="CX63" s="241"/>
      <c r="DC63" s="241"/>
      <c r="DH63" s="241"/>
    </row>
    <row r="64" spans="22:120" ht="13">
      <c r="V64" s="241"/>
    </row>
    <row r="65" spans="15:120" ht="13">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c r="Q66" s="241"/>
      <c r="S66" s="241"/>
      <c r="U66" s="241"/>
      <c r="DM66" s="241"/>
    </row>
    <row r="67" spans="15:120" ht="13">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row r="69" spans="15:120" ht="13"/>
    <row r="70" spans="15:120" ht="13"/>
    <row r="71" spans="15:120" ht="13"/>
    <row r="72" spans="15:120" ht="13">
      <c r="DP72" s="241"/>
    </row>
    <row r="73" spans="15:120" ht="13">
      <c r="DP73" s="241"/>
    </row>
    <row r="74" spans="15:120" ht="13"/>
    <row r="75" spans="15:120" ht="13"/>
    <row r="76" spans="15:120" ht="13"/>
    <row r="77" spans="15:120" ht="13"/>
    <row r="78" spans="15:120" ht="13"/>
    <row r="79" spans="15:120" ht="13"/>
    <row r="80" spans="15:120" ht="13"/>
    <row r="81" spans="97:112" ht="13"/>
    <row r="82" spans="97:112" ht="13"/>
    <row r="83" spans="97:112" ht="13"/>
    <row r="84" spans="97:112" ht="13"/>
    <row r="85" spans="97:112" ht="13"/>
    <row r="86" spans="97:112" ht="13"/>
    <row r="87" spans="97:112" ht="13"/>
    <row r="88" spans="97:112" ht="13"/>
    <row r="89" spans="97:112" ht="13"/>
    <row r="90" spans="97:112" ht="13"/>
    <row r="91" spans="97:112" ht="13"/>
    <row r="92" spans="97:112" ht="13"/>
    <row r="93" spans="97:112" ht="13"/>
    <row r="94" spans="97:112" ht="13"/>
    <row r="95" spans="97:112" ht="13"/>
    <row r="96" spans="97:112" ht="13">
      <c r="CS96" s="241"/>
      <c r="CX96" s="241"/>
      <c r="DC96" s="241"/>
      <c r="DH96" s="241"/>
    </row>
    <row r="97" spans="24:120" ht="13">
      <c r="CS97" s="241"/>
      <c r="CX97" s="241"/>
      <c r="DC97" s="241"/>
      <c r="DH97" s="241"/>
      <c r="DP97" s="242" t="s">
        <v>407</v>
      </c>
    </row>
    <row r="98" spans="24:120" ht="13" hidden="1">
      <c r="CS98" s="241"/>
      <c r="CX98" s="241"/>
      <c r="DC98" s="241"/>
      <c r="DH98" s="241"/>
    </row>
    <row r="99" spans="24:120" ht="13" hidden="1">
      <c r="CS99" s="241"/>
      <c r="CX99" s="241"/>
      <c r="DC99" s="241"/>
      <c r="DH99" s="241"/>
    </row>
    <row r="101" spans="24:120" ht="12" hidden="1" customHeight="1">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c r="CU102" s="241"/>
      <c r="CZ102" s="241"/>
      <c r="DE102" s="241"/>
      <c r="DJ102" s="241"/>
      <c r="DM102" s="241"/>
    </row>
    <row r="103" spans="24:120" ht="13" hidden="1">
      <c r="CT103" s="241"/>
      <c r="CV103" s="241"/>
      <c r="CW103" s="241"/>
      <c r="CY103" s="241"/>
      <c r="DA103" s="241"/>
      <c r="DB103" s="241"/>
      <c r="DD103" s="241"/>
      <c r="DF103" s="241"/>
      <c r="DG103" s="241"/>
      <c r="DI103" s="241"/>
      <c r="DK103" s="241"/>
      <c r="DL103" s="241"/>
      <c r="DM103" s="241"/>
      <c r="DN103" s="241"/>
      <c r="DO103" s="241"/>
      <c r="DP103" s="241"/>
    </row>
    <row r="104" spans="24:120" ht="13" hidden="1">
      <c r="CV104" s="241"/>
      <c r="CW104" s="241"/>
      <c r="DA104" s="241"/>
      <c r="DB104" s="241"/>
      <c r="DF104" s="241"/>
      <c r="DG104" s="241"/>
      <c r="DK104" s="241"/>
      <c r="DL104" s="241"/>
      <c r="DN104" s="241"/>
      <c r="DO104" s="241"/>
      <c r="DP104" s="241"/>
    </row>
    <row r="105" spans="24:120" ht="12.75" hidden="1" customHeight="1"/>
  </sheetData>
  <sheetProtection algorithmName="SHA-512" hashValue="9nX4gOUvcqYMTHM9bjv5AJ8thDdidqSzJq1qoldY0ARcI01Q3ULkO2B6XoSSLpbBEvB0aWwx1royB7q3pPKUoQ==" saltValue="pklgYNjQN6pjaAb8gITZBQ==" spinCount="100000" sheet="1" objects="1" scenarios="1"/>
  <dataConsolidate/>
  <phoneticPr fontId="2"/>
  <printOptions horizontalCentered="1" verticalCentered="1"/>
  <pageMargins left="0" right="0" top="0" bottom="0" header="0" footer="0"/>
  <pageSetup paperSize="9" scale="48"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cols>
    <col min="1" max="116" width="2.453125" style="242" customWidth="1"/>
    <col min="117" max="16384" width="9" style="241" hidden="1"/>
  </cols>
  <sheetData>
    <row r="1" spans="2:116" ht="13">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row r="3" spans="2:116" ht="13"/>
    <row r="4" spans="2:116" ht="13">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row r="7" spans="2:116" ht="13"/>
    <row r="8" spans="2:116" ht="13"/>
    <row r="9" spans="2:116" ht="13"/>
    <row r="10" spans="2:116" ht="13"/>
    <row r="11" spans="2:116" ht="13"/>
    <row r="12" spans="2:116" ht="13"/>
    <row r="13" spans="2:116" ht="13"/>
    <row r="14" spans="2:116" ht="13"/>
    <row r="15" spans="2:116" ht="13"/>
    <row r="16" spans="2:116" ht="13"/>
    <row r="17" spans="9:116" ht="13"/>
    <row r="18" spans="9:116" ht="13">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row r="20" spans="9:116" ht="13"/>
    <row r="21" spans="9:116" ht="13">
      <c r="DL21" s="241"/>
    </row>
    <row r="22" spans="9:116" ht="13">
      <c r="DI22" s="241"/>
      <c r="DJ22" s="241"/>
      <c r="DK22" s="241"/>
      <c r="DL22" s="241"/>
    </row>
    <row r="23" spans="9:116" ht="13">
      <c r="CY23" s="241"/>
      <c r="CZ23" s="241"/>
      <c r="DA23" s="241"/>
      <c r="DB23" s="241"/>
      <c r="DC23" s="241"/>
      <c r="DD23" s="241"/>
      <c r="DE23" s="241"/>
      <c r="DF23" s="241"/>
      <c r="DG23" s="241"/>
      <c r="DH23" s="241"/>
      <c r="DI23" s="241"/>
      <c r="DJ23" s="241"/>
      <c r="DK23" s="241"/>
      <c r="DL23" s="241"/>
    </row>
    <row r="24" spans="9:116" ht="13"/>
    <row r="25" spans="9:116" ht="13"/>
    <row r="26" spans="9:116" ht="13"/>
    <row r="27" spans="9:116" ht="13"/>
    <row r="28" spans="9:116" ht="13"/>
    <row r="29" spans="9:116" ht="13"/>
    <row r="30" spans="9:116" ht="13"/>
    <row r="31" spans="9:116" ht="13"/>
    <row r="32" spans="9:116" ht="13"/>
    <row r="33" spans="15:116" ht="13"/>
    <row r="34" spans="15:116" ht="13"/>
    <row r="35" spans="15:116" ht="13">
      <c r="CZ35" s="241"/>
      <c r="DA35" s="241"/>
      <c r="DB35" s="241"/>
      <c r="DC35" s="241"/>
      <c r="DD35" s="241"/>
      <c r="DE35" s="241"/>
      <c r="DF35" s="241"/>
      <c r="DG35" s="241"/>
      <c r="DH35" s="241"/>
      <c r="DI35" s="241"/>
      <c r="DJ35" s="241"/>
      <c r="DK35" s="241"/>
      <c r="DL35" s="241"/>
    </row>
    <row r="36" spans="15:116" ht="13"/>
    <row r="37" spans="15:116" ht="13">
      <c r="DL37" s="241"/>
    </row>
    <row r="38" spans="15:116" ht="13">
      <c r="DI38" s="241"/>
      <c r="DJ38" s="241"/>
      <c r="DK38" s="241"/>
      <c r="DL38" s="241"/>
    </row>
    <row r="39" spans="15:116" ht="13"/>
    <row r="40" spans="15:116" ht="13"/>
    <row r="41" spans="15:116" ht="13"/>
    <row r="42" spans="15:116" ht="13"/>
    <row r="43" spans="15:116" ht="13">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c r="DL44" s="241"/>
    </row>
    <row r="45" spans="15:116" ht="13"/>
    <row r="46" spans="15:116" ht="13">
      <c r="DA46" s="241"/>
      <c r="DB46" s="241"/>
      <c r="DC46" s="241"/>
      <c r="DD46" s="241"/>
      <c r="DE46" s="241"/>
      <c r="DF46" s="241"/>
      <c r="DG46" s="241"/>
      <c r="DH46" s="241"/>
      <c r="DI46" s="241"/>
      <c r="DJ46" s="241"/>
      <c r="DK46" s="241"/>
      <c r="DL46" s="241"/>
    </row>
    <row r="47" spans="15:116" ht="13"/>
    <row r="48" spans="15:116" ht="13"/>
    <row r="49" spans="104:116" ht="13"/>
    <row r="50" spans="104:116" ht="13">
      <c r="CZ50" s="241"/>
      <c r="DA50" s="241"/>
      <c r="DB50" s="241"/>
      <c r="DC50" s="241"/>
      <c r="DD50" s="241"/>
      <c r="DE50" s="241"/>
      <c r="DF50" s="241"/>
      <c r="DG50" s="241"/>
      <c r="DH50" s="241"/>
      <c r="DI50" s="241"/>
      <c r="DJ50" s="241"/>
      <c r="DK50" s="241"/>
      <c r="DL50" s="241"/>
    </row>
    <row r="51" spans="104:116" ht="13"/>
    <row r="52" spans="104:116" ht="13"/>
    <row r="53" spans="104:116" ht="13">
      <c r="DL53" s="241"/>
    </row>
    <row r="54" spans="104:116" ht="13"/>
    <row r="55" spans="104:116" ht="13"/>
    <row r="56" spans="104:116" ht="13"/>
    <row r="57" spans="104:116" ht="13"/>
    <row r="58" spans="104:116" ht="13"/>
    <row r="59" spans="104:116" ht="13"/>
    <row r="60" spans="104:116" ht="13"/>
    <row r="61" spans="104:116" ht="13"/>
    <row r="62" spans="104:116" ht="13"/>
    <row r="63" spans="104:116" ht="13"/>
    <row r="64" spans="104:116" ht="13"/>
    <row r="65" spans="107:116" ht="13"/>
    <row r="66" spans="107:116" ht="13"/>
    <row r="67" spans="107:116" ht="13">
      <c r="DC67" s="241"/>
      <c r="DD67" s="241"/>
      <c r="DE67" s="241"/>
      <c r="DF67" s="241"/>
      <c r="DG67" s="241"/>
      <c r="DH67" s="241"/>
      <c r="DI67" s="241"/>
      <c r="DJ67" s="241"/>
      <c r="DK67" s="241"/>
      <c r="DL67" s="241"/>
    </row>
    <row r="68" spans="107:116" ht="13"/>
    <row r="69" spans="107:116" ht="13"/>
    <row r="70" spans="107:116" ht="13"/>
    <row r="71" spans="107:116" ht="13"/>
    <row r="72" spans="107:116" ht="13"/>
    <row r="73" spans="107:116" ht="13"/>
    <row r="74" spans="107:116" ht="13"/>
    <row r="75" spans="107:116" ht="13"/>
    <row r="76" spans="107:116" ht="13"/>
    <row r="77" spans="107:116" ht="13"/>
    <row r="78" spans="107:116" ht="13"/>
    <row r="79" spans="107:116" ht="13"/>
    <row r="80" spans="107:116" ht="13"/>
    <row r="81" ht="13"/>
    <row r="82" ht="13"/>
    <row r="83" ht="13"/>
    <row r="84" ht="13"/>
    <row r="85" ht="13"/>
    <row r="86" ht="13"/>
    <row r="87" ht="13"/>
    <row r="88" ht="13"/>
    <row r="89" ht="13"/>
  </sheetData>
  <sheetProtection algorithmName="SHA-512" hashValue="KchmjM0BukICFhogB5pAIRXTN33w+5axnZI5Idg1G2h6oKQB6X2dmVsR7n2xcF2VDRRJ5IuzduWOTJF+b2DPyw==" saltValue="tYjcrCH1QicQzBcfIDHFDw=="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heetViews>
  <sheetFormatPr defaultColWidth="0" defaultRowHeight="13.5" customHeight="1" zeroHeight="1"/>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453125" style="243" hidden="1" customWidth="1"/>
    <col min="53" max="16384" width="8.453125" style="243" hidden="1"/>
  </cols>
  <sheetData>
    <row r="1" spans="1:46" ht="13">
      <c r="AS1" s="243"/>
      <c r="AT1" s="243"/>
    </row>
    <row r="2" spans="1:46" ht="13">
      <c r="AS2" s="243"/>
      <c r="AT2" s="243"/>
    </row>
    <row r="3" spans="1:46" ht="13">
      <c r="AS3" s="243"/>
      <c r="AT3" s="243"/>
    </row>
    <row r="4" spans="1:46" ht="13">
      <c r="AS4" s="243"/>
      <c r="AT4" s="243"/>
    </row>
    <row r="5" spans="1:46" ht="16.5">
      <c r="A5" s="244" t="s">
        <v>408</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c r="A6" s="247"/>
      <c r="AK6" s="248" t="s">
        <v>409</v>
      </c>
      <c r="AL6" s="248"/>
      <c r="AM6" s="248"/>
      <c r="AN6" s="248"/>
    </row>
    <row r="7" spans="1:46" ht="13.5" customHeight="1">
      <c r="A7" s="247"/>
      <c r="AK7" s="250"/>
      <c r="AL7" s="251"/>
      <c r="AM7" s="251"/>
      <c r="AN7" s="252"/>
      <c r="AO7" s="1101" t="s">
        <v>410</v>
      </c>
      <c r="AP7" s="253"/>
      <c r="AQ7" s="254" t="s">
        <v>411</v>
      </c>
      <c r="AR7" s="255"/>
    </row>
    <row r="8" spans="1:46" ht="13">
      <c r="A8" s="247"/>
      <c r="AK8" s="256"/>
      <c r="AL8" s="257"/>
      <c r="AM8" s="257"/>
      <c r="AN8" s="258"/>
      <c r="AO8" s="1102"/>
      <c r="AP8" s="259" t="s">
        <v>412</v>
      </c>
      <c r="AQ8" s="260" t="s">
        <v>413</v>
      </c>
      <c r="AR8" s="261" t="s">
        <v>414</v>
      </c>
    </row>
    <row r="9" spans="1:46" ht="13">
      <c r="A9" s="247"/>
      <c r="AK9" s="1103" t="s">
        <v>415</v>
      </c>
      <c r="AL9" s="1104"/>
      <c r="AM9" s="1104"/>
      <c r="AN9" s="1105"/>
      <c r="AO9" s="262">
        <v>5273941</v>
      </c>
      <c r="AP9" s="262">
        <v>156399</v>
      </c>
      <c r="AQ9" s="263">
        <v>117270</v>
      </c>
      <c r="AR9" s="264">
        <v>33.4</v>
      </c>
    </row>
    <row r="10" spans="1:46" ht="13.5" customHeight="1">
      <c r="A10" s="247"/>
      <c r="AK10" s="1103" t="s">
        <v>416</v>
      </c>
      <c r="AL10" s="1104"/>
      <c r="AM10" s="1104"/>
      <c r="AN10" s="1105"/>
      <c r="AO10" s="265">
        <v>156870</v>
      </c>
      <c r="AP10" s="265">
        <v>4652</v>
      </c>
      <c r="AQ10" s="266">
        <v>10490</v>
      </c>
      <c r="AR10" s="267">
        <v>-55.7</v>
      </c>
    </row>
    <row r="11" spans="1:46" ht="13.5" customHeight="1">
      <c r="A11" s="247"/>
      <c r="AK11" s="1103" t="s">
        <v>417</v>
      </c>
      <c r="AL11" s="1104"/>
      <c r="AM11" s="1104"/>
      <c r="AN11" s="1105"/>
      <c r="AO11" s="265">
        <v>789346</v>
      </c>
      <c r="AP11" s="265">
        <v>23408</v>
      </c>
      <c r="AQ11" s="266">
        <v>1802</v>
      </c>
      <c r="AR11" s="267">
        <v>1199</v>
      </c>
    </row>
    <row r="12" spans="1:46" ht="13.5" customHeight="1">
      <c r="A12" s="247"/>
      <c r="AK12" s="1103" t="s">
        <v>418</v>
      </c>
      <c r="AL12" s="1104"/>
      <c r="AM12" s="1104"/>
      <c r="AN12" s="1105"/>
      <c r="AO12" s="265" t="s">
        <v>419</v>
      </c>
      <c r="AP12" s="265" t="s">
        <v>419</v>
      </c>
      <c r="AQ12" s="266">
        <v>3</v>
      </c>
      <c r="AR12" s="267" t="s">
        <v>419</v>
      </c>
    </row>
    <row r="13" spans="1:46" ht="13.5" customHeight="1">
      <c r="A13" s="247"/>
      <c r="AK13" s="1103" t="s">
        <v>420</v>
      </c>
      <c r="AL13" s="1104"/>
      <c r="AM13" s="1104"/>
      <c r="AN13" s="1105"/>
      <c r="AO13" s="265">
        <v>129119</v>
      </c>
      <c r="AP13" s="265">
        <v>3829</v>
      </c>
      <c r="AQ13" s="266">
        <v>4482</v>
      </c>
      <c r="AR13" s="267">
        <v>-14.6</v>
      </c>
    </row>
    <row r="14" spans="1:46" ht="13.5" customHeight="1">
      <c r="A14" s="247"/>
      <c r="AK14" s="1103" t="s">
        <v>421</v>
      </c>
      <c r="AL14" s="1104"/>
      <c r="AM14" s="1104"/>
      <c r="AN14" s="1105"/>
      <c r="AO14" s="265" t="s">
        <v>419</v>
      </c>
      <c r="AP14" s="265" t="s">
        <v>419</v>
      </c>
      <c r="AQ14" s="266">
        <v>2749</v>
      </c>
      <c r="AR14" s="267" t="s">
        <v>419</v>
      </c>
    </row>
    <row r="15" spans="1:46" ht="13.5" customHeight="1">
      <c r="A15" s="247"/>
      <c r="AK15" s="1106" t="s">
        <v>422</v>
      </c>
      <c r="AL15" s="1107"/>
      <c r="AM15" s="1107"/>
      <c r="AN15" s="1108"/>
      <c r="AO15" s="265">
        <v>-369821</v>
      </c>
      <c r="AP15" s="265">
        <v>-10967</v>
      </c>
      <c r="AQ15" s="266">
        <v>-7399</v>
      </c>
      <c r="AR15" s="267">
        <v>48.2</v>
      </c>
    </row>
    <row r="16" spans="1:46" ht="13">
      <c r="A16" s="247"/>
      <c r="AK16" s="1106" t="s">
        <v>102</v>
      </c>
      <c r="AL16" s="1107"/>
      <c r="AM16" s="1107"/>
      <c r="AN16" s="1108"/>
      <c r="AO16" s="265">
        <v>5979455</v>
      </c>
      <c r="AP16" s="265">
        <v>177321</v>
      </c>
      <c r="AQ16" s="266">
        <v>129397</v>
      </c>
      <c r="AR16" s="267">
        <v>37</v>
      </c>
    </row>
    <row r="17" spans="1:46" ht="13">
      <c r="A17" s="247"/>
    </row>
    <row r="18" spans="1:46" ht="13">
      <c r="A18" s="247"/>
      <c r="AQ18" s="268"/>
      <c r="AR18" s="268"/>
    </row>
    <row r="19" spans="1:46" ht="13">
      <c r="A19" s="247"/>
      <c r="AK19" s="243" t="s">
        <v>423</v>
      </c>
    </row>
    <row r="20" spans="1:46" ht="13">
      <c r="A20" s="247"/>
      <c r="AK20" s="269"/>
      <c r="AL20" s="270"/>
      <c r="AM20" s="270"/>
      <c r="AN20" s="271"/>
      <c r="AO20" s="272" t="s">
        <v>424</v>
      </c>
      <c r="AP20" s="273" t="s">
        <v>425</v>
      </c>
      <c r="AQ20" s="274" t="s">
        <v>426</v>
      </c>
      <c r="AR20" s="275"/>
    </row>
    <row r="21" spans="1:46" s="248" customFormat="1" ht="13">
      <c r="A21" s="276"/>
      <c r="AK21" s="1109" t="s">
        <v>427</v>
      </c>
      <c r="AL21" s="1110"/>
      <c r="AM21" s="1110"/>
      <c r="AN21" s="1111"/>
      <c r="AO21" s="277">
        <v>15.21</v>
      </c>
      <c r="AP21" s="278">
        <v>11.07</v>
      </c>
      <c r="AQ21" s="279">
        <v>4.1399999999999997</v>
      </c>
      <c r="AS21" s="280"/>
      <c r="AT21" s="276"/>
    </row>
    <row r="22" spans="1:46" s="248" customFormat="1" ht="13">
      <c r="A22" s="276"/>
      <c r="AK22" s="1109" t="s">
        <v>428</v>
      </c>
      <c r="AL22" s="1110"/>
      <c r="AM22" s="1110"/>
      <c r="AN22" s="1111"/>
      <c r="AO22" s="281">
        <v>93.1</v>
      </c>
      <c r="AP22" s="282">
        <v>97.2</v>
      </c>
      <c r="AQ22" s="283">
        <v>-4.0999999999999996</v>
      </c>
      <c r="AR22" s="268"/>
      <c r="AS22" s="280"/>
      <c r="AT22" s="276"/>
    </row>
    <row r="23" spans="1:46" s="248" customFormat="1" ht="13">
      <c r="A23" s="276"/>
      <c r="AP23" s="268"/>
      <c r="AQ23" s="268"/>
      <c r="AR23" s="268"/>
      <c r="AS23" s="280"/>
      <c r="AT23" s="276"/>
    </row>
    <row r="24" spans="1:46" s="248" customFormat="1" ht="13">
      <c r="A24" s="276"/>
      <c r="AP24" s="268"/>
      <c r="AQ24" s="268"/>
      <c r="AR24" s="268"/>
      <c r="AS24" s="280"/>
      <c r="AT24" s="276"/>
    </row>
    <row r="25" spans="1:46" s="248" customFormat="1" ht="13">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c r="A26" s="1100" t="s">
        <v>429</v>
      </c>
      <c r="B26" s="1100"/>
      <c r="C26" s="1100"/>
      <c r="D26" s="1100"/>
      <c r="E26" s="1100"/>
      <c r="F26" s="1100"/>
      <c r="G26" s="1100"/>
      <c r="H26" s="1100"/>
      <c r="I26" s="1100"/>
      <c r="J26" s="1100"/>
      <c r="K26" s="1100"/>
      <c r="L26" s="1100"/>
      <c r="M26" s="1100"/>
      <c r="N26" s="1100"/>
      <c r="O26" s="1100"/>
      <c r="P26" s="1100"/>
      <c r="Q26" s="1100"/>
      <c r="R26" s="1100"/>
      <c r="S26" s="1100"/>
      <c r="T26" s="1100"/>
      <c r="U26" s="1100"/>
      <c r="V26" s="1100"/>
      <c r="W26" s="1100"/>
      <c r="X26" s="1100"/>
      <c r="Y26" s="1100"/>
      <c r="Z26" s="1100"/>
      <c r="AA26" s="1100"/>
      <c r="AB26" s="1100"/>
      <c r="AC26" s="1100"/>
      <c r="AD26" s="1100"/>
      <c r="AE26" s="1100"/>
      <c r="AF26" s="1100"/>
      <c r="AG26" s="1100"/>
      <c r="AH26" s="1100"/>
      <c r="AI26" s="1100"/>
      <c r="AJ26" s="1100"/>
      <c r="AK26" s="1100"/>
      <c r="AL26" s="1100"/>
      <c r="AM26" s="1100"/>
      <c r="AN26" s="1100"/>
      <c r="AO26" s="1100"/>
      <c r="AP26" s="1100"/>
      <c r="AQ26" s="1100"/>
      <c r="AR26" s="1100"/>
      <c r="AS26" s="1100"/>
    </row>
    <row r="27" spans="1:46" ht="13">
      <c r="A27" s="288"/>
      <c r="AS27" s="243"/>
      <c r="AT27" s="243"/>
    </row>
    <row r="28" spans="1:46" ht="16.5">
      <c r="A28" s="244" t="s">
        <v>430</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c r="A29" s="247"/>
      <c r="AK29" s="248" t="s">
        <v>431</v>
      </c>
      <c r="AL29" s="248"/>
      <c r="AM29" s="248"/>
      <c r="AN29" s="248"/>
      <c r="AS29" s="290"/>
    </row>
    <row r="30" spans="1:46" ht="13.5" customHeight="1">
      <c r="A30" s="247"/>
      <c r="AK30" s="250"/>
      <c r="AL30" s="251"/>
      <c r="AM30" s="251"/>
      <c r="AN30" s="252"/>
      <c r="AO30" s="1101" t="s">
        <v>410</v>
      </c>
      <c r="AP30" s="253"/>
      <c r="AQ30" s="254" t="s">
        <v>411</v>
      </c>
      <c r="AR30" s="255"/>
    </row>
    <row r="31" spans="1:46" ht="13">
      <c r="A31" s="247"/>
      <c r="AK31" s="256"/>
      <c r="AL31" s="257"/>
      <c r="AM31" s="257"/>
      <c r="AN31" s="258"/>
      <c r="AO31" s="1102"/>
      <c r="AP31" s="259" t="s">
        <v>412</v>
      </c>
      <c r="AQ31" s="260" t="s">
        <v>413</v>
      </c>
      <c r="AR31" s="261" t="s">
        <v>414</v>
      </c>
    </row>
    <row r="32" spans="1:46" ht="27" customHeight="1">
      <c r="A32" s="247"/>
      <c r="AK32" s="1117" t="s">
        <v>432</v>
      </c>
      <c r="AL32" s="1118"/>
      <c r="AM32" s="1118"/>
      <c r="AN32" s="1119"/>
      <c r="AO32" s="291">
        <v>4161042</v>
      </c>
      <c r="AP32" s="291">
        <v>123396</v>
      </c>
      <c r="AQ32" s="292">
        <v>74841</v>
      </c>
      <c r="AR32" s="293">
        <v>64.900000000000006</v>
      </c>
    </row>
    <row r="33" spans="1:46" ht="13.5" customHeight="1">
      <c r="A33" s="247"/>
      <c r="AK33" s="1117" t="s">
        <v>433</v>
      </c>
      <c r="AL33" s="1118"/>
      <c r="AM33" s="1118"/>
      <c r="AN33" s="1119"/>
      <c r="AO33" s="291" t="s">
        <v>419</v>
      </c>
      <c r="AP33" s="291" t="s">
        <v>419</v>
      </c>
      <c r="AQ33" s="292" t="s">
        <v>419</v>
      </c>
      <c r="AR33" s="293" t="s">
        <v>419</v>
      </c>
    </row>
    <row r="34" spans="1:46" ht="27" customHeight="1">
      <c r="A34" s="247"/>
      <c r="AK34" s="1117" t="s">
        <v>434</v>
      </c>
      <c r="AL34" s="1118"/>
      <c r="AM34" s="1118"/>
      <c r="AN34" s="1119"/>
      <c r="AO34" s="291" t="s">
        <v>419</v>
      </c>
      <c r="AP34" s="291" t="s">
        <v>419</v>
      </c>
      <c r="AQ34" s="292">
        <v>1</v>
      </c>
      <c r="AR34" s="293" t="s">
        <v>419</v>
      </c>
    </row>
    <row r="35" spans="1:46" ht="27" customHeight="1">
      <c r="A35" s="247"/>
      <c r="AK35" s="1117" t="s">
        <v>435</v>
      </c>
      <c r="AL35" s="1118"/>
      <c r="AM35" s="1118"/>
      <c r="AN35" s="1119"/>
      <c r="AO35" s="291">
        <v>779244</v>
      </c>
      <c r="AP35" s="291">
        <v>23109</v>
      </c>
      <c r="AQ35" s="292">
        <v>16683</v>
      </c>
      <c r="AR35" s="293">
        <v>38.5</v>
      </c>
    </row>
    <row r="36" spans="1:46" ht="27" customHeight="1">
      <c r="A36" s="247"/>
      <c r="AK36" s="1117" t="s">
        <v>436</v>
      </c>
      <c r="AL36" s="1118"/>
      <c r="AM36" s="1118"/>
      <c r="AN36" s="1119"/>
      <c r="AO36" s="291">
        <v>13986</v>
      </c>
      <c r="AP36" s="291">
        <v>415</v>
      </c>
      <c r="AQ36" s="292">
        <v>2411</v>
      </c>
      <c r="AR36" s="293">
        <v>-82.8</v>
      </c>
    </row>
    <row r="37" spans="1:46" ht="13.5" customHeight="1">
      <c r="A37" s="247"/>
      <c r="AK37" s="1117" t="s">
        <v>437</v>
      </c>
      <c r="AL37" s="1118"/>
      <c r="AM37" s="1118"/>
      <c r="AN37" s="1119"/>
      <c r="AO37" s="291">
        <v>92846</v>
      </c>
      <c r="AP37" s="291">
        <v>2753</v>
      </c>
      <c r="AQ37" s="292">
        <v>548</v>
      </c>
      <c r="AR37" s="293">
        <v>402.4</v>
      </c>
    </row>
    <row r="38" spans="1:46" ht="27" customHeight="1">
      <c r="A38" s="247"/>
      <c r="AK38" s="1120" t="s">
        <v>438</v>
      </c>
      <c r="AL38" s="1121"/>
      <c r="AM38" s="1121"/>
      <c r="AN38" s="1122"/>
      <c r="AO38" s="294">
        <v>1482</v>
      </c>
      <c r="AP38" s="294">
        <v>44</v>
      </c>
      <c r="AQ38" s="295">
        <v>7</v>
      </c>
      <c r="AR38" s="283">
        <v>528.6</v>
      </c>
      <c r="AS38" s="290"/>
    </row>
    <row r="39" spans="1:46" ht="13">
      <c r="A39" s="247"/>
      <c r="AK39" s="1120" t="s">
        <v>439</v>
      </c>
      <c r="AL39" s="1121"/>
      <c r="AM39" s="1121"/>
      <c r="AN39" s="1122"/>
      <c r="AO39" s="291">
        <v>-96306</v>
      </c>
      <c r="AP39" s="291">
        <v>-2856</v>
      </c>
      <c r="AQ39" s="292">
        <v>-3756</v>
      </c>
      <c r="AR39" s="293">
        <v>-24</v>
      </c>
      <c r="AS39" s="290"/>
    </row>
    <row r="40" spans="1:46" ht="27" customHeight="1">
      <c r="A40" s="247"/>
      <c r="AK40" s="1117" t="s">
        <v>440</v>
      </c>
      <c r="AL40" s="1118"/>
      <c r="AM40" s="1118"/>
      <c r="AN40" s="1119"/>
      <c r="AO40" s="291">
        <v>-3340693</v>
      </c>
      <c r="AP40" s="291">
        <v>-99069</v>
      </c>
      <c r="AQ40" s="292">
        <v>-63247</v>
      </c>
      <c r="AR40" s="293">
        <v>56.6</v>
      </c>
      <c r="AS40" s="290"/>
    </row>
    <row r="41" spans="1:46" ht="13">
      <c r="A41" s="247"/>
      <c r="AK41" s="1123" t="s">
        <v>213</v>
      </c>
      <c r="AL41" s="1124"/>
      <c r="AM41" s="1124"/>
      <c r="AN41" s="1125"/>
      <c r="AO41" s="291">
        <v>1611601</v>
      </c>
      <c r="AP41" s="291">
        <v>47792</v>
      </c>
      <c r="AQ41" s="292">
        <v>27488</v>
      </c>
      <c r="AR41" s="293">
        <v>73.900000000000006</v>
      </c>
      <c r="AS41" s="290"/>
    </row>
    <row r="42" spans="1:46" ht="13">
      <c r="A42" s="247"/>
      <c r="AK42" s="296"/>
      <c r="AQ42" s="268"/>
      <c r="AR42" s="268"/>
      <c r="AS42" s="290"/>
    </row>
    <row r="43" spans="1:46" ht="13">
      <c r="A43" s="247"/>
      <c r="AP43" s="297"/>
      <c r="AQ43" s="268"/>
      <c r="AS43" s="290"/>
    </row>
    <row r="44" spans="1:46" ht="13">
      <c r="A44" s="247"/>
      <c r="AQ44" s="268"/>
    </row>
    <row r="45" spans="1:46" ht="13">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c r="A47" s="300" t="s">
        <v>441</v>
      </c>
    </row>
    <row r="48" spans="1:46" ht="13">
      <c r="A48" s="247"/>
      <c r="AK48" s="301" t="s">
        <v>442</v>
      </c>
      <c r="AL48" s="301"/>
      <c r="AM48" s="301"/>
      <c r="AN48" s="301"/>
      <c r="AO48" s="301"/>
      <c r="AP48" s="301"/>
      <c r="AQ48" s="302"/>
      <c r="AR48" s="301"/>
    </row>
    <row r="49" spans="1:44" ht="13.5" customHeight="1">
      <c r="A49" s="247"/>
      <c r="AK49" s="303"/>
      <c r="AL49" s="304"/>
      <c r="AM49" s="1112" t="s">
        <v>410</v>
      </c>
      <c r="AN49" s="1114" t="s">
        <v>443</v>
      </c>
      <c r="AO49" s="1115"/>
      <c r="AP49" s="1115"/>
      <c r="AQ49" s="1115"/>
      <c r="AR49" s="1116"/>
    </row>
    <row r="50" spans="1:44" ht="13">
      <c r="A50" s="247"/>
      <c r="AK50" s="305"/>
      <c r="AL50" s="306"/>
      <c r="AM50" s="1113"/>
      <c r="AN50" s="307" t="s">
        <v>444</v>
      </c>
      <c r="AO50" s="308" t="s">
        <v>445</v>
      </c>
      <c r="AP50" s="309" t="s">
        <v>446</v>
      </c>
      <c r="AQ50" s="310" t="s">
        <v>447</v>
      </c>
      <c r="AR50" s="311" t="s">
        <v>448</v>
      </c>
    </row>
    <row r="51" spans="1:44" ht="13">
      <c r="A51" s="247"/>
      <c r="AK51" s="303" t="s">
        <v>449</v>
      </c>
      <c r="AL51" s="304"/>
      <c r="AM51" s="312">
        <v>4882108</v>
      </c>
      <c r="AN51" s="313">
        <v>133271</v>
      </c>
      <c r="AO51" s="314">
        <v>-12.1</v>
      </c>
      <c r="AP51" s="315">
        <v>92632</v>
      </c>
      <c r="AQ51" s="316">
        <v>-1.5</v>
      </c>
      <c r="AR51" s="317">
        <v>-10.6</v>
      </c>
    </row>
    <row r="52" spans="1:44" ht="13">
      <c r="A52" s="247"/>
      <c r="AK52" s="318"/>
      <c r="AL52" s="319" t="s">
        <v>450</v>
      </c>
      <c r="AM52" s="320">
        <v>2447465</v>
      </c>
      <c r="AN52" s="321">
        <v>66810</v>
      </c>
      <c r="AO52" s="322">
        <v>-18</v>
      </c>
      <c r="AP52" s="323">
        <v>47978</v>
      </c>
      <c r="AQ52" s="324">
        <v>-2</v>
      </c>
      <c r="AR52" s="325">
        <v>-16</v>
      </c>
    </row>
    <row r="53" spans="1:44" ht="13">
      <c r="A53" s="247"/>
      <c r="AK53" s="303" t="s">
        <v>451</v>
      </c>
      <c r="AL53" s="304"/>
      <c r="AM53" s="312">
        <v>4894376</v>
      </c>
      <c r="AN53" s="313">
        <v>136425</v>
      </c>
      <c r="AO53" s="314">
        <v>2.4</v>
      </c>
      <c r="AP53" s="315">
        <v>96469</v>
      </c>
      <c r="AQ53" s="316">
        <v>4.0999999999999996</v>
      </c>
      <c r="AR53" s="317">
        <v>-1.7</v>
      </c>
    </row>
    <row r="54" spans="1:44" ht="13">
      <c r="A54" s="247"/>
      <c r="AK54" s="318"/>
      <c r="AL54" s="319" t="s">
        <v>450</v>
      </c>
      <c r="AM54" s="320">
        <v>3259398</v>
      </c>
      <c r="AN54" s="321">
        <v>90852</v>
      </c>
      <c r="AO54" s="322">
        <v>36</v>
      </c>
      <c r="AP54" s="323">
        <v>49775</v>
      </c>
      <c r="AQ54" s="324">
        <v>3.7</v>
      </c>
      <c r="AR54" s="325">
        <v>32.299999999999997</v>
      </c>
    </row>
    <row r="55" spans="1:44" ht="13">
      <c r="A55" s="247"/>
      <c r="AK55" s="303" t="s">
        <v>452</v>
      </c>
      <c r="AL55" s="304"/>
      <c r="AM55" s="312">
        <v>6915144</v>
      </c>
      <c r="AN55" s="313">
        <v>196275</v>
      </c>
      <c r="AO55" s="314">
        <v>43.9</v>
      </c>
      <c r="AP55" s="315">
        <v>85743</v>
      </c>
      <c r="AQ55" s="316">
        <v>-11.1</v>
      </c>
      <c r="AR55" s="317">
        <v>55</v>
      </c>
    </row>
    <row r="56" spans="1:44" ht="13">
      <c r="A56" s="247"/>
      <c r="AK56" s="318"/>
      <c r="AL56" s="319" t="s">
        <v>450</v>
      </c>
      <c r="AM56" s="320">
        <v>4150005</v>
      </c>
      <c r="AN56" s="321">
        <v>117791</v>
      </c>
      <c r="AO56" s="322">
        <v>29.7</v>
      </c>
      <c r="AP56" s="323">
        <v>45231</v>
      </c>
      <c r="AQ56" s="324">
        <v>-9.1</v>
      </c>
      <c r="AR56" s="325">
        <v>38.799999999999997</v>
      </c>
    </row>
    <row r="57" spans="1:44" ht="13">
      <c r="A57" s="247"/>
      <c r="AK57" s="303" t="s">
        <v>453</v>
      </c>
      <c r="AL57" s="304"/>
      <c r="AM57" s="312">
        <v>4420470</v>
      </c>
      <c r="AN57" s="313">
        <v>127989</v>
      </c>
      <c r="AO57" s="314">
        <v>-34.799999999999997</v>
      </c>
      <c r="AP57" s="315">
        <v>92509</v>
      </c>
      <c r="AQ57" s="316">
        <v>7.9</v>
      </c>
      <c r="AR57" s="317">
        <v>-42.7</v>
      </c>
    </row>
    <row r="58" spans="1:44" ht="13">
      <c r="A58" s="247"/>
      <c r="AK58" s="318"/>
      <c r="AL58" s="319" t="s">
        <v>450</v>
      </c>
      <c r="AM58" s="320">
        <v>2403682</v>
      </c>
      <c r="AN58" s="321">
        <v>69595</v>
      </c>
      <c r="AO58" s="322">
        <v>-40.9</v>
      </c>
      <c r="AP58" s="323">
        <v>52274</v>
      </c>
      <c r="AQ58" s="324">
        <v>15.6</v>
      </c>
      <c r="AR58" s="325">
        <v>-56.5</v>
      </c>
    </row>
    <row r="59" spans="1:44" ht="13">
      <c r="A59" s="247"/>
      <c r="AK59" s="303" t="s">
        <v>454</v>
      </c>
      <c r="AL59" s="304"/>
      <c r="AM59" s="312">
        <v>5580321</v>
      </c>
      <c r="AN59" s="313">
        <v>165485</v>
      </c>
      <c r="AO59" s="314">
        <v>29.3</v>
      </c>
      <c r="AP59" s="315">
        <v>98544</v>
      </c>
      <c r="AQ59" s="316">
        <v>6.5</v>
      </c>
      <c r="AR59" s="317">
        <v>22.8</v>
      </c>
    </row>
    <row r="60" spans="1:44" ht="13">
      <c r="A60" s="247"/>
      <c r="AK60" s="318"/>
      <c r="AL60" s="319" t="s">
        <v>450</v>
      </c>
      <c r="AM60" s="320">
        <v>3384829</v>
      </c>
      <c r="AN60" s="321">
        <v>100377</v>
      </c>
      <c r="AO60" s="322">
        <v>44.2</v>
      </c>
      <c r="AP60" s="323">
        <v>55816</v>
      </c>
      <c r="AQ60" s="324">
        <v>6.8</v>
      </c>
      <c r="AR60" s="325">
        <v>37.4</v>
      </c>
    </row>
    <row r="61" spans="1:44" ht="13">
      <c r="A61" s="247"/>
      <c r="AK61" s="303" t="s">
        <v>455</v>
      </c>
      <c r="AL61" s="326"/>
      <c r="AM61" s="312">
        <v>5338484</v>
      </c>
      <c r="AN61" s="313">
        <v>151889</v>
      </c>
      <c r="AO61" s="314">
        <v>5.7</v>
      </c>
      <c r="AP61" s="315">
        <v>93179</v>
      </c>
      <c r="AQ61" s="327">
        <v>1.2</v>
      </c>
      <c r="AR61" s="317">
        <v>4.5</v>
      </c>
    </row>
    <row r="62" spans="1:44" ht="13">
      <c r="A62" s="247"/>
      <c r="AK62" s="318"/>
      <c r="AL62" s="319" t="s">
        <v>450</v>
      </c>
      <c r="AM62" s="320">
        <v>3129076</v>
      </c>
      <c r="AN62" s="321">
        <v>89085</v>
      </c>
      <c r="AO62" s="322">
        <v>10.199999999999999</v>
      </c>
      <c r="AP62" s="323">
        <v>50215</v>
      </c>
      <c r="AQ62" s="324">
        <v>3</v>
      </c>
      <c r="AR62" s="325">
        <v>7.2</v>
      </c>
    </row>
    <row r="63" spans="1:44" ht="13">
      <c r="A63" s="247"/>
    </row>
    <row r="64" spans="1:44" ht="13">
      <c r="A64" s="247"/>
    </row>
    <row r="65" spans="1:46" ht="13">
      <c r="A65" s="247"/>
    </row>
    <row r="66" spans="1:46" ht="13">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c r="AS67" s="243"/>
      <c r="AT67" s="243"/>
    </row>
    <row r="70" spans="1:46" ht="13" hidden="1"/>
    <row r="71" spans="1:46" ht="13" hidden="1"/>
    <row r="72" spans="1:46" ht="13" hidden="1"/>
    <row r="73" spans="1:46" ht="13" hidden="1"/>
  </sheetData>
  <sheetProtection algorithmName="SHA-512" hashValue="Q5odNFAr7Ih4H0PE22qIX8iVTQQzfRlzikFXc0pQnGHPT35oOIQVuRm1xBBGmtXvfx1xkE+zIQRHjzCd8qx0Ow==" saltValue="xWE0TlOhQvYv0BeayHXl+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cols>
    <col min="1" max="125" width="2.453125" style="242" customWidth="1"/>
    <col min="126" max="16384" width="9" style="241" hidden="1"/>
  </cols>
  <sheetData>
    <row r="1" spans="2:125"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c r="B2" s="241"/>
      <c r="DG2" s="241"/>
    </row>
    <row r="3" spans="2:125" ht="13">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row r="5" spans="2:125" ht="13"/>
    <row r="6" spans="2:125" ht="13"/>
    <row r="7" spans="2:125" ht="13"/>
    <row r="8" spans="2:125" ht="13"/>
    <row r="9" spans="2:125" ht="13">
      <c r="DU9" s="241"/>
    </row>
    <row r="10" spans="2:125" ht="13"/>
    <row r="11" spans="2:125" ht="13"/>
    <row r="12" spans="2:125" ht="13"/>
    <row r="13" spans="2:125" ht="13"/>
    <row r="14" spans="2:125" ht="13"/>
    <row r="15" spans="2:125" ht="13"/>
    <row r="16" spans="2:125" ht="13"/>
    <row r="17" spans="125:125" ht="13">
      <c r="DU17" s="241"/>
    </row>
    <row r="18" spans="125:125" ht="13"/>
    <row r="19" spans="125:125" ht="13"/>
    <row r="20" spans="125:125" ht="13">
      <c r="DU20" s="241"/>
    </row>
    <row r="21" spans="125:125" ht="13">
      <c r="DU21" s="241"/>
    </row>
    <row r="22" spans="125:125" ht="13"/>
    <row r="23" spans="125:125" ht="13"/>
    <row r="24" spans="125:125" ht="13"/>
    <row r="25" spans="125:125" ht="13"/>
    <row r="26" spans="125:125" ht="13"/>
    <row r="27" spans="125:125" ht="13"/>
    <row r="28" spans="125:125" ht="13">
      <c r="DU28" s="241"/>
    </row>
    <row r="29" spans="125:125" ht="13"/>
    <row r="30" spans="125:125" ht="13"/>
    <row r="31" spans="125:125" ht="13"/>
    <row r="32" spans="125:125" ht="13"/>
    <row r="33" spans="2:125" ht="13">
      <c r="B33" s="241"/>
      <c r="G33" s="241"/>
      <c r="I33" s="241"/>
    </row>
    <row r="34" spans="2:125" ht="13">
      <c r="C34" s="241"/>
      <c r="P34" s="241"/>
      <c r="DE34" s="241"/>
      <c r="DH34" s="241"/>
    </row>
    <row r="35" spans="2:125" ht="13">
      <c r="D35" s="241"/>
      <c r="E35" s="241"/>
      <c r="DG35" s="241"/>
      <c r="DJ35" s="241"/>
      <c r="DP35" s="241"/>
      <c r="DQ35" s="241"/>
      <c r="DR35" s="241"/>
      <c r="DS35" s="241"/>
      <c r="DT35" s="241"/>
      <c r="DU35" s="241"/>
    </row>
    <row r="36" spans="2:125" ht="13">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c r="DU37" s="241"/>
    </row>
    <row r="38" spans="2:125" ht="13">
      <c r="DT38" s="241"/>
      <c r="DU38" s="241"/>
    </row>
    <row r="39" spans="2:125" ht="13"/>
    <row r="40" spans="2:125" ht="13">
      <c r="DH40" s="241"/>
    </row>
    <row r="41" spans="2:125" ht="13">
      <c r="DE41" s="241"/>
    </row>
    <row r="42" spans="2:125" ht="13">
      <c r="DG42" s="241"/>
      <c r="DJ42" s="241"/>
    </row>
    <row r="43" spans="2:125" ht="13">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c r="DU44" s="241"/>
    </row>
    <row r="45" spans="2:125" ht="13"/>
    <row r="46" spans="2:125" ht="13"/>
    <row r="47" spans="2:125" ht="13"/>
    <row r="48" spans="2:125" ht="13">
      <c r="DT48" s="241"/>
      <c r="DU48" s="241"/>
    </row>
    <row r="49" spans="120:125" ht="13">
      <c r="DU49" s="241"/>
    </row>
    <row r="50" spans="120:125" ht="13">
      <c r="DU50" s="241"/>
    </row>
    <row r="51" spans="120:125" ht="13">
      <c r="DP51" s="241"/>
      <c r="DQ51" s="241"/>
      <c r="DR51" s="241"/>
      <c r="DS51" s="241"/>
      <c r="DT51" s="241"/>
      <c r="DU51" s="241"/>
    </row>
    <row r="52" spans="120:125" ht="13"/>
    <row r="53" spans="120:125" ht="13"/>
    <row r="54" spans="120:125" ht="13">
      <c r="DU54" s="241"/>
    </row>
    <row r="55" spans="120:125" ht="13"/>
    <row r="56" spans="120:125" ht="13"/>
    <row r="57" spans="120:125" ht="13"/>
    <row r="58" spans="120:125" ht="13">
      <c r="DU58" s="241"/>
    </row>
    <row r="59" spans="120:125" ht="13"/>
    <row r="60" spans="120:125" ht="13"/>
    <row r="61" spans="120:125" ht="13"/>
    <row r="62" spans="120:125" ht="13"/>
    <row r="63" spans="120:125" ht="13">
      <c r="DU63" s="241"/>
    </row>
    <row r="64" spans="120:125" ht="13">
      <c r="DT64" s="241"/>
      <c r="DU64" s="241"/>
    </row>
    <row r="65" spans="123:125" ht="13"/>
    <row r="66" spans="123:125" ht="13"/>
    <row r="67" spans="123:125" ht="13"/>
    <row r="68" spans="123:125" ht="13"/>
    <row r="69" spans="123:125" ht="13">
      <c r="DS69" s="241"/>
      <c r="DT69" s="241"/>
      <c r="DU69" s="241"/>
    </row>
    <row r="70" spans="123:125" ht="13"/>
    <row r="71" spans="123:125" ht="13"/>
    <row r="72" spans="123:125" ht="13"/>
    <row r="73" spans="123:125" ht="13"/>
    <row r="74" spans="123:125" ht="13"/>
    <row r="75" spans="123:125" ht="13"/>
    <row r="76" spans="123:125" ht="13"/>
    <row r="77" spans="123:125" ht="13"/>
    <row r="78" spans="123:125" ht="13"/>
    <row r="79" spans="123:125" ht="13"/>
    <row r="80" spans="123:125" ht="13"/>
    <row r="81" spans="116:125" ht="13"/>
    <row r="82" spans="116:125" ht="13">
      <c r="DL82" s="241"/>
    </row>
    <row r="83" spans="116:125" ht="13">
      <c r="DM83" s="241"/>
      <c r="DN83" s="241"/>
      <c r="DO83" s="241"/>
      <c r="DP83" s="241"/>
      <c r="DQ83" s="241"/>
      <c r="DR83" s="241"/>
      <c r="DS83" s="241"/>
      <c r="DT83" s="241"/>
      <c r="DU83" s="241"/>
    </row>
    <row r="84" spans="116:125" ht="13"/>
    <row r="85" spans="116:125" ht="13"/>
    <row r="86" spans="116:125" ht="13"/>
    <row r="87" spans="116:125" ht="13"/>
    <row r="88" spans="116:125" ht="13">
      <c r="DU88" s="241"/>
    </row>
    <row r="89" spans="116:125" ht="13"/>
    <row r="90" spans="116:125" ht="13"/>
    <row r="91" spans="116:125" ht="13"/>
    <row r="92" spans="116:125" ht="13.5" customHeight="1"/>
    <row r="93" spans="116:125" ht="13.5" customHeight="1"/>
    <row r="94" spans="116:125" ht="13.5" customHeight="1">
      <c r="DS94" s="241"/>
      <c r="DT94" s="241"/>
      <c r="DU94" s="241"/>
    </row>
    <row r="95" spans="116:125" ht="13.5" customHeight="1">
      <c r="DU95" s="241"/>
    </row>
    <row r="96" spans="116:125" ht="13.5" customHeight="1"/>
    <row r="97" spans="124:125" ht="13.5" customHeight="1"/>
    <row r="98" spans="124:125" ht="13.5" customHeight="1"/>
    <row r="99" spans="124:125" ht="13.5" customHeight="1"/>
    <row r="100" spans="124:125" ht="13.5" customHeight="1"/>
    <row r="101" spans="124:125" ht="13.5" customHeight="1">
      <c r="DU101" s="241"/>
    </row>
    <row r="102" spans="124:125" ht="13.5" customHeight="1"/>
    <row r="103" spans="124:125" ht="13.5" customHeight="1"/>
    <row r="104" spans="124:125" ht="13.5" customHeight="1">
      <c r="DT104" s="241"/>
      <c r="DU104" s="241"/>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41" t="s">
        <v>407</v>
      </c>
    </row>
    <row r="121" spans="125:125" ht="13.5" hidden="1" customHeight="1">
      <c r="DU121" s="241"/>
    </row>
  </sheetData>
  <sheetProtection algorithmName="SHA-512" hashValue="tMJxrxvFCJMrFGnNfJSDoku+pJGorkKBO+WAtYc62BvIYvdor+1C2yYIirNNkbSPt4zXXm0o0JP6dQ3JwF2bDg==" saltValue="WufFlkMxgK+Nd1L4ZdBWp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cols>
    <col min="1" max="125" width="2.453125" style="242" customWidth="1"/>
    <col min="126" max="142" width="0" style="241" hidden="1" customWidth="1"/>
    <col min="143" max="16384" width="9" style="241" hidden="1"/>
  </cols>
  <sheetData>
    <row r="1" spans="1:125" ht="13.5" customHeight="1">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c r="B2" s="241"/>
      <c r="T2" s="241"/>
    </row>
    <row r="3" spans="1:125" ht="13">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row r="5" spans="1:125" ht="13"/>
    <row r="6" spans="1:125" ht="13"/>
    <row r="7" spans="1:125" ht="13"/>
    <row r="8" spans="1:125" ht="13"/>
    <row r="9" spans="1:125" ht="13"/>
    <row r="10" spans="1:125" ht="13"/>
    <row r="11" spans="1:125" ht="13"/>
    <row r="12" spans="1:125" ht="13"/>
    <row r="13" spans="1:125" ht="13"/>
    <row r="14" spans="1:125" ht="13"/>
    <row r="15" spans="1:125" ht="13"/>
    <row r="16" spans="1:125" ht="13"/>
    <row r="17" ht="13"/>
    <row r="18" ht="13"/>
    <row r="19" ht="13"/>
    <row r="20" ht="13"/>
    <row r="21" ht="13"/>
    <row r="22" ht="13"/>
    <row r="23" ht="13"/>
    <row r="24" ht="13"/>
    <row r="25" ht="13"/>
    <row r="26" ht="13"/>
    <row r="27" ht="13"/>
    <row r="28" ht="13"/>
    <row r="29" ht="13"/>
    <row r="30" ht="13"/>
    <row r="31" ht="13"/>
    <row r="32" ht="13"/>
    <row r="33" spans="2:125" ht="13">
      <c r="B33" s="241"/>
      <c r="G33" s="241"/>
      <c r="I33" s="241"/>
    </row>
    <row r="34" spans="2:125" ht="13">
      <c r="C34" s="241"/>
      <c r="P34" s="241"/>
      <c r="R34" s="241"/>
      <c r="U34" s="241"/>
    </row>
    <row r="35" spans="2:125" ht="13">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c r="F36" s="241"/>
      <c r="H36" s="241"/>
      <c r="J36" s="241"/>
      <c r="K36" s="241"/>
      <c r="L36" s="241"/>
      <c r="M36" s="241"/>
      <c r="N36" s="241"/>
      <c r="O36" s="241"/>
      <c r="Q36" s="241"/>
      <c r="S36" s="241"/>
      <c r="V36" s="241"/>
    </row>
    <row r="37" spans="2:125" ht="13"/>
    <row r="38" spans="2:125" ht="13"/>
    <row r="39" spans="2:125" ht="13"/>
    <row r="40" spans="2:125" ht="13">
      <c r="U40" s="241"/>
    </row>
    <row r="41" spans="2:125" ht="13">
      <c r="R41" s="241"/>
    </row>
    <row r="42" spans="2:125" ht="13">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c r="Q43" s="241"/>
      <c r="S43" s="241"/>
      <c r="V43" s="241"/>
    </row>
    <row r="44" spans="2:125" ht="13"/>
    <row r="45" spans="2:125" ht="13"/>
    <row r="46" spans="2:125" ht="13"/>
    <row r="47" spans="2:125" ht="13"/>
    <row r="48" spans="2:125" ht="13"/>
    <row r="49" ht="13"/>
    <row r="50" ht="13"/>
    <row r="51" ht="13"/>
    <row r="52" ht="13"/>
    <row r="53" ht="13"/>
    <row r="54" ht="13"/>
    <row r="55" ht="13"/>
    <row r="56" ht="13"/>
    <row r="57" ht="13"/>
    <row r="58" ht="13"/>
    <row r="59" ht="13"/>
    <row r="60" ht="13"/>
    <row r="61" ht="13"/>
    <row r="62" ht="13"/>
    <row r="63" ht="13"/>
    <row r="64" ht="13"/>
    <row r="65" ht="13"/>
    <row r="66" ht="13"/>
    <row r="67" ht="13"/>
    <row r="68" ht="13"/>
    <row r="69" ht="13"/>
    <row r="70" ht="13"/>
    <row r="71" ht="13"/>
    <row r="72" ht="13"/>
    <row r="73" ht="13"/>
    <row r="74" ht="13"/>
    <row r="75" ht="13"/>
    <row r="76" ht="13"/>
    <row r="77" ht="13"/>
    <row r="78" ht="13"/>
    <row r="79" ht="13"/>
    <row r="80" ht="13"/>
    <row r="81" ht="13"/>
    <row r="82" ht="13"/>
    <row r="83" ht="13"/>
    <row r="84" ht="13"/>
    <row r="85" ht="13"/>
    <row r="86" ht="13"/>
    <row r="87" ht="13"/>
    <row r="88" ht="13"/>
    <row r="89" ht="13"/>
    <row r="90" ht="13"/>
    <row r="91" ht="13"/>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42" t="s">
        <v>407</v>
      </c>
    </row>
  </sheetData>
  <sheetProtection algorithmName="SHA-512" hashValue="gNQuXr//+KPr51PRNv3wnojEkVejMu5JQ+gifYTtp9Na1oNASS0UPUt6IG8KUcz1tPkE/sv8NprvuyVQmplFOg==" saltValue="3l29YMOq3PCOthTIh2LPTw=="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cols>
    <col min="1" max="1" width="8.36328125" style="1" customWidth="1"/>
    <col min="2" max="16" width="14.4531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456</v>
      </c>
    </row>
    <row r="46" spans="2:10" ht="29.25" customHeight="1" thickBot="1">
      <c r="B46" s="4" t="s">
        <v>7</v>
      </c>
      <c r="C46" s="5"/>
      <c r="D46" s="5"/>
      <c r="E46" s="6" t="s">
        <v>457</v>
      </c>
      <c r="F46" s="7" t="s">
        <v>458</v>
      </c>
      <c r="G46" s="8" t="s">
        <v>459</v>
      </c>
      <c r="H46" s="8" t="s">
        <v>460</v>
      </c>
      <c r="I46" s="8" t="s">
        <v>461</v>
      </c>
      <c r="J46" s="9" t="s">
        <v>462</v>
      </c>
    </row>
    <row r="47" spans="2:10" ht="57.75" customHeight="1">
      <c r="B47" s="10"/>
      <c r="C47" s="1126" t="s">
        <v>463</v>
      </c>
      <c r="D47" s="1126"/>
      <c r="E47" s="1127"/>
      <c r="F47" s="11">
        <v>16.91</v>
      </c>
      <c r="G47" s="12">
        <v>14.75</v>
      </c>
      <c r="H47" s="12">
        <v>12.89</v>
      </c>
      <c r="I47" s="12">
        <v>11.66</v>
      </c>
      <c r="J47" s="13">
        <v>6.71</v>
      </c>
    </row>
    <row r="48" spans="2:10" ht="57.75" customHeight="1">
      <c r="B48" s="14"/>
      <c r="C48" s="1128" t="s">
        <v>464</v>
      </c>
      <c r="D48" s="1128"/>
      <c r="E48" s="1129"/>
      <c r="F48" s="15">
        <v>6.56</v>
      </c>
      <c r="G48" s="16">
        <v>9.51</v>
      </c>
      <c r="H48" s="16">
        <v>8.35</v>
      </c>
      <c r="I48" s="16">
        <v>7.1</v>
      </c>
      <c r="J48" s="17">
        <v>8.76</v>
      </c>
    </row>
    <row r="49" spans="2:10" ht="57.75" customHeight="1" thickBot="1">
      <c r="B49" s="18"/>
      <c r="C49" s="1130" t="s">
        <v>465</v>
      </c>
      <c r="D49" s="1130"/>
      <c r="E49" s="1131"/>
      <c r="F49" s="19" t="s">
        <v>466</v>
      </c>
      <c r="G49" s="20">
        <v>1.68</v>
      </c>
      <c r="H49" s="20" t="s">
        <v>467</v>
      </c>
      <c r="I49" s="20" t="s">
        <v>468</v>
      </c>
      <c r="J49" s="21" t="s">
        <v>469</v>
      </c>
    </row>
    <row r="50" spans="2:10" ht="13"/>
  </sheetData>
  <sheetProtection algorithmName="SHA-512" hashValue="Zhococy37hS0jDbjA4Oo3O4gHagyyEWtbLiRnKt3KNL/yEc9M1wbs3y+Cly/tblD+I25MOffR+SYCQX713VjUg==" saltValue="lKua7RNLzdiBpr/2Zgjvf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50"/>
  <sheetViews>
    <sheetView showGridLines="0" zoomScale="70" zoomScaleNormal="70" zoomScaleSheetLayoutView="100" workbookViewId="0"/>
  </sheetViews>
  <sheetFormatPr defaultColWidth="0" defaultRowHeight="13.5" customHeight="1" zeroHeight="1"/>
  <cols>
    <col min="1" max="1" width="6.453125" style="23" customWidth="1"/>
    <col min="2" max="2" width="11" style="23" customWidth="1"/>
    <col min="3" max="3" width="17" style="23" customWidth="1"/>
    <col min="4" max="5" width="16.4531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456</v>
      </c>
      <c r="K32" s="22"/>
      <c r="L32" s="22"/>
      <c r="M32" s="22"/>
      <c r="N32" s="22"/>
      <c r="O32" s="22"/>
      <c r="P32" s="22"/>
    </row>
    <row r="33" spans="1:16" ht="39" customHeight="1" thickBot="1">
      <c r="A33" s="22"/>
      <c r="B33" s="25" t="s">
        <v>470</v>
      </c>
      <c r="C33" s="26"/>
      <c r="D33" s="26"/>
      <c r="E33" s="27" t="s">
        <v>457</v>
      </c>
      <c r="F33" s="28" t="s">
        <v>458</v>
      </c>
      <c r="G33" s="29" t="s">
        <v>459</v>
      </c>
      <c r="H33" s="29" t="s">
        <v>460</v>
      </c>
      <c r="I33" s="29" t="s">
        <v>461</v>
      </c>
      <c r="J33" s="30" t="s">
        <v>462</v>
      </c>
      <c r="K33" s="22"/>
      <c r="L33" s="22"/>
      <c r="M33" s="22"/>
      <c r="N33" s="22"/>
      <c r="O33" s="22"/>
      <c r="P33" s="22"/>
    </row>
    <row r="34" spans="1:16" ht="39" customHeight="1">
      <c r="A34" s="22"/>
      <c r="B34" s="31"/>
      <c r="C34" s="1136" t="s">
        <v>471</v>
      </c>
      <c r="D34" s="1136"/>
      <c r="E34" s="1137"/>
      <c r="F34" s="32">
        <v>6.39</v>
      </c>
      <c r="G34" s="33">
        <v>9.43</v>
      </c>
      <c r="H34" s="33">
        <v>8.25</v>
      </c>
      <c r="I34" s="33">
        <v>7.01</v>
      </c>
      <c r="J34" s="34">
        <v>8.68</v>
      </c>
      <c r="K34" s="22"/>
      <c r="L34" s="22"/>
      <c r="M34" s="22"/>
      <c r="N34" s="22"/>
      <c r="O34" s="22"/>
      <c r="P34" s="22"/>
    </row>
    <row r="35" spans="1:16" ht="39" customHeight="1">
      <c r="A35" s="22"/>
      <c r="B35" s="35"/>
      <c r="C35" s="1132" t="s">
        <v>472</v>
      </c>
      <c r="D35" s="1132"/>
      <c r="E35" s="1133"/>
      <c r="F35" s="36">
        <v>12.47</v>
      </c>
      <c r="G35" s="37">
        <v>12.09</v>
      </c>
      <c r="H35" s="37">
        <v>10.9</v>
      </c>
      <c r="I35" s="37">
        <v>9.65</v>
      </c>
      <c r="J35" s="38">
        <v>5.8</v>
      </c>
      <c r="K35" s="22"/>
      <c r="L35" s="22"/>
      <c r="M35" s="22"/>
      <c r="N35" s="22"/>
      <c r="O35" s="22"/>
      <c r="P35" s="22"/>
    </row>
    <row r="36" spans="1:16" ht="39" customHeight="1">
      <c r="A36" s="22"/>
      <c r="B36" s="35"/>
      <c r="C36" s="1132" t="s">
        <v>473</v>
      </c>
      <c r="D36" s="1132"/>
      <c r="E36" s="1133"/>
      <c r="F36" s="36">
        <v>5.21</v>
      </c>
      <c r="G36" s="37">
        <v>4.8600000000000003</v>
      </c>
      <c r="H36" s="37">
        <v>4.42</v>
      </c>
      <c r="I36" s="37">
        <v>4.03</v>
      </c>
      <c r="J36" s="38">
        <v>4.34</v>
      </c>
      <c r="K36" s="22"/>
      <c r="L36" s="22"/>
      <c r="M36" s="22"/>
      <c r="N36" s="22"/>
      <c r="O36" s="22"/>
      <c r="P36" s="22"/>
    </row>
    <row r="37" spans="1:16" ht="39" customHeight="1">
      <c r="A37" s="22"/>
      <c r="B37" s="35"/>
      <c r="C37" s="1132" t="s">
        <v>474</v>
      </c>
      <c r="D37" s="1132"/>
      <c r="E37" s="1133"/>
      <c r="F37" s="36" t="s">
        <v>419</v>
      </c>
      <c r="G37" s="37" t="s">
        <v>419</v>
      </c>
      <c r="H37" s="37" t="s">
        <v>419</v>
      </c>
      <c r="I37" s="37">
        <v>2.42</v>
      </c>
      <c r="J37" s="38">
        <v>2.99</v>
      </c>
      <c r="K37" s="22"/>
      <c r="L37" s="22"/>
      <c r="M37" s="22"/>
      <c r="N37" s="22"/>
      <c r="O37" s="22"/>
      <c r="P37" s="22"/>
    </row>
    <row r="38" spans="1:16" ht="39" customHeight="1">
      <c r="A38" s="22"/>
      <c r="B38" s="35"/>
      <c r="C38" s="1132" t="s">
        <v>475</v>
      </c>
      <c r="D38" s="1132"/>
      <c r="E38" s="1133"/>
      <c r="F38" s="36">
        <v>0.76</v>
      </c>
      <c r="G38" s="37">
        <v>0.89</v>
      </c>
      <c r="H38" s="37">
        <v>0.97</v>
      </c>
      <c r="I38" s="37">
        <v>1.04</v>
      </c>
      <c r="J38" s="38">
        <v>1.54</v>
      </c>
      <c r="K38" s="22"/>
      <c r="L38" s="22"/>
      <c r="M38" s="22"/>
      <c r="N38" s="22"/>
      <c r="O38" s="22"/>
      <c r="P38" s="22"/>
    </row>
    <row r="39" spans="1:16" ht="39" customHeight="1">
      <c r="A39" s="22"/>
      <c r="B39" s="35"/>
      <c r="C39" s="1132" t="s">
        <v>476</v>
      </c>
      <c r="D39" s="1132"/>
      <c r="E39" s="1133"/>
      <c r="F39" s="36">
        <v>0.63</v>
      </c>
      <c r="G39" s="37">
        <v>0.65</v>
      </c>
      <c r="H39" s="37">
        <v>0.72</v>
      </c>
      <c r="I39" s="37">
        <v>0.77</v>
      </c>
      <c r="J39" s="38">
        <v>0.81</v>
      </c>
      <c r="K39" s="22"/>
      <c r="L39" s="22"/>
      <c r="M39" s="22"/>
      <c r="N39" s="22"/>
      <c r="O39" s="22"/>
      <c r="P39" s="22"/>
    </row>
    <row r="40" spans="1:16" ht="39" customHeight="1">
      <c r="A40" s="22"/>
      <c r="B40" s="35"/>
      <c r="C40" s="1132" t="s">
        <v>477</v>
      </c>
      <c r="D40" s="1132"/>
      <c r="E40" s="1133"/>
      <c r="F40" s="36">
        <v>0.36</v>
      </c>
      <c r="G40" s="37">
        <v>1.05</v>
      </c>
      <c r="H40" s="37">
        <v>1.57</v>
      </c>
      <c r="I40" s="37">
        <v>1.03</v>
      </c>
      <c r="J40" s="38">
        <v>0.68</v>
      </c>
      <c r="K40" s="22"/>
      <c r="L40" s="22"/>
      <c r="M40" s="22"/>
      <c r="N40" s="22"/>
      <c r="O40" s="22"/>
      <c r="P40" s="22"/>
    </row>
    <row r="41" spans="1:16" ht="39" customHeight="1">
      <c r="A41" s="22"/>
      <c r="B41" s="35"/>
      <c r="C41" s="1132" t="s">
        <v>478</v>
      </c>
      <c r="D41" s="1132"/>
      <c r="E41" s="1133"/>
      <c r="F41" s="36">
        <v>0.11</v>
      </c>
      <c r="G41" s="37">
        <v>0.14000000000000001</v>
      </c>
      <c r="H41" s="37">
        <v>0.13</v>
      </c>
      <c r="I41" s="37">
        <v>0.08</v>
      </c>
      <c r="J41" s="38">
        <v>0.1</v>
      </c>
      <c r="K41" s="22"/>
      <c r="L41" s="22"/>
      <c r="M41" s="22"/>
      <c r="N41" s="22"/>
      <c r="O41" s="22"/>
      <c r="P41" s="22"/>
    </row>
    <row r="42" spans="1:16" ht="39" customHeight="1">
      <c r="A42" s="22"/>
      <c r="B42" s="39"/>
      <c r="C42" s="1132" t="s">
        <v>479</v>
      </c>
      <c r="D42" s="1132"/>
      <c r="E42" s="1133"/>
      <c r="F42" s="36" t="s">
        <v>419</v>
      </c>
      <c r="G42" s="37" t="s">
        <v>419</v>
      </c>
      <c r="H42" s="37" t="s">
        <v>419</v>
      </c>
      <c r="I42" s="37" t="s">
        <v>419</v>
      </c>
      <c r="J42" s="38" t="s">
        <v>419</v>
      </c>
      <c r="K42" s="22"/>
      <c r="L42" s="22"/>
      <c r="M42" s="22"/>
      <c r="N42" s="22"/>
      <c r="O42" s="22"/>
      <c r="P42" s="22"/>
    </row>
    <row r="43" spans="1:16" ht="39" customHeight="1" thickBot="1">
      <c r="A43" s="22"/>
      <c r="B43" s="40"/>
      <c r="C43" s="1134" t="s">
        <v>480</v>
      </c>
      <c r="D43" s="1134"/>
      <c r="E43" s="1135"/>
      <c r="F43" s="41">
        <v>1.72</v>
      </c>
      <c r="G43" s="42">
        <v>1.9</v>
      </c>
      <c r="H43" s="42">
        <v>2.41</v>
      </c>
      <c r="I43" s="42">
        <v>0.1</v>
      </c>
      <c r="J43" s="43">
        <v>0.08</v>
      </c>
      <c r="K43" s="22"/>
      <c r="L43" s="22"/>
      <c r="M43" s="22"/>
      <c r="N43" s="22"/>
      <c r="O43" s="22"/>
      <c r="P43" s="22"/>
    </row>
    <row r="44" spans="1:16" ht="39" customHeight="1">
      <c r="A44" s="22"/>
      <c r="B44" s="44"/>
      <c r="C44" s="45"/>
      <c r="D44" s="45"/>
      <c r="E44" s="45"/>
      <c r="F44" s="22"/>
      <c r="G44" s="22"/>
      <c r="H44" s="22"/>
      <c r="I44" s="22"/>
      <c r="J44" s="22"/>
      <c r="K44" s="22"/>
      <c r="L44" s="22"/>
      <c r="M44" s="22"/>
      <c r="N44" s="22"/>
      <c r="O44" s="22"/>
      <c r="P44" s="22"/>
    </row>
    <row r="45" spans="1:16" ht="16.5">
      <c r="A45" s="22"/>
      <c r="B45" s="22"/>
      <c r="C45" s="22"/>
      <c r="D45" s="22"/>
      <c r="E45" s="22"/>
      <c r="F45" s="22"/>
      <c r="G45" s="22"/>
      <c r="H45" s="22"/>
      <c r="I45" s="22"/>
      <c r="J45" s="22"/>
      <c r="K45" s="22"/>
      <c r="L45" s="22"/>
      <c r="M45" s="22"/>
      <c r="N45" s="22"/>
      <c r="O45" s="22"/>
      <c r="P45" s="22"/>
    </row>
    <row r="49" s="23" customFormat="1" ht="13.5" hidden="1" customHeight="1"/>
    <row r="50" s="23" customFormat="1" ht="13.5" hidden="1" customHeight="1"/>
  </sheetData>
  <sheetProtection algorithmName="SHA-512" hashValue="WwjFK7J566h8Bz/sH2Q71xdZThF43TL7HoOXEM/YLWNUU+3YDLXXGGTG9te9Rn7hixBVS//SwSC2Rq8LUxsnGQ==" saltValue="6xNj3Ccn8M+I5J6O1Bqf5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5" customHeight="1" zeroHeight="1"/>
  <cols>
    <col min="1" max="1" width="6.453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c r="A1" s="46"/>
      <c r="B1" s="46"/>
      <c r="C1" s="46"/>
      <c r="D1" s="46"/>
      <c r="E1" s="46"/>
      <c r="F1" s="46"/>
      <c r="G1" s="46"/>
      <c r="H1" s="46"/>
      <c r="I1" s="46"/>
      <c r="J1" s="46"/>
      <c r="K1" s="46"/>
      <c r="L1" s="46"/>
      <c r="M1" s="46"/>
      <c r="N1" s="46"/>
      <c r="O1" s="46"/>
      <c r="P1" s="46"/>
      <c r="Q1" s="46"/>
      <c r="R1" s="46"/>
      <c r="S1" s="46"/>
      <c r="T1" s="46"/>
      <c r="U1" s="46"/>
    </row>
    <row r="2" spans="1:21" ht="13.5" customHeight="1">
      <c r="A2" s="46"/>
      <c r="B2" s="46"/>
      <c r="C2" s="46"/>
      <c r="D2" s="46"/>
      <c r="E2" s="46"/>
      <c r="F2" s="46"/>
      <c r="G2" s="46"/>
      <c r="H2" s="46"/>
      <c r="I2" s="46"/>
      <c r="J2" s="46"/>
      <c r="K2" s="46"/>
      <c r="L2" s="46"/>
      <c r="M2" s="46"/>
      <c r="N2" s="46"/>
      <c r="O2" s="46"/>
      <c r="P2" s="46"/>
      <c r="Q2" s="46"/>
      <c r="R2" s="46"/>
      <c r="S2" s="46"/>
      <c r="T2" s="46"/>
      <c r="U2" s="46"/>
    </row>
    <row r="3" spans="1:21" ht="13.5" customHeight="1">
      <c r="A3" s="46"/>
      <c r="B3" s="46"/>
      <c r="C3" s="46"/>
      <c r="D3" s="46"/>
      <c r="E3" s="46"/>
      <c r="F3" s="46"/>
      <c r="G3" s="46"/>
      <c r="H3" s="46"/>
      <c r="I3" s="46"/>
      <c r="J3" s="46"/>
      <c r="K3" s="46"/>
      <c r="L3" s="46"/>
      <c r="M3" s="46"/>
      <c r="N3" s="46"/>
      <c r="O3" s="46"/>
      <c r="P3" s="46"/>
      <c r="Q3" s="46"/>
      <c r="R3" s="46"/>
      <c r="S3" s="46"/>
      <c r="T3" s="46"/>
      <c r="U3" s="46"/>
    </row>
    <row r="4" spans="1:21" ht="13.5" customHeight="1">
      <c r="A4" s="46"/>
      <c r="B4" s="46"/>
      <c r="C4" s="46"/>
      <c r="D4" s="46"/>
      <c r="E4" s="46"/>
      <c r="F4" s="46"/>
      <c r="G4" s="46"/>
      <c r="H4" s="46"/>
      <c r="I4" s="46"/>
      <c r="J4" s="46"/>
      <c r="K4" s="46"/>
      <c r="L4" s="46"/>
      <c r="M4" s="46"/>
      <c r="N4" s="46"/>
      <c r="O4" s="46"/>
      <c r="P4" s="46"/>
      <c r="Q4" s="46"/>
      <c r="R4" s="46"/>
      <c r="S4" s="46"/>
      <c r="T4" s="46"/>
      <c r="U4" s="46"/>
    </row>
    <row r="5" spans="1:21" ht="13.5" customHeight="1">
      <c r="A5" s="46"/>
      <c r="B5" s="46"/>
      <c r="C5" s="46"/>
      <c r="D5" s="46"/>
      <c r="E5" s="46"/>
      <c r="F5" s="46"/>
      <c r="G5" s="46"/>
      <c r="H5" s="46"/>
      <c r="I5" s="46"/>
      <c r="J5" s="46"/>
      <c r="K5" s="46"/>
      <c r="L5" s="46"/>
      <c r="M5" s="46"/>
      <c r="N5" s="46"/>
      <c r="O5" s="46"/>
      <c r="P5" s="46"/>
      <c r="Q5" s="46"/>
      <c r="R5" s="46"/>
      <c r="S5" s="46"/>
      <c r="T5" s="46"/>
      <c r="U5" s="46"/>
    </row>
    <row r="6" spans="1:21" ht="13.5" customHeight="1">
      <c r="A6" s="46"/>
      <c r="B6" s="46"/>
      <c r="C6" s="46"/>
      <c r="D6" s="46"/>
      <c r="E6" s="46"/>
      <c r="F6" s="46"/>
      <c r="G6" s="46"/>
      <c r="H6" s="46"/>
      <c r="I6" s="46"/>
      <c r="J6" s="46"/>
      <c r="K6" s="46"/>
      <c r="L6" s="46"/>
      <c r="M6" s="46"/>
      <c r="N6" s="46"/>
      <c r="O6" s="46"/>
      <c r="P6" s="46"/>
      <c r="Q6" s="46"/>
      <c r="R6" s="46"/>
      <c r="S6" s="46"/>
      <c r="T6" s="46"/>
      <c r="U6" s="46"/>
    </row>
    <row r="7" spans="1:21" ht="13.5" customHeight="1">
      <c r="A7" s="46"/>
      <c r="B7" s="46"/>
      <c r="C7" s="46"/>
      <c r="D7" s="46"/>
      <c r="E7" s="46"/>
      <c r="F7" s="46"/>
      <c r="G7" s="46"/>
      <c r="H7" s="46"/>
      <c r="I7" s="46"/>
      <c r="J7" s="46"/>
      <c r="K7" s="46"/>
      <c r="L7" s="46"/>
      <c r="M7" s="46"/>
      <c r="N7" s="46"/>
      <c r="O7" s="46"/>
      <c r="P7" s="46"/>
      <c r="Q7" s="46"/>
      <c r="R7" s="46"/>
      <c r="S7" s="46"/>
      <c r="T7" s="46"/>
      <c r="U7" s="46"/>
    </row>
    <row r="8" spans="1:21" ht="13.5" customHeight="1">
      <c r="A8" s="46"/>
      <c r="B8" s="46"/>
      <c r="C8" s="46"/>
      <c r="D8" s="46"/>
      <c r="E8" s="46"/>
      <c r="F8" s="46"/>
      <c r="G8" s="46"/>
      <c r="H8" s="46"/>
      <c r="I8" s="46"/>
      <c r="J8" s="46"/>
      <c r="K8" s="46"/>
      <c r="L8" s="46"/>
      <c r="M8" s="46"/>
      <c r="N8" s="46"/>
      <c r="O8" s="46"/>
      <c r="P8" s="46"/>
      <c r="Q8" s="46"/>
      <c r="R8" s="46"/>
      <c r="S8" s="46"/>
      <c r="T8" s="46"/>
      <c r="U8" s="46"/>
    </row>
    <row r="9" spans="1:21" ht="13.5" customHeight="1">
      <c r="A9" s="46"/>
      <c r="B9" s="46"/>
      <c r="C9" s="46"/>
      <c r="D9" s="46"/>
      <c r="E9" s="46"/>
      <c r="F9" s="46"/>
      <c r="G9" s="46"/>
      <c r="H9" s="46"/>
      <c r="I9" s="46"/>
      <c r="J9" s="46"/>
      <c r="K9" s="46"/>
      <c r="L9" s="46"/>
      <c r="M9" s="46"/>
      <c r="N9" s="46"/>
      <c r="O9" s="46"/>
      <c r="P9" s="46"/>
      <c r="Q9" s="46"/>
      <c r="R9" s="46"/>
      <c r="S9" s="46"/>
      <c r="T9" s="46"/>
      <c r="U9" s="46"/>
    </row>
    <row r="10" spans="1:21" ht="13.5" customHeight="1">
      <c r="A10" s="46"/>
      <c r="B10" s="46"/>
      <c r="C10" s="46"/>
      <c r="D10" s="46"/>
      <c r="E10" s="46"/>
      <c r="F10" s="46"/>
      <c r="G10" s="46"/>
      <c r="H10" s="46"/>
      <c r="I10" s="46"/>
      <c r="J10" s="46"/>
      <c r="K10" s="46"/>
      <c r="L10" s="46"/>
      <c r="M10" s="46"/>
      <c r="N10" s="46"/>
      <c r="O10" s="46"/>
      <c r="P10" s="46"/>
      <c r="Q10" s="46"/>
      <c r="R10" s="46"/>
      <c r="S10" s="46"/>
      <c r="T10" s="46"/>
      <c r="U10" s="46"/>
    </row>
    <row r="11" spans="1:21" ht="13.5" customHeight="1">
      <c r="A11" s="46"/>
      <c r="B11" s="46"/>
      <c r="C11" s="46"/>
      <c r="D11" s="46"/>
      <c r="E11" s="46"/>
      <c r="F11" s="46"/>
      <c r="G11" s="46"/>
      <c r="H11" s="46"/>
      <c r="I11" s="46"/>
      <c r="J11" s="46"/>
      <c r="K11" s="46"/>
      <c r="L11" s="46"/>
      <c r="M11" s="46"/>
      <c r="N11" s="46"/>
      <c r="O11" s="46"/>
      <c r="P11" s="46"/>
      <c r="Q11" s="46"/>
      <c r="R11" s="46"/>
      <c r="S11" s="46"/>
      <c r="T11" s="46"/>
      <c r="U11" s="46"/>
    </row>
    <row r="12" spans="1:21" ht="13.5" customHeight="1">
      <c r="A12" s="46"/>
      <c r="B12" s="46"/>
      <c r="C12" s="46"/>
      <c r="D12" s="46"/>
      <c r="E12" s="46"/>
      <c r="F12" s="46"/>
      <c r="G12" s="46"/>
      <c r="H12" s="46"/>
      <c r="I12" s="46"/>
      <c r="J12" s="46"/>
      <c r="K12" s="46"/>
      <c r="L12" s="46"/>
      <c r="M12" s="46"/>
      <c r="N12" s="46"/>
      <c r="O12" s="46"/>
      <c r="P12" s="46"/>
      <c r="Q12" s="46"/>
      <c r="R12" s="46"/>
      <c r="S12" s="46"/>
      <c r="T12" s="46"/>
      <c r="U12" s="46"/>
    </row>
    <row r="13" spans="1:21" ht="13.5" customHeight="1">
      <c r="A13" s="46"/>
      <c r="B13" s="46"/>
      <c r="C13" s="46"/>
      <c r="D13" s="46"/>
      <c r="E13" s="46"/>
      <c r="F13" s="46"/>
      <c r="G13" s="46"/>
      <c r="H13" s="46"/>
      <c r="I13" s="46"/>
      <c r="J13" s="46"/>
      <c r="K13" s="46"/>
      <c r="L13" s="46"/>
      <c r="M13" s="46"/>
      <c r="N13" s="46"/>
      <c r="O13" s="46"/>
      <c r="P13" s="46"/>
      <c r="Q13" s="46"/>
      <c r="R13" s="46"/>
      <c r="S13" s="46"/>
      <c r="T13" s="46"/>
      <c r="U13" s="46"/>
    </row>
    <row r="14" spans="1:21" ht="13.5" customHeight="1">
      <c r="A14" s="46"/>
      <c r="B14" s="46"/>
      <c r="C14" s="46"/>
      <c r="D14" s="46"/>
      <c r="E14" s="46"/>
      <c r="F14" s="46"/>
      <c r="G14" s="46"/>
      <c r="H14" s="46"/>
      <c r="I14" s="46"/>
      <c r="J14" s="46"/>
      <c r="K14" s="46"/>
      <c r="L14" s="46"/>
      <c r="M14" s="46"/>
      <c r="N14" s="46"/>
      <c r="O14" s="46"/>
      <c r="P14" s="46"/>
      <c r="Q14" s="46"/>
      <c r="R14" s="46"/>
      <c r="S14" s="46"/>
      <c r="T14" s="46"/>
      <c r="U14" s="46"/>
    </row>
    <row r="15" spans="1:21" ht="13.5" customHeight="1">
      <c r="A15" s="46"/>
      <c r="B15" s="46"/>
      <c r="C15" s="46"/>
      <c r="D15" s="46"/>
      <c r="E15" s="46"/>
      <c r="F15" s="46"/>
      <c r="G15" s="46"/>
      <c r="H15" s="46"/>
      <c r="I15" s="46"/>
      <c r="J15" s="46"/>
      <c r="K15" s="46"/>
      <c r="L15" s="46"/>
      <c r="M15" s="46"/>
      <c r="N15" s="46"/>
      <c r="O15" s="46"/>
      <c r="P15" s="46"/>
      <c r="Q15" s="46"/>
      <c r="R15" s="46"/>
      <c r="S15" s="46"/>
      <c r="T15" s="46"/>
      <c r="U15" s="46"/>
    </row>
    <row r="16" spans="1:21" ht="13.5" customHeight="1">
      <c r="A16" s="46"/>
      <c r="B16" s="46"/>
      <c r="C16" s="46"/>
      <c r="D16" s="46"/>
      <c r="E16" s="46"/>
      <c r="F16" s="46"/>
      <c r="G16" s="46"/>
      <c r="H16" s="46"/>
      <c r="I16" s="46"/>
      <c r="J16" s="46"/>
      <c r="K16" s="46"/>
      <c r="L16" s="46"/>
      <c r="M16" s="46"/>
      <c r="N16" s="46"/>
      <c r="O16" s="46"/>
      <c r="P16" s="46"/>
      <c r="Q16" s="46"/>
      <c r="R16" s="46"/>
      <c r="S16" s="46"/>
      <c r="T16" s="46"/>
      <c r="U16" s="46"/>
    </row>
    <row r="17" spans="1:21" ht="13.5" customHeight="1">
      <c r="A17" s="46"/>
      <c r="B17" s="46"/>
      <c r="C17" s="46"/>
      <c r="D17" s="46"/>
      <c r="E17" s="46"/>
      <c r="F17" s="46"/>
      <c r="G17" s="46"/>
      <c r="H17" s="46"/>
      <c r="I17" s="46"/>
      <c r="J17" s="46"/>
      <c r="K17" s="46"/>
      <c r="L17" s="46"/>
      <c r="M17" s="46"/>
      <c r="N17" s="46"/>
      <c r="O17" s="46"/>
      <c r="P17" s="46"/>
      <c r="Q17" s="46"/>
      <c r="R17" s="46"/>
      <c r="S17" s="46"/>
      <c r="T17" s="46"/>
      <c r="U17" s="46"/>
    </row>
    <row r="18" spans="1:21" ht="13.5" customHeight="1">
      <c r="A18" s="46"/>
      <c r="B18" s="46"/>
      <c r="C18" s="46"/>
      <c r="D18" s="46"/>
      <c r="E18" s="46"/>
      <c r="F18" s="46"/>
      <c r="G18" s="46"/>
      <c r="H18" s="46"/>
      <c r="I18" s="46"/>
      <c r="J18" s="46"/>
      <c r="K18" s="46"/>
      <c r="L18" s="46"/>
      <c r="M18" s="46"/>
      <c r="N18" s="46"/>
      <c r="O18" s="46"/>
      <c r="P18" s="46"/>
      <c r="Q18" s="46"/>
      <c r="R18" s="46"/>
      <c r="S18" s="46"/>
      <c r="T18" s="46"/>
      <c r="U18" s="46"/>
    </row>
    <row r="19" spans="1:21" ht="13.5" customHeight="1">
      <c r="A19" s="46"/>
      <c r="B19" s="46"/>
      <c r="C19" s="46"/>
      <c r="D19" s="46"/>
      <c r="E19" s="46"/>
      <c r="F19" s="46"/>
      <c r="G19" s="46"/>
      <c r="H19" s="46"/>
      <c r="I19" s="46"/>
      <c r="J19" s="46"/>
      <c r="K19" s="46"/>
      <c r="L19" s="46"/>
      <c r="M19" s="46"/>
      <c r="N19" s="46"/>
      <c r="O19" s="46"/>
      <c r="P19" s="46"/>
      <c r="Q19" s="46"/>
      <c r="R19" s="46"/>
      <c r="S19" s="46"/>
      <c r="T19" s="46"/>
      <c r="U19" s="46"/>
    </row>
    <row r="20" spans="1:21" ht="13.5" customHeight="1">
      <c r="A20" s="46"/>
      <c r="B20" s="46"/>
      <c r="C20" s="46"/>
      <c r="D20" s="46"/>
      <c r="E20" s="46"/>
      <c r="F20" s="46"/>
      <c r="G20" s="46"/>
      <c r="H20" s="46"/>
      <c r="I20" s="46"/>
      <c r="J20" s="46"/>
      <c r="K20" s="46"/>
      <c r="L20" s="46"/>
      <c r="M20" s="46"/>
      <c r="N20" s="46"/>
      <c r="O20" s="46"/>
      <c r="P20" s="46"/>
      <c r="Q20" s="46"/>
      <c r="R20" s="46"/>
      <c r="S20" s="46"/>
      <c r="T20" s="46"/>
      <c r="U20" s="46"/>
    </row>
    <row r="21" spans="1:21" ht="13.5" customHeight="1">
      <c r="A21" s="46"/>
      <c r="B21" s="46"/>
      <c r="C21" s="46"/>
      <c r="D21" s="46"/>
      <c r="E21" s="46"/>
      <c r="F21" s="46"/>
      <c r="G21" s="46"/>
      <c r="H21" s="46"/>
      <c r="I21" s="46"/>
      <c r="J21" s="46"/>
      <c r="K21" s="46"/>
      <c r="L21" s="46"/>
      <c r="M21" s="46"/>
      <c r="N21" s="46"/>
      <c r="O21" s="46"/>
      <c r="P21" s="46"/>
      <c r="Q21" s="46"/>
      <c r="R21" s="46"/>
      <c r="S21" s="46"/>
      <c r="T21" s="46"/>
      <c r="U21" s="46"/>
    </row>
    <row r="22" spans="1:21" ht="13.5" customHeight="1">
      <c r="A22" s="46"/>
      <c r="B22" s="46"/>
      <c r="C22" s="46"/>
      <c r="D22" s="46"/>
      <c r="E22" s="46"/>
      <c r="F22" s="46"/>
      <c r="G22" s="46"/>
      <c r="H22" s="46"/>
      <c r="I22" s="46"/>
      <c r="J22" s="46"/>
      <c r="K22" s="46"/>
      <c r="L22" s="46"/>
      <c r="M22" s="46"/>
      <c r="N22" s="46"/>
      <c r="O22" s="46"/>
      <c r="P22" s="46"/>
      <c r="Q22" s="46"/>
      <c r="R22" s="46"/>
      <c r="S22" s="46"/>
      <c r="T22" s="46"/>
      <c r="U22" s="46"/>
    </row>
    <row r="23" spans="1:21" ht="13.5" customHeight="1">
      <c r="A23" s="46"/>
      <c r="B23" s="46"/>
      <c r="C23" s="46"/>
      <c r="D23" s="46"/>
      <c r="E23" s="46"/>
      <c r="F23" s="46"/>
      <c r="G23" s="46"/>
      <c r="H23" s="46"/>
      <c r="I23" s="46"/>
      <c r="J23" s="46"/>
      <c r="K23" s="46"/>
      <c r="L23" s="46"/>
      <c r="M23" s="46"/>
      <c r="N23" s="46"/>
      <c r="O23" s="46"/>
      <c r="P23" s="46"/>
      <c r="Q23" s="46"/>
      <c r="R23" s="46"/>
      <c r="S23" s="46"/>
      <c r="T23" s="46"/>
      <c r="U23" s="46"/>
    </row>
    <row r="24" spans="1:21" ht="13.5" customHeight="1">
      <c r="A24" s="46"/>
      <c r="B24" s="46"/>
      <c r="C24" s="46"/>
      <c r="D24" s="46"/>
      <c r="E24" s="46"/>
      <c r="F24" s="46"/>
      <c r="G24" s="46"/>
      <c r="H24" s="46"/>
      <c r="I24" s="46"/>
      <c r="J24" s="46"/>
      <c r="K24" s="46"/>
      <c r="L24" s="46"/>
      <c r="M24" s="46"/>
      <c r="N24" s="46"/>
      <c r="O24" s="46"/>
      <c r="P24" s="46"/>
      <c r="Q24" s="46"/>
      <c r="R24" s="46"/>
      <c r="S24" s="46"/>
      <c r="T24" s="46"/>
      <c r="U24" s="46"/>
    </row>
    <row r="25" spans="1:21" ht="13.5" customHeight="1">
      <c r="A25" s="46"/>
      <c r="B25" s="46"/>
      <c r="C25" s="46"/>
      <c r="D25" s="46"/>
      <c r="E25" s="46"/>
      <c r="F25" s="46"/>
      <c r="G25" s="46"/>
      <c r="H25" s="46"/>
      <c r="I25" s="46"/>
      <c r="J25" s="46"/>
      <c r="K25" s="46"/>
      <c r="L25" s="46"/>
      <c r="M25" s="46"/>
      <c r="N25" s="46"/>
      <c r="O25" s="46"/>
      <c r="P25" s="46"/>
      <c r="Q25" s="46"/>
      <c r="R25" s="46"/>
      <c r="S25" s="46"/>
      <c r="T25" s="46"/>
      <c r="U25" s="46"/>
    </row>
    <row r="26" spans="1:21" ht="13.5" customHeight="1">
      <c r="A26" s="46"/>
      <c r="B26" s="46"/>
      <c r="C26" s="46"/>
      <c r="D26" s="46"/>
      <c r="E26" s="46"/>
      <c r="F26" s="46"/>
      <c r="G26" s="46"/>
      <c r="H26" s="46"/>
      <c r="I26" s="46"/>
      <c r="J26" s="46"/>
      <c r="K26" s="46"/>
      <c r="L26" s="46"/>
      <c r="M26" s="46"/>
      <c r="N26" s="46"/>
      <c r="O26" s="46"/>
      <c r="P26" s="46"/>
      <c r="Q26" s="46"/>
      <c r="R26" s="46"/>
      <c r="S26" s="46"/>
      <c r="T26" s="46"/>
      <c r="U26" s="46"/>
    </row>
    <row r="27" spans="1:21" ht="13.5" customHeight="1">
      <c r="A27" s="46"/>
      <c r="B27" s="46"/>
      <c r="C27" s="46"/>
      <c r="D27" s="46"/>
      <c r="E27" s="46"/>
      <c r="F27" s="46"/>
      <c r="G27" s="46"/>
      <c r="H27" s="46"/>
      <c r="I27" s="46"/>
      <c r="J27" s="46"/>
      <c r="K27" s="46"/>
      <c r="L27" s="46"/>
      <c r="M27" s="46"/>
      <c r="N27" s="46"/>
      <c r="O27" s="46"/>
      <c r="P27" s="46"/>
      <c r="Q27" s="46"/>
      <c r="R27" s="46"/>
      <c r="S27" s="46"/>
      <c r="T27" s="46"/>
      <c r="U27" s="46"/>
    </row>
    <row r="28" spans="1:21" ht="13.5" customHeight="1">
      <c r="A28" s="46"/>
      <c r="B28" s="46"/>
      <c r="C28" s="46"/>
      <c r="D28" s="46"/>
      <c r="E28" s="46"/>
      <c r="F28" s="46"/>
      <c r="G28" s="46"/>
      <c r="H28" s="46"/>
      <c r="I28" s="46"/>
      <c r="J28" s="46"/>
      <c r="K28" s="46"/>
      <c r="L28" s="46"/>
      <c r="M28" s="46"/>
      <c r="N28" s="46"/>
      <c r="O28" s="46"/>
      <c r="P28" s="46"/>
      <c r="Q28" s="46"/>
      <c r="R28" s="46"/>
      <c r="S28" s="46"/>
      <c r="T28" s="46"/>
      <c r="U28" s="46"/>
    </row>
    <row r="29" spans="1:21" ht="13.5" customHeight="1">
      <c r="A29" s="46"/>
      <c r="B29" s="46"/>
      <c r="C29" s="46"/>
      <c r="D29" s="46"/>
      <c r="E29" s="46"/>
      <c r="F29" s="46"/>
      <c r="G29" s="46"/>
      <c r="H29" s="46"/>
      <c r="I29" s="46"/>
      <c r="J29" s="46"/>
      <c r="K29" s="46"/>
      <c r="L29" s="46"/>
      <c r="M29" s="46"/>
      <c r="N29" s="46"/>
      <c r="O29" s="46"/>
      <c r="P29" s="46"/>
      <c r="Q29" s="46"/>
      <c r="R29" s="46"/>
      <c r="S29" s="46"/>
      <c r="T29" s="46"/>
      <c r="U29" s="46"/>
    </row>
    <row r="30" spans="1:21" ht="13.5" customHeight="1">
      <c r="A30" s="46"/>
      <c r="B30" s="46"/>
      <c r="C30" s="46"/>
      <c r="D30" s="46"/>
      <c r="E30" s="46"/>
      <c r="F30" s="46"/>
      <c r="G30" s="46"/>
      <c r="H30" s="46"/>
      <c r="I30" s="46"/>
      <c r="J30" s="46"/>
      <c r="K30" s="46"/>
      <c r="L30" s="46"/>
      <c r="M30" s="46"/>
      <c r="N30" s="46"/>
      <c r="O30" s="46"/>
      <c r="P30" s="46"/>
      <c r="Q30" s="46"/>
      <c r="R30" s="46"/>
      <c r="S30" s="46"/>
      <c r="T30" s="46"/>
      <c r="U30" s="46"/>
    </row>
    <row r="31" spans="1:21" ht="13.5" customHeight="1">
      <c r="A31" s="46"/>
      <c r="B31" s="46"/>
      <c r="C31" s="46"/>
      <c r="D31" s="46"/>
      <c r="E31" s="46"/>
      <c r="F31" s="46"/>
      <c r="G31" s="46"/>
      <c r="H31" s="46"/>
      <c r="I31" s="46"/>
      <c r="J31" s="46"/>
      <c r="K31" s="46"/>
      <c r="L31" s="46"/>
      <c r="M31" s="46"/>
      <c r="N31" s="46"/>
      <c r="O31" s="46"/>
      <c r="P31" s="46"/>
      <c r="Q31" s="46"/>
      <c r="R31" s="46"/>
      <c r="S31" s="46"/>
      <c r="T31" s="46"/>
      <c r="U31" s="46"/>
    </row>
    <row r="32" spans="1:21" ht="13.5" customHeight="1">
      <c r="A32" s="46"/>
      <c r="B32" s="46"/>
      <c r="C32" s="46"/>
      <c r="D32" s="46"/>
      <c r="E32" s="46"/>
      <c r="F32" s="46"/>
      <c r="G32" s="46"/>
      <c r="H32" s="46"/>
      <c r="I32" s="46"/>
      <c r="J32" s="46"/>
      <c r="K32" s="46"/>
      <c r="L32" s="46"/>
      <c r="M32" s="46"/>
      <c r="N32" s="46"/>
      <c r="O32" s="46"/>
      <c r="P32" s="46"/>
      <c r="Q32" s="46"/>
      <c r="R32" s="46"/>
      <c r="S32" s="46"/>
      <c r="T32" s="46"/>
      <c r="U32" s="46"/>
    </row>
    <row r="33" spans="1:21" ht="13.5" customHeight="1">
      <c r="A33" s="46"/>
      <c r="B33" s="46"/>
      <c r="C33" s="46"/>
      <c r="D33" s="46"/>
      <c r="E33" s="46"/>
      <c r="F33" s="46"/>
      <c r="G33" s="46"/>
      <c r="H33" s="46"/>
      <c r="I33" s="46"/>
      <c r="J33" s="46"/>
      <c r="K33" s="46"/>
      <c r="L33" s="46"/>
      <c r="M33" s="46"/>
      <c r="N33" s="46"/>
      <c r="O33" s="46"/>
      <c r="P33" s="46"/>
      <c r="Q33" s="46"/>
      <c r="R33" s="46"/>
      <c r="S33" s="46"/>
      <c r="T33" s="46"/>
      <c r="U33" s="46"/>
    </row>
    <row r="34" spans="1:21" ht="13.5" customHeight="1">
      <c r="A34" s="46"/>
      <c r="B34" s="46"/>
      <c r="C34" s="46"/>
      <c r="D34" s="46"/>
      <c r="E34" s="46"/>
      <c r="F34" s="46"/>
      <c r="G34" s="46"/>
      <c r="H34" s="46"/>
      <c r="I34" s="46"/>
      <c r="J34" s="46"/>
      <c r="K34" s="46"/>
      <c r="L34" s="46"/>
      <c r="M34" s="46"/>
      <c r="N34" s="46"/>
      <c r="O34" s="46"/>
      <c r="P34" s="46"/>
      <c r="Q34" s="46"/>
      <c r="R34" s="46"/>
      <c r="S34" s="46"/>
      <c r="T34" s="46"/>
      <c r="U34" s="46"/>
    </row>
    <row r="35" spans="1:21" ht="13.5" customHeight="1">
      <c r="A35" s="46"/>
      <c r="B35" s="46"/>
      <c r="C35" s="46"/>
      <c r="D35" s="46"/>
      <c r="E35" s="46"/>
      <c r="F35" s="46"/>
      <c r="G35" s="46"/>
      <c r="H35" s="46"/>
      <c r="I35" s="46"/>
      <c r="J35" s="46"/>
      <c r="K35" s="46"/>
      <c r="L35" s="46"/>
      <c r="M35" s="46"/>
      <c r="N35" s="46"/>
      <c r="O35" s="46"/>
      <c r="P35" s="46"/>
      <c r="Q35" s="46"/>
      <c r="R35" s="46"/>
      <c r="S35" s="46"/>
      <c r="T35" s="46"/>
      <c r="U35" s="46"/>
    </row>
    <row r="36" spans="1:21" ht="13.5" customHeight="1">
      <c r="A36" s="46"/>
      <c r="B36" s="46"/>
      <c r="C36" s="46"/>
      <c r="D36" s="46"/>
      <c r="E36" s="46"/>
      <c r="F36" s="46"/>
      <c r="G36" s="46"/>
      <c r="H36" s="46"/>
      <c r="I36" s="46"/>
      <c r="J36" s="46"/>
      <c r="K36" s="46"/>
      <c r="L36" s="46"/>
      <c r="M36" s="46"/>
      <c r="N36" s="46"/>
      <c r="O36" s="46"/>
      <c r="P36" s="46"/>
      <c r="Q36" s="46"/>
      <c r="R36" s="46"/>
      <c r="S36" s="46"/>
      <c r="T36" s="46"/>
      <c r="U36" s="46"/>
    </row>
    <row r="37" spans="1:21" ht="13.5" customHeight="1">
      <c r="A37" s="46"/>
      <c r="B37" s="46"/>
      <c r="C37" s="46"/>
      <c r="D37" s="46"/>
      <c r="E37" s="46"/>
      <c r="F37" s="46"/>
      <c r="G37" s="46"/>
      <c r="H37" s="46"/>
      <c r="I37" s="46"/>
      <c r="J37" s="46"/>
      <c r="K37" s="46"/>
      <c r="L37" s="46"/>
      <c r="M37" s="46"/>
      <c r="N37" s="46"/>
      <c r="O37" s="46"/>
      <c r="P37" s="46"/>
      <c r="Q37" s="46"/>
      <c r="R37" s="46"/>
      <c r="S37" s="46"/>
      <c r="T37" s="46"/>
      <c r="U37" s="46"/>
    </row>
    <row r="38" spans="1:21" ht="13.5" customHeight="1">
      <c r="A38" s="46"/>
      <c r="B38" s="46"/>
      <c r="C38" s="46"/>
      <c r="D38" s="46"/>
      <c r="E38" s="46"/>
      <c r="F38" s="46"/>
      <c r="G38" s="46"/>
      <c r="H38" s="46"/>
      <c r="I38" s="46"/>
      <c r="J38" s="46"/>
      <c r="K38" s="46"/>
      <c r="L38" s="46"/>
      <c r="M38" s="46"/>
      <c r="N38" s="46"/>
      <c r="O38" s="46"/>
      <c r="P38" s="46"/>
      <c r="Q38" s="46"/>
      <c r="R38" s="46"/>
      <c r="S38" s="46"/>
      <c r="T38" s="46"/>
      <c r="U38" s="46"/>
    </row>
    <row r="39" spans="1:21" ht="13.5" customHeight="1">
      <c r="A39" s="46"/>
      <c r="B39" s="46"/>
      <c r="C39" s="46"/>
      <c r="D39" s="46"/>
      <c r="E39" s="46"/>
      <c r="F39" s="46"/>
      <c r="G39" s="46"/>
      <c r="H39" s="46"/>
      <c r="I39" s="46"/>
      <c r="J39" s="46"/>
      <c r="K39" s="46"/>
      <c r="L39" s="46"/>
      <c r="M39" s="46"/>
      <c r="N39" s="46"/>
      <c r="O39" s="46"/>
      <c r="P39" s="46"/>
      <c r="Q39" s="46"/>
      <c r="R39" s="46"/>
      <c r="S39" s="46"/>
      <c r="T39" s="46"/>
      <c r="U39" s="46"/>
    </row>
    <row r="40" spans="1:21" ht="13.5" customHeight="1">
      <c r="A40" s="46"/>
      <c r="B40" s="46"/>
      <c r="C40" s="46"/>
      <c r="D40" s="46"/>
      <c r="E40" s="46"/>
      <c r="F40" s="46"/>
      <c r="G40" s="46"/>
      <c r="H40" s="46"/>
      <c r="I40" s="46"/>
      <c r="J40" s="46"/>
      <c r="K40" s="46"/>
      <c r="L40" s="46"/>
      <c r="M40" s="46"/>
      <c r="N40" s="46"/>
      <c r="O40" s="46"/>
      <c r="P40" s="46"/>
      <c r="Q40" s="46"/>
      <c r="R40" s="46"/>
      <c r="S40" s="46"/>
      <c r="T40" s="46"/>
      <c r="U40" s="46"/>
    </row>
    <row r="41" spans="1:21" ht="13.5" customHeight="1">
      <c r="A41" s="46"/>
      <c r="B41" s="46"/>
      <c r="C41" s="46"/>
      <c r="D41" s="46"/>
      <c r="E41" s="46"/>
      <c r="F41" s="46"/>
      <c r="G41" s="46"/>
      <c r="H41" s="46"/>
      <c r="I41" s="46"/>
      <c r="J41" s="46"/>
      <c r="K41" s="46"/>
      <c r="L41" s="46"/>
      <c r="M41" s="46"/>
      <c r="N41" s="46"/>
      <c r="O41" s="46"/>
      <c r="P41" s="46"/>
      <c r="Q41" s="46"/>
      <c r="R41" s="46"/>
      <c r="S41" s="46"/>
      <c r="T41" s="46"/>
      <c r="U41" s="46"/>
    </row>
    <row r="42" spans="1:21" ht="13.5" customHeight="1">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c r="A43" s="46"/>
      <c r="B43" s="46"/>
      <c r="C43" s="46"/>
      <c r="D43" s="46"/>
      <c r="E43" s="46"/>
      <c r="F43" s="46"/>
      <c r="G43" s="46"/>
      <c r="H43" s="46"/>
      <c r="I43" s="46"/>
      <c r="J43" s="46"/>
      <c r="K43" s="46"/>
      <c r="L43" s="46"/>
      <c r="M43" s="46"/>
      <c r="N43" s="46"/>
      <c r="O43" s="48" t="s">
        <v>481</v>
      </c>
      <c r="P43" s="46"/>
      <c r="Q43" s="46"/>
      <c r="R43" s="46"/>
      <c r="S43" s="46"/>
      <c r="T43" s="46"/>
      <c r="U43" s="46"/>
    </row>
    <row r="44" spans="1:21" ht="30.75" customHeight="1" thickBot="1">
      <c r="A44" s="46"/>
      <c r="B44" s="49" t="s">
        <v>482</v>
      </c>
      <c r="C44" s="50"/>
      <c r="D44" s="50"/>
      <c r="E44" s="51"/>
      <c r="F44" s="51"/>
      <c r="G44" s="51"/>
      <c r="H44" s="51"/>
      <c r="I44" s="51"/>
      <c r="J44" s="52" t="s">
        <v>457</v>
      </c>
      <c r="K44" s="53" t="s">
        <v>458</v>
      </c>
      <c r="L44" s="54" t="s">
        <v>459</v>
      </c>
      <c r="M44" s="54" t="s">
        <v>460</v>
      </c>
      <c r="N44" s="54" t="s">
        <v>461</v>
      </c>
      <c r="O44" s="55" t="s">
        <v>462</v>
      </c>
      <c r="P44" s="46"/>
      <c r="Q44" s="46"/>
      <c r="R44" s="46"/>
      <c r="S44" s="46"/>
      <c r="T44" s="46"/>
      <c r="U44" s="46"/>
    </row>
    <row r="45" spans="1:21" ht="30.75" customHeight="1">
      <c r="A45" s="46"/>
      <c r="B45" s="1138" t="s">
        <v>483</v>
      </c>
      <c r="C45" s="1139"/>
      <c r="D45" s="56"/>
      <c r="E45" s="1144" t="s">
        <v>484</v>
      </c>
      <c r="F45" s="1144"/>
      <c r="G45" s="1144"/>
      <c r="H45" s="1144"/>
      <c r="I45" s="1144"/>
      <c r="J45" s="1145"/>
      <c r="K45" s="57">
        <v>4039</v>
      </c>
      <c r="L45" s="58">
        <v>4295</v>
      </c>
      <c r="M45" s="58">
        <v>4419</v>
      </c>
      <c r="N45" s="58">
        <v>4423</v>
      </c>
      <c r="O45" s="59">
        <v>4161</v>
      </c>
      <c r="P45" s="46"/>
      <c r="Q45" s="46"/>
      <c r="R45" s="46"/>
      <c r="S45" s="46"/>
      <c r="T45" s="46"/>
      <c r="U45" s="46"/>
    </row>
    <row r="46" spans="1:21" ht="30.75" customHeight="1">
      <c r="A46" s="46"/>
      <c r="B46" s="1140"/>
      <c r="C46" s="1141"/>
      <c r="D46" s="60"/>
      <c r="E46" s="1146" t="s">
        <v>485</v>
      </c>
      <c r="F46" s="1146"/>
      <c r="G46" s="1146"/>
      <c r="H46" s="1146"/>
      <c r="I46" s="1146"/>
      <c r="J46" s="1147"/>
      <c r="K46" s="61" t="s">
        <v>419</v>
      </c>
      <c r="L46" s="62" t="s">
        <v>419</v>
      </c>
      <c r="M46" s="62" t="s">
        <v>419</v>
      </c>
      <c r="N46" s="62" t="s">
        <v>419</v>
      </c>
      <c r="O46" s="63" t="s">
        <v>419</v>
      </c>
      <c r="P46" s="46"/>
      <c r="Q46" s="46"/>
      <c r="R46" s="46"/>
      <c r="S46" s="46"/>
      <c r="T46" s="46"/>
      <c r="U46" s="46"/>
    </row>
    <row r="47" spans="1:21" ht="30.75" customHeight="1">
      <c r="A47" s="46"/>
      <c r="B47" s="1140"/>
      <c r="C47" s="1141"/>
      <c r="D47" s="60"/>
      <c r="E47" s="1146" t="s">
        <v>486</v>
      </c>
      <c r="F47" s="1146"/>
      <c r="G47" s="1146"/>
      <c r="H47" s="1146"/>
      <c r="I47" s="1146"/>
      <c r="J47" s="1147"/>
      <c r="K47" s="61" t="s">
        <v>419</v>
      </c>
      <c r="L47" s="62" t="s">
        <v>419</v>
      </c>
      <c r="M47" s="62" t="s">
        <v>419</v>
      </c>
      <c r="N47" s="62" t="s">
        <v>419</v>
      </c>
      <c r="O47" s="63" t="s">
        <v>419</v>
      </c>
      <c r="P47" s="46"/>
      <c r="Q47" s="46"/>
      <c r="R47" s="46"/>
      <c r="S47" s="46"/>
      <c r="T47" s="46"/>
      <c r="U47" s="46"/>
    </row>
    <row r="48" spans="1:21" ht="30.75" customHeight="1">
      <c r="A48" s="46"/>
      <c r="B48" s="1140"/>
      <c r="C48" s="1141"/>
      <c r="D48" s="60"/>
      <c r="E48" s="1146" t="s">
        <v>487</v>
      </c>
      <c r="F48" s="1146"/>
      <c r="G48" s="1146"/>
      <c r="H48" s="1146"/>
      <c r="I48" s="1146"/>
      <c r="J48" s="1147"/>
      <c r="K48" s="61">
        <v>761</v>
      </c>
      <c r="L48" s="62">
        <v>769</v>
      </c>
      <c r="M48" s="62">
        <v>819</v>
      </c>
      <c r="N48" s="62">
        <v>751</v>
      </c>
      <c r="O48" s="63">
        <v>779</v>
      </c>
      <c r="P48" s="46"/>
      <c r="Q48" s="46"/>
      <c r="R48" s="46"/>
      <c r="S48" s="46"/>
      <c r="T48" s="46"/>
      <c r="U48" s="46"/>
    </row>
    <row r="49" spans="1:21" ht="30.75" customHeight="1">
      <c r="A49" s="46"/>
      <c r="B49" s="1140"/>
      <c r="C49" s="1141"/>
      <c r="D49" s="60"/>
      <c r="E49" s="1146" t="s">
        <v>488</v>
      </c>
      <c r="F49" s="1146"/>
      <c r="G49" s="1146"/>
      <c r="H49" s="1146"/>
      <c r="I49" s="1146"/>
      <c r="J49" s="1147"/>
      <c r="K49" s="61">
        <v>0</v>
      </c>
      <c r="L49" s="62">
        <v>8</v>
      </c>
      <c r="M49" s="62">
        <v>14</v>
      </c>
      <c r="N49" s="62">
        <v>14</v>
      </c>
      <c r="O49" s="63">
        <v>14</v>
      </c>
      <c r="P49" s="46"/>
      <c r="Q49" s="46"/>
      <c r="R49" s="46"/>
      <c r="S49" s="46"/>
      <c r="T49" s="46"/>
      <c r="U49" s="46"/>
    </row>
    <row r="50" spans="1:21" ht="30.75" customHeight="1">
      <c r="A50" s="46"/>
      <c r="B50" s="1140"/>
      <c r="C50" s="1141"/>
      <c r="D50" s="60"/>
      <c r="E50" s="1146" t="s">
        <v>489</v>
      </c>
      <c r="F50" s="1146"/>
      <c r="G50" s="1146"/>
      <c r="H50" s="1146"/>
      <c r="I50" s="1146"/>
      <c r="J50" s="1147"/>
      <c r="K50" s="61">
        <v>66</v>
      </c>
      <c r="L50" s="62">
        <v>48</v>
      </c>
      <c r="M50" s="62">
        <v>108</v>
      </c>
      <c r="N50" s="62">
        <v>99</v>
      </c>
      <c r="O50" s="63">
        <v>93</v>
      </c>
      <c r="P50" s="46"/>
      <c r="Q50" s="46"/>
      <c r="R50" s="46"/>
      <c r="S50" s="46"/>
      <c r="T50" s="46"/>
      <c r="U50" s="46"/>
    </row>
    <row r="51" spans="1:21" ht="30.75" customHeight="1">
      <c r="A51" s="46"/>
      <c r="B51" s="1142"/>
      <c r="C51" s="1143"/>
      <c r="D51" s="64"/>
      <c r="E51" s="1146" t="s">
        <v>490</v>
      </c>
      <c r="F51" s="1146"/>
      <c r="G51" s="1146"/>
      <c r="H51" s="1146"/>
      <c r="I51" s="1146"/>
      <c r="J51" s="1147"/>
      <c r="K51" s="61">
        <v>0</v>
      </c>
      <c r="L51" s="62">
        <v>0</v>
      </c>
      <c r="M51" s="62">
        <v>0</v>
      </c>
      <c r="N51" s="62">
        <v>0</v>
      </c>
      <c r="O51" s="63">
        <v>1</v>
      </c>
      <c r="P51" s="46"/>
      <c r="Q51" s="46"/>
      <c r="R51" s="46"/>
      <c r="S51" s="46"/>
      <c r="T51" s="46"/>
      <c r="U51" s="46"/>
    </row>
    <row r="52" spans="1:21" ht="30.75" customHeight="1">
      <c r="A52" s="46"/>
      <c r="B52" s="1148" t="s">
        <v>491</v>
      </c>
      <c r="C52" s="1149"/>
      <c r="D52" s="64"/>
      <c r="E52" s="1146" t="s">
        <v>492</v>
      </c>
      <c r="F52" s="1146"/>
      <c r="G52" s="1146"/>
      <c r="H52" s="1146"/>
      <c r="I52" s="1146"/>
      <c r="J52" s="1147"/>
      <c r="K52" s="61">
        <v>3483</v>
      </c>
      <c r="L52" s="62">
        <v>3507</v>
      </c>
      <c r="M52" s="62">
        <v>3749</v>
      </c>
      <c r="N52" s="62">
        <v>3631</v>
      </c>
      <c r="O52" s="63">
        <v>3437</v>
      </c>
      <c r="P52" s="46"/>
      <c r="Q52" s="46"/>
      <c r="R52" s="46"/>
      <c r="S52" s="46"/>
      <c r="T52" s="46"/>
      <c r="U52" s="46"/>
    </row>
    <row r="53" spans="1:21" ht="30.75" customHeight="1" thickBot="1">
      <c r="A53" s="46"/>
      <c r="B53" s="1150" t="s">
        <v>493</v>
      </c>
      <c r="C53" s="1151"/>
      <c r="D53" s="65"/>
      <c r="E53" s="1152" t="s">
        <v>494</v>
      </c>
      <c r="F53" s="1152"/>
      <c r="G53" s="1152"/>
      <c r="H53" s="1152"/>
      <c r="I53" s="1152"/>
      <c r="J53" s="1153"/>
      <c r="K53" s="66">
        <v>1383</v>
      </c>
      <c r="L53" s="67">
        <v>1613</v>
      </c>
      <c r="M53" s="67">
        <v>1611</v>
      </c>
      <c r="N53" s="67">
        <v>1656</v>
      </c>
      <c r="O53" s="68">
        <v>1611</v>
      </c>
      <c r="P53" s="46"/>
      <c r="Q53" s="46"/>
      <c r="R53" s="46"/>
      <c r="S53" s="46"/>
      <c r="T53" s="46"/>
      <c r="U53" s="46"/>
    </row>
    <row r="54" spans="1:21" ht="24" customHeight="1">
      <c r="A54" s="46"/>
      <c r="B54" s="69" t="s">
        <v>495</v>
      </c>
      <c r="C54" s="46"/>
      <c r="D54" s="46"/>
      <c r="E54" s="46"/>
      <c r="F54" s="46"/>
      <c r="G54" s="46"/>
      <c r="H54" s="46"/>
      <c r="I54" s="46"/>
      <c r="J54" s="46"/>
      <c r="K54" s="46"/>
      <c r="L54" s="46"/>
      <c r="M54" s="46"/>
      <c r="N54" s="46"/>
      <c r="O54" s="46"/>
      <c r="P54" s="46"/>
      <c r="Q54" s="46"/>
      <c r="R54" s="46"/>
      <c r="S54" s="46"/>
      <c r="T54" s="46"/>
      <c r="U54" s="46"/>
    </row>
    <row r="55" spans="1:21" ht="24" customHeight="1">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c r="A56" s="46"/>
      <c r="B56" s="70" t="s">
        <v>496</v>
      </c>
      <c r="C56" s="71"/>
      <c r="D56" s="71"/>
      <c r="E56" s="71"/>
      <c r="F56" s="71"/>
      <c r="G56" s="71"/>
      <c r="H56" s="71"/>
      <c r="I56" s="71"/>
      <c r="J56" s="71"/>
      <c r="K56" s="72"/>
      <c r="L56" s="72"/>
      <c r="M56" s="72"/>
      <c r="N56" s="72"/>
      <c r="O56" s="73" t="s">
        <v>497</v>
      </c>
      <c r="P56" s="46"/>
      <c r="Q56" s="46"/>
      <c r="R56" s="46"/>
      <c r="S56" s="46"/>
      <c r="T56" s="46"/>
      <c r="U56" s="46"/>
    </row>
    <row r="57" spans="1:21" ht="31.5" customHeight="1" thickBot="1">
      <c r="A57" s="46"/>
      <c r="B57" s="74"/>
      <c r="C57" s="75"/>
      <c r="D57" s="75"/>
      <c r="E57" s="76"/>
      <c r="F57" s="76"/>
      <c r="G57" s="76"/>
      <c r="H57" s="76"/>
      <c r="I57" s="76"/>
      <c r="J57" s="77" t="s">
        <v>457</v>
      </c>
      <c r="K57" s="78" t="s">
        <v>498</v>
      </c>
      <c r="L57" s="79" t="s">
        <v>499</v>
      </c>
      <c r="M57" s="79" t="s">
        <v>500</v>
      </c>
      <c r="N57" s="79" t="s">
        <v>501</v>
      </c>
      <c r="O57" s="80" t="s">
        <v>502</v>
      </c>
      <c r="P57" s="46"/>
      <c r="Q57" s="46"/>
      <c r="R57" s="46"/>
      <c r="S57" s="46"/>
      <c r="T57" s="46"/>
      <c r="U57" s="46"/>
    </row>
    <row r="58" spans="1:21" ht="31.5" customHeight="1">
      <c r="B58" s="1154" t="s">
        <v>503</v>
      </c>
      <c r="C58" s="1155"/>
      <c r="D58" s="1160" t="s">
        <v>504</v>
      </c>
      <c r="E58" s="1161"/>
      <c r="F58" s="1161"/>
      <c r="G58" s="1161"/>
      <c r="H58" s="1161"/>
      <c r="I58" s="1161"/>
      <c r="J58" s="1162"/>
      <c r="K58" s="81"/>
      <c r="L58" s="82"/>
      <c r="M58" s="82"/>
      <c r="N58" s="82"/>
      <c r="O58" s="83"/>
    </row>
    <row r="59" spans="1:21" ht="31.5" customHeight="1">
      <c r="B59" s="1156"/>
      <c r="C59" s="1157"/>
      <c r="D59" s="1163" t="s">
        <v>505</v>
      </c>
      <c r="E59" s="1164"/>
      <c r="F59" s="1164"/>
      <c r="G59" s="1164"/>
      <c r="H59" s="1164"/>
      <c r="I59" s="1164"/>
      <c r="J59" s="1165"/>
      <c r="K59" s="84"/>
      <c r="L59" s="85"/>
      <c r="M59" s="85"/>
      <c r="N59" s="85"/>
      <c r="O59" s="86"/>
    </row>
    <row r="60" spans="1:21" ht="31.5" customHeight="1" thickBot="1">
      <c r="B60" s="1158"/>
      <c r="C60" s="1159"/>
      <c r="D60" s="1166" t="s">
        <v>506</v>
      </c>
      <c r="E60" s="1167"/>
      <c r="F60" s="1167"/>
      <c r="G60" s="1167"/>
      <c r="H60" s="1167"/>
      <c r="I60" s="1167"/>
      <c r="J60" s="1168"/>
      <c r="K60" s="87"/>
      <c r="L60" s="88"/>
      <c r="M60" s="88"/>
      <c r="N60" s="88"/>
      <c r="O60" s="89"/>
    </row>
    <row r="61" spans="1:21" ht="24" customHeight="1">
      <c r="B61" s="90"/>
      <c r="C61" s="90"/>
      <c r="D61" s="91" t="s">
        <v>507</v>
      </c>
      <c r="E61" s="92"/>
      <c r="F61" s="92"/>
      <c r="G61" s="92"/>
      <c r="H61" s="92"/>
      <c r="I61" s="92"/>
      <c r="J61" s="92"/>
      <c r="K61" s="92"/>
      <c r="L61" s="92"/>
      <c r="M61" s="92"/>
      <c r="N61" s="92"/>
      <c r="O61" s="92"/>
    </row>
    <row r="62" spans="1:21" ht="24" customHeight="1">
      <c r="B62" s="93"/>
      <c r="C62" s="93"/>
      <c r="D62" s="91" t="s">
        <v>508</v>
      </c>
      <c r="E62" s="92"/>
      <c r="F62" s="92"/>
      <c r="G62" s="92"/>
      <c r="H62" s="92"/>
      <c r="I62" s="92"/>
      <c r="J62" s="92"/>
      <c r="K62" s="92"/>
      <c r="L62" s="92"/>
      <c r="M62" s="92"/>
      <c r="N62" s="92"/>
      <c r="O62" s="92"/>
    </row>
    <row r="63" spans="1:21" ht="24" customHeight="1">
      <c r="A63" s="46"/>
      <c r="B63" s="69"/>
      <c r="C63" s="46"/>
      <c r="D63" s="46"/>
      <c r="E63" s="46"/>
      <c r="F63" s="46"/>
      <c r="G63" s="46"/>
      <c r="H63" s="46"/>
      <c r="I63" s="46"/>
      <c r="J63" s="46"/>
      <c r="K63" s="46"/>
      <c r="L63" s="46"/>
      <c r="M63" s="46"/>
      <c r="N63" s="46"/>
      <c r="O63" s="46"/>
      <c r="P63" s="46"/>
      <c r="Q63" s="46"/>
      <c r="R63" s="46"/>
      <c r="S63" s="46"/>
      <c r="T63" s="46"/>
      <c r="U63" s="46"/>
    </row>
    <row r="64" spans="1:21" ht="24" customHeight="1">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rssM0ZBVH9Dabaaw/m8UtT0RWrwOdqkuqkd9wqSi6ZB3Z+AavXRSVuaZxgzuBiayQayD22WTdVntxLYcISLo6Q==" saltValue="/JwP9ly17/wkCMPZ7AFrE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cols>
    <col min="1" max="1" width="6.453125" style="94" customWidth="1"/>
    <col min="2" max="3" width="12.453125" style="94" customWidth="1"/>
    <col min="4" max="4" width="11.453125" style="94" customWidth="1"/>
    <col min="5" max="8" width="10.453125" style="94" customWidth="1"/>
    <col min="9" max="13" width="16.453125" style="94" customWidth="1"/>
    <col min="14" max="19" width="12.453125" style="94" customWidth="1"/>
    <col min="20" max="16384" width="0" style="94"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95" t="s">
        <v>481</v>
      </c>
    </row>
    <row r="40" spans="2:13" ht="27.75" customHeight="1" thickBot="1">
      <c r="B40" s="96" t="s">
        <v>482</v>
      </c>
      <c r="C40" s="97"/>
      <c r="D40" s="97"/>
      <c r="E40" s="98"/>
      <c r="F40" s="98"/>
      <c r="G40" s="98"/>
      <c r="H40" s="99" t="s">
        <v>457</v>
      </c>
      <c r="I40" s="100" t="s">
        <v>458</v>
      </c>
      <c r="J40" s="101" t="s">
        <v>459</v>
      </c>
      <c r="K40" s="101" t="s">
        <v>460</v>
      </c>
      <c r="L40" s="101" t="s">
        <v>461</v>
      </c>
      <c r="M40" s="102" t="s">
        <v>462</v>
      </c>
    </row>
    <row r="41" spans="2:13" ht="27.75" customHeight="1">
      <c r="B41" s="1169" t="s">
        <v>509</v>
      </c>
      <c r="C41" s="1170"/>
      <c r="D41" s="103"/>
      <c r="E41" s="1175" t="s">
        <v>510</v>
      </c>
      <c r="F41" s="1175"/>
      <c r="G41" s="1175"/>
      <c r="H41" s="1176"/>
      <c r="I41" s="330">
        <v>39916</v>
      </c>
      <c r="J41" s="331">
        <v>39626</v>
      </c>
      <c r="K41" s="331">
        <v>40017</v>
      </c>
      <c r="L41" s="331">
        <v>38396</v>
      </c>
      <c r="M41" s="332">
        <v>37929</v>
      </c>
    </row>
    <row r="42" spans="2:13" ht="27.75" customHeight="1">
      <c r="B42" s="1171"/>
      <c r="C42" s="1172"/>
      <c r="D42" s="104"/>
      <c r="E42" s="1177" t="s">
        <v>511</v>
      </c>
      <c r="F42" s="1177"/>
      <c r="G42" s="1177"/>
      <c r="H42" s="1178"/>
      <c r="I42" s="333">
        <v>58</v>
      </c>
      <c r="J42" s="334">
        <v>43</v>
      </c>
      <c r="K42" s="334">
        <v>644</v>
      </c>
      <c r="L42" s="334">
        <v>559</v>
      </c>
      <c r="M42" s="335">
        <v>480</v>
      </c>
    </row>
    <row r="43" spans="2:13" ht="27.75" customHeight="1">
      <c r="B43" s="1171"/>
      <c r="C43" s="1172"/>
      <c r="D43" s="104"/>
      <c r="E43" s="1177" t="s">
        <v>512</v>
      </c>
      <c r="F43" s="1177"/>
      <c r="G43" s="1177"/>
      <c r="H43" s="1178"/>
      <c r="I43" s="333">
        <v>9581</v>
      </c>
      <c r="J43" s="334">
        <v>8738</v>
      </c>
      <c r="K43" s="334">
        <v>8281</v>
      </c>
      <c r="L43" s="334">
        <v>7769</v>
      </c>
      <c r="M43" s="335">
        <v>6563</v>
      </c>
    </row>
    <row r="44" spans="2:13" ht="27.75" customHeight="1">
      <c r="B44" s="1171"/>
      <c r="C44" s="1172"/>
      <c r="D44" s="104"/>
      <c r="E44" s="1177" t="s">
        <v>513</v>
      </c>
      <c r="F44" s="1177"/>
      <c r="G44" s="1177"/>
      <c r="H44" s="1178"/>
      <c r="I44" s="333">
        <v>131</v>
      </c>
      <c r="J44" s="334">
        <v>122</v>
      </c>
      <c r="K44" s="334">
        <v>106</v>
      </c>
      <c r="L44" s="334">
        <v>92</v>
      </c>
      <c r="M44" s="335">
        <v>78</v>
      </c>
    </row>
    <row r="45" spans="2:13" ht="27.75" customHeight="1">
      <c r="B45" s="1171"/>
      <c r="C45" s="1172"/>
      <c r="D45" s="104"/>
      <c r="E45" s="1177" t="s">
        <v>514</v>
      </c>
      <c r="F45" s="1177"/>
      <c r="G45" s="1177"/>
      <c r="H45" s="1178"/>
      <c r="I45" s="333">
        <v>3219</v>
      </c>
      <c r="J45" s="334">
        <v>3192</v>
      </c>
      <c r="K45" s="334">
        <v>3084</v>
      </c>
      <c r="L45" s="334">
        <v>3105</v>
      </c>
      <c r="M45" s="335">
        <v>4108</v>
      </c>
    </row>
    <row r="46" spans="2:13" ht="27.75" customHeight="1">
      <c r="B46" s="1171"/>
      <c r="C46" s="1172"/>
      <c r="D46" s="105"/>
      <c r="E46" s="1177" t="s">
        <v>515</v>
      </c>
      <c r="F46" s="1177"/>
      <c r="G46" s="1177"/>
      <c r="H46" s="1178"/>
      <c r="I46" s="333">
        <v>41</v>
      </c>
      <c r="J46" s="334">
        <v>9</v>
      </c>
      <c r="K46" s="334">
        <v>18</v>
      </c>
      <c r="L46" s="334">
        <v>18</v>
      </c>
      <c r="M46" s="335">
        <v>10</v>
      </c>
    </row>
    <row r="47" spans="2:13" ht="27.75" customHeight="1">
      <c r="B47" s="1171"/>
      <c r="C47" s="1172"/>
      <c r="D47" s="106"/>
      <c r="E47" s="1179" t="s">
        <v>516</v>
      </c>
      <c r="F47" s="1180"/>
      <c r="G47" s="1180"/>
      <c r="H47" s="1181"/>
      <c r="I47" s="333" t="s">
        <v>419</v>
      </c>
      <c r="J47" s="334" t="s">
        <v>419</v>
      </c>
      <c r="K47" s="334" t="s">
        <v>419</v>
      </c>
      <c r="L47" s="334" t="s">
        <v>419</v>
      </c>
      <c r="M47" s="335" t="s">
        <v>419</v>
      </c>
    </row>
    <row r="48" spans="2:13" ht="27.75" customHeight="1">
      <c r="B48" s="1171"/>
      <c r="C48" s="1172"/>
      <c r="D48" s="104"/>
      <c r="E48" s="1177" t="s">
        <v>517</v>
      </c>
      <c r="F48" s="1177"/>
      <c r="G48" s="1177"/>
      <c r="H48" s="1178"/>
      <c r="I48" s="333" t="s">
        <v>419</v>
      </c>
      <c r="J48" s="334" t="s">
        <v>419</v>
      </c>
      <c r="K48" s="334" t="s">
        <v>419</v>
      </c>
      <c r="L48" s="334" t="s">
        <v>419</v>
      </c>
      <c r="M48" s="335" t="s">
        <v>419</v>
      </c>
    </row>
    <row r="49" spans="2:13" ht="27.75" customHeight="1">
      <c r="B49" s="1173"/>
      <c r="C49" s="1174"/>
      <c r="D49" s="104"/>
      <c r="E49" s="1177" t="s">
        <v>518</v>
      </c>
      <c r="F49" s="1177"/>
      <c r="G49" s="1177"/>
      <c r="H49" s="1178"/>
      <c r="I49" s="333" t="s">
        <v>419</v>
      </c>
      <c r="J49" s="334" t="s">
        <v>419</v>
      </c>
      <c r="K49" s="334" t="s">
        <v>419</v>
      </c>
      <c r="L49" s="334" t="s">
        <v>419</v>
      </c>
      <c r="M49" s="335" t="s">
        <v>419</v>
      </c>
    </row>
    <row r="50" spans="2:13" ht="27.75" customHeight="1">
      <c r="B50" s="1182" t="s">
        <v>519</v>
      </c>
      <c r="C50" s="1183"/>
      <c r="D50" s="107"/>
      <c r="E50" s="1177" t="s">
        <v>520</v>
      </c>
      <c r="F50" s="1177"/>
      <c r="G50" s="1177"/>
      <c r="H50" s="1178"/>
      <c r="I50" s="333">
        <v>8705</v>
      </c>
      <c r="J50" s="334">
        <v>8724</v>
      </c>
      <c r="K50" s="334">
        <v>8163</v>
      </c>
      <c r="L50" s="334">
        <v>8125</v>
      </c>
      <c r="M50" s="335">
        <v>7264</v>
      </c>
    </row>
    <row r="51" spans="2:13" ht="27.75" customHeight="1">
      <c r="B51" s="1171"/>
      <c r="C51" s="1172"/>
      <c r="D51" s="104"/>
      <c r="E51" s="1177" t="s">
        <v>521</v>
      </c>
      <c r="F51" s="1177"/>
      <c r="G51" s="1177"/>
      <c r="H51" s="1178"/>
      <c r="I51" s="333">
        <v>803</v>
      </c>
      <c r="J51" s="334">
        <v>978</v>
      </c>
      <c r="K51" s="334">
        <v>1080</v>
      </c>
      <c r="L51" s="334">
        <v>758</v>
      </c>
      <c r="M51" s="335">
        <v>696</v>
      </c>
    </row>
    <row r="52" spans="2:13" ht="27.75" customHeight="1">
      <c r="B52" s="1173"/>
      <c r="C52" s="1174"/>
      <c r="D52" s="104"/>
      <c r="E52" s="1177" t="s">
        <v>522</v>
      </c>
      <c r="F52" s="1177"/>
      <c r="G52" s="1177"/>
      <c r="H52" s="1178"/>
      <c r="I52" s="333">
        <v>34522</v>
      </c>
      <c r="J52" s="334">
        <v>33794</v>
      </c>
      <c r="K52" s="334">
        <v>33811</v>
      </c>
      <c r="L52" s="334">
        <v>32465</v>
      </c>
      <c r="M52" s="335">
        <v>31411</v>
      </c>
    </row>
    <row r="53" spans="2:13" ht="27.75" customHeight="1" thickBot="1">
      <c r="B53" s="1184" t="s">
        <v>493</v>
      </c>
      <c r="C53" s="1185"/>
      <c r="D53" s="108"/>
      <c r="E53" s="1186" t="s">
        <v>523</v>
      </c>
      <c r="F53" s="1186"/>
      <c r="G53" s="1186"/>
      <c r="H53" s="1187"/>
      <c r="I53" s="336">
        <v>8916</v>
      </c>
      <c r="J53" s="337">
        <v>8234</v>
      </c>
      <c r="K53" s="337">
        <v>9096</v>
      </c>
      <c r="L53" s="337">
        <v>8592</v>
      </c>
      <c r="M53" s="338">
        <v>9797</v>
      </c>
    </row>
    <row r="54" spans="2:13" ht="27.75" customHeight="1">
      <c r="B54" s="109"/>
      <c r="C54" s="110"/>
      <c r="D54" s="110"/>
      <c r="E54" s="111"/>
      <c r="F54" s="111"/>
      <c r="G54" s="111"/>
      <c r="H54" s="111"/>
      <c r="I54" s="112"/>
      <c r="J54" s="112"/>
      <c r="K54" s="112"/>
      <c r="L54" s="112"/>
      <c r="M54" s="112"/>
    </row>
    <row r="55" spans="2:13" ht="13"/>
  </sheetData>
  <sheetProtection algorithmName="SHA-512" hashValue="ZE22/WAC8FRIBN+b2y5hqGUn56JRfk8cTr2HVMYgAVUgrEJbqPWniNjCojYCKLCkGz3qaNBTah/6W16iHV1j8A==" saltValue="ZRZpHj2AdiP4EomuhvOnY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cols>
    <col min="1" max="1" width="8.36328125" style="1" customWidth="1"/>
    <col min="2" max="2" width="16.453125" style="1" customWidth="1"/>
    <col min="3" max="5" width="26.36328125" style="1" customWidth="1"/>
    <col min="6" max="8" width="24.36328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s="1" customFormat="1" ht="16.5" customHeight="1"/>
    <row r="2" s="1" customFormat="1" ht="16.5" customHeight="1"/>
    <row r="3" s="1" customFormat="1" ht="16.5" customHeight="1"/>
    <row r="4" s="1" customFormat="1" ht="16.5" customHeight="1"/>
    <row r="5" s="1" customFormat="1" ht="16.5" customHeight="1"/>
    <row r="6" s="1" customFormat="1" ht="16.5" customHeight="1"/>
    <row r="7" s="1" customFormat="1" ht="16.5" customHeight="1"/>
    <row r="8" s="1" customFormat="1" ht="16.5" customHeight="1"/>
    <row r="9" s="1" customFormat="1" ht="16.5" customHeight="1"/>
    <row r="10" s="1" customFormat="1" ht="16.5" customHeight="1"/>
    <row r="11" s="1" customFormat="1" ht="16.5" customHeight="1"/>
    <row r="12" s="1" customFormat="1" ht="16.5" customHeight="1"/>
    <row r="13" s="1" customFormat="1" ht="16.5" customHeight="1"/>
    <row r="14" s="1" customFormat="1" ht="16.5" customHeight="1"/>
    <row r="15" s="1" customFormat="1" ht="16.5" customHeight="1"/>
    <row r="16" s="1" customFormat="1" ht="16.5" customHeight="1"/>
    <row r="17" s="1" customFormat="1" ht="16.5" customHeight="1"/>
    <row r="18" s="1" customFormat="1" ht="16.5" customHeight="1"/>
    <row r="19" s="1" customFormat="1" ht="16.5" customHeight="1"/>
    <row r="20" s="1" customFormat="1" ht="16.5" customHeight="1"/>
    <row r="21" s="1" customFormat="1" ht="16.5" customHeight="1"/>
    <row r="22" s="1" customFormat="1" ht="16.5" customHeight="1"/>
    <row r="23" s="1" customFormat="1" ht="16.5" customHeight="1"/>
    <row r="24" s="1" customFormat="1" ht="16.5" customHeight="1"/>
    <row r="25" s="1" customFormat="1" ht="16.5" customHeight="1"/>
    <row r="26" s="1" customFormat="1" ht="16.5" customHeight="1"/>
    <row r="27" s="1" customFormat="1" ht="16.5" customHeight="1"/>
    <row r="28" s="1" customFormat="1" ht="16.5" customHeight="1"/>
    <row r="29" s="1" customFormat="1" ht="16.5" customHeight="1"/>
    <row r="30" s="1" customFormat="1" ht="16.5" customHeight="1"/>
    <row r="31" s="1" customFormat="1" ht="16.5" customHeight="1"/>
    <row r="32" s="1" customFormat="1" ht="16.5" customHeight="1"/>
    <row r="33" s="1" customFormat="1" ht="16.5" customHeight="1"/>
    <row r="34" s="1" customFormat="1" ht="16.5" customHeight="1"/>
    <row r="35" s="1" customFormat="1" ht="16.5" customHeight="1"/>
    <row r="36" s="1" customFormat="1" ht="16.5" customHeight="1"/>
    <row r="37" s="1" customFormat="1" ht="16.5" customHeight="1"/>
    <row r="38" s="1" customFormat="1" ht="16.5" customHeight="1"/>
    <row r="39" s="1" customFormat="1" ht="16.5" customHeight="1"/>
    <row r="40" s="1" customFormat="1" ht="16.5" customHeight="1"/>
    <row r="41" s="1" customFormat="1" ht="16.5" customHeight="1"/>
    <row r="42" s="1" customFormat="1" ht="16.5" customHeight="1"/>
    <row r="43" s="1" customFormat="1" ht="16.5" customHeight="1"/>
    <row r="44" s="1" customFormat="1" ht="16.5" customHeight="1"/>
    <row r="45" s="1" customFormat="1" ht="16.5" customHeight="1"/>
    <row r="46" s="1" customFormat="1" ht="16.5" customHeight="1"/>
    <row r="47" s="1" customFormat="1" ht="16.5" customHeight="1"/>
    <row r="48" s="1" customFormat="1"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13" t="s">
        <v>524</v>
      </c>
    </row>
    <row r="54" spans="2:8" ht="29.25" customHeight="1" thickBot="1">
      <c r="B54" s="114" t="s">
        <v>7</v>
      </c>
      <c r="C54" s="115"/>
      <c r="D54" s="115"/>
      <c r="E54" s="116" t="s">
        <v>457</v>
      </c>
      <c r="F54" s="117" t="s">
        <v>460</v>
      </c>
      <c r="G54" s="117" t="s">
        <v>461</v>
      </c>
      <c r="H54" s="118" t="s">
        <v>462</v>
      </c>
    </row>
    <row r="55" spans="2:8" ht="52.5" customHeight="1">
      <c r="B55" s="119"/>
      <c r="C55" s="1196" t="s">
        <v>100</v>
      </c>
      <c r="D55" s="1196"/>
      <c r="E55" s="1197"/>
      <c r="F55" s="339">
        <v>2066</v>
      </c>
      <c r="G55" s="339">
        <v>1882</v>
      </c>
      <c r="H55" s="340">
        <v>1077</v>
      </c>
    </row>
    <row r="56" spans="2:8" ht="52.5" customHeight="1">
      <c r="B56" s="120"/>
      <c r="C56" s="1198" t="s">
        <v>525</v>
      </c>
      <c r="D56" s="1198"/>
      <c r="E56" s="1199"/>
      <c r="F56" s="341">
        <v>1124</v>
      </c>
      <c r="G56" s="341">
        <v>1324</v>
      </c>
      <c r="H56" s="342">
        <v>1125</v>
      </c>
    </row>
    <row r="57" spans="2:8" ht="53.25" customHeight="1">
      <c r="B57" s="120"/>
      <c r="C57" s="1200" t="s">
        <v>105</v>
      </c>
      <c r="D57" s="1200"/>
      <c r="E57" s="1201"/>
      <c r="F57" s="343">
        <v>6269</v>
      </c>
      <c r="G57" s="343">
        <v>6074</v>
      </c>
      <c r="H57" s="344">
        <v>6166</v>
      </c>
    </row>
    <row r="58" spans="2:8" ht="45.75" customHeight="1">
      <c r="B58" s="121"/>
      <c r="C58" s="1188" t="s">
        <v>560</v>
      </c>
      <c r="D58" s="1189"/>
      <c r="E58" s="1190"/>
      <c r="F58" s="345">
        <v>2714</v>
      </c>
      <c r="G58" s="345">
        <v>2600</v>
      </c>
      <c r="H58" s="346">
        <v>3042</v>
      </c>
    </row>
    <row r="59" spans="2:8" ht="45.75" customHeight="1">
      <c r="B59" s="121"/>
      <c r="C59" s="1188" t="s">
        <v>561</v>
      </c>
      <c r="D59" s="1189"/>
      <c r="E59" s="1190"/>
      <c r="F59" s="345">
        <v>1293</v>
      </c>
      <c r="G59" s="345">
        <v>1270</v>
      </c>
      <c r="H59" s="346">
        <v>1341</v>
      </c>
    </row>
    <row r="60" spans="2:8" ht="45.75" customHeight="1">
      <c r="B60" s="121"/>
      <c r="C60" s="1188" t="s">
        <v>562</v>
      </c>
      <c r="D60" s="1189"/>
      <c r="E60" s="1190"/>
      <c r="F60" s="345">
        <v>505</v>
      </c>
      <c r="G60" s="345">
        <v>496</v>
      </c>
      <c r="H60" s="346">
        <v>496</v>
      </c>
    </row>
    <row r="61" spans="2:8" ht="45.75" customHeight="1">
      <c r="B61" s="121"/>
      <c r="C61" s="1188" t="s">
        <v>563</v>
      </c>
      <c r="D61" s="1189"/>
      <c r="E61" s="1190"/>
      <c r="F61" s="345">
        <v>276</v>
      </c>
      <c r="G61" s="345">
        <v>395</v>
      </c>
      <c r="H61" s="346">
        <v>492</v>
      </c>
    </row>
    <row r="62" spans="2:8" ht="45.75" customHeight="1" thickBot="1">
      <c r="B62" s="122"/>
      <c r="C62" s="1191" t="s">
        <v>564</v>
      </c>
      <c r="D62" s="1192"/>
      <c r="E62" s="1193"/>
      <c r="F62" s="347">
        <v>136</v>
      </c>
      <c r="G62" s="347">
        <v>146</v>
      </c>
      <c r="H62" s="348">
        <v>199</v>
      </c>
    </row>
    <row r="63" spans="2:8" ht="52.5" customHeight="1" thickBot="1">
      <c r="B63" s="123"/>
      <c r="C63" s="1194" t="s">
        <v>526</v>
      </c>
      <c r="D63" s="1194"/>
      <c r="E63" s="1195"/>
      <c r="F63" s="349">
        <v>9459</v>
      </c>
      <c r="G63" s="349">
        <v>9281</v>
      </c>
      <c r="H63" s="350">
        <v>8369</v>
      </c>
    </row>
    <row r="64" spans="2:8" ht="13"/>
  </sheetData>
  <sheetProtection algorithmName="SHA-512" hashValue="jpaN8E57bEazZwVv3vRj2Hm1dULC3vGpE/FInFMtymFhWmYWSFseOa35B0JASouzTie5HjBBncy+elts/6+2YQ==" saltValue="JZ4p6r4ouiRVLfu5lLWBW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1259C-7687-45CD-B430-756E254C4490}">
  <sheetPr>
    <pageSetUpPr fitToPage="1"/>
  </sheetPr>
  <dimension ref="A1:DE85"/>
  <sheetViews>
    <sheetView showGridLines="0" zoomScaleNormal="100" zoomScaleSheetLayoutView="55" workbookViewId="0"/>
  </sheetViews>
  <sheetFormatPr defaultColWidth="0" defaultRowHeight="13.5" customHeight="1" zeroHeight="1"/>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c r="A1" s="1202"/>
      <c r="B1" s="1203"/>
      <c r="DD1" s="243"/>
      <c r="DE1" s="243"/>
    </row>
    <row r="2" spans="1:109" ht="25.5" customHeight="1">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ht="13">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ht="13">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ht="13">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ht="13">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ht="13">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ht="13">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ht="13">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ht="13">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ht="13">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ht="13">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ht="13">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ht="13">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ht="13">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ht="13">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ht="13">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
      <c r="DD19" s="243"/>
      <c r="DE19" s="243"/>
    </row>
    <row r="20" spans="1:109" ht="13">
      <c r="DD20" s="243"/>
      <c r="DE20" s="243"/>
    </row>
    <row r="21" spans="1:109" ht="17.25" customHeight="1">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c r="B22" s="247"/>
    </row>
    <row r="23" spans="1:109" ht="13">
      <c r="B23" s="247"/>
    </row>
    <row r="24" spans="1:109" ht="13">
      <c r="B24" s="247"/>
    </row>
    <row r="25" spans="1:109" ht="13">
      <c r="B25" s="247"/>
    </row>
    <row r="26" spans="1:109" ht="13">
      <c r="B26" s="247"/>
    </row>
    <row r="27" spans="1:109" ht="13">
      <c r="B27" s="247"/>
    </row>
    <row r="28" spans="1:109" ht="13">
      <c r="B28" s="247"/>
    </row>
    <row r="29" spans="1:109" ht="13">
      <c r="B29" s="247"/>
    </row>
    <row r="30" spans="1:109" ht="13">
      <c r="B30" s="247"/>
    </row>
    <row r="31" spans="1:109" ht="13">
      <c r="B31" s="247"/>
    </row>
    <row r="32" spans="1:109" ht="13">
      <c r="B32" s="247"/>
    </row>
    <row r="33" spans="2:109" ht="13">
      <c r="B33" s="247"/>
    </row>
    <row r="34" spans="2:109" ht="13">
      <c r="B34" s="247"/>
    </row>
    <row r="35" spans="2:109" ht="13">
      <c r="B35" s="247"/>
    </row>
    <row r="36" spans="2:109" ht="13">
      <c r="B36" s="247"/>
    </row>
    <row r="37" spans="2:109" ht="13">
      <c r="B37" s="247"/>
    </row>
    <row r="38" spans="2:109" ht="13">
      <c r="B38" s="247"/>
    </row>
    <row r="39" spans="2:109" ht="13">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c r="B40" s="1207"/>
      <c r="DD40" s="1207"/>
      <c r="DE40" s="243"/>
    </row>
    <row r="41" spans="2:109" ht="16.5">
      <c r="B41" s="244" t="s">
        <v>585</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c r="B42" s="247"/>
      <c r="G42" s="1208"/>
      <c r="I42" s="1209"/>
      <c r="J42" s="1209"/>
      <c r="K42" s="1209"/>
      <c r="AM42" s="1208"/>
      <c r="AN42" s="1208" t="s">
        <v>586</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c r="B43" s="247"/>
      <c r="AN43" s="1210" t="s">
        <v>587</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
      <c r="B49" s="247"/>
      <c r="AN49" s="243" t="s">
        <v>588</v>
      </c>
    </row>
    <row r="50" spans="1:109" ht="13">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458</v>
      </c>
      <c r="BQ50" s="1226"/>
      <c r="BR50" s="1226"/>
      <c r="BS50" s="1226"/>
      <c r="BT50" s="1226"/>
      <c r="BU50" s="1226"/>
      <c r="BV50" s="1226"/>
      <c r="BW50" s="1226"/>
      <c r="BX50" s="1226" t="s">
        <v>459</v>
      </c>
      <c r="BY50" s="1226"/>
      <c r="BZ50" s="1226"/>
      <c r="CA50" s="1226"/>
      <c r="CB50" s="1226"/>
      <c r="CC50" s="1226"/>
      <c r="CD50" s="1226"/>
      <c r="CE50" s="1226"/>
      <c r="CF50" s="1226" t="s">
        <v>460</v>
      </c>
      <c r="CG50" s="1226"/>
      <c r="CH50" s="1226"/>
      <c r="CI50" s="1226"/>
      <c r="CJ50" s="1226"/>
      <c r="CK50" s="1226"/>
      <c r="CL50" s="1226"/>
      <c r="CM50" s="1226"/>
      <c r="CN50" s="1226" t="s">
        <v>461</v>
      </c>
      <c r="CO50" s="1226"/>
      <c r="CP50" s="1226"/>
      <c r="CQ50" s="1226"/>
      <c r="CR50" s="1226"/>
      <c r="CS50" s="1226"/>
      <c r="CT50" s="1226"/>
      <c r="CU50" s="1226"/>
      <c r="CV50" s="1226" t="s">
        <v>462</v>
      </c>
      <c r="CW50" s="1226"/>
      <c r="CX50" s="1226"/>
      <c r="CY50" s="1226"/>
      <c r="CZ50" s="1226"/>
      <c r="DA50" s="1226"/>
      <c r="DB50" s="1226"/>
      <c r="DC50" s="1226"/>
    </row>
    <row r="51" spans="1:109" ht="13.5" customHeight="1">
      <c r="B51" s="247"/>
      <c r="G51" s="1227"/>
      <c r="H51" s="1227"/>
      <c r="I51" s="1228"/>
      <c r="J51" s="1228"/>
      <c r="K51" s="1229"/>
      <c r="L51" s="1229"/>
      <c r="M51" s="1229"/>
      <c r="N51" s="1229"/>
      <c r="AM51" s="1219"/>
      <c r="AN51" s="1230" t="s">
        <v>589</v>
      </c>
      <c r="AO51" s="1230"/>
      <c r="AP51" s="1230"/>
      <c r="AQ51" s="1230"/>
      <c r="AR51" s="1230"/>
      <c r="AS51" s="1230"/>
      <c r="AT51" s="1230"/>
      <c r="AU51" s="1230"/>
      <c r="AV51" s="1230"/>
      <c r="AW51" s="1230"/>
      <c r="AX51" s="1230"/>
      <c r="AY51" s="1230"/>
      <c r="AZ51" s="1230"/>
      <c r="BA51" s="1230"/>
      <c r="BB51" s="1230" t="s">
        <v>590</v>
      </c>
      <c r="BC51" s="1230"/>
      <c r="BD51" s="1230"/>
      <c r="BE51" s="1230"/>
      <c r="BF51" s="1230"/>
      <c r="BG51" s="1230"/>
      <c r="BH51" s="1230"/>
      <c r="BI51" s="1230"/>
      <c r="BJ51" s="1230"/>
      <c r="BK51" s="1230"/>
      <c r="BL51" s="1230"/>
      <c r="BM51" s="1230"/>
      <c r="BN51" s="1230"/>
      <c r="BO51" s="1230"/>
      <c r="BP51" s="1231">
        <v>72.900000000000006</v>
      </c>
      <c r="BQ51" s="1231"/>
      <c r="BR51" s="1231"/>
      <c r="BS51" s="1231"/>
      <c r="BT51" s="1231"/>
      <c r="BU51" s="1231"/>
      <c r="BV51" s="1231"/>
      <c r="BW51" s="1231"/>
      <c r="BX51" s="1231">
        <v>64.099999999999994</v>
      </c>
      <c r="BY51" s="1231"/>
      <c r="BZ51" s="1231"/>
      <c r="CA51" s="1231"/>
      <c r="CB51" s="1231"/>
      <c r="CC51" s="1231"/>
      <c r="CD51" s="1231"/>
      <c r="CE51" s="1231"/>
      <c r="CF51" s="1231">
        <v>73.7</v>
      </c>
      <c r="CG51" s="1231"/>
      <c r="CH51" s="1231"/>
      <c r="CI51" s="1231"/>
      <c r="CJ51" s="1231"/>
      <c r="CK51" s="1231"/>
      <c r="CL51" s="1231"/>
      <c r="CM51" s="1231"/>
      <c r="CN51" s="1231">
        <v>68.400000000000006</v>
      </c>
      <c r="CO51" s="1231"/>
      <c r="CP51" s="1231"/>
      <c r="CQ51" s="1231"/>
      <c r="CR51" s="1231"/>
      <c r="CS51" s="1231"/>
      <c r="CT51" s="1231"/>
      <c r="CU51" s="1231"/>
      <c r="CV51" s="1231">
        <v>77</v>
      </c>
      <c r="CW51" s="1231"/>
      <c r="CX51" s="1231"/>
      <c r="CY51" s="1231"/>
      <c r="CZ51" s="1231"/>
      <c r="DA51" s="1231"/>
      <c r="DB51" s="1231"/>
      <c r="DC51" s="1231"/>
    </row>
    <row r="52" spans="1:109" ht="13">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591</v>
      </c>
      <c r="BC53" s="1230"/>
      <c r="BD53" s="1230"/>
      <c r="BE53" s="1230"/>
      <c r="BF53" s="1230"/>
      <c r="BG53" s="1230"/>
      <c r="BH53" s="1230"/>
      <c r="BI53" s="1230"/>
      <c r="BJ53" s="1230"/>
      <c r="BK53" s="1230"/>
      <c r="BL53" s="1230"/>
      <c r="BM53" s="1230"/>
      <c r="BN53" s="1230"/>
      <c r="BO53" s="1230"/>
      <c r="BP53" s="1231">
        <v>56.8</v>
      </c>
      <c r="BQ53" s="1231"/>
      <c r="BR53" s="1231"/>
      <c r="BS53" s="1231"/>
      <c r="BT53" s="1231"/>
      <c r="BU53" s="1231"/>
      <c r="BV53" s="1231"/>
      <c r="BW53" s="1231"/>
      <c r="BX53" s="1231">
        <v>57</v>
      </c>
      <c r="BY53" s="1231"/>
      <c r="BZ53" s="1231"/>
      <c r="CA53" s="1231"/>
      <c r="CB53" s="1231"/>
      <c r="CC53" s="1231"/>
      <c r="CD53" s="1231"/>
      <c r="CE53" s="1231"/>
      <c r="CF53" s="1231">
        <v>57.6</v>
      </c>
      <c r="CG53" s="1231"/>
      <c r="CH53" s="1231"/>
      <c r="CI53" s="1231"/>
      <c r="CJ53" s="1231"/>
      <c r="CK53" s="1231"/>
      <c r="CL53" s="1231"/>
      <c r="CM53" s="1231"/>
      <c r="CN53" s="1231">
        <v>58.3</v>
      </c>
      <c r="CO53" s="1231"/>
      <c r="CP53" s="1231"/>
      <c r="CQ53" s="1231"/>
      <c r="CR53" s="1231"/>
      <c r="CS53" s="1231"/>
      <c r="CT53" s="1231"/>
      <c r="CU53" s="1231"/>
      <c r="CV53" s="1231">
        <v>58.7</v>
      </c>
      <c r="CW53" s="1231"/>
      <c r="CX53" s="1231"/>
      <c r="CY53" s="1231"/>
      <c r="CZ53" s="1231"/>
      <c r="DA53" s="1231"/>
      <c r="DB53" s="1231"/>
      <c r="DC53" s="1231"/>
    </row>
    <row r="54" spans="1:109" ht="13">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
      <c r="A55" s="1209"/>
      <c r="B55" s="247"/>
      <c r="G55" s="1220"/>
      <c r="H55" s="1220"/>
      <c r="I55" s="1220"/>
      <c r="J55" s="1220"/>
      <c r="K55" s="1229"/>
      <c r="L55" s="1229"/>
      <c r="M55" s="1229"/>
      <c r="N55" s="1229"/>
      <c r="AN55" s="1226" t="s">
        <v>592</v>
      </c>
      <c r="AO55" s="1226"/>
      <c r="AP55" s="1226"/>
      <c r="AQ55" s="1226"/>
      <c r="AR55" s="1226"/>
      <c r="AS55" s="1226"/>
      <c r="AT55" s="1226"/>
      <c r="AU55" s="1226"/>
      <c r="AV55" s="1226"/>
      <c r="AW55" s="1226"/>
      <c r="AX55" s="1226"/>
      <c r="AY55" s="1226"/>
      <c r="AZ55" s="1226"/>
      <c r="BA55" s="1226"/>
      <c r="BB55" s="1230" t="s">
        <v>590</v>
      </c>
      <c r="BC55" s="1230"/>
      <c r="BD55" s="1230"/>
      <c r="BE55" s="1230"/>
      <c r="BF55" s="1230"/>
      <c r="BG55" s="1230"/>
      <c r="BH55" s="1230"/>
      <c r="BI55" s="1230"/>
      <c r="BJ55" s="1230"/>
      <c r="BK55" s="1230"/>
      <c r="BL55" s="1230"/>
      <c r="BM55" s="1230"/>
      <c r="BN55" s="1230"/>
      <c r="BO55" s="1230"/>
      <c r="BP55" s="1231">
        <v>41.5</v>
      </c>
      <c r="BQ55" s="1231"/>
      <c r="BR55" s="1231"/>
      <c r="BS55" s="1231"/>
      <c r="BT55" s="1231"/>
      <c r="BU55" s="1231"/>
      <c r="BV55" s="1231"/>
      <c r="BW55" s="1231"/>
      <c r="BX55" s="1231">
        <v>25.2</v>
      </c>
      <c r="BY55" s="1231"/>
      <c r="BZ55" s="1231"/>
      <c r="CA55" s="1231"/>
      <c r="CB55" s="1231"/>
      <c r="CC55" s="1231"/>
      <c r="CD55" s="1231"/>
      <c r="CE55" s="1231"/>
      <c r="CF55" s="1231">
        <v>15.7</v>
      </c>
      <c r="CG55" s="1231"/>
      <c r="CH55" s="1231"/>
      <c r="CI55" s="1231"/>
      <c r="CJ55" s="1231"/>
      <c r="CK55" s="1231"/>
      <c r="CL55" s="1231"/>
      <c r="CM55" s="1231"/>
      <c r="CN55" s="1231">
        <v>10.199999999999999</v>
      </c>
      <c r="CO55" s="1231"/>
      <c r="CP55" s="1231"/>
      <c r="CQ55" s="1231"/>
      <c r="CR55" s="1231"/>
      <c r="CS55" s="1231"/>
      <c r="CT55" s="1231"/>
      <c r="CU55" s="1231"/>
      <c r="CV55" s="1231">
        <v>10.5</v>
      </c>
      <c r="CW55" s="1231"/>
      <c r="CX55" s="1231"/>
      <c r="CY55" s="1231"/>
      <c r="CZ55" s="1231"/>
      <c r="DA55" s="1231"/>
      <c r="DB55" s="1231"/>
      <c r="DC55" s="1231"/>
    </row>
    <row r="56" spans="1:109" ht="13">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591</v>
      </c>
      <c r="BC57" s="1230"/>
      <c r="BD57" s="1230"/>
      <c r="BE57" s="1230"/>
      <c r="BF57" s="1230"/>
      <c r="BG57" s="1230"/>
      <c r="BH57" s="1230"/>
      <c r="BI57" s="1230"/>
      <c r="BJ57" s="1230"/>
      <c r="BK57" s="1230"/>
      <c r="BL57" s="1230"/>
      <c r="BM57" s="1230"/>
      <c r="BN57" s="1230"/>
      <c r="BO57" s="1230"/>
      <c r="BP57" s="1231">
        <v>61.7</v>
      </c>
      <c r="BQ57" s="1231"/>
      <c r="BR57" s="1231"/>
      <c r="BS57" s="1231"/>
      <c r="BT57" s="1231"/>
      <c r="BU57" s="1231"/>
      <c r="BV57" s="1231"/>
      <c r="BW57" s="1231"/>
      <c r="BX57" s="1231">
        <v>62.5</v>
      </c>
      <c r="BY57" s="1231"/>
      <c r="BZ57" s="1231"/>
      <c r="CA57" s="1231"/>
      <c r="CB57" s="1231"/>
      <c r="CC57" s="1231"/>
      <c r="CD57" s="1231"/>
      <c r="CE57" s="1231"/>
      <c r="CF57" s="1231">
        <v>64.3</v>
      </c>
      <c r="CG57" s="1231"/>
      <c r="CH57" s="1231"/>
      <c r="CI57" s="1231"/>
      <c r="CJ57" s="1231"/>
      <c r="CK57" s="1231"/>
      <c r="CL57" s="1231"/>
      <c r="CM57" s="1231"/>
      <c r="CN57" s="1231">
        <v>64.7</v>
      </c>
      <c r="CO57" s="1231"/>
      <c r="CP57" s="1231"/>
      <c r="CQ57" s="1231"/>
      <c r="CR57" s="1231"/>
      <c r="CS57" s="1231"/>
      <c r="CT57" s="1231"/>
      <c r="CU57" s="1231"/>
      <c r="CV57" s="1231">
        <v>65.7</v>
      </c>
      <c r="CW57" s="1231"/>
      <c r="CX57" s="1231"/>
      <c r="CY57" s="1231"/>
      <c r="CZ57" s="1231"/>
      <c r="DA57" s="1231"/>
      <c r="DB57" s="1231"/>
      <c r="DC57" s="1231"/>
      <c r="DD57" s="1234"/>
      <c r="DE57" s="1232"/>
    </row>
    <row r="58" spans="1:109" s="1209" customFormat="1" ht="13">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ht="13">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ht="13">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ht="13">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ht="13">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6.5">
      <c r="B63" s="300" t="s">
        <v>593</v>
      </c>
    </row>
    <row r="64" spans="1:109" ht="13">
      <c r="B64" s="247"/>
      <c r="G64" s="1208"/>
      <c r="I64" s="1240"/>
      <c r="J64" s="1240"/>
      <c r="K64" s="1240"/>
      <c r="L64" s="1240"/>
      <c r="M64" s="1240"/>
      <c r="N64" s="1241"/>
      <c r="AM64" s="1208"/>
      <c r="AN64" s="1208" t="s">
        <v>586</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
      <c r="B65" s="247"/>
      <c r="AN65" s="1210" t="s">
        <v>594</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ht="13">
      <c r="B71" s="247"/>
      <c r="G71" s="1245"/>
      <c r="I71" s="1246"/>
      <c r="J71" s="1243"/>
      <c r="K71" s="1243"/>
      <c r="L71" s="1244"/>
      <c r="M71" s="1243"/>
      <c r="N71" s="1244"/>
      <c r="AM71" s="1245"/>
      <c r="AN71" s="243" t="s">
        <v>588</v>
      </c>
    </row>
    <row r="72" spans="2:107" ht="13">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458</v>
      </c>
      <c r="BQ72" s="1226"/>
      <c r="BR72" s="1226"/>
      <c r="BS72" s="1226"/>
      <c r="BT72" s="1226"/>
      <c r="BU72" s="1226"/>
      <c r="BV72" s="1226"/>
      <c r="BW72" s="1226"/>
      <c r="BX72" s="1226" t="s">
        <v>459</v>
      </c>
      <c r="BY72" s="1226"/>
      <c r="BZ72" s="1226"/>
      <c r="CA72" s="1226"/>
      <c r="CB72" s="1226"/>
      <c r="CC72" s="1226"/>
      <c r="CD72" s="1226"/>
      <c r="CE72" s="1226"/>
      <c r="CF72" s="1226" t="s">
        <v>460</v>
      </c>
      <c r="CG72" s="1226"/>
      <c r="CH72" s="1226"/>
      <c r="CI72" s="1226"/>
      <c r="CJ72" s="1226"/>
      <c r="CK72" s="1226"/>
      <c r="CL72" s="1226"/>
      <c r="CM72" s="1226"/>
      <c r="CN72" s="1226" t="s">
        <v>461</v>
      </c>
      <c r="CO72" s="1226"/>
      <c r="CP72" s="1226"/>
      <c r="CQ72" s="1226"/>
      <c r="CR72" s="1226"/>
      <c r="CS72" s="1226"/>
      <c r="CT72" s="1226"/>
      <c r="CU72" s="1226"/>
      <c r="CV72" s="1226" t="s">
        <v>462</v>
      </c>
      <c r="CW72" s="1226"/>
      <c r="CX72" s="1226"/>
      <c r="CY72" s="1226"/>
      <c r="CZ72" s="1226"/>
      <c r="DA72" s="1226"/>
      <c r="DB72" s="1226"/>
      <c r="DC72" s="1226"/>
    </row>
    <row r="73" spans="2:107" ht="13">
      <c r="B73" s="247"/>
      <c r="G73" s="1227"/>
      <c r="H73" s="1227"/>
      <c r="I73" s="1227"/>
      <c r="J73" s="1227"/>
      <c r="K73" s="1247"/>
      <c r="L73" s="1247"/>
      <c r="M73" s="1247"/>
      <c r="N73" s="1247"/>
      <c r="AM73" s="1219"/>
      <c r="AN73" s="1230" t="s">
        <v>589</v>
      </c>
      <c r="AO73" s="1230"/>
      <c r="AP73" s="1230"/>
      <c r="AQ73" s="1230"/>
      <c r="AR73" s="1230"/>
      <c r="AS73" s="1230"/>
      <c r="AT73" s="1230"/>
      <c r="AU73" s="1230"/>
      <c r="AV73" s="1230"/>
      <c r="AW73" s="1230"/>
      <c r="AX73" s="1230"/>
      <c r="AY73" s="1230"/>
      <c r="AZ73" s="1230"/>
      <c r="BA73" s="1230"/>
      <c r="BB73" s="1230" t="s">
        <v>590</v>
      </c>
      <c r="BC73" s="1230"/>
      <c r="BD73" s="1230"/>
      <c r="BE73" s="1230"/>
      <c r="BF73" s="1230"/>
      <c r="BG73" s="1230"/>
      <c r="BH73" s="1230"/>
      <c r="BI73" s="1230"/>
      <c r="BJ73" s="1230"/>
      <c r="BK73" s="1230"/>
      <c r="BL73" s="1230"/>
      <c r="BM73" s="1230"/>
      <c r="BN73" s="1230"/>
      <c r="BO73" s="1230"/>
      <c r="BP73" s="1231">
        <v>72.900000000000006</v>
      </c>
      <c r="BQ73" s="1231"/>
      <c r="BR73" s="1231"/>
      <c r="BS73" s="1231"/>
      <c r="BT73" s="1231"/>
      <c r="BU73" s="1231"/>
      <c r="BV73" s="1231"/>
      <c r="BW73" s="1231"/>
      <c r="BX73" s="1231">
        <v>64.099999999999994</v>
      </c>
      <c r="BY73" s="1231"/>
      <c r="BZ73" s="1231"/>
      <c r="CA73" s="1231"/>
      <c r="CB73" s="1231"/>
      <c r="CC73" s="1231"/>
      <c r="CD73" s="1231"/>
      <c r="CE73" s="1231"/>
      <c r="CF73" s="1231">
        <v>73.7</v>
      </c>
      <c r="CG73" s="1231"/>
      <c r="CH73" s="1231"/>
      <c r="CI73" s="1231"/>
      <c r="CJ73" s="1231"/>
      <c r="CK73" s="1231"/>
      <c r="CL73" s="1231"/>
      <c r="CM73" s="1231"/>
      <c r="CN73" s="1231">
        <v>68.400000000000006</v>
      </c>
      <c r="CO73" s="1231"/>
      <c r="CP73" s="1231"/>
      <c r="CQ73" s="1231"/>
      <c r="CR73" s="1231"/>
      <c r="CS73" s="1231"/>
      <c r="CT73" s="1231"/>
      <c r="CU73" s="1231"/>
      <c r="CV73" s="1231">
        <v>77</v>
      </c>
      <c r="CW73" s="1231"/>
      <c r="CX73" s="1231"/>
      <c r="CY73" s="1231"/>
      <c r="CZ73" s="1231"/>
      <c r="DA73" s="1231"/>
      <c r="DB73" s="1231"/>
      <c r="DC73" s="1231"/>
    </row>
    <row r="74" spans="2:107" ht="13">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595</v>
      </c>
      <c r="BC75" s="1230"/>
      <c r="BD75" s="1230"/>
      <c r="BE75" s="1230"/>
      <c r="BF75" s="1230"/>
      <c r="BG75" s="1230"/>
      <c r="BH75" s="1230"/>
      <c r="BI75" s="1230"/>
      <c r="BJ75" s="1230"/>
      <c r="BK75" s="1230"/>
      <c r="BL75" s="1230"/>
      <c r="BM75" s="1230"/>
      <c r="BN75" s="1230"/>
      <c r="BO75" s="1230"/>
      <c r="BP75" s="1231">
        <v>10.5</v>
      </c>
      <c r="BQ75" s="1231"/>
      <c r="BR75" s="1231"/>
      <c r="BS75" s="1231"/>
      <c r="BT75" s="1231"/>
      <c r="BU75" s="1231"/>
      <c r="BV75" s="1231"/>
      <c r="BW75" s="1231"/>
      <c r="BX75" s="1231">
        <v>11.4</v>
      </c>
      <c r="BY75" s="1231"/>
      <c r="BZ75" s="1231"/>
      <c r="CA75" s="1231"/>
      <c r="CB75" s="1231"/>
      <c r="CC75" s="1231"/>
      <c r="CD75" s="1231"/>
      <c r="CE75" s="1231"/>
      <c r="CF75" s="1231">
        <v>12.3</v>
      </c>
      <c r="CG75" s="1231"/>
      <c r="CH75" s="1231"/>
      <c r="CI75" s="1231"/>
      <c r="CJ75" s="1231"/>
      <c r="CK75" s="1231"/>
      <c r="CL75" s="1231"/>
      <c r="CM75" s="1231"/>
      <c r="CN75" s="1231">
        <v>12.9</v>
      </c>
      <c r="CO75" s="1231"/>
      <c r="CP75" s="1231"/>
      <c r="CQ75" s="1231"/>
      <c r="CR75" s="1231"/>
      <c r="CS75" s="1231"/>
      <c r="CT75" s="1231"/>
      <c r="CU75" s="1231"/>
      <c r="CV75" s="1231">
        <v>12.9</v>
      </c>
      <c r="CW75" s="1231"/>
      <c r="CX75" s="1231"/>
      <c r="CY75" s="1231"/>
      <c r="CZ75" s="1231"/>
      <c r="DA75" s="1231"/>
      <c r="DB75" s="1231"/>
      <c r="DC75" s="1231"/>
    </row>
    <row r="76" spans="2:107" ht="13">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
      <c r="B77" s="247"/>
      <c r="G77" s="1220"/>
      <c r="H77" s="1220"/>
      <c r="I77" s="1220"/>
      <c r="J77" s="1220"/>
      <c r="K77" s="1247"/>
      <c r="L77" s="1247"/>
      <c r="M77" s="1247"/>
      <c r="N77" s="1247"/>
      <c r="AN77" s="1226" t="s">
        <v>592</v>
      </c>
      <c r="AO77" s="1226"/>
      <c r="AP77" s="1226"/>
      <c r="AQ77" s="1226"/>
      <c r="AR77" s="1226"/>
      <c r="AS77" s="1226"/>
      <c r="AT77" s="1226"/>
      <c r="AU77" s="1226"/>
      <c r="AV77" s="1226"/>
      <c r="AW77" s="1226"/>
      <c r="AX77" s="1226"/>
      <c r="AY77" s="1226"/>
      <c r="AZ77" s="1226"/>
      <c r="BA77" s="1226"/>
      <c r="BB77" s="1230" t="s">
        <v>590</v>
      </c>
      <c r="BC77" s="1230"/>
      <c r="BD77" s="1230"/>
      <c r="BE77" s="1230"/>
      <c r="BF77" s="1230"/>
      <c r="BG77" s="1230"/>
      <c r="BH77" s="1230"/>
      <c r="BI77" s="1230"/>
      <c r="BJ77" s="1230"/>
      <c r="BK77" s="1230"/>
      <c r="BL77" s="1230"/>
      <c r="BM77" s="1230"/>
      <c r="BN77" s="1230"/>
      <c r="BO77" s="1230"/>
      <c r="BP77" s="1231">
        <v>41.5</v>
      </c>
      <c r="BQ77" s="1231"/>
      <c r="BR77" s="1231"/>
      <c r="BS77" s="1231"/>
      <c r="BT77" s="1231"/>
      <c r="BU77" s="1231"/>
      <c r="BV77" s="1231"/>
      <c r="BW77" s="1231"/>
      <c r="BX77" s="1231">
        <v>25.2</v>
      </c>
      <c r="BY77" s="1231"/>
      <c r="BZ77" s="1231"/>
      <c r="CA77" s="1231"/>
      <c r="CB77" s="1231"/>
      <c r="CC77" s="1231"/>
      <c r="CD77" s="1231"/>
      <c r="CE77" s="1231"/>
      <c r="CF77" s="1231">
        <v>15.7</v>
      </c>
      <c r="CG77" s="1231"/>
      <c r="CH77" s="1231"/>
      <c r="CI77" s="1231"/>
      <c r="CJ77" s="1231"/>
      <c r="CK77" s="1231"/>
      <c r="CL77" s="1231"/>
      <c r="CM77" s="1231"/>
      <c r="CN77" s="1231">
        <v>10.199999999999999</v>
      </c>
      <c r="CO77" s="1231"/>
      <c r="CP77" s="1231"/>
      <c r="CQ77" s="1231"/>
      <c r="CR77" s="1231"/>
      <c r="CS77" s="1231"/>
      <c r="CT77" s="1231"/>
      <c r="CU77" s="1231"/>
      <c r="CV77" s="1231">
        <v>10.5</v>
      </c>
      <c r="CW77" s="1231"/>
      <c r="CX77" s="1231"/>
      <c r="CY77" s="1231"/>
      <c r="CZ77" s="1231"/>
      <c r="DA77" s="1231"/>
      <c r="DB77" s="1231"/>
      <c r="DC77" s="1231"/>
    </row>
    <row r="78" spans="2:107" ht="13">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595</v>
      </c>
      <c r="BC79" s="1230"/>
      <c r="BD79" s="1230"/>
      <c r="BE79" s="1230"/>
      <c r="BF79" s="1230"/>
      <c r="BG79" s="1230"/>
      <c r="BH79" s="1230"/>
      <c r="BI79" s="1230"/>
      <c r="BJ79" s="1230"/>
      <c r="BK79" s="1230"/>
      <c r="BL79" s="1230"/>
      <c r="BM79" s="1230"/>
      <c r="BN79" s="1230"/>
      <c r="BO79" s="1230"/>
      <c r="BP79" s="1231">
        <v>9.1999999999999993</v>
      </c>
      <c r="BQ79" s="1231"/>
      <c r="BR79" s="1231"/>
      <c r="BS79" s="1231"/>
      <c r="BT79" s="1231"/>
      <c r="BU79" s="1231"/>
      <c r="BV79" s="1231"/>
      <c r="BW79" s="1231"/>
      <c r="BX79" s="1231">
        <v>8.9</v>
      </c>
      <c r="BY79" s="1231"/>
      <c r="BZ79" s="1231"/>
      <c r="CA79" s="1231"/>
      <c r="CB79" s="1231"/>
      <c r="CC79" s="1231"/>
      <c r="CD79" s="1231"/>
      <c r="CE79" s="1231"/>
      <c r="CF79" s="1231">
        <v>8.9</v>
      </c>
      <c r="CG79" s="1231"/>
      <c r="CH79" s="1231"/>
      <c r="CI79" s="1231"/>
      <c r="CJ79" s="1231"/>
      <c r="CK79" s="1231"/>
      <c r="CL79" s="1231"/>
      <c r="CM79" s="1231"/>
      <c r="CN79" s="1231">
        <v>9</v>
      </c>
      <c r="CO79" s="1231"/>
      <c r="CP79" s="1231"/>
      <c r="CQ79" s="1231"/>
      <c r="CR79" s="1231"/>
      <c r="CS79" s="1231"/>
      <c r="CT79" s="1231"/>
      <c r="CU79" s="1231"/>
      <c r="CV79" s="1231">
        <v>8.9</v>
      </c>
      <c r="CW79" s="1231"/>
      <c r="CX79" s="1231"/>
      <c r="CY79" s="1231"/>
      <c r="CZ79" s="1231"/>
      <c r="DA79" s="1231"/>
      <c r="DB79" s="1231"/>
      <c r="DC79" s="1231"/>
    </row>
    <row r="80" spans="2:107" ht="13">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
      <c r="B81" s="247"/>
    </row>
    <row r="82" spans="2:109" ht="16.5">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ht="13">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c r="DD84" s="243"/>
      <c r="DE84" s="243"/>
    </row>
    <row r="85" spans="2:109" ht="13">
      <c r="DD85" s="243"/>
      <c r="DE85" s="243"/>
    </row>
  </sheetData>
  <sheetProtection algorithmName="SHA-512" hashValue="cWbqAnkaJljsX+ppgFfVkfwN9/Nwi3orRfFh/wnB5JzWtX+vNhosp9ezPBcDueXr+WStkRgkxTq69kL/oKBEPg==" saltValue="TOUdYzCg8bZfKKjqvVlM8A=="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C7755B-24FE-4BF3-97A7-535008F10347}">
  <sheetPr>
    <pageSetUpPr fitToPage="1"/>
  </sheetPr>
  <dimension ref="A1:DR125"/>
  <sheetViews>
    <sheetView showGridLines="0" zoomScaleNormal="100" zoomScaleSheetLayoutView="70" workbookViewId="0"/>
  </sheetViews>
  <sheetFormatPr defaultColWidth="0" defaultRowHeight="13.5" customHeight="1" zeroHeight="1"/>
  <cols>
    <col min="1" max="34" width="2.453125" style="242" customWidth="1"/>
    <col min="35" max="122" width="2.453125" style="241" customWidth="1"/>
    <col min="123" max="16384" width="2.453125" style="241" hidden="1"/>
  </cols>
  <sheetData>
    <row r="1" spans="1:34" ht="13.5" customHeight="1">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c r="S2" s="241"/>
      <c r="AH2" s="241"/>
    </row>
    <row r="3" spans="1:34" ht="13">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row r="5" spans="1:34" ht="13"/>
    <row r="6" spans="1:34" ht="13"/>
    <row r="7" spans="1:34" ht="13"/>
    <row r="8" spans="1:34" ht="13"/>
    <row r="9" spans="1:34" ht="13">
      <c r="AH9" s="241"/>
    </row>
    <row r="10" spans="1:34" ht="13"/>
    <row r="11" spans="1:34" ht="13"/>
    <row r="12" spans="1:34" ht="13"/>
    <row r="13" spans="1:34" ht="13"/>
    <row r="14" spans="1:34" ht="13"/>
    <row r="15" spans="1:34" ht="13"/>
    <row r="16" spans="1:34" ht="13"/>
    <row r="17" spans="12:34" ht="13">
      <c r="AH17" s="241"/>
    </row>
    <row r="18" spans="12:34" ht="13"/>
    <row r="19" spans="12:34" ht="13"/>
    <row r="20" spans="12:34" ht="13">
      <c r="AH20" s="241"/>
    </row>
    <row r="21" spans="12:34" ht="13">
      <c r="AH21" s="241"/>
    </row>
    <row r="22" spans="12:34" ht="13"/>
    <row r="23" spans="12:34" ht="13"/>
    <row r="24" spans="12:34" ht="13">
      <c r="Q24" s="241"/>
    </row>
    <row r="25" spans="12:34" ht="13"/>
    <row r="26" spans="12:34" ht="13"/>
    <row r="27" spans="12:34" ht="13"/>
    <row r="28" spans="12:34" ht="13">
      <c r="O28" s="241"/>
      <c r="T28" s="241"/>
      <c r="AH28" s="241"/>
    </row>
    <row r="29" spans="12:34" ht="13"/>
    <row r="30" spans="12:34" ht="13"/>
    <row r="31" spans="12:34" ht="13">
      <c r="Q31" s="241"/>
    </row>
    <row r="32" spans="12:34" ht="13">
      <c r="L32" s="241"/>
    </row>
    <row r="33" spans="2:34" ht="13">
      <c r="C33" s="241"/>
      <c r="E33" s="241"/>
      <c r="G33" s="241"/>
      <c r="I33" s="241"/>
      <c r="X33" s="241"/>
    </row>
    <row r="34" spans="2:34" ht="13">
      <c r="B34" s="241"/>
      <c r="P34" s="241"/>
      <c r="R34" s="241"/>
      <c r="T34" s="241"/>
    </row>
    <row r="35" spans="2:34" ht="13">
      <c r="D35" s="241"/>
      <c r="W35" s="241"/>
      <c r="AC35" s="241"/>
      <c r="AD35" s="241"/>
      <c r="AE35" s="241"/>
      <c r="AF35" s="241"/>
      <c r="AG35" s="241"/>
      <c r="AH35" s="241"/>
    </row>
    <row r="36" spans="2:34" ht="13">
      <c r="H36" s="241"/>
      <c r="J36" s="241"/>
      <c r="K36" s="241"/>
      <c r="M36" s="241"/>
      <c r="Y36" s="241"/>
      <c r="Z36" s="241"/>
      <c r="AA36" s="241"/>
      <c r="AB36" s="241"/>
      <c r="AC36" s="241"/>
      <c r="AD36" s="241"/>
      <c r="AE36" s="241"/>
      <c r="AF36" s="241"/>
      <c r="AG36" s="241"/>
      <c r="AH36" s="241"/>
    </row>
    <row r="37" spans="2:34" ht="13">
      <c r="AH37" s="241"/>
    </row>
    <row r="38" spans="2:34" ht="13">
      <c r="AG38" s="241"/>
      <c r="AH38" s="241"/>
    </row>
    <row r="39" spans="2:34" ht="13"/>
    <row r="40" spans="2:34" ht="13">
      <c r="X40" s="241"/>
    </row>
    <row r="41" spans="2:34" ht="13">
      <c r="R41" s="241"/>
    </row>
    <row r="42" spans="2:34" ht="13">
      <c r="W42" s="241"/>
    </row>
    <row r="43" spans="2:34" ht="13">
      <c r="Y43" s="241"/>
      <c r="Z43" s="241"/>
      <c r="AA43" s="241"/>
      <c r="AB43" s="241"/>
      <c r="AC43" s="241"/>
      <c r="AD43" s="241"/>
      <c r="AE43" s="241"/>
      <c r="AF43" s="241"/>
      <c r="AG43" s="241"/>
      <c r="AH43" s="241"/>
    </row>
    <row r="44" spans="2:34" ht="13">
      <c r="AH44" s="241"/>
    </row>
    <row r="45" spans="2:34" ht="13">
      <c r="X45" s="241"/>
    </row>
    <row r="46" spans="2:34" ht="13"/>
    <row r="47" spans="2:34" ht="13"/>
    <row r="48" spans="2:34" ht="13">
      <c r="W48" s="241"/>
      <c r="Y48" s="241"/>
      <c r="Z48" s="241"/>
      <c r="AA48" s="241"/>
      <c r="AB48" s="241"/>
      <c r="AC48" s="241"/>
      <c r="AD48" s="241"/>
      <c r="AE48" s="241"/>
      <c r="AF48" s="241"/>
      <c r="AG48" s="241"/>
      <c r="AH48" s="241"/>
    </row>
    <row r="49" spans="28:34" ht="13"/>
    <row r="50" spans="28:34" ht="13">
      <c r="AE50" s="241"/>
      <c r="AF50" s="241"/>
      <c r="AG50" s="241"/>
      <c r="AH50" s="241"/>
    </row>
    <row r="51" spans="28:34" ht="13">
      <c r="AC51" s="241"/>
      <c r="AD51" s="241"/>
      <c r="AE51" s="241"/>
      <c r="AF51" s="241"/>
      <c r="AG51" s="241"/>
      <c r="AH51" s="241"/>
    </row>
    <row r="52" spans="28:34" ht="13"/>
    <row r="53" spans="28:34" ht="13">
      <c r="AF53" s="241"/>
      <c r="AG53" s="241"/>
      <c r="AH53" s="241"/>
    </row>
    <row r="54" spans="28:34" ht="13">
      <c r="AH54" s="241"/>
    </row>
    <row r="55" spans="28:34" ht="13"/>
    <row r="56" spans="28:34" ht="13">
      <c r="AB56" s="241"/>
      <c r="AC56" s="241"/>
      <c r="AD56" s="241"/>
      <c r="AE56" s="241"/>
      <c r="AF56" s="241"/>
      <c r="AG56" s="241"/>
      <c r="AH56" s="241"/>
    </row>
    <row r="57" spans="28:34" ht="13">
      <c r="AH57" s="241"/>
    </row>
    <row r="58" spans="28:34" ht="13">
      <c r="AH58" s="241"/>
    </row>
    <row r="59" spans="28:34" ht="13"/>
    <row r="60" spans="28:34" ht="13"/>
    <row r="61" spans="28:34" ht="13"/>
    <row r="62" spans="28:34" ht="13"/>
    <row r="63" spans="28:34" ht="13">
      <c r="AH63" s="241"/>
    </row>
    <row r="64" spans="28:34" ht="13">
      <c r="AG64" s="241"/>
      <c r="AH64" s="241"/>
    </row>
    <row r="65" spans="28:34" ht="13"/>
    <row r="66" spans="28:34" ht="13"/>
    <row r="67" spans="28:34" ht="13"/>
    <row r="68" spans="28:34" ht="13">
      <c r="AB68" s="241"/>
      <c r="AC68" s="241"/>
      <c r="AD68" s="241"/>
      <c r="AE68" s="241"/>
      <c r="AF68" s="241"/>
      <c r="AG68" s="241"/>
      <c r="AH68" s="241"/>
    </row>
    <row r="69" spans="28:34" ht="13">
      <c r="AF69" s="241"/>
      <c r="AG69" s="241"/>
      <c r="AH69" s="241"/>
    </row>
    <row r="70" spans="28:34" ht="13"/>
    <row r="71" spans="28:34" ht="13"/>
    <row r="72" spans="28:34" ht="13"/>
    <row r="73" spans="28:34" ht="13"/>
    <row r="74" spans="28:34" ht="13"/>
    <row r="75" spans="28:34" ht="13">
      <c r="AH75" s="241"/>
    </row>
    <row r="76" spans="28:34" ht="13">
      <c r="AF76" s="241"/>
      <c r="AG76" s="241"/>
      <c r="AH76" s="241"/>
    </row>
    <row r="77" spans="28:34" ht="13">
      <c r="AG77" s="241"/>
      <c r="AH77" s="241"/>
    </row>
    <row r="78" spans="28:34" ht="13"/>
    <row r="79" spans="28:34" ht="13"/>
    <row r="80" spans="28:34" ht="13"/>
    <row r="81" spans="25:34" ht="13"/>
    <row r="82" spans="25:34" ht="13">
      <c r="Y82" s="241"/>
    </row>
    <row r="83" spans="25:34" ht="13">
      <c r="Y83" s="241"/>
      <c r="Z83" s="241"/>
      <c r="AA83" s="241"/>
      <c r="AB83" s="241"/>
      <c r="AC83" s="241"/>
      <c r="AD83" s="241"/>
      <c r="AE83" s="241"/>
      <c r="AF83" s="241"/>
      <c r="AG83" s="241"/>
      <c r="AH83" s="241"/>
    </row>
    <row r="84" spans="25:34" ht="13"/>
    <row r="85" spans="25:34" ht="13"/>
    <row r="86" spans="25:34" ht="13"/>
    <row r="87" spans="25:34" ht="13"/>
    <row r="88" spans="25:34" ht="13">
      <c r="AH88" s="241"/>
    </row>
    <row r="89" spans="25:34" ht="13"/>
    <row r="90" spans="25:34" ht="13"/>
    <row r="91" spans="25:34" ht="13"/>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41"/>
    </row>
    <row r="117" spans="34:122" ht="13.5" customHeight="1"/>
    <row r="118" spans="34:122" ht="13.5" customHeight="1"/>
    <row r="119" spans="34:122" ht="13.5" customHeight="1"/>
    <row r="120" spans="34:122" ht="13.5" customHeight="1">
      <c r="AH120" s="241"/>
    </row>
    <row r="121" spans="34:122" ht="13.5" customHeight="1">
      <c r="AH121" s="241"/>
    </row>
    <row r="122" spans="34:122" ht="13.5" customHeight="1"/>
    <row r="123" spans="34:122" ht="13.5" customHeight="1"/>
    <row r="124" spans="34:122" ht="13.5" customHeight="1"/>
    <row r="125" spans="34:122" ht="13.5" customHeight="1">
      <c r="DR125" s="241" t="s">
        <v>407</v>
      </c>
    </row>
  </sheetData>
  <sheetProtection algorithmName="SHA-512" hashValue="6F+1524n6Q5VHnfmLrnLSYAHRkqkrLXaFgXsxCL5J05HHPERt403Vg38thN5IOG4ivuUwivb7S02ImdNcOEN8g==" saltValue="17s22dCIMnsWTlEeLt+jp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2776A7-4129-47B3-897E-FF78AC2C5139}">
  <sheetPr>
    <pageSetUpPr fitToPage="1"/>
  </sheetPr>
  <dimension ref="A1:DR125"/>
  <sheetViews>
    <sheetView showGridLines="0" zoomScaleNormal="100" zoomScaleSheetLayoutView="55" workbookViewId="0"/>
  </sheetViews>
  <sheetFormatPr defaultColWidth="0" defaultRowHeight="13.5" customHeight="1" zeroHeight="1"/>
  <cols>
    <col min="1" max="34" width="2.453125" style="242" customWidth="1"/>
    <col min="35" max="122" width="2.453125" style="241" customWidth="1"/>
    <col min="123" max="16384" width="2.453125"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c r="S2" s="241"/>
      <c r="AH2" s="241"/>
    </row>
    <row r="3" spans="2:34" ht="13">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row r="5" spans="2:34" ht="13"/>
    <row r="6" spans="2:34" ht="13"/>
    <row r="7" spans="2:34" ht="13"/>
    <row r="8" spans="2:34" ht="13"/>
    <row r="9" spans="2:34" ht="13">
      <c r="AH9" s="241"/>
    </row>
    <row r="10" spans="2:34" ht="13"/>
    <row r="11" spans="2:34" ht="13"/>
    <row r="12" spans="2:34" ht="13"/>
    <row r="13" spans="2:34" ht="13"/>
    <row r="14" spans="2:34" ht="13"/>
    <row r="15" spans="2:34" ht="13"/>
    <row r="16" spans="2:34" ht="13"/>
    <row r="17" spans="12:34" ht="13">
      <c r="AH17" s="241"/>
    </row>
    <row r="18" spans="12:34" ht="13"/>
    <row r="19" spans="12:34" ht="13"/>
    <row r="20" spans="12:34" ht="13">
      <c r="AH20" s="241"/>
    </row>
    <row r="21" spans="12:34" ht="13">
      <c r="AH21" s="241"/>
    </row>
    <row r="22" spans="12:34" ht="13"/>
    <row r="23" spans="12:34" ht="13"/>
    <row r="24" spans="12:34" ht="13">
      <c r="Q24" s="241"/>
    </row>
    <row r="25" spans="12:34" ht="13"/>
    <row r="26" spans="12:34" ht="13"/>
    <row r="27" spans="12:34" ht="13"/>
    <row r="28" spans="12:34" ht="13">
      <c r="O28" s="241"/>
      <c r="T28" s="241"/>
      <c r="AH28" s="241"/>
    </row>
    <row r="29" spans="12:34" ht="13"/>
    <row r="30" spans="12:34" ht="13"/>
    <row r="31" spans="12:34" ht="13">
      <c r="Q31" s="241"/>
    </row>
    <row r="32" spans="12:34" ht="13">
      <c r="L32" s="241"/>
    </row>
    <row r="33" spans="2:34" ht="13">
      <c r="C33" s="241"/>
      <c r="E33" s="241"/>
      <c r="G33" s="241"/>
      <c r="I33" s="241"/>
      <c r="X33" s="241"/>
    </row>
    <row r="34" spans="2:34" ht="13">
      <c r="B34" s="241"/>
      <c r="P34" s="241"/>
      <c r="R34" s="241"/>
      <c r="T34" s="241"/>
    </row>
    <row r="35" spans="2:34" ht="13">
      <c r="D35" s="241"/>
      <c r="W35" s="241"/>
      <c r="AC35" s="241"/>
      <c r="AD35" s="241"/>
      <c r="AE35" s="241"/>
      <c r="AF35" s="241"/>
      <c r="AG35" s="241"/>
      <c r="AH35" s="241"/>
    </row>
    <row r="36" spans="2:34" ht="13">
      <c r="H36" s="241"/>
      <c r="J36" s="241"/>
      <c r="K36" s="241"/>
      <c r="M36" s="241"/>
      <c r="Y36" s="241"/>
      <c r="Z36" s="241"/>
      <c r="AA36" s="241"/>
      <c r="AB36" s="241"/>
      <c r="AC36" s="241"/>
      <c r="AD36" s="241"/>
      <c r="AE36" s="241"/>
      <c r="AF36" s="241"/>
      <c r="AG36" s="241"/>
      <c r="AH36" s="241"/>
    </row>
    <row r="37" spans="2:34" ht="13">
      <c r="AH37" s="241"/>
    </row>
    <row r="38" spans="2:34" ht="13">
      <c r="AG38" s="241"/>
      <c r="AH38" s="241"/>
    </row>
    <row r="39" spans="2:34" ht="13"/>
    <row r="40" spans="2:34" ht="13">
      <c r="X40" s="241"/>
    </row>
    <row r="41" spans="2:34" ht="13">
      <c r="R41" s="241"/>
    </row>
    <row r="42" spans="2:34" ht="13">
      <c r="W42" s="241"/>
    </row>
    <row r="43" spans="2:34" ht="13">
      <c r="Y43" s="241"/>
      <c r="Z43" s="241"/>
      <c r="AA43" s="241"/>
      <c r="AB43" s="241"/>
      <c r="AC43" s="241"/>
      <c r="AD43" s="241"/>
      <c r="AE43" s="241"/>
      <c r="AF43" s="241"/>
      <c r="AG43" s="241"/>
      <c r="AH43" s="241"/>
    </row>
    <row r="44" spans="2:34" ht="13">
      <c r="AH44" s="241"/>
    </row>
    <row r="45" spans="2:34" ht="13">
      <c r="X45" s="241"/>
    </row>
    <row r="46" spans="2:34" ht="13"/>
    <row r="47" spans="2:34" ht="13"/>
    <row r="48" spans="2:34" ht="13">
      <c r="W48" s="241"/>
      <c r="Y48" s="241"/>
      <c r="Z48" s="241"/>
      <c r="AA48" s="241"/>
      <c r="AB48" s="241"/>
      <c r="AC48" s="241"/>
      <c r="AD48" s="241"/>
      <c r="AE48" s="241"/>
      <c r="AF48" s="241"/>
      <c r="AG48" s="241"/>
      <c r="AH48" s="241"/>
    </row>
    <row r="49" spans="28:34" ht="13"/>
    <row r="50" spans="28:34" ht="13">
      <c r="AE50" s="241"/>
      <c r="AF50" s="241"/>
      <c r="AG50" s="241"/>
      <c r="AH50" s="241"/>
    </row>
    <row r="51" spans="28:34" ht="13">
      <c r="AC51" s="241"/>
      <c r="AD51" s="241"/>
      <c r="AE51" s="241"/>
      <c r="AF51" s="241"/>
      <c r="AG51" s="241"/>
      <c r="AH51" s="241"/>
    </row>
    <row r="52" spans="28:34" ht="13"/>
    <row r="53" spans="28:34" ht="13">
      <c r="AF53" s="241"/>
      <c r="AG53" s="241"/>
      <c r="AH53" s="241"/>
    </row>
    <row r="54" spans="28:34" ht="13">
      <c r="AH54" s="241"/>
    </row>
    <row r="55" spans="28:34" ht="13"/>
    <row r="56" spans="28:34" ht="13">
      <c r="AB56" s="241"/>
      <c r="AC56" s="241"/>
      <c r="AD56" s="241"/>
      <c r="AE56" s="241"/>
      <c r="AF56" s="241"/>
      <c r="AG56" s="241"/>
      <c r="AH56" s="241"/>
    </row>
    <row r="57" spans="28:34" ht="13">
      <c r="AH57" s="241"/>
    </row>
    <row r="58" spans="28:34" ht="13">
      <c r="AH58" s="241"/>
    </row>
    <row r="59" spans="28:34" ht="13">
      <c r="AG59" s="241"/>
      <c r="AH59" s="241"/>
    </row>
    <row r="60" spans="28:34" ht="13"/>
    <row r="61" spans="28:34" ht="13"/>
    <row r="62" spans="28:34" ht="13"/>
    <row r="63" spans="28:34" ht="13">
      <c r="AH63" s="241"/>
    </row>
    <row r="64" spans="28:34" ht="13">
      <c r="AG64" s="241"/>
      <c r="AH64" s="241"/>
    </row>
    <row r="65" spans="28:34" ht="13"/>
    <row r="66" spans="28:34" ht="13"/>
    <row r="67" spans="28:34" ht="13"/>
    <row r="68" spans="28:34" ht="13">
      <c r="AB68" s="241"/>
      <c r="AC68" s="241"/>
      <c r="AD68" s="241"/>
      <c r="AE68" s="241"/>
      <c r="AF68" s="241"/>
      <c r="AG68" s="241"/>
      <c r="AH68" s="241"/>
    </row>
    <row r="69" spans="28:34" ht="13">
      <c r="AF69" s="241"/>
      <c r="AG69" s="241"/>
      <c r="AH69" s="241"/>
    </row>
    <row r="70" spans="28:34" ht="13"/>
    <row r="71" spans="28:34" ht="13"/>
    <row r="72" spans="28:34" ht="13"/>
    <row r="73" spans="28:34" ht="13"/>
    <row r="74" spans="28:34" ht="13"/>
    <row r="75" spans="28:34" ht="13">
      <c r="AH75" s="241"/>
    </row>
    <row r="76" spans="28:34" ht="13">
      <c r="AF76" s="241"/>
      <c r="AG76" s="241"/>
      <c r="AH76" s="241"/>
    </row>
    <row r="77" spans="28:34" ht="13">
      <c r="AG77" s="241"/>
      <c r="AH77" s="241"/>
    </row>
    <row r="78" spans="28:34" ht="13"/>
    <row r="79" spans="28:34" ht="13"/>
    <row r="80" spans="28:34" ht="13"/>
    <row r="81" spans="25:34" ht="13"/>
    <row r="82" spans="25:34" ht="13">
      <c r="Y82" s="241"/>
    </row>
    <row r="83" spans="25:34" ht="13">
      <c r="Y83" s="241"/>
      <c r="Z83" s="241"/>
      <c r="AA83" s="241"/>
      <c r="AB83" s="241"/>
      <c r="AC83" s="241"/>
      <c r="AD83" s="241"/>
      <c r="AE83" s="241"/>
      <c r="AF83" s="241"/>
      <c r="AG83" s="241"/>
      <c r="AH83" s="241"/>
    </row>
    <row r="84" spans="25:34" ht="13"/>
    <row r="85" spans="25:34" ht="13"/>
    <row r="86" spans="25:34" ht="13"/>
    <row r="87" spans="25:34" ht="13"/>
    <row r="88" spans="25:34" ht="13">
      <c r="AH88" s="241"/>
    </row>
    <row r="89" spans="25:34" ht="13"/>
    <row r="90" spans="25:34" ht="13"/>
    <row r="91" spans="25:34" ht="13"/>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41"/>
    </row>
    <row r="117" spans="34:122" ht="13.5" customHeight="1"/>
    <row r="118" spans="34:122" ht="13.5" customHeight="1"/>
    <row r="119" spans="34:122" ht="13.5" customHeight="1"/>
    <row r="120" spans="34:122" ht="13.5" customHeight="1">
      <c r="AH120" s="241"/>
    </row>
    <row r="121" spans="34:122" ht="13.5" customHeight="1">
      <c r="AH121" s="241"/>
    </row>
    <row r="122" spans="34:122" ht="13.5" customHeight="1"/>
    <row r="123" spans="34:122" ht="13.5" customHeight="1"/>
    <row r="124" spans="34:122" ht="13.5" customHeight="1"/>
    <row r="125" spans="34:122" ht="13.5" customHeight="1">
      <c r="DR125" s="241" t="s">
        <v>407</v>
      </c>
    </row>
  </sheetData>
  <sheetProtection algorithmName="SHA-512" hashValue="cYVFgxbPfj2oEM9CH22m+6t+0nxskK0DkFKjvHt4Nyfde6I0zQOD71gFRalNFS2cMH46iuABptSeUU62bq88aw==" saltValue="p23T4ymqF2Lv5Gnva9Gv1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cols>
    <col min="1" max="1" width="45.90625" style="130" customWidth="1"/>
    <col min="2" max="8" width="13.453125" style="130" customWidth="1"/>
    <col min="9" max="16384" width="11.08984375" style="130"/>
  </cols>
  <sheetData>
    <row r="1" spans="1:8">
      <c r="A1" s="124"/>
      <c r="B1" s="125"/>
      <c r="C1" s="126"/>
      <c r="D1" s="127"/>
      <c r="E1" s="128"/>
      <c r="F1" s="128"/>
      <c r="G1" s="128"/>
      <c r="H1" s="129"/>
    </row>
    <row r="2" spans="1:8">
      <c r="A2" s="131"/>
      <c r="B2" s="132"/>
      <c r="C2" s="133"/>
      <c r="D2" s="134" t="s">
        <v>527</v>
      </c>
      <c r="E2" s="135"/>
      <c r="F2" s="136" t="s">
        <v>528</v>
      </c>
      <c r="G2" s="137"/>
      <c r="H2" s="138"/>
    </row>
    <row r="3" spans="1:8">
      <c r="A3" s="134" t="s">
        <v>449</v>
      </c>
      <c r="B3" s="139"/>
      <c r="C3" s="140"/>
      <c r="D3" s="141">
        <v>133271</v>
      </c>
      <c r="E3" s="142"/>
      <c r="F3" s="143">
        <v>92632</v>
      </c>
      <c r="G3" s="144"/>
      <c r="H3" s="145"/>
    </row>
    <row r="4" spans="1:8">
      <c r="A4" s="146"/>
      <c r="B4" s="147"/>
      <c r="C4" s="148"/>
      <c r="D4" s="149">
        <v>66810</v>
      </c>
      <c r="E4" s="150"/>
      <c r="F4" s="151">
        <v>47978</v>
      </c>
      <c r="G4" s="152"/>
      <c r="H4" s="153"/>
    </row>
    <row r="5" spans="1:8">
      <c r="A5" s="134" t="s">
        <v>451</v>
      </c>
      <c r="B5" s="139"/>
      <c r="C5" s="140"/>
      <c r="D5" s="141">
        <v>136425</v>
      </c>
      <c r="E5" s="142"/>
      <c r="F5" s="143">
        <v>96469</v>
      </c>
      <c r="G5" s="144"/>
      <c r="H5" s="145"/>
    </row>
    <row r="6" spans="1:8">
      <c r="A6" s="146"/>
      <c r="B6" s="147"/>
      <c r="C6" s="148"/>
      <c r="D6" s="149">
        <v>90852</v>
      </c>
      <c r="E6" s="150"/>
      <c r="F6" s="151">
        <v>49775</v>
      </c>
      <c r="G6" s="152"/>
      <c r="H6" s="153"/>
    </row>
    <row r="7" spans="1:8">
      <c r="A7" s="134" t="s">
        <v>452</v>
      </c>
      <c r="B7" s="139"/>
      <c r="C7" s="140"/>
      <c r="D7" s="141">
        <v>196275</v>
      </c>
      <c r="E7" s="142"/>
      <c r="F7" s="143">
        <v>85743</v>
      </c>
      <c r="G7" s="144"/>
      <c r="H7" s="145"/>
    </row>
    <row r="8" spans="1:8">
      <c r="A8" s="146"/>
      <c r="B8" s="147"/>
      <c r="C8" s="148"/>
      <c r="D8" s="149">
        <v>117791</v>
      </c>
      <c r="E8" s="150"/>
      <c r="F8" s="151">
        <v>45231</v>
      </c>
      <c r="G8" s="152"/>
      <c r="H8" s="153"/>
    </row>
    <row r="9" spans="1:8">
      <c r="A9" s="134" t="s">
        <v>453</v>
      </c>
      <c r="B9" s="139"/>
      <c r="C9" s="140"/>
      <c r="D9" s="141">
        <v>127989</v>
      </c>
      <c r="E9" s="142"/>
      <c r="F9" s="143">
        <v>92509</v>
      </c>
      <c r="G9" s="144"/>
      <c r="H9" s="145"/>
    </row>
    <row r="10" spans="1:8">
      <c r="A10" s="146"/>
      <c r="B10" s="147"/>
      <c r="C10" s="148"/>
      <c r="D10" s="149">
        <v>69595</v>
      </c>
      <c r="E10" s="150"/>
      <c r="F10" s="151">
        <v>52274</v>
      </c>
      <c r="G10" s="152"/>
      <c r="H10" s="153"/>
    </row>
    <row r="11" spans="1:8">
      <c r="A11" s="134" t="s">
        <v>454</v>
      </c>
      <c r="B11" s="139"/>
      <c r="C11" s="140"/>
      <c r="D11" s="141">
        <v>165485</v>
      </c>
      <c r="E11" s="142"/>
      <c r="F11" s="143">
        <v>98544</v>
      </c>
      <c r="G11" s="144"/>
      <c r="H11" s="145"/>
    </row>
    <row r="12" spans="1:8">
      <c r="A12" s="146"/>
      <c r="B12" s="147"/>
      <c r="C12" s="154"/>
      <c r="D12" s="149">
        <v>100377</v>
      </c>
      <c r="E12" s="150"/>
      <c r="F12" s="151">
        <v>55816</v>
      </c>
      <c r="G12" s="152"/>
      <c r="H12" s="153"/>
    </row>
    <row r="13" spans="1:8">
      <c r="A13" s="134"/>
      <c r="B13" s="139"/>
      <c r="C13" s="140"/>
      <c r="D13" s="141">
        <v>151889</v>
      </c>
      <c r="E13" s="142"/>
      <c r="F13" s="143">
        <v>93179</v>
      </c>
      <c r="G13" s="155"/>
      <c r="H13" s="145"/>
    </row>
    <row r="14" spans="1:8">
      <c r="A14" s="146"/>
      <c r="B14" s="147"/>
      <c r="C14" s="148"/>
      <c r="D14" s="149">
        <v>89085</v>
      </c>
      <c r="E14" s="150"/>
      <c r="F14" s="151">
        <v>50215</v>
      </c>
      <c r="G14" s="152"/>
      <c r="H14" s="153"/>
    </row>
    <row r="17" spans="1:11">
      <c r="A17" s="130" t="s">
        <v>529</v>
      </c>
    </row>
    <row r="18" spans="1:11">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c r="A19" s="156" t="s">
        <v>530</v>
      </c>
      <c r="B19" s="156">
        <f>ROUND(VALUE(SUBSTITUTE(実質収支比率等に係る経年分析!F$48,"▲","-")),2)</f>
        <v>6.56</v>
      </c>
      <c r="C19" s="156">
        <f>ROUND(VALUE(SUBSTITUTE(実質収支比率等に係る経年分析!G$48,"▲","-")),2)</f>
        <v>9.51</v>
      </c>
      <c r="D19" s="156">
        <f>ROUND(VALUE(SUBSTITUTE(実質収支比率等に係る経年分析!H$48,"▲","-")),2)</f>
        <v>8.35</v>
      </c>
      <c r="E19" s="156">
        <f>ROUND(VALUE(SUBSTITUTE(実質収支比率等に係る経年分析!I$48,"▲","-")),2)</f>
        <v>7.1</v>
      </c>
      <c r="F19" s="156">
        <f>ROUND(VALUE(SUBSTITUTE(実質収支比率等に係る経年分析!J$48,"▲","-")),2)</f>
        <v>8.76</v>
      </c>
    </row>
    <row r="20" spans="1:11">
      <c r="A20" s="156" t="s">
        <v>531</v>
      </c>
      <c r="B20" s="156">
        <f>ROUND(VALUE(SUBSTITUTE(実質収支比率等に係る経年分析!F$47,"▲","-")),2)</f>
        <v>16.91</v>
      </c>
      <c r="C20" s="156">
        <f>ROUND(VALUE(SUBSTITUTE(実質収支比率等に係る経年分析!G$47,"▲","-")),2)</f>
        <v>14.75</v>
      </c>
      <c r="D20" s="156">
        <f>ROUND(VALUE(SUBSTITUTE(実質収支比率等に係る経年分析!H$47,"▲","-")),2)</f>
        <v>12.89</v>
      </c>
      <c r="E20" s="156">
        <f>ROUND(VALUE(SUBSTITUTE(実質収支比率等に係る経年分析!I$47,"▲","-")),2)</f>
        <v>11.66</v>
      </c>
      <c r="F20" s="156">
        <f>ROUND(VALUE(SUBSTITUTE(実質収支比率等に係る経年分析!J$47,"▲","-")),2)</f>
        <v>6.71</v>
      </c>
    </row>
    <row r="21" spans="1:11">
      <c r="A21" s="156" t="s">
        <v>532</v>
      </c>
      <c r="B21" s="156">
        <f>IF(ISNUMBER(VALUE(SUBSTITUTE(実質収支比率等に係る経年分析!F$49,"▲","-"))),ROUND(VALUE(SUBSTITUTE(実質収支比率等に係る経年分析!F$49,"▲","-")),2),NA())</f>
        <v>-3.98</v>
      </c>
      <c r="C21" s="156">
        <f>IF(ISNUMBER(VALUE(SUBSTITUTE(実質収支比率等に係る経年分析!G$49,"▲","-"))),ROUND(VALUE(SUBSTITUTE(実質収支比率等に係る経年分析!G$49,"▲","-")),2),NA())</f>
        <v>1.68</v>
      </c>
      <c r="D21" s="156">
        <f>IF(ISNUMBER(VALUE(SUBSTITUTE(実質収支比率等に係る経年分析!H$49,"▲","-"))),ROUND(VALUE(SUBSTITUTE(実質収支比率等に係る経年分析!H$49,"▲","-")),2),NA())</f>
        <v>-3.41</v>
      </c>
      <c r="E21" s="156">
        <f>IF(ISNUMBER(VALUE(SUBSTITUTE(実質収支比率等に係る経年分析!I$49,"▲","-"))),ROUND(VALUE(SUBSTITUTE(実質収支比率等に係る経年分析!I$49,"▲","-")),2),NA())</f>
        <v>-2.3199999999999998</v>
      </c>
      <c r="F21" s="156">
        <f>IF(ISNUMBER(VALUE(SUBSTITUTE(実質収支比率等に係る経年分析!J$49,"▲","-"))),ROUND(VALUE(SUBSTITUTE(実質収支比率等に係る経年分析!J$49,"▲","-")),2),NA())</f>
        <v>-3.39</v>
      </c>
    </row>
    <row r="24" spans="1:11">
      <c r="A24" s="130" t="s">
        <v>533</v>
      </c>
    </row>
    <row r="25" spans="1:11">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c r="A26" s="157"/>
      <c r="B26" s="157" t="s">
        <v>534</v>
      </c>
      <c r="C26" s="157" t="s">
        <v>535</v>
      </c>
      <c r="D26" s="157" t="s">
        <v>534</v>
      </c>
      <c r="E26" s="157" t="s">
        <v>535</v>
      </c>
      <c r="F26" s="157" t="s">
        <v>534</v>
      </c>
      <c r="G26" s="157" t="s">
        <v>535</v>
      </c>
      <c r="H26" s="157" t="s">
        <v>534</v>
      </c>
      <c r="I26" s="157" t="s">
        <v>535</v>
      </c>
      <c r="J26" s="157" t="s">
        <v>534</v>
      </c>
      <c r="K26" s="157" t="s">
        <v>535</v>
      </c>
    </row>
    <row r="27" spans="1:11">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1.72</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1.9</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2.41</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0.1</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0.08</v>
      </c>
    </row>
    <row r="28" spans="1:11">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c r="A29" s="157" t="str">
        <f>IF(連結実質赤字比率に係る赤字・黒字の構成分析!C$41="",NA(),連結実質赤字比率に係る赤字・黒字の構成分析!C$41)</f>
        <v>後期高齢者医療特別会計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0.11</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0.14000000000000001</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0.13</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0.08</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0.1</v>
      </c>
    </row>
    <row r="30" spans="1:11">
      <c r="A30" s="157" t="str">
        <f>IF(連結実質赤字比率に係る赤字・黒字の構成分析!C$40="",NA(),連結実質赤字比率に係る赤字・黒字の構成分析!C$40)</f>
        <v>介護保険特別会計(保険事業勘定）</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0.36</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1.05</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1.57</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1.03</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0.68</v>
      </c>
    </row>
    <row r="31" spans="1:11">
      <c r="A31" s="157" t="str">
        <f>IF(連結実質赤字比率に係る赤字・黒字の構成分析!C$39="",NA(),連結実質赤字比率に係る赤字・黒字の構成分析!C$39)</f>
        <v>簡易水道事業会計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0.63</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0.65</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0.72</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0.77</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0.81</v>
      </c>
    </row>
    <row r="32" spans="1:11">
      <c r="A32" s="157" t="str">
        <f>IF(連結実質赤字比率に係る赤字・黒字の構成分析!C$38="",NA(),連結実質赤字比率に係る赤字・黒字の構成分析!C$38)</f>
        <v>野村介護老人保健施設事業会計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0.76</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0.89</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0.97</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1.04</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1.54</v>
      </c>
    </row>
    <row r="33" spans="1:16">
      <c r="A33" s="157" t="str">
        <f>IF(連結実質赤字比率に係る赤字・黒字の構成分析!C$37="",NA(),連結実質赤字比率に係る赤字・黒字の構成分析!C$37)</f>
        <v>下水道事業会計</v>
      </c>
      <c r="B33" s="157" t="e">
        <f>IF(ROUND(VALUE(SUBSTITUTE(連結実質赤字比率に係る赤字・黒字の構成分析!F$37,"▲", "-")), 2) &lt; 0, ABS(ROUND(VALUE(SUBSTITUTE(連結実質赤字比率に係る赤字・黒字の構成分析!F$37,"▲", "-")), 2)), NA())</f>
        <v>#VALUE!</v>
      </c>
      <c r="C33" s="157" t="e">
        <f>IF(ROUND(VALUE(SUBSTITUTE(連結実質赤字比率に係る赤字・黒字の構成分析!F$37,"▲", "-")), 2) &gt;= 0, ABS(ROUND(VALUE(SUBSTITUTE(連結実質赤字比率に係る赤字・黒字の構成分析!F$37,"▲", "-")), 2)), NA())</f>
        <v>#VALUE!</v>
      </c>
      <c r="D33" s="157" t="e">
        <f>IF(ROUND(VALUE(SUBSTITUTE(連結実質赤字比率に係る赤字・黒字の構成分析!G$37,"▲", "-")), 2) &lt; 0, ABS(ROUND(VALUE(SUBSTITUTE(連結実質赤字比率に係る赤字・黒字の構成分析!G$37,"▲", "-")), 2)), NA())</f>
        <v>#VALUE!</v>
      </c>
      <c r="E33" s="157" t="e">
        <f>IF(ROUND(VALUE(SUBSTITUTE(連結実質赤字比率に係る赤字・黒字の構成分析!G$37,"▲", "-")), 2) &gt;= 0, ABS(ROUND(VALUE(SUBSTITUTE(連結実質赤字比率に係る赤字・黒字の構成分析!G$37,"▲", "-")), 2)), NA())</f>
        <v>#VALUE!</v>
      </c>
      <c r="F33" s="157" t="e">
        <f>IF(ROUND(VALUE(SUBSTITUTE(連結実質赤字比率に係る赤字・黒字の構成分析!H$37,"▲", "-")), 2) &lt; 0, ABS(ROUND(VALUE(SUBSTITUTE(連結実質赤字比率に係る赤字・黒字の構成分析!H$37,"▲", "-")), 2)), NA())</f>
        <v>#VALUE!</v>
      </c>
      <c r="G33" s="157" t="e">
        <f>IF(ROUND(VALUE(SUBSTITUTE(連結実質赤字比率に係る赤字・黒字の構成分析!H$37,"▲", "-")), 2) &gt;= 0, ABS(ROUND(VALUE(SUBSTITUTE(連結実質赤字比率に係る赤字・黒字の構成分析!H$37,"▲", "-")), 2)), NA())</f>
        <v>#VALUE!</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2.42</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2.99</v>
      </c>
    </row>
    <row r="34" spans="1:16">
      <c r="A34" s="157" t="str">
        <f>IF(連結実質赤字比率に係る赤字・黒字の構成分析!C$36="",NA(),連結実質赤字比率に係る赤字・黒字の構成分析!C$36)</f>
        <v>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5.21</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4.8600000000000003</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4.42</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4.03</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4.34</v>
      </c>
    </row>
    <row r="35" spans="1:16">
      <c r="A35" s="157" t="str">
        <f>IF(連結実質赤字比率に係る赤字・黒字の構成分析!C$35="",NA(),連結実質赤字比率に係る赤字・黒字の構成分析!C$35)</f>
        <v>病院事業会計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12.47</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12.09</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10.9</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9.65</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5.8</v>
      </c>
    </row>
    <row r="36" spans="1:16">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6.39</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9.43</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8.25</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7.01</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8.68</v>
      </c>
    </row>
    <row r="39" spans="1:16">
      <c r="A39" s="130" t="s">
        <v>536</v>
      </c>
    </row>
    <row r="40" spans="1:16">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c r="A41" s="158"/>
      <c r="B41" s="158" t="s">
        <v>537</v>
      </c>
      <c r="C41" s="158"/>
      <c r="D41" s="158" t="s">
        <v>538</v>
      </c>
      <c r="E41" s="158" t="s">
        <v>537</v>
      </c>
      <c r="F41" s="158"/>
      <c r="G41" s="158" t="s">
        <v>538</v>
      </c>
      <c r="H41" s="158" t="s">
        <v>537</v>
      </c>
      <c r="I41" s="158"/>
      <c r="J41" s="158" t="s">
        <v>538</v>
      </c>
      <c r="K41" s="158" t="s">
        <v>537</v>
      </c>
      <c r="L41" s="158"/>
      <c r="M41" s="158" t="s">
        <v>538</v>
      </c>
      <c r="N41" s="158" t="s">
        <v>537</v>
      </c>
      <c r="O41" s="158"/>
      <c r="P41" s="158" t="s">
        <v>538</v>
      </c>
    </row>
    <row r="42" spans="1:16">
      <c r="A42" s="158" t="s">
        <v>539</v>
      </c>
      <c r="B42" s="158"/>
      <c r="C42" s="158"/>
      <c r="D42" s="158">
        <f>'実質公債費比率（分子）の構造'!K$52</f>
        <v>3483</v>
      </c>
      <c r="E42" s="158"/>
      <c r="F42" s="158"/>
      <c r="G42" s="158">
        <f>'実質公債費比率（分子）の構造'!L$52</f>
        <v>3507</v>
      </c>
      <c r="H42" s="158"/>
      <c r="I42" s="158"/>
      <c r="J42" s="158">
        <f>'実質公債費比率（分子）の構造'!M$52</f>
        <v>3749</v>
      </c>
      <c r="K42" s="158"/>
      <c r="L42" s="158"/>
      <c r="M42" s="158">
        <f>'実質公債費比率（分子）の構造'!N$52</f>
        <v>3631</v>
      </c>
      <c r="N42" s="158"/>
      <c r="O42" s="158"/>
      <c r="P42" s="158">
        <f>'実質公債費比率（分子）の構造'!O$52</f>
        <v>3437</v>
      </c>
    </row>
    <row r="43" spans="1:16">
      <c r="A43" s="158" t="s">
        <v>490</v>
      </c>
      <c r="B43" s="158">
        <f>'実質公債費比率（分子）の構造'!K$51</f>
        <v>0</v>
      </c>
      <c r="C43" s="158"/>
      <c r="D43" s="158"/>
      <c r="E43" s="158">
        <f>'実質公債費比率（分子）の構造'!L$51</f>
        <v>0</v>
      </c>
      <c r="F43" s="158"/>
      <c r="G43" s="158"/>
      <c r="H43" s="158">
        <f>'実質公債費比率（分子）の構造'!M$51</f>
        <v>0</v>
      </c>
      <c r="I43" s="158"/>
      <c r="J43" s="158"/>
      <c r="K43" s="158">
        <f>'実質公債費比率（分子）の構造'!N$51</f>
        <v>0</v>
      </c>
      <c r="L43" s="158"/>
      <c r="M43" s="158"/>
      <c r="N43" s="158">
        <f>'実質公債費比率（分子）の構造'!O$51</f>
        <v>1</v>
      </c>
      <c r="O43" s="158"/>
      <c r="P43" s="158"/>
    </row>
    <row r="44" spans="1:16">
      <c r="A44" s="158" t="s">
        <v>540</v>
      </c>
      <c r="B44" s="158">
        <f>'実質公債費比率（分子）の構造'!K$50</f>
        <v>66</v>
      </c>
      <c r="C44" s="158"/>
      <c r="D44" s="158"/>
      <c r="E44" s="158">
        <f>'実質公債費比率（分子）の構造'!L$50</f>
        <v>48</v>
      </c>
      <c r="F44" s="158"/>
      <c r="G44" s="158"/>
      <c r="H44" s="158">
        <f>'実質公債費比率（分子）の構造'!M$50</f>
        <v>108</v>
      </c>
      <c r="I44" s="158"/>
      <c r="J44" s="158"/>
      <c r="K44" s="158">
        <f>'実質公債費比率（分子）の構造'!N$50</f>
        <v>99</v>
      </c>
      <c r="L44" s="158"/>
      <c r="M44" s="158"/>
      <c r="N44" s="158">
        <f>'実質公債費比率（分子）の構造'!O$50</f>
        <v>93</v>
      </c>
      <c r="O44" s="158"/>
      <c r="P44" s="158"/>
    </row>
    <row r="45" spans="1:16">
      <c r="A45" s="158" t="s">
        <v>541</v>
      </c>
      <c r="B45" s="158">
        <f>'実質公債費比率（分子）の構造'!K$49</f>
        <v>0</v>
      </c>
      <c r="C45" s="158"/>
      <c r="D45" s="158"/>
      <c r="E45" s="158">
        <f>'実質公債費比率（分子）の構造'!L$49</f>
        <v>8</v>
      </c>
      <c r="F45" s="158"/>
      <c r="G45" s="158"/>
      <c r="H45" s="158">
        <f>'実質公債費比率（分子）の構造'!M$49</f>
        <v>14</v>
      </c>
      <c r="I45" s="158"/>
      <c r="J45" s="158"/>
      <c r="K45" s="158">
        <f>'実質公債費比率（分子）の構造'!N$49</f>
        <v>14</v>
      </c>
      <c r="L45" s="158"/>
      <c r="M45" s="158"/>
      <c r="N45" s="158">
        <f>'実質公債費比率（分子）の構造'!O$49</f>
        <v>14</v>
      </c>
      <c r="O45" s="158"/>
      <c r="P45" s="158"/>
    </row>
    <row r="46" spans="1:16">
      <c r="A46" s="158" t="s">
        <v>542</v>
      </c>
      <c r="B46" s="158">
        <f>'実質公債費比率（分子）の構造'!K$48</f>
        <v>761</v>
      </c>
      <c r="C46" s="158"/>
      <c r="D46" s="158"/>
      <c r="E46" s="158">
        <f>'実質公債費比率（分子）の構造'!L$48</f>
        <v>769</v>
      </c>
      <c r="F46" s="158"/>
      <c r="G46" s="158"/>
      <c r="H46" s="158">
        <f>'実質公債費比率（分子）の構造'!M$48</f>
        <v>819</v>
      </c>
      <c r="I46" s="158"/>
      <c r="J46" s="158"/>
      <c r="K46" s="158">
        <f>'実質公債費比率（分子）の構造'!N$48</f>
        <v>751</v>
      </c>
      <c r="L46" s="158"/>
      <c r="M46" s="158"/>
      <c r="N46" s="158">
        <f>'実質公債費比率（分子）の構造'!O$48</f>
        <v>779</v>
      </c>
      <c r="O46" s="158"/>
      <c r="P46" s="158"/>
    </row>
    <row r="47" spans="1:16">
      <c r="A47" s="158" t="s">
        <v>486</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c r="A48" s="158" t="s">
        <v>543</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c r="A49" s="158" t="s">
        <v>219</v>
      </c>
      <c r="B49" s="158">
        <f>'実質公債費比率（分子）の構造'!K$45</f>
        <v>4039</v>
      </c>
      <c r="C49" s="158"/>
      <c r="D49" s="158"/>
      <c r="E49" s="158">
        <f>'実質公債費比率（分子）の構造'!L$45</f>
        <v>4295</v>
      </c>
      <c r="F49" s="158"/>
      <c r="G49" s="158"/>
      <c r="H49" s="158">
        <f>'実質公債費比率（分子）の構造'!M$45</f>
        <v>4419</v>
      </c>
      <c r="I49" s="158"/>
      <c r="J49" s="158"/>
      <c r="K49" s="158">
        <f>'実質公債費比率（分子）の構造'!N$45</f>
        <v>4423</v>
      </c>
      <c r="L49" s="158"/>
      <c r="M49" s="158"/>
      <c r="N49" s="158">
        <f>'実質公債費比率（分子）の構造'!O$45</f>
        <v>4161</v>
      </c>
      <c r="O49" s="158"/>
      <c r="P49" s="158"/>
    </row>
    <row r="50" spans="1:16">
      <c r="A50" s="158" t="s">
        <v>544</v>
      </c>
      <c r="B50" s="158" t="e">
        <f>NA()</f>
        <v>#N/A</v>
      </c>
      <c r="C50" s="158">
        <f>IF(ISNUMBER('実質公債費比率（分子）の構造'!K$53),'実質公債費比率（分子）の構造'!K$53,NA())</f>
        <v>1383</v>
      </c>
      <c r="D50" s="158" t="e">
        <f>NA()</f>
        <v>#N/A</v>
      </c>
      <c r="E50" s="158" t="e">
        <f>NA()</f>
        <v>#N/A</v>
      </c>
      <c r="F50" s="158">
        <f>IF(ISNUMBER('実質公債費比率（分子）の構造'!L$53),'実質公債費比率（分子）の構造'!L$53,NA())</f>
        <v>1613</v>
      </c>
      <c r="G50" s="158" t="e">
        <f>NA()</f>
        <v>#N/A</v>
      </c>
      <c r="H50" s="158" t="e">
        <f>NA()</f>
        <v>#N/A</v>
      </c>
      <c r="I50" s="158">
        <f>IF(ISNUMBER('実質公債費比率（分子）の構造'!M$53),'実質公債費比率（分子）の構造'!M$53,NA())</f>
        <v>1611</v>
      </c>
      <c r="J50" s="158" t="e">
        <f>NA()</f>
        <v>#N/A</v>
      </c>
      <c r="K50" s="158" t="e">
        <f>NA()</f>
        <v>#N/A</v>
      </c>
      <c r="L50" s="158">
        <f>IF(ISNUMBER('実質公債費比率（分子）の構造'!N$53),'実質公債費比率（分子）の構造'!N$53,NA())</f>
        <v>1656</v>
      </c>
      <c r="M50" s="158" t="e">
        <f>NA()</f>
        <v>#N/A</v>
      </c>
      <c r="N50" s="158" t="e">
        <f>NA()</f>
        <v>#N/A</v>
      </c>
      <c r="O50" s="158">
        <f>IF(ISNUMBER('実質公債費比率（分子）の構造'!O$53),'実質公債費比率（分子）の構造'!O$53,NA())</f>
        <v>1611</v>
      </c>
      <c r="P50" s="158" t="e">
        <f>NA()</f>
        <v>#N/A</v>
      </c>
    </row>
    <row r="53" spans="1:16">
      <c r="A53" s="130" t="s">
        <v>545</v>
      </c>
    </row>
    <row r="54" spans="1:16">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c r="A55" s="157"/>
      <c r="B55" s="157" t="s">
        <v>345</v>
      </c>
      <c r="C55" s="157"/>
      <c r="D55" s="157" t="s">
        <v>546</v>
      </c>
      <c r="E55" s="157" t="s">
        <v>345</v>
      </c>
      <c r="F55" s="157"/>
      <c r="G55" s="157" t="s">
        <v>546</v>
      </c>
      <c r="H55" s="157" t="s">
        <v>345</v>
      </c>
      <c r="I55" s="157"/>
      <c r="J55" s="157" t="s">
        <v>546</v>
      </c>
      <c r="K55" s="157" t="s">
        <v>345</v>
      </c>
      <c r="L55" s="157"/>
      <c r="M55" s="157" t="s">
        <v>546</v>
      </c>
      <c r="N55" s="157" t="s">
        <v>345</v>
      </c>
      <c r="O55" s="157"/>
      <c r="P55" s="157" t="s">
        <v>546</v>
      </c>
    </row>
    <row r="56" spans="1:16">
      <c r="A56" s="157" t="s">
        <v>522</v>
      </c>
      <c r="B56" s="157"/>
      <c r="C56" s="157"/>
      <c r="D56" s="157">
        <f>'将来負担比率（分子）の構造'!I$52</f>
        <v>34522</v>
      </c>
      <c r="E56" s="157"/>
      <c r="F56" s="157"/>
      <c r="G56" s="157">
        <f>'将来負担比率（分子）の構造'!J$52</f>
        <v>33794</v>
      </c>
      <c r="H56" s="157"/>
      <c r="I56" s="157"/>
      <c r="J56" s="157">
        <f>'将来負担比率（分子）の構造'!K$52</f>
        <v>33811</v>
      </c>
      <c r="K56" s="157"/>
      <c r="L56" s="157"/>
      <c r="M56" s="157">
        <f>'将来負担比率（分子）の構造'!L$52</f>
        <v>32465</v>
      </c>
      <c r="N56" s="157"/>
      <c r="O56" s="157"/>
      <c r="P56" s="157">
        <f>'将来負担比率（分子）の構造'!M$52</f>
        <v>31411</v>
      </c>
    </row>
    <row r="57" spans="1:16">
      <c r="A57" s="157" t="s">
        <v>521</v>
      </c>
      <c r="B57" s="157"/>
      <c r="C57" s="157"/>
      <c r="D57" s="157">
        <f>'将来負担比率（分子）の構造'!I$51</f>
        <v>803</v>
      </c>
      <c r="E57" s="157"/>
      <c r="F57" s="157"/>
      <c r="G57" s="157">
        <f>'将来負担比率（分子）の構造'!J$51</f>
        <v>978</v>
      </c>
      <c r="H57" s="157"/>
      <c r="I57" s="157"/>
      <c r="J57" s="157">
        <f>'将来負担比率（分子）の構造'!K$51</f>
        <v>1080</v>
      </c>
      <c r="K57" s="157"/>
      <c r="L57" s="157"/>
      <c r="M57" s="157">
        <f>'将来負担比率（分子）の構造'!L$51</f>
        <v>758</v>
      </c>
      <c r="N57" s="157"/>
      <c r="O57" s="157"/>
      <c r="P57" s="157">
        <f>'将来負担比率（分子）の構造'!M$51</f>
        <v>696</v>
      </c>
    </row>
    <row r="58" spans="1:16">
      <c r="A58" s="157" t="s">
        <v>520</v>
      </c>
      <c r="B58" s="157"/>
      <c r="C58" s="157"/>
      <c r="D58" s="157">
        <f>'将来負担比率（分子）の構造'!I$50</f>
        <v>8705</v>
      </c>
      <c r="E58" s="157"/>
      <c r="F58" s="157"/>
      <c r="G58" s="157">
        <f>'将来負担比率（分子）の構造'!J$50</f>
        <v>8724</v>
      </c>
      <c r="H58" s="157"/>
      <c r="I58" s="157"/>
      <c r="J58" s="157">
        <f>'将来負担比率（分子）の構造'!K$50</f>
        <v>8163</v>
      </c>
      <c r="K58" s="157"/>
      <c r="L58" s="157"/>
      <c r="M58" s="157">
        <f>'将来負担比率（分子）の構造'!L$50</f>
        <v>8125</v>
      </c>
      <c r="N58" s="157"/>
      <c r="O58" s="157"/>
      <c r="P58" s="157">
        <f>'将来負担比率（分子）の構造'!M$50</f>
        <v>7264</v>
      </c>
    </row>
    <row r="59" spans="1:16">
      <c r="A59" s="157" t="s">
        <v>518</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c r="A60" s="157" t="s">
        <v>517</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c r="A61" s="157" t="s">
        <v>515</v>
      </c>
      <c r="B61" s="157">
        <f>'将来負担比率（分子）の構造'!I$46</f>
        <v>41</v>
      </c>
      <c r="C61" s="157"/>
      <c r="D61" s="157"/>
      <c r="E61" s="157">
        <f>'将来負担比率（分子）の構造'!J$46</f>
        <v>9</v>
      </c>
      <c r="F61" s="157"/>
      <c r="G61" s="157"/>
      <c r="H61" s="157">
        <f>'将来負担比率（分子）の構造'!K$46</f>
        <v>18</v>
      </c>
      <c r="I61" s="157"/>
      <c r="J61" s="157"/>
      <c r="K61" s="157">
        <f>'将来負担比率（分子）の構造'!L$46</f>
        <v>18</v>
      </c>
      <c r="L61" s="157"/>
      <c r="M61" s="157"/>
      <c r="N61" s="157">
        <f>'将来負担比率（分子）の構造'!M$46</f>
        <v>10</v>
      </c>
      <c r="O61" s="157"/>
      <c r="P61" s="157"/>
    </row>
    <row r="62" spans="1:16">
      <c r="A62" s="157" t="s">
        <v>514</v>
      </c>
      <c r="B62" s="157">
        <f>'将来負担比率（分子）の構造'!I$45</f>
        <v>3219</v>
      </c>
      <c r="C62" s="157"/>
      <c r="D62" s="157"/>
      <c r="E62" s="157">
        <f>'将来負担比率（分子）の構造'!J$45</f>
        <v>3192</v>
      </c>
      <c r="F62" s="157"/>
      <c r="G62" s="157"/>
      <c r="H62" s="157">
        <f>'将来負担比率（分子）の構造'!K$45</f>
        <v>3084</v>
      </c>
      <c r="I62" s="157"/>
      <c r="J62" s="157"/>
      <c r="K62" s="157">
        <f>'将来負担比率（分子）の構造'!L$45</f>
        <v>3105</v>
      </c>
      <c r="L62" s="157"/>
      <c r="M62" s="157"/>
      <c r="N62" s="157">
        <f>'将来負担比率（分子）の構造'!M$45</f>
        <v>4108</v>
      </c>
      <c r="O62" s="157"/>
      <c r="P62" s="157"/>
    </row>
    <row r="63" spans="1:16">
      <c r="A63" s="157" t="s">
        <v>513</v>
      </c>
      <c r="B63" s="157">
        <f>'将来負担比率（分子）の構造'!I$44</f>
        <v>131</v>
      </c>
      <c r="C63" s="157"/>
      <c r="D63" s="157"/>
      <c r="E63" s="157">
        <f>'将来負担比率（分子）の構造'!J$44</f>
        <v>122</v>
      </c>
      <c r="F63" s="157"/>
      <c r="G63" s="157"/>
      <c r="H63" s="157">
        <f>'将来負担比率（分子）の構造'!K$44</f>
        <v>106</v>
      </c>
      <c r="I63" s="157"/>
      <c r="J63" s="157"/>
      <c r="K63" s="157">
        <f>'将来負担比率（分子）の構造'!L$44</f>
        <v>92</v>
      </c>
      <c r="L63" s="157"/>
      <c r="M63" s="157"/>
      <c r="N63" s="157">
        <f>'将来負担比率（分子）の構造'!M$44</f>
        <v>78</v>
      </c>
      <c r="O63" s="157"/>
      <c r="P63" s="157"/>
    </row>
    <row r="64" spans="1:16">
      <c r="A64" s="157" t="s">
        <v>512</v>
      </c>
      <c r="B64" s="157">
        <f>'将来負担比率（分子）の構造'!I$43</f>
        <v>9581</v>
      </c>
      <c r="C64" s="157"/>
      <c r="D64" s="157"/>
      <c r="E64" s="157">
        <f>'将来負担比率（分子）の構造'!J$43</f>
        <v>8738</v>
      </c>
      <c r="F64" s="157"/>
      <c r="G64" s="157"/>
      <c r="H64" s="157">
        <f>'将来負担比率（分子）の構造'!K$43</f>
        <v>8281</v>
      </c>
      <c r="I64" s="157"/>
      <c r="J64" s="157"/>
      <c r="K64" s="157">
        <f>'将来負担比率（分子）の構造'!L$43</f>
        <v>7769</v>
      </c>
      <c r="L64" s="157"/>
      <c r="M64" s="157"/>
      <c r="N64" s="157">
        <f>'将来負担比率（分子）の構造'!M$43</f>
        <v>6563</v>
      </c>
      <c r="O64" s="157"/>
      <c r="P64" s="157"/>
    </row>
    <row r="65" spans="1:16">
      <c r="A65" s="157" t="s">
        <v>511</v>
      </c>
      <c r="B65" s="157">
        <f>'将来負担比率（分子）の構造'!I$42</f>
        <v>58</v>
      </c>
      <c r="C65" s="157"/>
      <c r="D65" s="157"/>
      <c r="E65" s="157">
        <f>'将来負担比率（分子）の構造'!J$42</f>
        <v>43</v>
      </c>
      <c r="F65" s="157"/>
      <c r="G65" s="157"/>
      <c r="H65" s="157">
        <f>'将来負担比率（分子）の構造'!K$42</f>
        <v>644</v>
      </c>
      <c r="I65" s="157"/>
      <c r="J65" s="157"/>
      <c r="K65" s="157">
        <f>'将来負担比率（分子）の構造'!L$42</f>
        <v>559</v>
      </c>
      <c r="L65" s="157"/>
      <c r="M65" s="157"/>
      <c r="N65" s="157">
        <f>'将来負担比率（分子）の構造'!M$42</f>
        <v>480</v>
      </c>
      <c r="O65" s="157"/>
      <c r="P65" s="157"/>
    </row>
    <row r="66" spans="1:16">
      <c r="A66" s="157" t="s">
        <v>510</v>
      </c>
      <c r="B66" s="157">
        <f>'将来負担比率（分子）の構造'!I$41</f>
        <v>39916</v>
      </c>
      <c r="C66" s="157"/>
      <c r="D66" s="157"/>
      <c r="E66" s="157">
        <f>'将来負担比率（分子）の構造'!J$41</f>
        <v>39626</v>
      </c>
      <c r="F66" s="157"/>
      <c r="G66" s="157"/>
      <c r="H66" s="157">
        <f>'将来負担比率（分子）の構造'!K$41</f>
        <v>40017</v>
      </c>
      <c r="I66" s="157"/>
      <c r="J66" s="157"/>
      <c r="K66" s="157">
        <f>'将来負担比率（分子）の構造'!L$41</f>
        <v>38396</v>
      </c>
      <c r="L66" s="157"/>
      <c r="M66" s="157"/>
      <c r="N66" s="157">
        <f>'将来負担比率（分子）の構造'!M$41</f>
        <v>37929</v>
      </c>
      <c r="O66" s="157"/>
      <c r="P66" s="157"/>
    </row>
    <row r="67" spans="1:16">
      <c r="A67" s="157" t="s">
        <v>547</v>
      </c>
      <c r="B67" s="157" t="e">
        <f>NA()</f>
        <v>#N/A</v>
      </c>
      <c r="C67" s="157">
        <f>IF(ISNUMBER('将来負担比率（分子）の構造'!I$53), IF('将来負担比率（分子）の構造'!I$53 &lt; 0, 0, '将来負担比率（分子）の構造'!I$53), NA())</f>
        <v>8916</v>
      </c>
      <c r="D67" s="157" t="e">
        <f>NA()</f>
        <v>#N/A</v>
      </c>
      <c r="E67" s="157" t="e">
        <f>NA()</f>
        <v>#N/A</v>
      </c>
      <c r="F67" s="157">
        <f>IF(ISNUMBER('将来負担比率（分子）の構造'!J$53), IF('将来負担比率（分子）の構造'!J$53 &lt; 0, 0, '将来負担比率（分子）の構造'!J$53), NA())</f>
        <v>8234</v>
      </c>
      <c r="G67" s="157" t="e">
        <f>NA()</f>
        <v>#N/A</v>
      </c>
      <c r="H67" s="157" t="e">
        <f>NA()</f>
        <v>#N/A</v>
      </c>
      <c r="I67" s="157">
        <f>IF(ISNUMBER('将来負担比率（分子）の構造'!K$53), IF('将来負担比率（分子）の構造'!K$53 &lt; 0, 0, '将来負担比率（分子）の構造'!K$53), NA())</f>
        <v>9096</v>
      </c>
      <c r="J67" s="157" t="e">
        <f>NA()</f>
        <v>#N/A</v>
      </c>
      <c r="K67" s="157" t="e">
        <f>NA()</f>
        <v>#N/A</v>
      </c>
      <c r="L67" s="157">
        <f>IF(ISNUMBER('将来負担比率（分子）の構造'!L$53), IF('将来負担比率（分子）の構造'!L$53 &lt; 0, 0, '将来負担比率（分子）の構造'!L$53), NA())</f>
        <v>8592</v>
      </c>
      <c r="M67" s="157" t="e">
        <f>NA()</f>
        <v>#N/A</v>
      </c>
      <c r="N67" s="157" t="e">
        <f>NA()</f>
        <v>#N/A</v>
      </c>
      <c r="O67" s="157">
        <f>IF(ISNUMBER('将来負担比率（分子）の構造'!M$53), IF('将来負担比率（分子）の構造'!M$53 &lt; 0, 0, '将来負担比率（分子）の構造'!M$53), NA())</f>
        <v>9797</v>
      </c>
      <c r="P67" s="157" t="e">
        <f>NA()</f>
        <v>#N/A</v>
      </c>
    </row>
    <row r="70" spans="1:16">
      <c r="A70" s="159" t="s">
        <v>548</v>
      </c>
      <c r="B70" s="159"/>
      <c r="C70" s="159"/>
      <c r="D70" s="159"/>
      <c r="E70" s="159"/>
      <c r="F70" s="159"/>
    </row>
    <row r="71" spans="1:16">
      <c r="A71" s="160"/>
      <c r="B71" s="160" t="str">
        <f>基金残高に係る経年分析!F54</f>
        <v>R04</v>
      </c>
      <c r="C71" s="160" t="str">
        <f>基金残高に係る経年分析!G54</f>
        <v>R05</v>
      </c>
      <c r="D71" s="160" t="str">
        <f>基金残高に係る経年分析!H54</f>
        <v>R06</v>
      </c>
    </row>
    <row r="72" spans="1:16">
      <c r="A72" s="160" t="s">
        <v>549</v>
      </c>
      <c r="B72" s="161">
        <f>基金残高に係る経年分析!F55</f>
        <v>2066</v>
      </c>
      <c r="C72" s="161">
        <f>基金残高に係る経年分析!G55</f>
        <v>1882</v>
      </c>
      <c r="D72" s="161">
        <f>基金残高に係る経年分析!H55</f>
        <v>1077</v>
      </c>
    </row>
    <row r="73" spans="1:16">
      <c r="A73" s="160" t="s">
        <v>550</v>
      </c>
      <c r="B73" s="161">
        <f>基金残高に係る経年分析!F56</f>
        <v>1124</v>
      </c>
      <c r="C73" s="161">
        <f>基金残高に係る経年分析!G56</f>
        <v>1324</v>
      </c>
      <c r="D73" s="161">
        <f>基金残高に係る経年分析!H56</f>
        <v>1125</v>
      </c>
    </row>
    <row r="74" spans="1:16">
      <c r="A74" s="160" t="s">
        <v>551</v>
      </c>
      <c r="B74" s="161">
        <f>基金残高に係る経年分析!F57</f>
        <v>6269</v>
      </c>
      <c r="C74" s="161">
        <f>基金残高に係る経年分析!G57</f>
        <v>6074</v>
      </c>
      <c r="D74" s="161">
        <f>基金残高に係る経年分析!H57</f>
        <v>6166</v>
      </c>
    </row>
  </sheetData>
  <sheetProtection algorithmName="SHA-512" hashValue="QW5xCmSZrwutY/W5c2jnnL52vkEfi/Ox3rOjGMV981+MAU+oGbnyPbjeDBsPWIWfyPPznQv3lQr7MGlyox7LXw==" saltValue="1XH6nCnu/32K8ChXTdOuP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ec23a2b-3719-4e74-9470-e51a3ce0e3cb">
      <Terms xmlns="http://schemas.microsoft.com/office/infopath/2007/PartnerControls"/>
    </lcf76f155ced4ddcb4097134ff3c332f>
    <TaxCatchAll xmlns="7d8d742d-c24c-4c10-8640-2bd2523f455d"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AF94EA0A80331D448FF23B33BD63577D" ma:contentTypeVersion="12" ma:contentTypeDescription="新しいドキュメントを作成します。" ma:contentTypeScope="" ma:versionID="7ec96b631752dc96ba0b7e75b3fabef2">
  <xsd:schema xmlns:xsd="http://www.w3.org/2001/XMLSchema" xmlns:xs="http://www.w3.org/2001/XMLSchema" xmlns:p="http://schemas.microsoft.com/office/2006/metadata/properties" xmlns:ns2="8ec23a2b-3719-4e74-9470-e51a3ce0e3cb" xmlns:ns3="7d8d742d-c24c-4c10-8640-2bd2523f455d" targetNamespace="http://schemas.microsoft.com/office/2006/metadata/properties" ma:root="true" ma:fieldsID="ec5dddf93c34c2ef8c840c38794f1e03" ns2:_="" ns3:_="">
    <xsd:import namespace="8ec23a2b-3719-4e74-9470-e51a3ce0e3cb"/>
    <xsd:import namespace="7d8d742d-c24c-4c10-8640-2bd2523f455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ec23a2b-3719-4e74-9470-e51a3ce0e3c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86704856-a207-4f8a-924d-362591990f27"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d8d742d-c24c-4c10-8640-2bd2523f455d"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1b5e372b-1601-415d-8326-ec3dff69e1ec}" ma:internalName="TaxCatchAll" ma:showField="CatchAllData" ma:web="7d8d742d-c24c-4c10-8640-2bd2523f455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9F23B92-9046-4383-BAFA-8C0F5E387E02}">
  <ds:schemaRefs>
    <ds:schemaRef ds:uri="7d8d742d-c24c-4c10-8640-2bd2523f455d"/>
    <ds:schemaRef ds:uri="http://schemas.microsoft.com/office/2006/documentManagement/types"/>
    <ds:schemaRef ds:uri="8ec23a2b-3719-4e74-9470-e51a3ce0e3cb"/>
    <ds:schemaRef ds:uri="http://www.w3.org/XML/1998/namespace"/>
    <ds:schemaRef ds:uri="http://purl.org/dc/elements/1.1/"/>
    <ds:schemaRef ds:uri="http://purl.org/dc/terms/"/>
    <ds:schemaRef ds:uri="http://schemas.microsoft.com/office/infopath/2007/PartnerControls"/>
    <ds:schemaRef ds:uri="http://schemas.openxmlformats.org/package/2006/metadata/core-properties"/>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DD360D69-B5F6-48B0-A677-F270556E882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ec23a2b-3719-4e74-9470-e51a3ce0e3cb"/>
    <ds:schemaRef ds:uri="7d8d742d-c24c-4c10-8640-2bd2523f455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A8963C5-B59C-4574-B4AC-86C510BA055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大部里穂</cp:lastModifiedBy>
  <cp:revision/>
  <cp:lastPrinted>2026-03-23T05:28:09Z</cp:lastPrinted>
  <dcterms:created xsi:type="dcterms:W3CDTF">2026-02-23T08:50:59Z</dcterms:created>
  <dcterms:modified xsi:type="dcterms:W3CDTF">2026-09-18T06:51:19Z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0x010100AF94EA0A80331D448FF23B33BD63577D</vt:lpwstr>
  </property>
  <property fmtid="{D5CDD505-2E9C-101B-9397-08002B2CF9AE}" pid="3" name="MediaServiceImageTags">
    <vt:lpwstr/>
  </property>
</Properties>
</file>