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F13EAC43-3554-4C59-8334-A0922E559FB3}" xr6:coauthVersionLast="47" xr6:coauthVersionMax="47" xr10:uidLastSave="{00000000-0000-0000-0000-000000000000}"/>
  <bookViews>
    <workbookView xWindow="28680" yWindow="-120" windowWidth="19440" windowHeight="14880" tabRatio="80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W40" i="10" s="1"/>
  <c r="BW41" i="10" s="1"/>
  <c r="BW42" i="10" s="1"/>
  <c r="BW43" i="10" s="1"/>
  <c r="C35" i="10"/>
  <c r="CO34" i="10"/>
  <c r="BW34" i="10"/>
  <c r="C34" i="10"/>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<sst xmlns="http://schemas.openxmlformats.org/spreadsheetml/2006/main" count="1141" uniqueCount="582">
  <si>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</si>
  <si>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</si>
  <si>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</si>
  <si>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</si>
  <si>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</si>
  <si>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</si>
  <si>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</si>
  <si>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</si>
  <si>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</si>
  <si>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</si>
  <si>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</si>
  <si>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</si>
  <si>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</si>
  <si>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</si>
  <si>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</si>
  <si>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</si>
  <si>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</si>
  <si>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</si>
  <si>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</si>
  <si>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</si>
  <si>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</si>
  <si>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</si>
  <si>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</si>
  <si>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</si>
  <si>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</si>
  <si>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</si>
  <si>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</si>
  <si>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</si>
  <si>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</si>
  <si>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</si>
  <si>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</si>
  <si>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</si>
  <si>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</si>
  <si>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</si>
  <si>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</si>
  <si>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</si>
  <si>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</si>
  <si>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</si>
  <si>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</si>
  <si>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</si>
  <si>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</si>
  <si>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</si>
  <si>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</si>
  <si>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</si>
  <si>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</si>
  <si>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</si>
  <si>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</si>
  <si>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</si>
  <si>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</si>
  <si>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</si>
  <si>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</si>
  <si>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</si>
  <si>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</si>
  <si>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</si>
  <si>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</si>
  <si>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</si>
  <si>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</si>
  <si>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</si>
  <si>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</si>
  <si>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</si>
  <si>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</si>
  <si>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</si>
  <si>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</si>
  <si>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</si>
  <si>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</si>
  <si>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</si>
  <si>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</si>
  <si>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</si>
  <si>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</si>
  <si>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</si>
  <si>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</si>
  <si>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</si>
  <si>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</si>
  <si>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</si>
  <si>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</si>
  <si>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</si>
  <si>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</si>
  <si>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</si>
  <si>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</si>
  <si>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</si>
  <si>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</si>
  <si>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</si>
  <si>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</si>
  <si>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</si>
  <si>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</si>
  <si>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</si>
  <si>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</si>
  <si>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</si>
  <si>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</si>
  <si>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</si>
  <si>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</si>
  <si>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</si>
  <si>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</si>
  <si>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</si>
  <si>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東温市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</si>
  <si>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</si>
  <si>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</si>
  <si>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</si>
  <si>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</si>
  <si>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</si>
  <si>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</si>
  <si>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</si>
  <si>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</si>
  <si>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</si>
  <si>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</si>
  <si>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</si>
  <si>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</si>
  <si>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</si>
  <si>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</si>
  <si>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</si>
  <si>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</si>
  <si>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</si>
  <si>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</si>
  <si>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</si>
  <si>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</si>
  <si>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</si>
  <si>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</si>
  <si>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</si>
  <si>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</si>
  <si>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</si>
  <si>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</si>
  <si>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</si>
  <si>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</si>
  <si>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</si>
  <si>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</si>
  <si>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</si>
  <si>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</si>
  <si>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</si>
  <si>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</si>
  <si>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</si>
  <si>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</si>
  <si>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</si>
  <si>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</si>
  <si>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</si>
  <si>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</si>
  <si>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</si>
  <si>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</si>
  <si>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</si>
  <si>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</si>
  <si>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</si>
  <si>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</si>
  <si>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</si>
  <si>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</si>
  <si>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</si>
  <si>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</si>
  <si>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</si>
  <si>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</si>
  <si>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</si>
  <si>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</si>
  <si>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</si>
  <si>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</si>
  <si>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</si>
  <si>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</si>
  <si>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</si>
  <si>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</si>
  <si>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</si>
  <si>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</si>
  <si>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</si>
  <si>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</si>
  <si>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</si>
  <si>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</si>
  <si>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</si>
  <si>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</si>
  <si>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</si>
  <si>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</si>
  <si>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</si>
  <si>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</si>
  <si>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</si>
  <si>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</si>
  <si>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</si>
  <si>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</si>
  <si>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</si>
  <si>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</si>
  <si>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</si>
  <si>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</si>
  <si>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</si>
  <si>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</si>
  <si>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</si>
  <si>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</si>
  <si>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</si>
  <si>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</si>
  <si>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</si>
  <si>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</si>
  <si>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</si>
  <si>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</si>
  <si>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</si>
  <si>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</si>
  <si>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</si>
  <si>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</si>
  <si>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</si>
  <si>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</si>
  <si>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</si>
  <si>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</si>
  <si>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</si>
  <si>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</si>
  <si>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</si>
  <si>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</si>
  <si>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</si>
  <si>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</si>
  <si>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</si>
  <si>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</si>
  <si>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</si>
  <si>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愛媛県東温市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</si>
  <si>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</si>
  <si>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</si>
  <si>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</si>
  <si>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</si>
  <si>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</si>
  <si>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</si>
  <si>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</si>
  <si>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</si>
  <si>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</si>
  <si>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</si>
  <si>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</si>
  <si>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</si>
  <si>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</si>
  <si>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</si>
  <si>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</si>
  <si>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</si>
  <si>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</si>
  <si>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</si>
  <si>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</si>
  <si>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</si>
  <si>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</si>
  <si>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</si>
  <si>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</si>
  <si>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</si>
  <si>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</si>
  <si>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</si>
  <si>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</si>
  <si>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</si>
  <si>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</si>
  <si>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</si>
  <si>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</si>
  <si>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</si>
  <si>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</si>
  <si>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</si>
  <si>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</si>
  <si>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</si>
  <si>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</si>
  <si>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</si>
  <si>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</si>
  <si>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</si>
  <si>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</si>
  <si>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</si>
  <si>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</si>
  <si>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</si>
  <si>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</si>
  <si>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</si>
  <si>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</si>
  <si>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</si>
  <si>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</si>
  <si>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</si>
  <si>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</si>
  <si>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</si>
  <si>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</si>
  <si>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</si>
  <si>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</si>
  <si>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</si>
  <si>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</si>
  <si>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</si>
  <si>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</si>
  <si>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</si>
  <si>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</si>
  <si>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</si>
  <si>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</si>
  <si>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</si>
  <si>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</si>
  <si>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</si>
  <si>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</si>
  <si>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</si>
  <si>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</si>
  <si>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</si>
  <si>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</si>
  <si>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</si>
  <si>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</si>
  <si>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</si>
  <si>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</si>
  <si>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</si>
  <si>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</si>
  <si>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</si>
  <si>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</si>
  <si>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</si>
  <si>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</si>
  <si>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</si>
  <si>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</si>
  <si>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</si>
  <si>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</si>
  <si>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</si>
  <si>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</si>
  <si>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</si>
  <si>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</si>
  <si>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</si>
  <si>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</si>
  <si>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</si>
  <si>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</si>
  <si>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</si>
  <si>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</si>
  <si>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</si>
  <si>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</si>
  <si>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</si>
  <si>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</si>
  <si>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</si>
  <si>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</si>
  <si>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</si>
  <si>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</si>
  <si>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</si>
  <si>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</si>
  <si>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</si>
  <si>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</si>
  <si>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</si>
  <si>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</si>
  <si>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</si>
  <si>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</si>
  <si>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</si>
  <si>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</si>
  <si>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</si>
  <si>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</si>
  <si>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</si>
  <si>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</si>
  <si>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</si>
  <si>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</si>
  <si>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</si>
  <si>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</si>
  <si>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</si>
  <si>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</si>
  <si>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</si>
  <si>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</si>
  <si>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</si>
  <si>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</si>
  <si>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</si>
  <si>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</si>
  <si>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</si>
  <si>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</si>
  <si>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</si>
  <si>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</si>
  <si>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</si>
  <si>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</si>
  <si>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</si>
  <si>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</si>
  <si>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</si>
  <si>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</si>
  <si>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</si>
  <si>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</si>
  <si>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</si>
  <si>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</si>
  <si>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</si>
  <si>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</si>
  <si>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</si>
  <si>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</si>
  <si>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</si>
  <si>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</si>
  <si>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</si>
  <si>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愛媛県東温市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</si>
  <si>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</si>
  <si>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</si>
  <si>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</si>
  <si>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</si>
  <si>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</si>
  <si>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</si>
  <si>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</si>
  <si>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</si>
  <si>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</si>
  <si>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</si>
  <si>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</si>
  <si>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</si>
  <si>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</si>
  <si>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</si>
  <si>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</si>
  <si>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</si>
  <si>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</si>
  <si>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</si>
  <si>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</si>
  <si>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</si>
  <si>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</si>
  <si>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</si>
  <si>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</si>
  <si>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</si>
  <si>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</si>
  <si>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</si>
  <si>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</si>
  <si>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</si>
  <si>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</si>
  <si>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</si>
  <si>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</si>
  <si>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</si>
  <si>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</si>
  <si>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</si>
  <si>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</si>
  <si>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</si>
  <si>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</si>
  <si>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</si>
  <si>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</si>
  <si>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田窪第２工業団地特別会計</t>
    <phoneticPr fontId="5"/>
  </si>
  <si>
    <t>法非適用企業</t>
    <phoneticPr fontId="5"/>
  </si>
  <si>
    <t>吉久工業団地特別会計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</si>
  <si>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</si>
  <si>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</si>
  <si>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</si>
  <si>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</si>
  <si>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</si>
  <si>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</si>
  <si>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</si>
  <si>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</si>
  <si>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</si>
  <si>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</si>
  <si>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</si>
  <si>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</si>
  <si>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</si>
  <si>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</si>
  <si>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</si>
  <si>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</si>
  <si>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</si>
  <si>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</si>
  <si>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</si>
  <si>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</si>
  <si>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</si>
  <si>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</si>
  <si>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</si>
  <si>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</si>
  <si>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</si>
  <si>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</si>
  <si>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</si>
  <si>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</si>
  <si>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</si>
  <si>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</si>
  <si>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</si>
  <si>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</si>
  <si>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</si>
  <si>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</si>
  <si>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</si>
  <si>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</si>
  <si>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</si>
  <si>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</si>
  <si>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</si>
  <si>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</si>
  <si>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</si>
  <si>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</si>
  <si>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</si>
  <si>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</si>
  <si>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</si>
  <si>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</si>
  <si>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</si>
  <si>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</si>
  <si>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</si>
  <si>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</si>
  <si>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</si>
  <si>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</si>
  <si>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</si>
  <si>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</si>
  <si>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</si>
  <si>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</si>
  <si>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</si>
  <si>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</si>
  <si>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</si>
  <si>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</si>
  <si>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</si>
  <si>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</si>
  <si>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</si>
  <si>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</si>
  <si>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</si>
  <si>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</si>
  <si>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</si>
  <si>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</si>
  <si>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</si>
  <si>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</si>
  <si>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</si>
  <si>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</si>
  <si>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</si>
  <si>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</si>
  <si>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</si>
  <si>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</si>
  <si>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</si>
  <si>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</si>
  <si>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</si>
  <si>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</si>
  <si>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</si>
  <si>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</si>
  <si>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</si>
  <si>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</si>
  <si>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</si>
  <si>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</si>
  <si>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</si>
  <si>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</si>
  <si>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</si>
  <si>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</si>
  <si>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</si>
  <si>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</si>
  <si>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</si>
  <si>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</si>
  <si>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</si>
  <si>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</si>
  <si>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</si>
  <si>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</si>
  <si>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</si>
  <si>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</si>
  <si>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</si>
  <si>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</si>
  <si>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</si>
  <si>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</si>
  <si>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</si>
  <si>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</si>
  <si>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</si>
  <si>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</si>
  <si>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</si>
  <si>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</si>
  <si>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</si>
  <si>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</si>
  <si>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</si>
  <si>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</si>
  <si>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</si>
  <si>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</si>
  <si>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</si>
  <si>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</si>
  <si>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</si>
  <si>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</si>
  <si>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</si>
  <si>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</si>
  <si>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</si>
  <si>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</si>
  <si>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</si>
  <si>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</si>
  <si>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</si>
  <si>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</si>
  <si>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</si>
  <si>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</si>
  <si>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</si>
  <si>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</si>
  <si>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</si>
  <si>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</si>
  <si>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</si>
  <si>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0.30</t>
  </si>
  <si>
    <t>▲ 1.14</t>
  </si>
  <si>
    <t>▲ 8.41</t>
  </si>
  <si>
    <t>水道事業会計</t>
  </si>
  <si>
    <t>一般会計</t>
  </si>
  <si>
    <t>介護保険特別会計</t>
  </si>
  <si>
    <t>下水道事業会計</t>
  </si>
  <si>
    <t>国民健康保険特別会計</t>
  </si>
  <si>
    <t>後期高齢者医療特別会計</t>
  </si>
  <si>
    <t>田窪第２工業団地特別会計</t>
  </si>
  <si>
    <t>吉久工業団地特別会計</t>
  </si>
  <si>
    <t>その他会計（赤字）</t>
  </si>
  <si>
    <t>その他会計（黒字）</t>
  </si>
  <si>
    <t>R02</t>
    <phoneticPr fontId="5"/>
  </si>
  <si>
    <t>R03</t>
    <phoneticPr fontId="5"/>
  </si>
  <si>
    <t>R04</t>
    <phoneticPr fontId="5"/>
  </si>
  <si>
    <t>R05</t>
    <phoneticPr fontId="5"/>
  </si>
  <si>
    <t>R06</t>
    <phoneticPr fontId="5"/>
  </si>
  <si>
    <t>産業用地等整備基金</t>
    <rPh sb="0" eb="4">
      <t>サンギョウヨウチ</t>
    </rPh>
    <rPh sb="4" eb="5">
      <t>トウ</t>
    </rPh>
    <rPh sb="5" eb="9">
      <t>セイビキキン</t>
    </rPh>
    <phoneticPr fontId="5"/>
  </si>
  <si>
    <t>地域振興基金</t>
    <rPh sb="0" eb="6">
      <t>チイキシンコウキキン</t>
    </rPh>
    <phoneticPr fontId="5"/>
  </si>
  <si>
    <t>公共施設等管理基金</t>
    <rPh sb="0" eb="2">
      <t>コウキョウ</t>
    </rPh>
    <rPh sb="2" eb="9">
      <t>シセツトウカンリキキン</t>
    </rPh>
    <phoneticPr fontId="2"/>
  </si>
  <si>
    <t>地域福祉基金</t>
    <rPh sb="0" eb="6">
      <t>チイキフクシキキン</t>
    </rPh>
    <phoneticPr fontId="2"/>
  </si>
  <si>
    <t>ふるさと基金</t>
    <rPh sb="4" eb="6">
      <t>キキン</t>
    </rPh>
    <phoneticPr fontId="2"/>
  </si>
  <si>
    <t>-</t>
    <phoneticPr fontId="2"/>
  </si>
  <si>
    <t>松山養護老人ホーム事務組合（一般会計）</t>
    <rPh sb="0" eb="2">
      <t>マツヤマ</t>
    </rPh>
    <rPh sb="2" eb="4">
      <t>ヨウゴ</t>
    </rPh>
    <rPh sb="4" eb="6">
      <t>ロウジン</t>
    </rPh>
    <rPh sb="9" eb="13">
      <t>ジムクミアイ</t>
    </rPh>
    <rPh sb="14" eb="18">
      <t>イッパンカイケイ</t>
    </rPh>
    <phoneticPr fontId="2"/>
  </si>
  <si>
    <t>松山養護老人ホーム事務組合（診療所事業会計）</t>
    <rPh sb="0" eb="2">
      <t>マツヤマ</t>
    </rPh>
    <rPh sb="2" eb="4">
      <t>ヨウゴ</t>
    </rPh>
    <rPh sb="4" eb="6">
      <t>ロウジン</t>
    </rPh>
    <rPh sb="9" eb="13">
      <t>ジムクミアイ</t>
    </rPh>
    <rPh sb="14" eb="17">
      <t>シンリョウショ</t>
    </rPh>
    <rPh sb="17" eb="21">
      <t>ジギョウカイケイ</t>
    </rPh>
    <phoneticPr fontId="2"/>
  </si>
  <si>
    <t>松山広域福祉施設事務組合（一般会計）</t>
    <rPh sb="0" eb="2">
      <t>マツヤマ</t>
    </rPh>
    <rPh sb="2" eb="4">
      <t>コウイキ</t>
    </rPh>
    <rPh sb="4" eb="8">
      <t>フクシシセツ</t>
    </rPh>
    <rPh sb="8" eb="12">
      <t>ジムクミアイ</t>
    </rPh>
    <rPh sb="13" eb="17">
      <t>イッパンカイケイ</t>
    </rPh>
    <phoneticPr fontId="2"/>
  </si>
  <si>
    <t>松山広域福祉施設事務組合（公営企業会計）</t>
    <rPh sb="0" eb="2">
      <t>マツヤマ</t>
    </rPh>
    <rPh sb="2" eb="4">
      <t>コウイキ</t>
    </rPh>
    <rPh sb="4" eb="8">
      <t>フクシシセツ</t>
    </rPh>
    <rPh sb="8" eb="12">
      <t>ジムクミアイ</t>
    </rPh>
    <rPh sb="13" eb="15">
      <t>コウエイ</t>
    </rPh>
    <rPh sb="15" eb="19">
      <t>キギョウカイケイ</t>
    </rPh>
    <phoneticPr fontId="2"/>
  </si>
  <si>
    <t>松山衛生事務組合</t>
    <rPh sb="0" eb="2">
      <t>マツヤマ</t>
    </rPh>
    <rPh sb="2" eb="4">
      <t>エイセイ</t>
    </rPh>
    <rPh sb="4" eb="8">
      <t>ジムクミアイ</t>
    </rPh>
    <phoneticPr fontId="2"/>
  </si>
  <si>
    <t>愛媛県市町総合事務組合（退職手当事業分）</t>
    <rPh sb="0" eb="3">
      <t>エヒメケン</t>
    </rPh>
    <rPh sb="3" eb="7">
      <t>シマチソウゴウ</t>
    </rPh>
    <rPh sb="7" eb="11">
      <t>ジムクミアイ</t>
    </rPh>
    <rPh sb="12" eb="14">
      <t>タイショク</t>
    </rPh>
    <rPh sb="14" eb="16">
      <t>テアテ</t>
    </rPh>
    <rPh sb="16" eb="19">
      <t>ジギョウブン</t>
    </rPh>
    <phoneticPr fontId="2"/>
  </si>
  <si>
    <t>愛媛県市町総合事務組合（消防補償事業分）</t>
    <rPh sb="0" eb="3">
      <t>エヒメケン</t>
    </rPh>
    <rPh sb="3" eb="7">
      <t>シマチソウゴウ</t>
    </rPh>
    <rPh sb="7" eb="11">
      <t>ジムクミアイ</t>
    </rPh>
    <rPh sb="12" eb="14">
      <t>ショウボウ</t>
    </rPh>
    <rPh sb="14" eb="16">
      <t>ホショウ</t>
    </rPh>
    <rPh sb="16" eb="19">
      <t>ジギョウブン</t>
    </rPh>
    <phoneticPr fontId="2"/>
  </si>
  <si>
    <t>愛媛県市町総合事務組合（議員公務災害事業分）</t>
    <rPh sb="0" eb="3">
      <t>エヒメケン</t>
    </rPh>
    <rPh sb="3" eb="7">
      <t>シマチソウゴウ</t>
    </rPh>
    <rPh sb="7" eb="11">
      <t>ジムクミアイ</t>
    </rPh>
    <rPh sb="12" eb="14">
      <t>ギイン</t>
    </rPh>
    <rPh sb="14" eb="18">
      <t>コウムサイガイ</t>
    </rPh>
    <rPh sb="18" eb="21">
      <t>ジギョウブン</t>
    </rPh>
    <phoneticPr fontId="2"/>
  </si>
  <si>
    <t>松山市、東温市共有山林組合</t>
    <rPh sb="0" eb="3">
      <t>マツヤマシ</t>
    </rPh>
    <rPh sb="4" eb="7">
      <t>トウオンシ</t>
    </rPh>
    <rPh sb="7" eb="9">
      <t>キョウユウ</t>
    </rPh>
    <rPh sb="9" eb="11">
      <t>サンリン</t>
    </rPh>
    <rPh sb="11" eb="13">
      <t>クミアイ</t>
    </rPh>
    <phoneticPr fontId="2"/>
  </si>
  <si>
    <t>愛媛地方税滞納整理機構</t>
    <rPh sb="0" eb="5">
      <t>エヒメチホウゼイ</t>
    </rPh>
    <rPh sb="5" eb="7">
      <t>タイノウ</t>
    </rPh>
    <rPh sb="7" eb="11">
      <t>セイリキコウ</t>
    </rPh>
    <phoneticPr fontId="2"/>
  </si>
  <si>
    <t>愛媛県後期高齢者医療広域連合（一般会計）</t>
    <rPh sb="0" eb="3">
      <t>エヒメケン</t>
    </rPh>
    <rPh sb="3" eb="8">
      <t>コウキコウレイシャ</t>
    </rPh>
    <rPh sb="8" eb="10">
      <t>イリョウ</t>
    </rPh>
    <rPh sb="10" eb="14">
      <t>コウイキレンゴウ</t>
    </rPh>
    <rPh sb="15" eb="19">
      <t>イッパンカイケイ</t>
    </rPh>
    <phoneticPr fontId="2"/>
  </si>
  <si>
    <t>愛媛県後期高齢者医療広域連合（後期高齢者医療特別会計）</t>
    <rPh sb="0" eb="3">
      <t>エヒメケン</t>
    </rPh>
    <rPh sb="3" eb="8">
      <t>コウキコウレイシャ</t>
    </rPh>
    <rPh sb="8" eb="10">
      <t>イリョウ</t>
    </rPh>
    <rPh sb="10" eb="14">
      <t>コウイキレンゴウ</t>
    </rPh>
    <rPh sb="15" eb="17">
      <t>コウキ</t>
    </rPh>
    <rPh sb="17" eb="20">
      <t>コウレイシャ</t>
    </rPh>
    <rPh sb="20" eb="22">
      <t>イリョウ</t>
    </rPh>
    <rPh sb="22" eb="26">
      <t>トクベツカイケイ</t>
    </rPh>
    <phoneticPr fontId="2"/>
  </si>
  <si>
    <t>－</t>
  </si>
  <si>
    <t>愛媛県市町総合事務組合（共通経費分）</t>
    <rPh sb="0" eb="3">
      <t>エヒメケン</t>
    </rPh>
    <rPh sb="3" eb="7">
      <t>シマチソウゴウ</t>
    </rPh>
    <rPh sb="7" eb="11">
      <t>ジムクミアイ</t>
    </rPh>
    <rPh sb="12" eb="14">
      <t>キョウツウ</t>
    </rPh>
    <rPh sb="14" eb="16">
      <t>ケイヒ</t>
    </rPh>
    <rPh sb="16" eb="17">
      <t>ブン</t>
    </rPh>
    <phoneticPr fontId="2"/>
  </si>
  <si>
    <t>愛媛県市町総合事務組合（自治会館事業分）</t>
    <rPh sb="0" eb="3">
      <t>エヒメケン</t>
    </rPh>
    <rPh sb="3" eb="7">
      <t>シマチソウゴウ</t>
    </rPh>
    <rPh sb="7" eb="11">
      <t>ジムクミアイ</t>
    </rPh>
    <rPh sb="12" eb="16">
      <t>ジチカイカン</t>
    </rPh>
    <rPh sb="16" eb="19">
      <t>ジギョウブン</t>
    </rPh>
    <phoneticPr fontId="2"/>
  </si>
  <si>
    <t>愛媛県市町総合事務組合（交通災害事業特別会計）</t>
    <rPh sb="0" eb="3">
      <t>エヒメケン</t>
    </rPh>
    <rPh sb="3" eb="7">
      <t>シマチソウゴウ</t>
    </rPh>
    <rPh sb="7" eb="11">
      <t>ジムクミアイ</t>
    </rPh>
    <rPh sb="12" eb="14">
      <t>コウツウ</t>
    </rPh>
    <rPh sb="14" eb="16">
      <t>サイガイ</t>
    </rPh>
    <rPh sb="16" eb="18">
      <t>ジギョウ</t>
    </rPh>
    <rPh sb="18" eb="20">
      <t>トクベツ</t>
    </rPh>
    <rPh sb="20" eb="22">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</si>
  <si>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</si>
  <si>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</si>
  <si>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将来負担比率については低下傾向にあったが、大型建設事業に伴う地方債借入額の増加により、令和6年度は7ポイント上昇し類似団体平均を上回っている。
一方、有形固定資産減価償却率については類似団体平均を下回っているが、今後も老朽化が進んだ施設は増えていくため、施設の統廃合など公共施設の最適化による費用削減を図るとともに計画的な地方債の償還を進めることで、健全な財政運営に努める。</t>
    <rPh sb="0" eb="6">
      <t>ショウライフタンヒリツ</t>
    </rPh>
    <rPh sb="11" eb="13">
      <t>テイカ</t>
    </rPh>
    <rPh sb="13" eb="15">
      <t>ケイコウ</t>
    </rPh>
    <rPh sb="43" eb="45">
      <t>レイワ</t>
    </rPh>
    <rPh sb="46" eb="48">
      <t>ネンド</t>
    </rPh>
    <rPh sb="54" eb="56">
      <t>ジョウショウ</t>
    </rPh>
    <rPh sb="72" eb="74">
      <t>イッポウ</t>
    </rPh>
    <rPh sb="151" eb="152">
      <t>ハカ</t>
    </rPh>
    <rPh sb="157" eb="160">
      <t>ケイカクテキ</t>
    </rPh>
    <rPh sb="161" eb="164">
      <t>チホウサイ</t>
    </rPh>
    <rPh sb="165" eb="167">
      <t>ショウカン</t>
    </rPh>
    <rPh sb="168" eb="169">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</si>
  <si>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</si>
  <si>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</si>
  <si>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</si>
  <si>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</si>
  <si>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</si>
  <si>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</si>
  <si>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実質公債費比率は地方債の償還額の減少等により前年度より0.4ポイント低下したが、依然として類似団体平均を上回っている。
今後も学校施設大規模改修等の施設整備に伴う地方債の借入れ及びこれまでの施設整備に活用した地方債の償還が続く予定であり、将来負担比率及び実質公債費比率が高い状況が続く見込みであるため、歳出の抑制や事務事業の見直しに取り組むことで、健全な財政運営に努める。</t>
    <rPh sb="0" eb="7">
      <t>ジッシツコウサイヒヒリツ</t>
    </rPh>
    <rPh sb="8" eb="11">
      <t>チホウサイ</t>
    </rPh>
    <rPh sb="12" eb="15">
      <t>ショウカンガク</t>
    </rPh>
    <rPh sb="16" eb="19">
      <t>ゲンショウトウ</t>
    </rPh>
    <rPh sb="22" eb="25">
      <t>ゼンネンド</t>
    </rPh>
    <rPh sb="34" eb="36">
      <t>テイカ</t>
    </rPh>
    <rPh sb="40" eb="42">
      <t>イゼン</t>
    </rPh>
    <rPh sb="45" eb="51">
      <t>ルイジダンタイヘイキン</t>
    </rPh>
    <rPh sb="52" eb="54">
      <t>ウワマワ</t>
    </rPh>
    <rPh sb="63" eb="67">
      <t>ガッコウシセツ</t>
    </rPh>
    <rPh sb="72" eb="73">
      <t>ナド</t>
    </rPh>
    <rPh sb="104" eb="106">
      <t>チホウ</t>
    </rPh>
    <rPh sb="119" eb="125">
      <t>ショウライフタンヒリツ</t>
    </rPh>
    <rPh sb="125" eb="126">
      <t>オヨ</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</si>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</sst>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3CF7C25-16A2-40BA-AF4F-7A0E6C15943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71279</c:v>
                </c:pt>
                <c:pt idx="2">
                  <c:v>74994</c:v>
                </c:pt>
                <c:pt idx="3">
                  <c:v>71849</c:v>
                </c:pt>
                <c:pt idx="4">
                  <c:v>82962</c:v>
                </c:pt>
              </c:numCache>
            </c:numRef>
          </c:val>
          <c:smooth val="0"/>
          <c:extLst>
            <c:ext xmlns:c16="http://schemas.microsoft.com/office/drawing/2014/chart" uri="{C3380CC4-5D6E-409C-BE32-E72D297353CC}">
              <c16:uniqueId val="{00000000-C1E0-4B4C-BA89-6883D605B45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32743</c:v>
                </c:pt>
                <c:pt idx="1">
                  <c:v>45745</c:v>
                </c:pt>
                <c:pt idx="2">
                  <c:v>35862</c:v>
                </c:pt>
                <c:pt idx="3">
                  <c:v>57801</c:v>
                </c:pt>
                <c:pt idx="4">
                  <c:v>122287</c:v>
                </c:pt>
              </c:numCache>
            </c:numRef>
          </c:val>
          <c:smooth val="0"/>
          <c:extLst>
            <c:ext xmlns:c16="http://schemas.microsoft.com/office/drawing/2014/chart" uri="{C3380CC4-5D6E-409C-BE32-E72D297353CC}">
              <c16:uniqueId val="{00000001-C1E0-4B4C-BA89-6883D605B45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8.9499999999999993</c:v>
                </c:pt>
                <c:pt idx="1">
                  <c:v>11.14</c:v>
                </c:pt>
                <c:pt idx="2">
                  <c:v>10.84</c:v>
                </c:pt>
                <c:pt idx="3">
                  <c:v>10.36</c:v>
                </c:pt>
                <c:pt idx="4">
                  <c:v>7.86</c:v>
                </c:pt>
              </c:numCache>
            </c:numRef>
          </c:val>
          <c:extLst>
            <c:ext xmlns:c16="http://schemas.microsoft.com/office/drawing/2014/chart" uri="{C3380CC4-5D6E-409C-BE32-E72D297353CC}">
              <c16:uniqueId val="{00000000-895D-4400-AD9C-0344F4692DF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30.09</c:v>
                </c:pt>
                <c:pt idx="1">
                  <c:v>32.14</c:v>
                </c:pt>
                <c:pt idx="2">
                  <c:v>35.700000000000003</c:v>
                </c:pt>
                <c:pt idx="3">
                  <c:v>34.58</c:v>
                </c:pt>
                <c:pt idx="4">
                  <c:v>27.6</c:v>
                </c:pt>
              </c:numCache>
            </c:numRef>
          </c:val>
          <c:extLst>
            <c:ext xmlns:c16="http://schemas.microsoft.com/office/drawing/2014/chart" uri="{C3380CC4-5D6E-409C-BE32-E72D297353CC}">
              <c16:uniqueId val="{00000001-895D-4400-AD9C-0344F4692DF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c:v>
                </c:pt>
                <c:pt idx="1">
                  <c:v>6.39</c:v>
                </c:pt>
                <c:pt idx="2">
                  <c:v>2.21</c:v>
                </c:pt>
                <c:pt idx="3">
                  <c:v>-1.1399999999999999</c:v>
                </c:pt>
                <c:pt idx="4">
                  <c:v>-8.41</c:v>
                </c:pt>
              </c:numCache>
            </c:numRef>
          </c:val>
          <c:smooth val="0"/>
          <c:extLst>
            <c:ext xmlns:c16="http://schemas.microsoft.com/office/drawing/2014/chart" uri="{C3380CC4-5D6E-409C-BE32-E72D297353CC}">
              <c16:uniqueId val="{00000002-895D-4400-AD9C-0344F4692DF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301-476C-86A4-0A0E6E38478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301-476C-86A4-0A0E6E38478F}"/>
            </c:ext>
          </c:extLst>
        </c:ser>
        <c:ser>
          <c:idx val="2"/>
          <c:order val="2"/>
          <c:tx>
            <c:strRef>
              <c:f>データシート!$A$29</c:f>
              <c:strCache>
                <c:ptCount val="1"/>
                <c:pt idx="0">
                  <c:v>吉久工業団地特別会計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301-476C-86A4-0A0E6E38478F}"/>
            </c:ext>
          </c:extLst>
        </c:ser>
        <c:ser>
          <c:idx val="3"/>
          <c:order val="3"/>
          <c:tx>
            <c:strRef>
              <c:f>データシート!$A$30</c:f>
              <c:strCache>
                <c:ptCount val="1"/>
                <c:pt idx="0">
                  <c:v>田窪第２工業団地特別会計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301-476C-86A4-0A0E6E38478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0.28000000000000003</c:v>
                </c:pt>
                <c:pt idx="2">
                  <c:v>#N/A</c:v>
                </c:pt>
                <c:pt idx="3">
                  <c:v>0.26</c:v>
                </c:pt>
                <c:pt idx="4">
                  <c:v>#N/A</c:v>
                </c:pt>
                <c:pt idx="5">
                  <c:v>0.28000000000000003</c:v>
                </c:pt>
                <c:pt idx="6">
                  <c:v>#N/A</c:v>
                </c:pt>
                <c:pt idx="7">
                  <c:v>0.32</c:v>
                </c:pt>
                <c:pt idx="8">
                  <c:v>#N/A</c:v>
                </c:pt>
                <c:pt idx="9">
                  <c:v>0.37</c:v>
                </c:pt>
              </c:numCache>
            </c:numRef>
          </c:val>
          <c:extLst>
            <c:ext xmlns:c16="http://schemas.microsoft.com/office/drawing/2014/chart" uri="{C3380CC4-5D6E-409C-BE32-E72D297353CC}">
              <c16:uniqueId val="{00000004-3301-476C-86A4-0A0E6E38478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5.76</c:v>
                </c:pt>
                <c:pt idx="2">
                  <c:v>#N/A</c:v>
                </c:pt>
                <c:pt idx="3">
                  <c:v>4.8499999999999996</c:v>
                </c:pt>
                <c:pt idx="4">
                  <c:v>#N/A</c:v>
                </c:pt>
                <c:pt idx="5">
                  <c:v>4.09</c:v>
                </c:pt>
                <c:pt idx="6">
                  <c:v>#N/A</c:v>
                </c:pt>
                <c:pt idx="7">
                  <c:v>2.59</c:v>
                </c:pt>
                <c:pt idx="8">
                  <c:v>#N/A</c:v>
                </c:pt>
                <c:pt idx="9">
                  <c:v>1.77</c:v>
                </c:pt>
              </c:numCache>
            </c:numRef>
          </c:val>
          <c:extLst>
            <c:ext xmlns:c16="http://schemas.microsoft.com/office/drawing/2014/chart" uri="{C3380CC4-5D6E-409C-BE32-E72D297353CC}">
              <c16:uniqueId val="{00000005-3301-476C-86A4-0A0E6E38478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0.84</c:v>
                </c:pt>
                <c:pt idx="2">
                  <c:v>#N/A</c:v>
                </c:pt>
                <c:pt idx="3">
                  <c:v>0.89</c:v>
                </c:pt>
                <c:pt idx="4">
                  <c:v>#N/A</c:v>
                </c:pt>
                <c:pt idx="5">
                  <c:v>0.85</c:v>
                </c:pt>
                <c:pt idx="6">
                  <c:v>#N/A</c:v>
                </c:pt>
                <c:pt idx="7">
                  <c:v>1.62</c:v>
                </c:pt>
                <c:pt idx="8">
                  <c:v>#N/A</c:v>
                </c:pt>
                <c:pt idx="9">
                  <c:v>3.28</c:v>
                </c:pt>
              </c:numCache>
            </c:numRef>
          </c:val>
          <c:extLst>
            <c:ext xmlns:c16="http://schemas.microsoft.com/office/drawing/2014/chart" uri="{C3380CC4-5D6E-409C-BE32-E72D297353CC}">
              <c16:uniqueId val="{00000006-3301-476C-86A4-0A0E6E38478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2.98</c:v>
                </c:pt>
                <c:pt idx="2">
                  <c:v>#N/A</c:v>
                </c:pt>
                <c:pt idx="3">
                  <c:v>3.5</c:v>
                </c:pt>
                <c:pt idx="4">
                  <c:v>#N/A</c:v>
                </c:pt>
                <c:pt idx="5">
                  <c:v>4.7</c:v>
                </c:pt>
                <c:pt idx="6">
                  <c:v>#N/A</c:v>
                </c:pt>
                <c:pt idx="7">
                  <c:v>5.48</c:v>
                </c:pt>
                <c:pt idx="8">
                  <c:v>#N/A</c:v>
                </c:pt>
                <c:pt idx="9">
                  <c:v>5.46</c:v>
                </c:pt>
              </c:numCache>
            </c:numRef>
          </c:val>
          <c:extLst>
            <c:ext xmlns:c16="http://schemas.microsoft.com/office/drawing/2014/chart" uri="{C3380CC4-5D6E-409C-BE32-E72D297353CC}">
              <c16:uniqueId val="{00000007-3301-476C-86A4-0A0E6E38478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8.94</c:v>
                </c:pt>
                <c:pt idx="2">
                  <c:v>#N/A</c:v>
                </c:pt>
                <c:pt idx="3">
                  <c:v>11.14</c:v>
                </c:pt>
                <c:pt idx="4">
                  <c:v>#N/A</c:v>
                </c:pt>
                <c:pt idx="5">
                  <c:v>10.83</c:v>
                </c:pt>
                <c:pt idx="6">
                  <c:v>#N/A</c:v>
                </c:pt>
                <c:pt idx="7">
                  <c:v>10.35</c:v>
                </c:pt>
                <c:pt idx="8">
                  <c:v>#N/A</c:v>
                </c:pt>
                <c:pt idx="9">
                  <c:v>7.85</c:v>
                </c:pt>
              </c:numCache>
            </c:numRef>
          </c:val>
          <c:extLst>
            <c:ext xmlns:c16="http://schemas.microsoft.com/office/drawing/2014/chart" uri="{C3380CC4-5D6E-409C-BE32-E72D297353CC}">
              <c16:uniqueId val="{00000008-3301-476C-86A4-0A0E6E38478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22.16</c:v>
                </c:pt>
                <c:pt idx="2">
                  <c:v>#N/A</c:v>
                </c:pt>
                <c:pt idx="3">
                  <c:v>20.86</c:v>
                </c:pt>
                <c:pt idx="4">
                  <c:v>#N/A</c:v>
                </c:pt>
                <c:pt idx="5">
                  <c:v>20.66</c:v>
                </c:pt>
                <c:pt idx="6">
                  <c:v>#N/A</c:v>
                </c:pt>
                <c:pt idx="7">
                  <c:v>17.41</c:v>
                </c:pt>
                <c:pt idx="8">
                  <c:v>#N/A</c:v>
                </c:pt>
                <c:pt idx="9">
                  <c:v>16.59</c:v>
                </c:pt>
              </c:numCache>
            </c:numRef>
          </c:val>
          <c:extLst>
            <c:ext xmlns:c16="http://schemas.microsoft.com/office/drawing/2014/chart" uri="{C3380CC4-5D6E-409C-BE32-E72D297353CC}">
              <c16:uniqueId val="{00000009-3301-476C-86A4-0A0E6E38478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1503</c:v>
                </c:pt>
                <c:pt idx="5">
                  <c:v>1583</c:v>
                </c:pt>
                <c:pt idx="8">
                  <c:v>1551</c:v>
                </c:pt>
                <c:pt idx="11">
                  <c:v>1508</c:v>
                </c:pt>
                <c:pt idx="14">
                  <c:v>1484</c:v>
                </c:pt>
              </c:numCache>
            </c:numRef>
          </c:val>
          <c:extLst>
            <c:ext xmlns:c16="http://schemas.microsoft.com/office/drawing/2014/chart" uri="{C3380CC4-5D6E-409C-BE32-E72D297353CC}">
              <c16:uniqueId val="{00000000-9C2A-420B-BD30-5CCBF6C0494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C2A-420B-BD30-5CCBF6C0494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15</c:v>
                </c:pt>
                <c:pt idx="3">
                  <c:v>15</c:v>
                </c:pt>
                <c:pt idx="6">
                  <c:v>15</c:v>
                </c:pt>
                <c:pt idx="9">
                  <c:v>15</c:v>
                </c:pt>
                <c:pt idx="12">
                  <c:v>15</c:v>
                </c:pt>
              </c:numCache>
            </c:numRef>
          </c:val>
          <c:extLst>
            <c:ext xmlns:c16="http://schemas.microsoft.com/office/drawing/2014/chart" uri="{C3380CC4-5D6E-409C-BE32-E72D297353CC}">
              <c16:uniqueId val="{00000002-9C2A-420B-BD30-5CCBF6C0494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18</c:v>
                </c:pt>
                <c:pt idx="6">
                  <c:v>13</c:v>
                </c:pt>
                <c:pt idx="9">
                  <c:v>16</c:v>
                </c:pt>
                <c:pt idx="12">
                  <c:v>6</c:v>
                </c:pt>
              </c:numCache>
            </c:numRef>
          </c:val>
          <c:extLst>
            <c:ext xmlns:c16="http://schemas.microsoft.com/office/drawing/2014/chart" uri="{C3380CC4-5D6E-409C-BE32-E72D297353CC}">
              <c16:uniqueId val="{00000003-9C2A-420B-BD30-5CCBF6C0494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762</c:v>
                </c:pt>
                <c:pt idx="3">
                  <c:v>766</c:v>
                </c:pt>
                <c:pt idx="6">
                  <c:v>682</c:v>
                </c:pt>
                <c:pt idx="9">
                  <c:v>681</c:v>
                </c:pt>
                <c:pt idx="12">
                  <c:v>721</c:v>
                </c:pt>
              </c:numCache>
            </c:numRef>
          </c:val>
          <c:extLst>
            <c:ext xmlns:c16="http://schemas.microsoft.com/office/drawing/2014/chart" uri="{C3380CC4-5D6E-409C-BE32-E72D297353CC}">
              <c16:uniqueId val="{00000004-9C2A-420B-BD30-5CCBF6C0494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2A-420B-BD30-5CCBF6C0494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C2A-420B-BD30-5CCBF6C0494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1612</c:v>
                </c:pt>
                <c:pt idx="3">
                  <c:v>1734</c:v>
                </c:pt>
                <c:pt idx="6">
                  <c:v>1717</c:v>
                </c:pt>
                <c:pt idx="9">
                  <c:v>1682</c:v>
                </c:pt>
                <c:pt idx="12">
                  <c:v>1610</c:v>
                </c:pt>
              </c:numCache>
            </c:numRef>
          </c:val>
          <c:extLst>
            <c:ext xmlns:c16="http://schemas.microsoft.com/office/drawing/2014/chart" uri="{C3380CC4-5D6E-409C-BE32-E72D297353CC}">
              <c16:uniqueId val="{00000007-9C2A-420B-BD30-5CCBF6C0494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886</c:v>
                </c:pt>
                <c:pt idx="2">
                  <c:v>#N/A</c:v>
                </c:pt>
                <c:pt idx="3">
                  <c:v>#N/A</c:v>
                </c:pt>
                <c:pt idx="4">
                  <c:v>950</c:v>
                </c:pt>
                <c:pt idx="5">
                  <c:v>#N/A</c:v>
                </c:pt>
                <c:pt idx="6">
                  <c:v>#N/A</c:v>
                </c:pt>
                <c:pt idx="7">
                  <c:v>876</c:v>
                </c:pt>
                <c:pt idx="8">
                  <c:v>#N/A</c:v>
                </c:pt>
                <c:pt idx="9">
                  <c:v>#N/A</c:v>
                </c:pt>
                <c:pt idx="10">
                  <c:v>886</c:v>
                </c:pt>
                <c:pt idx="11">
                  <c:v>#N/A</c:v>
                </c:pt>
                <c:pt idx="12">
                  <c:v>#N/A</c:v>
                </c:pt>
                <c:pt idx="13">
                  <c:v>868</c:v>
                </c:pt>
                <c:pt idx="14">
                  <c:v>#N/A</c:v>
                </c:pt>
              </c:numCache>
            </c:numRef>
          </c:val>
          <c:smooth val="0"/>
          <c:extLst>
            <c:ext xmlns:c16="http://schemas.microsoft.com/office/drawing/2014/chart" uri="{C3380CC4-5D6E-409C-BE32-E72D297353CC}">
              <c16:uniqueId val="{00000008-9C2A-420B-BD30-5CCBF6C0494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15382</c:v>
                </c:pt>
                <c:pt idx="5">
                  <c:v>14791</c:v>
                </c:pt>
                <c:pt idx="8">
                  <c:v>13722</c:v>
                </c:pt>
                <c:pt idx="11">
                  <c:v>12868</c:v>
                </c:pt>
                <c:pt idx="14">
                  <c:v>12822</c:v>
                </c:pt>
              </c:numCache>
            </c:numRef>
          </c:val>
          <c:extLst>
            <c:ext xmlns:c16="http://schemas.microsoft.com/office/drawing/2014/chart" uri="{C3380CC4-5D6E-409C-BE32-E72D297353CC}">
              <c16:uniqueId val="{00000000-494E-4CF1-839F-F07C45B15E1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157</c:v>
                </c:pt>
                <c:pt idx="5">
                  <c:v>146</c:v>
                </c:pt>
                <c:pt idx="8">
                  <c:v>135</c:v>
                </c:pt>
                <c:pt idx="11">
                  <c:v>124</c:v>
                </c:pt>
                <c:pt idx="14">
                  <c:v>132</c:v>
                </c:pt>
              </c:numCache>
            </c:numRef>
          </c:val>
          <c:extLst>
            <c:ext xmlns:c16="http://schemas.microsoft.com/office/drawing/2014/chart" uri="{C3380CC4-5D6E-409C-BE32-E72D297353CC}">
              <c16:uniqueId val="{00000001-494E-4CF1-839F-F07C45B15E1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4773</c:v>
                </c:pt>
                <c:pt idx="5">
                  <c:v>5231</c:v>
                </c:pt>
                <c:pt idx="8">
                  <c:v>6563</c:v>
                </c:pt>
                <c:pt idx="11">
                  <c:v>6465</c:v>
                </c:pt>
                <c:pt idx="14">
                  <c:v>5941</c:v>
                </c:pt>
              </c:numCache>
            </c:numRef>
          </c:val>
          <c:extLst>
            <c:ext xmlns:c16="http://schemas.microsoft.com/office/drawing/2014/chart" uri="{C3380CC4-5D6E-409C-BE32-E72D297353CC}">
              <c16:uniqueId val="{00000002-494E-4CF1-839F-F07C45B15E1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94E-4CF1-839F-F07C45B15E1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94E-4CF1-839F-F07C45B15E1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94E-4CF1-839F-F07C45B15E1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871</c:v>
                </c:pt>
                <c:pt idx="3">
                  <c:v>869</c:v>
                </c:pt>
                <c:pt idx="6">
                  <c:v>1048</c:v>
                </c:pt>
                <c:pt idx="9">
                  <c:v>957</c:v>
                </c:pt>
                <c:pt idx="12">
                  <c:v>962</c:v>
                </c:pt>
              </c:numCache>
            </c:numRef>
          </c:val>
          <c:extLst>
            <c:ext xmlns:c16="http://schemas.microsoft.com/office/drawing/2014/chart" uri="{C3380CC4-5D6E-409C-BE32-E72D297353CC}">
              <c16:uniqueId val="{00000006-494E-4CF1-839F-F07C45B15E1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255</c:v>
                </c:pt>
                <c:pt idx="3">
                  <c:v>235</c:v>
                </c:pt>
                <c:pt idx="6">
                  <c:v>170</c:v>
                </c:pt>
                <c:pt idx="9">
                  <c:v>148</c:v>
                </c:pt>
                <c:pt idx="12">
                  <c:v>127</c:v>
                </c:pt>
              </c:numCache>
            </c:numRef>
          </c:val>
          <c:extLst>
            <c:ext xmlns:c16="http://schemas.microsoft.com/office/drawing/2014/chart" uri="{C3380CC4-5D6E-409C-BE32-E72D297353CC}">
              <c16:uniqueId val="{00000007-494E-4CF1-839F-F07C45B15E1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10409</c:v>
                </c:pt>
                <c:pt idx="3">
                  <c:v>9601</c:v>
                </c:pt>
                <c:pt idx="6">
                  <c:v>8395</c:v>
                </c:pt>
                <c:pt idx="9">
                  <c:v>7566</c:v>
                </c:pt>
                <c:pt idx="12">
                  <c:v>6963</c:v>
                </c:pt>
              </c:numCache>
            </c:numRef>
          </c:val>
          <c:extLst>
            <c:ext xmlns:c16="http://schemas.microsoft.com/office/drawing/2014/chart" uri="{C3380CC4-5D6E-409C-BE32-E72D297353CC}">
              <c16:uniqueId val="{00000008-494E-4CF1-839F-F07C45B15E1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255</c:v>
                </c:pt>
                <c:pt idx="3">
                  <c:v>240</c:v>
                </c:pt>
                <c:pt idx="6">
                  <c:v>225</c:v>
                </c:pt>
                <c:pt idx="9">
                  <c:v>210</c:v>
                </c:pt>
                <c:pt idx="12">
                  <c:v>195</c:v>
                </c:pt>
              </c:numCache>
            </c:numRef>
          </c:val>
          <c:extLst>
            <c:ext xmlns:c16="http://schemas.microsoft.com/office/drawing/2014/chart" uri="{C3380CC4-5D6E-409C-BE32-E72D297353CC}">
              <c16:uniqueId val="{00000009-494E-4CF1-839F-F07C45B15E1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13723</c:v>
                </c:pt>
                <c:pt idx="3">
                  <c:v>13212</c:v>
                </c:pt>
                <c:pt idx="6">
                  <c:v>12042</c:v>
                </c:pt>
                <c:pt idx="9">
                  <c:v>11285</c:v>
                </c:pt>
                <c:pt idx="12">
                  <c:v>12001</c:v>
                </c:pt>
              </c:numCache>
            </c:numRef>
          </c:val>
          <c:extLst>
            <c:ext xmlns:c16="http://schemas.microsoft.com/office/drawing/2014/chart" uri="{C3380CC4-5D6E-409C-BE32-E72D297353CC}">
              <c16:uniqueId val="{0000000A-494E-4CF1-839F-F07C45B15E1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5201</c:v>
                </c:pt>
                <c:pt idx="2">
                  <c:v>#N/A</c:v>
                </c:pt>
                <c:pt idx="3">
                  <c:v>#N/A</c:v>
                </c:pt>
                <c:pt idx="4">
                  <c:v>3988</c:v>
                </c:pt>
                <c:pt idx="5">
                  <c:v>#N/A</c:v>
                </c:pt>
                <c:pt idx="6">
                  <c:v>#N/A</c:v>
                </c:pt>
                <c:pt idx="7">
                  <c:v>1460</c:v>
                </c:pt>
                <c:pt idx="8">
                  <c:v>#N/A</c:v>
                </c:pt>
                <c:pt idx="9">
                  <c:v>#N/A</c:v>
                </c:pt>
                <c:pt idx="10">
                  <c:v>709</c:v>
                </c:pt>
                <c:pt idx="11">
                  <c:v>#N/A</c:v>
                </c:pt>
                <c:pt idx="12">
                  <c:v>#N/A</c:v>
                </c:pt>
                <c:pt idx="13">
                  <c:v>1354</c:v>
                </c:pt>
                <c:pt idx="14">
                  <c:v>#N/A</c:v>
                </c:pt>
              </c:numCache>
            </c:numRef>
          </c:val>
          <c:smooth val="0"/>
          <c:extLst>
            <c:ext xmlns:c16="http://schemas.microsoft.com/office/drawing/2014/chart" uri="{C3380CC4-5D6E-409C-BE32-E72D297353CC}">
              <c16:uniqueId val="{0000000B-494E-4CF1-839F-F07C45B15E1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3594</c:v>
                </c:pt>
                <c:pt idx="1">
                  <c:v>3516</c:v>
                </c:pt>
                <c:pt idx="2">
                  <c:v>2875</c:v>
                </c:pt>
              </c:numCache>
            </c:numRef>
          </c:val>
          <c:extLst>
            <c:ext xmlns:c16="http://schemas.microsoft.com/office/drawing/2014/chart" uri="{C3380CC4-5D6E-409C-BE32-E72D297353CC}">
              <c16:uniqueId val="{00000000-1227-4987-9E1B-4EB7178D33A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273</c:v>
                </c:pt>
                <c:pt idx="1">
                  <c:v>316</c:v>
                </c:pt>
                <c:pt idx="2">
                  <c:v>350</c:v>
                </c:pt>
              </c:numCache>
            </c:numRef>
          </c:val>
          <c:extLst>
            <c:ext xmlns:c16="http://schemas.microsoft.com/office/drawing/2014/chart" uri="{C3380CC4-5D6E-409C-BE32-E72D297353CC}">
              <c16:uniqueId val="{00000001-1227-4987-9E1B-4EB7178D33A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3646</c:v>
                </c:pt>
                <c:pt idx="1">
                  <c:v>3533</c:v>
                </c:pt>
                <c:pt idx="2">
                  <c:v>3565</c:v>
                </c:pt>
              </c:numCache>
            </c:numRef>
          </c:val>
          <c:extLst>
            <c:ext xmlns:c16="http://schemas.microsoft.com/office/drawing/2014/chart" uri="{C3380CC4-5D6E-409C-BE32-E72D297353CC}">
              <c16:uniqueId val="{00000002-1227-4987-9E1B-4EB7178D33A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{97A43098-341C-4921-A73D-0DF8E11638C7}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EB6-4DF7-997F-E1D81F60E2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{468A04AC-F608-4E1B-BB54-16E4F7FEEBF1}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B6-4DF7-997F-E1D81F60E2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{1E186D98-C48E-4C7E-98F4-43297656BA07}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B6-4DF7-997F-E1D81F60E2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{EE0C6218-B5C6-474A-A403-A6F3626FB14A}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B6-4DF7-997F-E1D81F60E2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{B07AB89A-16C3-4A67-B3FF-571C4A53F350}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B6-4DF7-997F-E1D81F60E2A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{96069456-4018-4F51-B422-CBE346FEA6A4}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EB6-4DF7-997F-E1D81F60E2A2}"/>
                </c:ext>
              </c:extLst>
            </c:dLbl>
            <c:dLbl>
              <c:idx val="16"/>
              <c:layout>
                <c:manualLayout>
                  <c:x val="0"/>
                  <c:y val="9.8800349973410979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{E2515BC7-4EDA-4116-94EF-EF5AE37E28B2}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EB6-4DF7-997F-E1D81F60E2A2}"/>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{5E781F1A-F18F-4B12-86E8-A563A0909A17}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EB6-4DF7-997F-E1D81F60E2A2}"/>
                </c:ext>
              </c:extLst>
            </c:dLbl>
            <c:dLbl>
              <c:idx val="32"/>
              <c:layout>
                <c:manualLayout>
                  <c:x val="0"/>
                  <c:y val="-9.8800349973410979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{06E27E40-A00B-488A-9672-2810EE9ABDF2}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EB6-4DF7-997F-E1D81F60E2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49.9</c:v>
                </c:pt>
                <c:pt idx="8">
                  <c:v>52.3</c:v>
                </c:pt>
                <c:pt idx="16">
                  <c:v>53.7</c:v>
                </c:pt>
                <c:pt idx="24">
                  <c:v>54.7</c:v>
                </c:pt>
                <c:pt idx="32">
                  <c:v>54.2</c:v>
                </c:pt>
              </c:numCache>
            </c:numRef>
          </c:xVal>
          <c:yVal>
            <c:numRef>
              <c:f>公会計指標分析・財政指標組合せ分析表!$BP$51:$DC$51</c:f>
              <c:numCache>
                <c:formatCode>#,##0.0;"▲ "#,##0.0</c:formatCode>
                <c:ptCount val="40"/>
                <c:pt idx="0">
                  <c:v>63</c:v>
                </c:pt>
                <c:pt idx="8">
                  <c:v>45.6</c:v>
                </c:pt>
                <c:pt idx="16">
                  <c:v>17.100000000000001</c:v>
                </c:pt>
                <c:pt idx="24">
                  <c:v>8.1</c:v>
                </c:pt>
                <c:pt idx="32">
                  <c:v>15.1</c:v>
                </c:pt>
              </c:numCache>
            </c:numRef>
          </c:yVal>
          <c:smooth val="0"/>
          <c:extLst>
            <c:ext xmlns:c16="http://schemas.microsoft.com/office/drawing/2014/chart" uri="{C3380CC4-5D6E-409C-BE32-E72D297353CC}">
              <c16:uniqueId val="{00000009-3EB6-4DF7-997F-E1D81F60E2A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{30F2F989-C1F3-4E3D-8D63-829F97251070}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EB6-4DF7-997F-E1D81F60E2A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{2A132D56-78A7-487B-BE09-4A4E279AF6AF}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B6-4DF7-997F-E1D81F60E2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{A68F914C-C2CA-483F-B128-98037920DDC9}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B6-4DF7-997F-E1D81F60E2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{A7E55AB0-EF55-4874-9DB6-97A1FFAEF1BE}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B6-4DF7-997F-E1D81F60E2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{64CFF907-87D0-4697-861A-45858FF4206E}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B6-4DF7-997F-E1D81F60E2A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{27E9E3C7-6C64-4491-9CD4-1E2DC4D4462C}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EB6-4DF7-997F-E1D81F60E2A2}"/>
                </c:ext>
              </c:extLst>
            </c:dLbl>
            <c:dLbl>
              <c:idx val="16"/>
              <c:layout>
                <c:manualLayout>
                  <c:x val="0"/>
                  <c:y val="5.4948880507809574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{12F48B51-8BD3-4417-8850-B12BD1F753C4}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EB6-4DF7-997F-E1D81F60E2A2}"/>
                </c:ext>
              </c:extLst>
            </c:dLbl>
            <c:dLbl>
              <c:idx val="24"/>
              <c:layout>
                <c:manualLayout>
                  <c:x val="0"/>
                  <c:y val="-5.4948880507809574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{94567DEA-4A36-44F7-9437-991F2377D0E4}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EB6-4DF7-997F-E1D81F60E2A2}"/>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{E08C2C30-CB6B-415B-B115-2961D0D96C5F}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EB6-4DF7-997F-E1D81F60E2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62.8</c:v>
                </c:pt>
                <c:pt idx="16">
                  <c:v>64</c:v>
                </c:pt>
                <c:pt idx="24">
                  <c:v>64.7</c:v>
                </c:pt>
                <c:pt idx="32">
                  <c:v>65.8</c:v>
                </c:pt>
              </c:numCache>
            </c:numRef>
          </c:xVal>
          <c:yVal>
            <c:numRef>
              <c:f>公会計指標分析・財政指標組合せ分析表!$BP$55:$DC$55</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3EB6-4DF7-997F-E1D81F60E2A2}"/>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{7FA3E0C4-1CC4-4ACA-8C77-858B1DC5AB8D}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2EA-43B1-906D-8E20B0D072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{44CD19FF-AEA1-4774-ABC5-B944332B1DAD}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EA-43B1-906D-8E20B0D072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{33B7A1BA-0489-496B-887D-A588AF903FF7}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EA-43B1-906D-8E20B0D072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{8DA7DCC1-CD25-40F8-AED0-A7D063B654D5}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EA-43B1-906D-8E20B0D072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{875E94FD-B051-4101-A278-29639FA26F0A}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EA-43B1-906D-8E20B0D0726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{BACEC94B-9E2D-4F28-952B-07C1FECE0827}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2EA-43B1-906D-8E20B0D0726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{B47F5756-8B4F-47D8-AE87-AFE059CC3851}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2EA-43B1-906D-8E20B0D0726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{1D332349-76B2-4662-8317-A962F664D2A4}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2EA-43B1-906D-8E20B0D0726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{209C5232-DBED-4BE5-84C3-AD8D0E9785B7}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2EA-43B1-906D-8E20B0D072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11.3</c:v>
                </c:pt>
                <c:pt idx="16">
                  <c:v>10.6</c:v>
                </c:pt>
                <c:pt idx="24">
                  <c:v>10.4</c:v>
                </c:pt>
                <c:pt idx="32">
                  <c:v>10</c:v>
                </c:pt>
              </c:numCache>
            </c:numRef>
          </c:xVal>
          <c:yVal>
            <c:numRef>
              <c:f>公会計指標分析・財政指標組合せ分析表!$BP$73:$DC$73</c:f>
              <c:numCache>
                <c:formatCode>#,##0.0;"▲ "#,##0.0</c:formatCode>
                <c:ptCount val="40"/>
                <c:pt idx="0">
                  <c:v>63</c:v>
                </c:pt>
                <c:pt idx="8">
                  <c:v>45.6</c:v>
                </c:pt>
                <c:pt idx="16">
                  <c:v>17.100000000000001</c:v>
                </c:pt>
                <c:pt idx="24">
                  <c:v>8.1</c:v>
                </c:pt>
                <c:pt idx="32">
                  <c:v>15.1</c:v>
                </c:pt>
              </c:numCache>
            </c:numRef>
          </c:yVal>
          <c:smooth val="0"/>
          <c:extLst>
            <c:ext xmlns:c16="http://schemas.microsoft.com/office/drawing/2014/chart" uri="{C3380CC4-5D6E-409C-BE32-E72D297353CC}">
              <c16:uniqueId val="{00000009-52EA-43B1-906D-8E20B0D0726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{33AD1B89-E431-4F3A-94B4-2C6D32E6DEBF}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2EA-43B1-906D-8E20B0D0726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{F0D91157-06D0-43B0-BFBF-2360B9F54930}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EA-43B1-906D-8E20B0D072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{901342AA-DC59-48D9-85A2-93F898C03A0D}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EA-43B1-906D-8E20B0D072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{C6396CF1-1799-41B2-A9A6-9DF4AEB4C408}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EA-43B1-906D-8E20B0D072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{1682BC6D-387E-4571-AD0B-9209ADF86F45}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EA-43B1-906D-8E20B0D0726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{5287736A-502C-4976-9B39-01D76A89A0B8}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2EA-43B1-906D-8E20B0D0726C}"/>
                </c:ext>
              </c:extLst>
            </c:dLbl>
            <c:dLbl>
              <c:idx val="16"/>
              <c:layout>
                <c:manualLayout>
                  <c:x val="-3.1570342725075584E-2"/>
                  <c:y val="-5.956543807242520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{7B9434FB-24BD-4695-9A6C-907276DEAFF5}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2EA-43B1-906D-8E20B0D0726C}"/>
                </c:ext>
              </c:extLst>
            </c:dLbl>
            <c:dLbl>
              <c:idx val="24"/>
              <c:layout>
                <c:manualLayout>
                  <c:x val="-4.4905057365901307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{166D4612-C8CC-45F9-B7E1-DA6072B1242C}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2EA-43B1-906D-8E20B0D0726C}"/>
                </c:ext>
              </c:extLst>
            </c:dLbl>
            <c:dLbl>
              <c:idx val="32"/>
              <c:layout>
                <c:manualLayout>
                  <c:x val="-1.8235628084249993E-2"/>
                  <c:y val="-6.526751361559332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{0D1F9937-2097-4BA3-ABAF-54713D398422}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2EA-43B1-906D-8E20B0D072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52EA-43B1-906D-8E20B0D0726C}"/>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愛媛県東温市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32,959
32,572
211.30
21,250,040
20,168,010
818,405
10,417,424
12,001,227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月の</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町合併により財政基盤の強化が図られ、令和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年度は全国平均と同じ</a:t>
          </a:r>
          <a:r>
            <a:rPr kumimoji="1" lang="en-US" altLang="ja-JP" sz="1100">
              <a:latin typeface="ＭＳ Ｐゴシック" panose="020B0600070205080204" pitchFamily="50" charset="-128"/>
              <a:ea typeface="ＭＳ Ｐゴシック" panose="020B0600070205080204" pitchFamily="50" charset="-128"/>
            </a:rPr>
            <a:t>0.49</a:t>
          </a:r>
          <a:r>
            <a:rPr kumimoji="1" lang="ja-JP" altLang="en-US" sz="1100">
              <a:latin typeface="ＭＳ Ｐゴシック" panose="020B0600070205080204" pitchFamily="50" charset="-128"/>
              <a:ea typeface="ＭＳ Ｐゴシック" panose="020B0600070205080204" pitchFamily="50" charset="-128"/>
            </a:rPr>
            <a:t>となっている。近年は、ほぼ横ばいの状況で推移しているが、今後は社会保障関連経費や学校施設などの公共施設の老朽化対策経費のさらなる増加が見込まれるため、実施事業における優先度の見極めやスクラップアンドビルドを徹底し、効果的かつ持続可能な行政運営を図る。</a:t>
          </a:r>
        </a:p>
        <a:p>
          <a:r>
            <a:rPr kumimoji="1" lang="ja-JP" altLang="en-US" sz="1100">
              <a:latin typeface="ＭＳ Ｐゴシック" panose="020B0600070205080204" pitchFamily="50" charset="-128"/>
              <a:ea typeface="ＭＳ Ｐゴシック" panose="020B0600070205080204" pitchFamily="50" charset="-128"/>
            </a:rPr>
            <a:t>　あわせて、企業誘致の推進や中小企業振興施策の充実、また市税を中心とした債権管理の強化による徴収率の向上、債券（国債等）による効率的な基金運用の推進など、自主財源のさらなる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144235</xdr:rowOff>
    </xdr:from>
    <xdr:to>
      <xdr:col>23</xdr:col>
      <xdr:colOff>133350</xdr:colOff>
      <xdr:row>40</xdr:row>
      <xdr:rowOff>161472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00223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161472</xdr:rowOff>
    </xdr:from>
    <xdr:to>
      <xdr:col>19</xdr:col>
      <xdr:colOff>133350</xdr:colOff>
      <xdr:row>40</xdr:row>
      <xdr:rowOff>161472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019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144235</xdr:rowOff>
    </xdr:from>
    <xdr:to>
      <xdr:col>15</xdr:col>
      <xdr:colOff>82550</xdr:colOff>
      <xdr:row>40</xdr:row>
      <xdr:rowOff>161472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0022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144235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9850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93435</xdr:rowOff>
    </xdr:from>
    <xdr:to>
      <xdr:col>23</xdr:col>
      <xdr:colOff>184150</xdr:colOff>
      <xdr:row>41</xdr:row>
      <xdr:rowOff>23585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109962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79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110672</xdr:rowOff>
    </xdr:from>
    <xdr:to>
      <xdr:col>19</xdr:col>
      <xdr:colOff>184150</xdr:colOff>
      <xdr:row>41</xdr:row>
      <xdr:rowOff>40822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110672</xdr:rowOff>
    </xdr:from>
    <xdr:to>
      <xdr:col>15</xdr:col>
      <xdr:colOff>133350</xdr:colOff>
      <xdr:row>41</xdr:row>
      <xdr:rowOff>40822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93435</xdr:rowOff>
    </xdr:from>
    <xdr:to>
      <xdr:col>11</xdr:col>
      <xdr:colOff>82550</xdr:colOff>
      <xdr:row>41</xdr:row>
      <xdr:rowOff>23585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33762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近年は類似団体平均を上回る状況が続いている。令和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年度は、物価高騰の影響のほか、法人の収入減等による法人税割の減少（△</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百万円）や会計年度任用職員の報酬、給料及び期末勤勉手当の増加（＋</a:t>
          </a:r>
          <a:r>
            <a:rPr kumimoji="1" lang="en-US" altLang="ja-JP" sz="1100">
              <a:latin typeface="ＭＳ Ｐゴシック" panose="020B0600070205080204" pitchFamily="50" charset="-128"/>
              <a:ea typeface="ＭＳ Ｐゴシック" panose="020B0600070205080204" pitchFamily="50" charset="-128"/>
            </a:rPr>
            <a:t>182</a:t>
          </a:r>
          <a:r>
            <a:rPr kumimoji="1" lang="ja-JP" altLang="en-US" sz="1100">
              <a:latin typeface="ＭＳ Ｐゴシック" panose="020B0600070205080204" pitchFamily="50" charset="-128"/>
              <a:ea typeface="ＭＳ Ｐゴシック" panose="020B0600070205080204" pitchFamily="50" charset="-128"/>
            </a:rPr>
            <a:t>百万円）等により、経常収支比率が増加した。</a:t>
          </a:r>
        </a:p>
        <a:p>
          <a:r>
            <a:rPr kumimoji="1" lang="ja-JP" altLang="en-US" sz="1100">
              <a:latin typeface="ＭＳ Ｐゴシック" panose="020B0600070205080204" pitchFamily="50" charset="-128"/>
              <a:ea typeface="ＭＳ Ｐゴシック" panose="020B0600070205080204" pitchFamily="50" charset="-128"/>
            </a:rPr>
            <a:t>　経常的な経費に充当した一般財源は全体で前年度から</a:t>
          </a:r>
          <a:r>
            <a:rPr kumimoji="1" lang="en-US" altLang="ja-JP" sz="1100">
              <a:latin typeface="ＭＳ Ｐゴシック" panose="020B0600070205080204" pitchFamily="50" charset="-128"/>
              <a:ea typeface="ＭＳ Ｐゴシック" panose="020B0600070205080204" pitchFamily="50" charset="-128"/>
            </a:rPr>
            <a:t>381</a:t>
          </a:r>
          <a:r>
            <a:rPr kumimoji="1" lang="ja-JP" altLang="en-US" sz="1100">
              <a:latin typeface="ＭＳ Ｐゴシック" panose="020B0600070205080204" pitchFamily="50" charset="-128"/>
              <a:ea typeface="ＭＳ Ｐゴシック" panose="020B0600070205080204" pitchFamily="50" charset="-128"/>
            </a:rPr>
            <a:t>百万円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latin typeface="ＭＳ Ｐゴシック" panose="020B0600070205080204" pitchFamily="50" charset="-128"/>
              <a:ea typeface="ＭＳ Ｐゴシック" panose="020B0600070205080204" pitchFamily="50" charset="-128"/>
            </a:rPr>
            <a:t>増加し、性質別にみると、人件費で</a:t>
          </a:r>
          <a:r>
            <a:rPr kumimoji="1" lang="en-US" altLang="ja-JP" sz="1100">
              <a:latin typeface="ＭＳ Ｐゴシック" panose="020B0600070205080204" pitchFamily="50" charset="-128"/>
              <a:ea typeface="ＭＳ Ｐゴシック" panose="020B0600070205080204" pitchFamily="50" charset="-128"/>
            </a:rPr>
            <a:t>212</a:t>
          </a:r>
          <a:r>
            <a:rPr kumimoji="1" lang="ja-JP" altLang="en-US" sz="1100">
              <a:latin typeface="ＭＳ Ｐゴシック" panose="020B0600070205080204" pitchFamily="50" charset="-128"/>
              <a:ea typeface="ＭＳ Ｐゴシック" panose="020B0600070205080204" pitchFamily="50" charset="-128"/>
            </a:rPr>
            <a:t>百万円（</a:t>
          </a:r>
          <a:r>
            <a:rPr kumimoji="1" lang="en-US" altLang="ja-JP" sz="1100">
              <a:latin typeface="ＭＳ Ｐゴシック" panose="020B0600070205080204" pitchFamily="50" charset="-128"/>
              <a:ea typeface="ＭＳ Ｐゴシック" panose="020B0600070205080204" pitchFamily="50" charset="-128"/>
            </a:rPr>
            <a:t>7.1</a:t>
          </a:r>
          <a:r>
            <a:rPr kumimoji="1" lang="ja-JP" altLang="en-US" sz="1100">
              <a:latin typeface="ＭＳ Ｐゴシック" panose="020B0600070205080204" pitchFamily="50" charset="-128"/>
              <a:ea typeface="ＭＳ Ｐゴシック" panose="020B0600070205080204" pitchFamily="50" charset="-128"/>
            </a:rPr>
            <a:t>％）の増加、物件費で</a:t>
          </a:r>
          <a:r>
            <a:rPr kumimoji="1" lang="en-US" altLang="ja-JP" sz="1100">
              <a:latin typeface="ＭＳ Ｐゴシック" panose="020B0600070205080204" pitchFamily="50" charset="-128"/>
              <a:ea typeface="ＭＳ Ｐゴシック" panose="020B0600070205080204" pitchFamily="50" charset="-128"/>
            </a:rPr>
            <a:t>180</a:t>
          </a:r>
          <a:r>
            <a:rPr kumimoji="1" lang="ja-JP" altLang="en-US" sz="1100">
              <a:latin typeface="ＭＳ Ｐゴシック" panose="020B0600070205080204" pitchFamily="50" charset="-128"/>
              <a:ea typeface="ＭＳ Ｐゴシック" panose="020B0600070205080204" pitchFamily="50" charset="-128"/>
            </a:rPr>
            <a:t>百万円（</a:t>
          </a:r>
          <a:r>
            <a:rPr kumimoji="1" lang="en-US" altLang="ja-JP" sz="1100">
              <a:latin typeface="ＭＳ Ｐゴシック" panose="020B0600070205080204" pitchFamily="50" charset="-128"/>
              <a:ea typeface="ＭＳ Ｐゴシック" panose="020B0600070205080204" pitchFamily="50" charset="-128"/>
            </a:rPr>
            <a:t>10.5</a:t>
          </a:r>
          <a:r>
            <a:rPr kumimoji="1" lang="ja-JP" altLang="en-US" sz="1100">
              <a:latin typeface="ＭＳ Ｐゴシック" panose="020B0600070205080204" pitchFamily="50" charset="-128"/>
              <a:ea typeface="ＭＳ Ｐゴシック" panose="020B0600070205080204" pitchFamily="50" charset="-128"/>
            </a:rPr>
            <a:t>％）の増加となっている。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56388</xdr:rowOff>
    </xdr:from>
    <xdr:to>
      <xdr:col>23</xdr:col>
      <xdr:colOff>133350</xdr:colOff>
      <xdr:row>64</xdr:row>
      <xdr:rowOff>10414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57738"/>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8128</xdr:rowOff>
    </xdr:from>
    <xdr:to>
      <xdr:col>19</xdr:col>
      <xdr:colOff>133350</xdr:colOff>
      <xdr:row>63</xdr:row>
      <xdr:rowOff>56388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0947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109728</xdr:rowOff>
    </xdr:from>
    <xdr:to>
      <xdr:col>15</xdr:col>
      <xdr:colOff>82550</xdr:colOff>
      <xdr:row>63</xdr:row>
      <xdr:rowOff>8128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6817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109728</xdr:rowOff>
    </xdr:from>
    <xdr:to>
      <xdr:col>11</xdr:col>
      <xdr:colOff>31750</xdr:colOff>
      <xdr:row>63</xdr:row>
      <xdr:rowOff>51562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68178"/>
          <a:ext cx="889000" cy="2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105427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131064</xdr:rowOff>
    </xdr:from>
    <xdr:to>
      <xdr:col>23</xdr:col>
      <xdr:colOff>184150</xdr:colOff>
      <xdr:row>64</xdr:row>
      <xdr:rowOff>61214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103141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0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5588</xdr:rowOff>
    </xdr:from>
    <xdr:to>
      <xdr:col>19</xdr:col>
      <xdr:colOff>184150</xdr:colOff>
      <xdr:row>63</xdr:row>
      <xdr:rowOff>107188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91965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893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128778</xdr:rowOff>
    </xdr:from>
    <xdr:to>
      <xdr:col>15</xdr:col>
      <xdr:colOff>133350</xdr:colOff>
      <xdr:row>63</xdr:row>
      <xdr:rowOff>58928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43705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58928</xdr:rowOff>
    </xdr:from>
    <xdr:to>
      <xdr:col>11</xdr:col>
      <xdr:colOff>82550</xdr:colOff>
      <xdr:row>61</xdr:row>
      <xdr:rowOff>160528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145305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60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762</xdr:rowOff>
    </xdr:from>
    <xdr:to>
      <xdr:col>7</xdr:col>
      <xdr:colOff>31750</xdr:colOff>
      <xdr:row>63</xdr:row>
      <xdr:rowOff>102362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87139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88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[185,506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類似団体平均を</a:t>
          </a:r>
          <a:r>
            <a:rPr kumimoji="1" lang="en-US" altLang="ja-JP" sz="1100">
              <a:latin typeface="ＭＳ Ｐゴシック" panose="020B0600070205080204" pitchFamily="50" charset="-128"/>
              <a:ea typeface="ＭＳ Ｐゴシック" panose="020B0600070205080204" pitchFamily="50" charset="-128"/>
            </a:rPr>
            <a:t>6,066</a:t>
          </a:r>
          <a:r>
            <a:rPr kumimoji="1" lang="ja-JP" altLang="en-US" sz="1100">
              <a:latin typeface="ＭＳ Ｐゴシック" panose="020B0600070205080204" pitchFamily="50" charset="-128"/>
              <a:ea typeface="ＭＳ Ｐゴシック" panose="020B0600070205080204" pitchFamily="50" charset="-128"/>
            </a:rPr>
            <a:t>円下回っているが、全国平均を</a:t>
          </a:r>
          <a:r>
            <a:rPr kumimoji="1" lang="en-US" altLang="ja-JP" sz="1100">
              <a:latin typeface="ＭＳ Ｐゴシック" panose="020B0600070205080204" pitchFamily="50" charset="-128"/>
              <a:ea typeface="ＭＳ Ｐゴシック" panose="020B0600070205080204" pitchFamily="50" charset="-128"/>
            </a:rPr>
            <a:t>16,225</a:t>
          </a:r>
          <a:r>
            <a:rPr kumimoji="1" lang="ja-JP" altLang="en-US" sz="1100">
              <a:latin typeface="ＭＳ Ｐゴシック" panose="020B0600070205080204" pitchFamily="50" charset="-128"/>
              <a:ea typeface="ＭＳ Ｐゴシック" panose="020B0600070205080204" pitchFamily="50" charset="-128"/>
            </a:rPr>
            <a:t>円上回っている。人件費は類似団体平均・全国平均ともに上回っているが、物件費は類似団体平均・全国平均ともに下回っている。</a:t>
          </a:r>
        </a:p>
        <a:p>
          <a:r>
            <a:rPr kumimoji="1" lang="ja-JP" altLang="en-US" sz="1100">
              <a:latin typeface="ＭＳ Ｐゴシック" panose="020B0600070205080204" pitchFamily="50" charset="-128"/>
              <a:ea typeface="ＭＳ Ｐゴシック" panose="020B0600070205080204" pitchFamily="50" charset="-128"/>
            </a:rPr>
            <a:t>　地域おこし協力隊の導入や移住定住施策等の地域振興施策に継続的に取り組んでおり、引き続き一定の費用が必要になるとともに、公共施設については、運営経費や維持補修経費に加え、老朽化対策などの費用の増加が引き続き見込まれるため、事務事業の見直しを行い、歳出削減に努め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69469</xdr:rowOff>
    </xdr:from>
    <xdr:to>
      <xdr:col>23</xdr:col>
      <xdr:colOff>133350</xdr:colOff>
      <xdr:row>83</xdr:row>
      <xdr:rowOff>98375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99819"/>
          <a:ext cx="838200" cy="2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69469</xdr:rowOff>
    </xdr:from>
    <xdr:to>
      <xdr:col>19</xdr:col>
      <xdr:colOff>133350</xdr:colOff>
      <xdr:row>83</xdr:row>
      <xdr:rowOff>69850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9981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51288</xdr:rowOff>
    </xdr:from>
    <xdr:to>
      <xdr:col>15</xdr:col>
      <xdr:colOff>82550</xdr:colOff>
      <xdr:row>83</xdr:row>
      <xdr:rowOff>69850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81638"/>
          <a:ext cx="889000" cy="1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51288</xdr:rowOff>
    </xdr:from>
    <xdr:to>
      <xdr:col>11</xdr:col>
      <xdr:colOff>31750</xdr:colOff>
      <xdr:row>83</xdr:row>
      <xdr:rowOff>68098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281638"/>
          <a:ext cx="889000" cy="1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70579</xdr:rowOff>
    </xdr:from>
    <xdr:to>
      <xdr:col>7</xdr:col>
      <xdr:colOff>31750</xdr:colOff>
      <xdr:row>84</xdr:row>
      <xdr:rowOff>729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156956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8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47575</xdr:rowOff>
    </xdr:from>
    <xdr:to>
      <xdr:col>23</xdr:col>
      <xdr:colOff>184150</xdr:colOff>
      <xdr:row>83</xdr:row>
      <xdr:rowOff>149175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7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64102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2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18669</xdr:rowOff>
    </xdr:from>
    <xdr:to>
      <xdr:col>19</xdr:col>
      <xdr:colOff>184150</xdr:colOff>
      <xdr:row>83</xdr:row>
      <xdr:rowOff>120269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4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130446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17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19050</xdr:rowOff>
    </xdr:from>
    <xdr:to>
      <xdr:col>15</xdr:col>
      <xdr:colOff>133350</xdr:colOff>
      <xdr:row>83</xdr:row>
      <xdr:rowOff>120650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130827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01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488</xdr:rowOff>
    </xdr:from>
    <xdr:to>
      <xdr:col>11</xdr:col>
      <xdr:colOff>82550</xdr:colOff>
      <xdr:row>83</xdr:row>
      <xdr:rowOff>102088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3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112265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9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17298</xdr:rowOff>
    </xdr:from>
    <xdr:to>
      <xdr:col>7</xdr:col>
      <xdr:colOff>31750</xdr:colOff>
      <xdr:row>83</xdr:row>
      <xdr:rowOff>118898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4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129075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16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年度は、前年度から＋</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ポイントとなり、類似団体平均に近い数値で推移している。</a:t>
          </a:r>
        </a:p>
        <a:p>
          <a:r>
            <a:rPr kumimoji="1" lang="ja-JP" altLang="en-US" sz="1100">
              <a:latin typeface="ＭＳ Ｐゴシック" panose="020B0600070205080204" pitchFamily="50" charset="-128"/>
              <a:ea typeface="ＭＳ Ｐゴシック" panose="020B0600070205080204" pitchFamily="50" charset="-128"/>
            </a:rPr>
            <a:t>　今後も国や県の給与に準じた適正な給与制度の運用を継続する。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47171</xdr:rowOff>
    </xdr:from>
    <xdr:to>
      <xdr:col>81</xdr:col>
      <xdr:colOff>44450</xdr:colOff>
      <xdr:row>83</xdr:row>
      <xdr:rowOff>64407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27752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47171</xdr:rowOff>
    </xdr:from>
    <xdr:to>
      <xdr:col>77</xdr:col>
      <xdr:colOff>44450</xdr:colOff>
      <xdr:row>83</xdr:row>
      <xdr:rowOff>47171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2775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47171</xdr:rowOff>
    </xdr:from>
    <xdr:to>
      <xdr:col>72</xdr:col>
      <xdr:colOff>203200</xdr:colOff>
      <xdr:row>83</xdr:row>
      <xdr:rowOff>98879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27752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132443</xdr:rowOff>
    </xdr:from>
    <xdr:to>
      <xdr:col>68</xdr:col>
      <xdr:colOff>152400</xdr:colOff>
      <xdr:row>83</xdr:row>
      <xdr:rowOff>98879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19134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14713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13607</xdr:rowOff>
    </xdr:from>
    <xdr:to>
      <xdr:col>81</xdr:col>
      <xdr:colOff>95250</xdr:colOff>
      <xdr:row>83</xdr:row>
      <xdr:rowOff>115207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30134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8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167821</xdr:rowOff>
    </xdr:from>
    <xdr:to>
      <xdr:col>77</xdr:col>
      <xdr:colOff>95250</xdr:colOff>
      <xdr:row>83</xdr:row>
      <xdr:rowOff>97971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108148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995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167821</xdr:rowOff>
    </xdr:from>
    <xdr:to>
      <xdr:col>73</xdr:col>
      <xdr:colOff>44450</xdr:colOff>
      <xdr:row>83</xdr:row>
      <xdr:rowOff>97971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108148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995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48079</xdr:rowOff>
    </xdr:from>
    <xdr:to>
      <xdr:col>68</xdr:col>
      <xdr:colOff>203200</xdr:colOff>
      <xdr:row>83</xdr:row>
      <xdr:rowOff>149679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81643</xdr:rowOff>
    </xdr:from>
    <xdr:to>
      <xdr:col>64</xdr:col>
      <xdr:colOff>152400</xdr:colOff>
      <xdr:row>83</xdr:row>
      <xdr:rowOff>11793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21970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職員数については、平成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年の合併以前から一般行政職における新規採用の抑制を図ってきたことにより、類似団体平均を下回っていたが、市町村類型の変更により、令和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年度以降、類似団体平均を上回るようになり、令和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年度は類似団体平均を</a:t>
          </a:r>
          <a:r>
            <a:rPr kumimoji="1" lang="en-US" altLang="ja-JP" sz="1100">
              <a:latin typeface="ＭＳ Ｐゴシック" panose="020B0600070205080204" pitchFamily="50" charset="-128"/>
              <a:ea typeface="ＭＳ Ｐゴシック" panose="020B0600070205080204" pitchFamily="50" charset="-128"/>
            </a:rPr>
            <a:t>0.36</a:t>
          </a:r>
          <a:r>
            <a:rPr kumimoji="1" lang="ja-JP" altLang="en-US" sz="1100">
              <a:latin typeface="ＭＳ Ｐゴシック" panose="020B0600070205080204" pitchFamily="50" charset="-128"/>
              <a:ea typeface="ＭＳ Ｐゴシック" panose="020B0600070205080204" pitchFamily="50" charset="-128"/>
            </a:rPr>
            <a:t>人上回る結果となっている。多様化・複雑化する住民ニーズに迅速に応え、かつ質の高いサービスを継続していくためには、恒常的な職員数の削減にも限界があるため、再任用職員や会計年度任用職員等も含めて適正な定員管理を継続することとし、あわせて職員の年齢構成等に歪みが生じないよう採用人数の平準化を図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90551</xdr:rowOff>
    </xdr:from>
    <xdr:to>
      <xdr:col>81</xdr:col>
      <xdr:colOff>44450</xdr:colOff>
      <xdr:row>60</xdr:row>
      <xdr:rowOff>98996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377551"/>
          <a:ext cx="838200" cy="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98996</xdr:rowOff>
    </xdr:from>
    <xdr:to>
      <xdr:col>77</xdr:col>
      <xdr:colOff>44450</xdr:colOff>
      <xdr:row>60</xdr:row>
      <xdr:rowOff>103822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38599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101007</xdr:rowOff>
    </xdr:from>
    <xdr:to>
      <xdr:col>72</xdr:col>
      <xdr:colOff>203200</xdr:colOff>
      <xdr:row>60</xdr:row>
      <xdr:rowOff>103822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88007"/>
          <a:ext cx="889000" cy="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98192</xdr:rowOff>
    </xdr:from>
    <xdr:to>
      <xdr:col>68</xdr:col>
      <xdr:colOff>152400</xdr:colOff>
      <xdr:row>60</xdr:row>
      <xdr:rowOff>101007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85192"/>
          <a:ext cx="889000" cy="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65490</xdr:rowOff>
    </xdr:from>
    <xdr:to>
      <xdr:col>64</xdr:col>
      <xdr:colOff>152400</xdr:colOff>
      <xdr:row>60</xdr:row>
      <xdr:rowOff>167090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151867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3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39751</xdr:rowOff>
    </xdr:from>
    <xdr:to>
      <xdr:col>81</xdr:col>
      <xdr:colOff>95250</xdr:colOff>
      <xdr:row>60</xdr:row>
      <xdr:rowOff>141351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2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11828</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98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48196</xdr:rowOff>
    </xdr:from>
    <xdr:to>
      <xdr:col>77</xdr:col>
      <xdr:colOff>95250</xdr:colOff>
      <xdr:row>60</xdr:row>
      <xdr:rowOff>149796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3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134573</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421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53022</xdr:rowOff>
    </xdr:from>
    <xdr:to>
      <xdr:col>73</xdr:col>
      <xdr:colOff>44450</xdr:colOff>
      <xdr:row>60</xdr:row>
      <xdr:rowOff>154622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139399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426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50207</xdr:rowOff>
    </xdr:from>
    <xdr:to>
      <xdr:col>68</xdr:col>
      <xdr:colOff>203200</xdr:colOff>
      <xdr:row>60</xdr:row>
      <xdr:rowOff>151807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3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136584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42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47392</xdr:rowOff>
    </xdr:from>
    <xdr:to>
      <xdr:col>64</xdr:col>
      <xdr:colOff>152400</xdr:colOff>
      <xdr:row>60</xdr:row>
      <xdr:rowOff>148992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3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159169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10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年度は、類似団体平均を</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ポイント上回っているものの、前年度と比べ</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ポイント低下した。前年度から減少した主な要因としては、標準税収入額等の増加による標準財政規模の増加が挙げられる。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今後も引き続き、企業版ふるさと納税など新たな歳入の確保に取り組むとともに、税収の確保に努めることにより、比率の低下を図る。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71362</xdr:rowOff>
    </xdr:from>
    <xdr:to>
      <xdr:col>81</xdr:col>
      <xdr:colOff>44450</xdr:colOff>
      <xdr:row>42</xdr:row>
      <xdr:rowOff>117324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272262"/>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117324</xdr:rowOff>
    </xdr:from>
    <xdr:to>
      <xdr:col>77</xdr:col>
      <xdr:colOff>44450</xdr:colOff>
      <xdr:row>42</xdr:row>
      <xdr:rowOff>140305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318224"/>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140305</xdr:rowOff>
    </xdr:from>
    <xdr:to>
      <xdr:col>72</xdr:col>
      <xdr:colOff>203200</xdr:colOff>
      <xdr:row>43</xdr:row>
      <xdr:rowOff>49288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34120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49288</xdr:rowOff>
    </xdr:from>
    <xdr:to>
      <xdr:col>68</xdr:col>
      <xdr:colOff>152400</xdr:colOff>
      <xdr:row>43</xdr:row>
      <xdr:rowOff>83759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4216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40415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9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20562</xdr:rowOff>
    </xdr:from>
    <xdr:to>
      <xdr:col>81</xdr:col>
      <xdr:colOff>95250</xdr:colOff>
      <xdr:row>42</xdr:row>
      <xdr:rowOff>122162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2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164089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93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66524</xdr:rowOff>
    </xdr:from>
    <xdr:to>
      <xdr:col>77</xdr:col>
      <xdr:colOff>95250</xdr:colOff>
      <xdr:row>42</xdr:row>
      <xdr:rowOff>168124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152901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53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89505</xdr:rowOff>
    </xdr:from>
    <xdr:to>
      <xdr:col>73</xdr:col>
      <xdr:colOff>44450</xdr:colOff>
      <xdr:row>43</xdr:row>
      <xdr:rowOff>19655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4432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7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169938</xdr:rowOff>
    </xdr:from>
    <xdr:to>
      <xdr:col>68</xdr:col>
      <xdr:colOff>203200</xdr:colOff>
      <xdr:row>43</xdr:row>
      <xdr:rowOff>100088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84865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32959</xdr:rowOff>
    </xdr:from>
    <xdr:to>
      <xdr:col>64</xdr:col>
      <xdr:colOff>152400</xdr:colOff>
      <xdr:row>43</xdr:row>
      <xdr:rowOff>134559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119336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年度は類似団体平均を</a:t>
          </a:r>
          <a:r>
            <a:rPr kumimoji="1" lang="en-US" altLang="ja-JP" sz="1100">
              <a:latin typeface="ＭＳ Ｐゴシック" panose="020B0600070205080204" pitchFamily="50" charset="-128"/>
              <a:ea typeface="ＭＳ Ｐゴシック" panose="020B0600070205080204" pitchFamily="50" charset="-128"/>
            </a:rPr>
            <a:t>4.9</a:t>
          </a:r>
          <a:r>
            <a:rPr kumimoji="1" lang="ja-JP" altLang="en-US" sz="1100">
              <a:latin typeface="ＭＳ Ｐゴシック" panose="020B0600070205080204" pitchFamily="50" charset="-128"/>
              <a:ea typeface="ＭＳ Ｐゴシック" panose="020B0600070205080204" pitchFamily="50" charset="-128"/>
            </a:rPr>
            <a:t>ポイント下回っていたが、令和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年度は前年度から＋</a:t>
          </a:r>
          <a:r>
            <a:rPr kumimoji="1" lang="en-US" altLang="ja-JP" sz="1100">
              <a:latin typeface="ＭＳ Ｐゴシック" panose="020B0600070205080204" pitchFamily="50" charset="-128"/>
              <a:ea typeface="ＭＳ Ｐゴシック" panose="020B0600070205080204" pitchFamily="50" charset="-128"/>
            </a:rPr>
            <a:t>7.0</a:t>
          </a:r>
          <a:r>
            <a:rPr kumimoji="1" lang="ja-JP" altLang="en-US" sz="1100">
              <a:latin typeface="ＭＳ Ｐゴシック" panose="020B0600070205080204" pitchFamily="50" charset="-128"/>
              <a:ea typeface="ＭＳ Ｐゴシック" panose="020B0600070205080204" pitchFamily="50" charset="-128"/>
            </a:rPr>
            <a:t>ポイントとなり、類似団体平均を</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ポイント上回った。比率増加の要因としては、新規借入額と償還元金の差額による地方債現在高の増加（＋</a:t>
          </a:r>
          <a:r>
            <a:rPr kumimoji="1" lang="en-US" altLang="ja-JP" sz="1100">
              <a:latin typeface="ＭＳ Ｐゴシック" panose="020B0600070205080204" pitchFamily="50" charset="-128"/>
              <a:ea typeface="ＭＳ Ｐゴシック" panose="020B0600070205080204" pitchFamily="50" charset="-128"/>
            </a:rPr>
            <a:t>716</a:t>
          </a:r>
          <a:r>
            <a:rPr kumimoji="1" lang="ja-JP" altLang="en-US" sz="1100">
              <a:latin typeface="ＭＳ Ｐゴシック" panose="020B0600070205080204" pitchFamily="50" charset="-128"/>
              <a:ea typeface="ＭＳ Ｐゴシック" panose="020B0600070205080204" pitchFamily="50" charset="-128"/>
            </a:rPr>
            <a:t>百万円）や財政調整基金等の取崩額が積立額よりも多かったことによる充当可能基金の減少（△</a:t>
          </a:r>
          <a:r>
            <a:rPr kumimoji="1" lang="en-US" altLang="ja-JP" sz="1100">
              <a:latin typeface="ＭＳ Ｐゴシック" panose="020B0600070205080204" pitchFamily="50" charset="-128"/>
              <a:ea typeface="ＭＳ Ｐゴシック" panose="020B0600070205080204" pitchFamily="50" charset="-128"/>
            </a:rPr>
            <a:t>524</a:t>
          </a:r>
          <a:r>
            <a:rPr kumimoji="1" lang="ja-JP" altLang="en-US" sz="1100">
              <a:latin typeface="ＭＳ Ｐゴシック" panose="020B0600070205080204" pitchFamily="50" charset="-128"/>
              <a:ea typeface="ＭＳ Ｐゴシック" panose="020B0600070205080204" pitchFamily="50" charset="-128"/>
            </a:rPr>
            <a:t>百万円）等が挙げられる。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今後も引き続き、企業版ふるさと納税など新たな歳入の確保に取り組むとともに、事務事業の見直しにより充当可能基金の確保など比率の改善に努めていく。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78952</xdr:rowOff>
    </xdr:from>
    <xdr:to>
      <xdr:col>81</xdr:col>
      <xdr:colOff>44450</xdr:colOff>
      <xdr:row>15</xdr:row>
      <xdr:rowOff>1341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479252"/>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78952</xdr:rowOff>
    </xdr:from>
    <xdr:to>
      <xdr:col>77</xdr:col>
      <xdr:colOff>44450</xdr:colOff>
      <xdr:row>15</xdr:row>
      <xdr:rowOff>28152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47925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80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28152</xdr:rowOff>
    </xdr:from>
    <xdr:to>
      <xdr:col>72</xdr:col>
      <xdr:colOff>203200</xdr:colOff>
      <xdr:row>17</xdr:row>
      <xdr:rowOff>67310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599902"/>
          <a:ext cx="889000" cy="38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67310</xdr:rowOff>
    </xdr:from>
    <xdr:to>
      <xdr:col>68</xdr:col>
      <xdr:colOff>152400</xdr:colOff>
      <xdr:row>18</xdr:row>
      <xdr:rowOff>129117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81960"/>
          <a:ext cx="889000" cy="2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121991</xdr:rowOff>
    </xdr:from>
    <xdr:to>
      <xdr:col>81</xdr:col>
      <xdr:colOff>95250</xdr:colOff>
      <xdr:row>15</xdr:row>
      <xdr:rowOff>52141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52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94068</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49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28152</xdr:rowOff>
    </xdr:from>
    <xdr:to>
      <xdr:col>77</xdr:col>
      <xdr:colOff>95250</xdr:colOff>
      <xdr:row>14</xdr:row>
      <xdr:rowOff>129752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42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139929</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197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148802</xdr:rowOff>
    </xdr:from>
    <xdr:to>
      <xdr:col>73</xdr:col>
      <xdr:colOff>44450</xdr:colOff>
      <xdr:row>15</xdr:row>
      <xdr:rowOff>78952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54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63729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635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16510</xdr:rowOff>
    </xdr:from>
    <xdr:to>
      <xdr:col>68</xdr:col>
      <xdr:colOff>203200</xdr:colOff>
      <xdr:row>17</xdr:row>
      <xdr:rowOff>118110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3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102887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1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78317</xdr:rowOff>
    </xdr:from>
    <xdr:to>
      <xdr:col>64</xdr:col>
      <xdr:colOff>152400</xdr:colOff>
      <xdr:row>19</xdr:row>
      <xdr:rowOff>8467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16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164694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25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愛媛県東温市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32,959
32,572
211.30
21,250,040
20,168,010
818,405
10,417,424
12,001,227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令和元年度までは、類似団体平均に近い数値で推移していたが、令和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年度から類似団体平均を上回る状況となっており、令和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年度は、類似団体平均を</a:t>
          </a:r>
          <a:r>
            <a:rPr kumimoji="1" lang="en-US" altLang="ja-JP" sz="1100">
              <a:latin typeface="ＭＳ Ｐゴシック" panose="020B0600070205080204" pitchFamily="50" charset="-128"/>
              <a:ea typeface="ＭＳ Ｐゴシック" panose="020B0600070205080204" pitchFamily="50" charset="-128"/>
            </a:rPr>
            <a:t>5.2</a:t>
          </a:r>
          <a:r>
            <a:rPr kumimoji="1" lang="ja-JP" altLang="en-US" sz="1100">
              <a:latin typeface="ＭＳ Ｐゴシック" panose="020B0600070205080204" pitchFamily="50" charset="-128"/>
              <a:ea typeface="ＭＳ Ｐゴシック" panose="020B0600070205080204" pitchFamily="50" charset="-128"/>
            </a:rPr>
            <a:t>ポイント、全国平均を</a:t>
          </a:r>
          <a:r>
            <a:rPr kumimoji="1" lang="en-US" altLang="ja-JP" sz="1100">
              <a:latin typeface="ＭＳ Ｐゴシック" panose="020B0600070205080204" pitchFamily="50" charset="-128"/>
              <a:ea typeface="ＭＳ Ｐゴシック" panose="020B0600070205080204" pitchFamily="50" charset="-128"/>
            </a:rPr>
            <a:t>3.9</a:t>
          </a:r>
          <a:r>
            <a:rPr kumimoji="1" lang="ja-JP" altLang="en-US" sz="1100">
              <a:latin typeface="ＭＳ Ｐゴシック" panose="020B0600070205080204" pitchFamily="50" charset="-128"/>
              <a:ea typeface="ＭＳ Ｐゴシック" panose="020B0600070205080204" pitchFamily="50" charset="-128"/>
            </a:rPr>
            <a:t>ポイント上回る結果となっている。これは、会計年度任用職員に係る費用（人口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人当たり決算額）が類似団体平均・全国平均ともに上回っていることが理由として挙げられる。</a:t>
          </a:r>
        </a:p>
        <a:p>
          <a:r>
            <a:rPr kumimoji="1" lang="ja-JP" altLang="en-US" sz="1100">
              <a:latin typeface="ＭＳ Ｐゴシック" panose="020B0600070205080204" pitchFamily="50" charset="-128"/>
              <a:ea typeface="ＭＳ Ｐゴシック" panose="020B0600070205080204" pitchFamily="50" charset="-128"/>
            </a:rPr>
            <a:t>　今後は、会計年度任用職員の配置数の見直しを進め、人件費の抑制に努めていく。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67564</xdr:rowOff>
    </xdr:from>
    <xdr:to>
      <xdr:col>24</xdr:col>
      <xdr:colOff>25400</xdr:colOff>
      <xdr:row>38</xdr:row>
      <xdr:rowOff>149860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8266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40132</xdr:rowOff>
    </xdr:from>
    <xdr:to>
      <xdr:col>19</xdr:col>
      <xdr:colOff>187325</xdr:colOff>
      <xdr:row>38</xdr:row>
      <xdr:rowOff>67564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552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8128</xdr:rowOff>
    </xdr:from>
    <xdr:to>
      <xdr:col>15</xdr:col>
      <xdr:colOff>98425</xdr:colOff>
      <xdr:row>38</xdr:row>
      <xdr:rowOff>40132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232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8128</xdr:rowOff>
    </xdr:from>
    <xdr:to>
      <xdr:col>11</xdr:col>
      <xdr:colOff>9525</xdr:colOff>
      <xdr:row>38</xdr:row>
      <xdr:rowOff>117856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2322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99060</xdr:rowOff>
    </xdr:from>
    <xdr:to>
      <xdr:col>24</xdr:col>
      <xdr:colOff>76200</xdr:colOff>
      <xdr:row>39</xdr:row>
      <xdr:rowOff>29210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71137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16764</xdr:rowOff>
    </xdr:from>
    <xdr:to>
      <xdr:col>20</xdr:col>
      <xdr:colOff>38100</xdr:colOff>
      <xdr:row>38</xdr:row>
      <xdr:rowOff>118364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103141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160782</xdr:rowOff>
    </xdr:from>
    <xdr:to>
      <xdr:col>15</xdr:col>
      <xdr:colOff>149225</xdr:colOff>
      <xdr:row>38</xdr:row>
      <xdr:rowOff>90932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75709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128778</xdr:rowOff>
    </xdr:from>
    <xdr:to>
      <xdr:col>11</xdr:col>
      <xdr:colOff>60325</xdr:colOff>
      <xdr:row>38</xdr:row>
      <xdr:rowOff>58928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43705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67056</xdr:rowOff>
    </xdr:from>
    <xdr:to>
      <xdr:col>6</xdr:col>
      <xdr:colOff>171450</xdr:colOff>
      <xdr:row>38</xdr:row>
      <xdr:rowOff>168656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153433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従来より類似団体平均を上回っており、会計年度任用職員制度の開始に伴い、これらの経費が物件費から人件費に移行したことで令和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年度及び令和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年度は類似団体平均の数値に近づいたが、燃やすごみ収集処理委託料が増加したこと等により、令和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年度以降は、類似団体平均を上回るようになっている。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年度は体育施設等指定管理業務委託料や市民ミュージカル開催業務委託料、窓口</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支援業務委託料等の物件費が増加したことにより、前年度から</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159004</xdr:rowOff>
    </xdr:from>
    <xdr:to>
      <xdr:col>82</xdr:col>
      <xdr:colOff>107950</xdr:colOff>
      <xdr:row>17</xdr:row>
      <xdr:rowOff>133858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902204"/>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131572</xdr:rowOff>
    </xdr:from>
    <xdr:to>
      <xdr:col>78</xdr:col>
      <xdr:colOff>69850</xdr:colOff>
      <xdr:row>16</xdr:row>
      <xdr:rowOff>159004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8747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83566</xdr:rowOff>
    </xdr:from>
    <xdr:to>
      <xdr:col>73</xdr:col>
      <xdr:colOff>180975</xdr:colOff>
      <xdr:row>16</xdr:row>
      <xdr:rowOff>131572</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655316"/>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83566</xdr:rowOff>
    </xdr:from>
    <xdr:to>
      <xdr:col>69</xdr:col>
      <xdr:colOff>92075</xdr:colOff>
      <xdr:row>16</xdr:row>
      <xdr:rowOff>3556</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65531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103632</xdr:rowOff>
    </xdr:from>
    <xdr:to>
      <xdr:col>65</xdr:col>
      <xdr:colOff>53975</xdr:colOff>
      <xdr:row>15</xdr:row>
      <xdr:rowOff>33782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0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43959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27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83058</xdr:rowOff>
    </xdr:from>
    <xdr:to>
      <xdr:col>82</xdr:col>
      <xdr:colOff>158750</xdr:colOff>
      <xdr:row>18</xdr:row>
      <xdr:rowOff>13208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99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55135</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108204</xdr:rowOff>
    </xdr:from>
    <xdr:to>
      <xdr:col>78</xdr:col>
      <xdr:colOff>120650</xdr:colOff>
      <xdr:row>17</xdr:row>
      <xdr:rowOff>38354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23131</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937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80772</xdr:rowOff>
    </xdr:from>
    <xdr:to>
      <xdr:col>74</xdr:col>
      <xdr:colOff>31750</xdr:colOff>
      <xdr:row>17</xdr:row>
      <xdr:rowOff>10922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167149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91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32766</xdr:rowOff>
    </xdr:from>
    <xdr:to>
      <xdr:col>69</xdr:col>
      <xdr:colOff>142875</xdr:colOff>
      <xdr:row>15</xdr:row>
      <xdr:rowOff>134366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6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119143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690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124206</xdr:rowOff>
    </xdr:from>
    <xdr:to>
      <xdr:col>65</xdr:col>
      <xdr:colOff>53975</xdr:colOff>
      <xdr:row>16</xdr:row>
      <xdr:rowOff>54356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39133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78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年度までは類似団体平均を上回る状況が続いていたが、市町村類型の変更により、令和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年度以降、類似団体平均を下回るようになり、令和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年度は類似団体平均を</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ポイント下回る結果となっている。</a:t>
          </a:r>
        </a:p>
        <a:p>
          <a:r>
            <a:rPr kumimoji="1" lang="ja-JP" altLang="en-US" sz="1100">
              <a:latin typeface="ＭＳ Ｐゴシック" panose="020B0600070205080204" pitchFamily="50" charset="-128"/>
              <a:ea typeface="ＭＳ Ｐゴシック" panose="020B0600070205080204" pitchFamily="50" charset="-128"/>
            </a:rPr>
            <a:t>　扶助費に充当した経常一般財源は、前年度から</a:t>
          </a:r>
          <a:r>
            <a:rPr kumimoji="1" lang="en-US" altLang="ja-JP" sz="1100">
              <a:latin typeface="ＭＳ Ｐゴシック" panose="020B0600070205080204" pitchFamily="50" charset="-128"/>
              <a:ea typeface="ＭＳ Ｐゴシック" panose="020B0600070205080204" pitchFamily="50" charset="-128"/>
            </a:rPr>
            <a:t>91</a:t>
          </a:r>
          <a:r>
            <a:rPr kumimoji="1" lang="ja-JP" altLang="en-US" sz="1100">
              <a:latin typeface="ＭＳ Ｐゴシック" panose="020B0600070205080204" pitchFamily="50" charset="-128"/>
              <a:ea typeface="ＭＳ Ｐゴシック" panose="020B0600070205080204" pitchFamily="50" charset="-128"/>
            </a:rPr>
            <a:t>百万円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latin typeface="ＭＳ Ｐゴシック" panose="020B0600070205080204" pitchFamily="50" charset="-128"/>
              <a:ea typeface="ＭＳ Ｐゴシック" panose="020B0600070205080204" pitchFamily="50" charset="-128"/>
            </a:rPr>
            <a:t>増加し、障害福祉サービス費や子ども医療費の増加が要因と考えられる。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57</xdr:row>
      <xdr:rowOff>4535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90100"/>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23585</xdr:rowOff>
    </xdr:from>
    <xdr:to>
      <xdr:col>19</xdr:col>
      <xdr:colOff>187325</xdr:colOff>
      <xdr:row>56</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247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23585</xdr:rowOff>
    </xdr:from>
    <xdr:to>
      <xdr:col>15</xdr:col>
      <xdr:colOff>98425</xdr:colOff>
      <xdr:row>56</xdr:row>
      <xdr:rowOff>34472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6247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34472</xdr:rowOff>
    </xdr:from>
    <xdr:to>
      <xdr:col>11</xdr:col>
      <xdr:colOff>9525</xdr:colOff>
      <xdr:row>56</xdr:row>
      <xdr:rowOff>45357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356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141712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144235</xdr:rowOff>
    </xdr:from>
    <xdr:to>
      <xdr:col>15</xdr:col>
      <xdr:colOff>149225</xdr:colOff>
      <xdr:row>56</xdr:row>
      <xdr:rowOff>74385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84562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155122</xdr:rowOff>
    </xdr:from>
    <xdr:to>
      <xdr:col>11</xdr:col>
      <xdr:colOff>60325</xdr:colOff>
      <xdr:row>56</xdr:row>
      <xdr:rowOff>85272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95449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類似団体平均を</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ポイント、全国平均を</a:t>
          </a:r>
          <a:r>
            <a:rPr kumimoji="1" lang="en-US" altLang="ja-JP" sz="1100">
              <a:latin typeface="ＭＳ Ｐゴシック" panose="020B0600070205080204" pitchFamily="50" charset="-128"/>
              <a:ea typeface="ＭＳ Ｐゴシック" panose="020B0600070205080204" pitchFamily="50" charset="-128"/>
            </a:rPr>
            <a:t>4.3</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将来的に財政状況の悪化を招くことのないように、保険料や使用料の適正化を図り、特別会計への繰出金を抑えるなど一般会計の財政負担軽減に努めていく。　</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165100</xdr:rowOff>
    </xdr:from>
    <xdr:to>
      <xdr:col>82</xdr:col>
      <xdr:colOff>107950</xdr:colOff>
      <xdr:row>61</xdr:row>
      <xdr:rowOff>6350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452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61</xdr:row>
      <xdr:rowOff>6350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299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133350</xdr:rowOff>
    </xdr:from>
    <xdr:to>
      <xdr:col>73</xdr:col>
      <xdr:colOff>180975</xdr:colOff>
      <xdr:row>60</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248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133350</xdr:rowOff>
    </xdr:from>
    <xdr:to>
      <xdr:col>69</xdr:col>
      <xdr:colOff>92075</xdr:colOff>
      <xdr:row>60</xdr:row>
      <xdr:rowOff>152400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2489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114300</xdr:rowOff>
    </xdr:from>
    <xdr:to>
      <xdr:col>82</xdr:col>
      <xdr:colOff>158750</xdr:colOff>
      <xdr:row>61</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22877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127000</xdr:rowOff>
    </xdr:from>
    <xdr:to>
      <xdr:col>78</xdr:col>
      <xdr:colOff>120650</xdr:colOff>
      <xdr:row>61</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41927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50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82550</xdr:rowOff>
    </xdr:from>
    <xdr:to>
      <xdr:col>69</xdr:col>
      <xdr:colOff>142875</xdr:colOff>
      <xdr:row>60</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101600</xdr:rowOff>
    </xdr:from>
    <xdr:to>
      <xdr:col>65</xdr:col>
      <xdr:colOff>53975</xdr:colOff>
      <xdr:row>61</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類似団体平均を</a:t>
          </a:r>
          <a:r>
            <a:rPr kumimoji="1" lang="en-US" altLang="ja-JP" sz="1100">
              <a:latin typeface="ＭＳ Ｐゴシック" panose="020B0600070205080204" pitchFamily="50" charset="-128"/>
              <a:ea typeface="ＭＳ Ｐゴシック" panose="020B0600070205080204" pitchFamily="50" charset="-128"/>
            </a:rPr>
            <a:t>6.5</a:t>
          </a:r>
          <a:r>
            <a:rPr kumimoji="1" lang="ja-JP" altLang="en-US" sz="1100">
              <a:latin typeface="ＭＳ Ｐゴシック" panose="020B0600070205080204" pitchFamily="50" charset="-128"/>
              <a:ea typeface="ＭＳ Ｐゴシック" panose="020B0600070205080204" pitchFamily="50" charset="-128"/>
            </a:rPr>
            <a:t>ポイント、全国平均を</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ポイント下回っている。</a:t>
          </a:r>
        </a:p>
        <a:p>
          <a:r>
            <a:rPr kumimoji="1" lang="ja-JP" altLang="en-US" sz="1100">
              <a:latin typeface="ＭＳ Ｐゴシック" panose="020B0600070205080204" pitchFamily="50" charset="-128"/>
              <a:ea typeface="ＭＳ Ｐゴシック" panose="020B0600070205080204" pitchFamily="50" charset="-128"/>
            </a:rPr>
            <a:t>　令和元年度までは</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％台で推移していたが、令和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年度からは下水道事業が公営企業会計適用となったことにより、一般会計から下水道事業への繰出しが、繰出金から補助費等に移行したことで増加しており、令和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年度では</a:t>
          </a:r>
          <a:r>
            <a:rPr kumimoji="1" lang="en-US" altLang="ja-JP" sz="1100">
              <a:latin typeface="ＭＳ Ｐゴシック" panose="020B0600070205080204" pitchFamily="50" charset="-128"/>
              <a:ea typeface="ＭＳ Ｐゴシック" panose="020B0600070205080204" pitchFamily="50" charset="-128"/>
            </a:rPr>
            <a:t>8.2</a:t>
          </a:r>
          <a:r>
            <a:rPr kumimoji="1" lang="ja-JP" altLang="en-US" sz="1100">
              <a:latin typeface="ＭＳ Ｐゴシック" panose="020B0600070205080204" pitchFamily="50" charset="-128"/>
              <a:ea typeface="ＭＳ Ｐゴシック" panose="020B0600070205080204" pitchFamily="50" charset="-128"/>
            </a:rPr>
            <a:t>％となっている。</a:t>
          </a:r>
        </a:p>
        <a:p>
          <a:r>
            <a:rPr kumimoji="1" lang="ja-JP" altLang="en-US" sz="1100">
              <a:latin typeface="ＭＳ Ｐゴシック" panose="020B0600070205080204" pitchFamily="50" charset="-128"/>
              <a:ea typeface="ＭＳ Ｐゴシック" panose="020B0600070205080204" pitchFamily="50" charset="-128"/>
            </a:rPr>
            <a:t>　補助費等に充当した一般財源は、前年度から</a:t>
          </a:r>
          <a:r>
            <a:rPr kumimoji="1" lang="en-US" altLang="ja-JP" sz="1100">
              <a:latin typeface="ＭＳ Ｐゴシック" panose="020B0600070205080204" pitchFamily="50" charset="-128"/>
              <a:ea typeface="ＭＳ Ｐゴシック" panose="020B0600070205080204" pitchFamily="50" charset="-128"/>
            </a:rPr>
            <a:t>54</a:t>
          </a:r>
          <a:r>
            <a:rPr kumimoji="1" lang="ja-JP" altLang="en-US" sz="1100">
              <a:latin typeface="ＭＳ Ｐゴシック" panose="020B0600070205080204" pitchFamily="50" charset="-128"/>
              <a:ea typeface="ＭＳ Ｐゴシック" panose="020B0600070205080204" pitchFamily="50" charset="-128"/>
            </a:rPr>
            <a:t>百万円（</a:t>
          </a:r>
          <a:r>
            <a:rPr kumimoji="1" lang="en-US" altLang="ja-JP" sz="1100">
              <a:latin typeface="ＭＳ Ｐゴシック" panose="020B0600070205080204" pitchFamily="50" charset="-128"/>
              <a:ea typeface="ＭＳ Ｐゴシック" panose="020B0600070205080204" pitchFamily="50" charset="-128"/>
            </a:rPr>
            <a:t>5.9</a:t>
          </a:r>
          <a:r>
            <a:rPr kumimoji="1" lang="ja-JP" altLang="en-US" sz="1100">
              <a:latin typeface="ＭＳ Ｐゴシック" panose="020B0600070205080204" pitchFamily="50" charset="-128"/>
              <a:ea typeface="ＭＳ Ｐゴシック" panose="020B0600070205080204" pitchFamily="50" charset="-128"/>
            </a:rPr>
            <a:t>％）減少し、</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ポイント低下した。</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35</xdr:row>
      <xdr:rowOff>133858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10260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133858</xdr:rowOff>
    </xdr:from>
    <xdr:to>
      <xdr:col>78</xdr:col>
      <xdr:colOff>69850</xdr:colOff>
      <xdr:row>36</xdr:row>
      <xdr:rowOff>26416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1346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36</xdr:row>
      <xdr:rowOff>26416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1437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36</xdr:row>
      <xdr:rowOff>3556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1437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51054</xdr:rowOff>
    </xdr:from>
    <xdr:to>
      <xdr:col>82</xdr:col>
      <xdr:colOff>158750</xdr:colOff>
      <xdr:row>35</xdr:row>
      <xdr:rowOff>152654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67581</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89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83058</xdr:rowOff>
    </xdr:from>
    <xdr:to>
      <xdr:col>78</xdr:col>
      <xdr:colOff>120650</xdr:colOff>
      <xdr:row>36</xdr:row>
      <xdr:rowOff>13208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23385</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85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公債費に充当された経常一般財源は前年度から</a:t>
          </a:r>
          <a:r>
            <a:rPr kumimoji="1" lang="en-US" altLang="ja-JP" sz="1100">
              <a:latin typeface="ＭＳ Ｐゴシック" panose="020B0600070205080204" pitchFamily="50" charset="-128"/>
              <a:ea typeface="ＭＳ Ｐゴシック" panose="020B0600070205080204" pitchFamily="50" charset="-128"/>
            </a:rPr>
            <a:t>71</a:t>
          </a:r>
          <a:r>
            <a:rPr kumimoji="1" lang="ja-JP" altLang="en-US" sz="1100">
              <a:latin typeface="ＭＳ Ｐゴシック" panose="020B0600070205080204" pitchFamily="50" charset="-128"/>
              <a:ea typeface="ＭＳ Ｐゴシック" panose="020B0600070205080204" pitchFamily="50" charset="-128"/>
            </a:rPr>
            <a:t>百万円（</a:t>
          </a:r>
          <a:r>
            <a:rPr kumimoji="1" lang="en-US" altLang="ja-JP" sz="1100">
              <a:latin typeface="ＭＳ Ｐゴシック" panose="020B0600070205080204" pitchFamily="50" charset="-128"/>
              <a:ea typeface="ＭＳ Ｐゴシック" panose="020B0600070205080204" pitchFamily="50" charset="-128"/>
            </a:rPr>
            <a:t>4.3</a:t>
          </a:r>
          <a:r>
            <a:rPr kumimoji="1" lang="ja-JP" altLang="en-US" sz="1100">
              <a:latin typeface="ＭＳ Ｐゴシック" panose="020B0600070205080204" pitchFamily="50" charset="-128"/>
              <a:ea typeface="ＭＳ Ｐゴシック" panose="020B0600070205080204" pitchFamily="50" charset="-128"/>
            </a:rPr>
            <a:t>％）減少し、令和元年度～令和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％台前半で推移していたが、令和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15.3</a:t>
          </a:r>
          <a:r>
            <a:rPr kumimoji="1" lang="ja-JP" altLang="en-US" sz="1100">
              <a:latin typeface="ＭＳ Ｐゴシック" panose="020B0600070205080204" pitchFamily="50" charset="-128"/>
              <a:ea typeface="ＭＳ Ｐゴシック" panose="020B0600070205080204" pitchFamily="50" charset="-128"/>
            </a:rPr>
            <a:t>％となった。</a:t>
          </a:r>
        </a:p>
        <a:p>
          <a:r>
            <a:rPr kumimoji="1" lang="ja-JP" altLang="en-US" sz="1100">
              <a:latin typeface="ＭＳ Ｐゴシック" panose="020B0600070205080204" pitchFamily="50" charset="-128"/>
              <a:ea typeface="ＭＳ Ｐゴシック" panose="020B0600070205080204" pitchFamily="50" charset="-128"/>
            </a:rPr>
            <a:t>　過去に借り入れた地方債の償還が順調に進んでいる一方で、今後も学校施設の大規模改修や道路整備や公園整備等に係る地方債の借入れが続くため、数値は増加していくことが見込まれる。</a:t>
          </a:r>
        </a:p>
        <a:p>
          <a:r>
            <a:rPr kumimoji="1" lang="ja-JP" altLang="en-US" sz="1100">
              <a:latin typeface="ＭＳ Ｐゴシック" panose="020B0600070205080204" pitchFamily="50" charset="-128"/>
              <a:ea typeface="ＭＳ Ｐゴシック" panose="020B0600070205080204" pitchFamily="50" charset="-128"/>
            </a:rPr>
            <a:t>　地方債残高の増加を抑えるため、引き続き事業の必要性を精査するとともに、企業版ふるさと納税など新たな歳入の確保に努めていく。</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110671</xdr:rowOff>
    </xdr:from>
    <xdr:to>
      <xdr:col>24</xdr:col>
      <xdr:colOff>25400</xdr:colOff>
      <xdr:row>77</xdr:row>
      <xdr:rowOff>26307</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40871"/>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26307</xdr:rowOff>
    </xdr:from>
    <xdr:to>
      <xdr:col>19</xdr:col>
      <xdr:colOff>187325</xdr:colOff>
      <xdr:row>77</xdr:row>
      <xdr:rowOff>69850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2279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26307</xdr:rowOff>
    </xdr:from>
    <xdr:to>
      <xdr:col>15</xdr:col>
      <xdr:colOff>98425</xdr:colOff>
      <xdr:row>77</xdr:row>
      <xdr:rowOff>69850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279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26307</xdr:rowOff>
    </xdr:from>
    <xdr:to>
      <xdr:col>11</xdr:col>
      <xdr:colOff>9525</xdr:colOff>
      <xdr:row>77</xdr:row>
      <xdr:rowOff>48079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279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130629</xdr:rowOff>
    </xdr:from>
    <xdr:to>
      <xdr:col>6</xdr:col>
      <xdr:colOff>171450</xdr:colOff>
      <xdr:row>79</xdr:row>
      <xdr:rowOff>60779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0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45556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76399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3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146957</xdr:rowOff>
    </xdr:from>
    <xdr:to>
      <xdr:col>20</xdr:col>
      <xdr:colOff>38100</xdr:colOff>
      <xdr:row>77</xdr:row>
      <xdr:rowOff>77107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146957</xdr:rowOff>
    </xdr:from>
    <xdr:to>
      <xdr:col>11</xdr:col>
      <xdr:colOff>60325</xdr:colOff>
      <xdr:row>77</xdr:row>
      <xdr:rowOff>77107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168729</xdr:rowOff>
    </xdr:from>
    <xdr:to>
      <xdr:col>6</xdr:col>
      <xdr:colOff>171450</xdr:colOff>
      <xdr:row>77</xdr:row>
      <xdr:rowOff>98879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9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109056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6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公債費を除いた経常収支比率は、類似団体平均を</a:t>
          </a:r>
          <a:r>
            <a:rPr kumimoji="1" lang="en-US" altLang="ja-JP" sz="1100">
              <a:latin typeface="ＭＳ Ｐゴシック" panose="020B0600070205080204" pitchFamily="50" charset="-128"/>
              <a:ea typeface="ＭＳ Ｐゴシック" panose="020B0600070205080204" pitchFamily="50" charset="-128"/>
            </a:rPr>
            <a:t>5.9</a:t>
          </a:r>
          <a:r>
            <a:rPr kumimoji="1" lang="ja-JP" altLang="en-US" sz="1100">
              <a:latin typeface="ＭＳ Ｐゴシック" panose="020B0600070205080204" pitchFamily="50" charset="-128"/>
              <a:ea typeface="ＭＳ Ｐゴシック" panose="020B0600070205080204" pitchFamily="50" charset="-128"/>
            </a:rPr>
            <a:t>ポイント上回り、全国平均を</a:t>
          </a:r>
          <a:r>
            <a:rPr kumimoji="1" lang="en-US" altLang="ja-JP" sz="1100">
              <a:latin typeface="ＭＳ Ｐゴシック" panose="020B0600070205080204" pitchFamily="50" charset="-128"/>
              <a:ea typeface="ＭＳ Ｐゴシック" panose="020B0600070205080204" pitchFamily="50" charset="-128"/>
            </a:rPr>
            <a:t>4.8</a:t>
          </a:r>
          <a:r>
            <a:rPr kumimoji="1" lang="ja-JP" altLang="en-US" sz="1100">
              <a:latin typeface="ＭＳ Ｐゴシック" panose="020B0600070205080204" pitchFamily="50" charset="-128"/>
              <a:ea typeface="ＭＳ Ｐゴシック" panose="020B0600070205080204" pitchFamily="50" charset="-128"/>
            </a:rPr>
            <a:t>ポイント上回っている。人件費と物件費が、類似団体平均を上回っていることが影響し、比率が高くなる傾向にある。</a:t>
          </a:r>
        </a:p>
        <a:p>
          <a:r>
            <a:rPr kumimoji="1" lang="ja-JP" altLang="en-US" sz="1100">
              <a:latin typeface="ＭＳ Ｐゴシック" panose="020B0600070205080204" pitchFamily="50" charset="-128"/>
              <a:ea typeface="ＭＳ Ｐゴシック" panose="020B0600070205080204" pitchFamily="50" charset="-128"/>
            </a:rPr>
            <a:t>　今後も、公共施設の運営経費や維持補修費に加え、老朽化対策などの費用の増加が引き続き見込まれるため、事務事業の見直しを行い、一層の歳出削減に努めていく。</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136144</xdr:rowOff>
    </xdr:from>
    <xdr:to>
      <xdr:col>82</xdr:col>
      <xdr:colOff>107950</xdr:colOff>
      <xdr:row>79</xdr:row>
      <xdr:rowOff>120142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509244"/>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72137</xdr:rowOff>
    </xdr:from>
    <xdr:to>
      <xdr:col>78</xdr:col>
      <xdr:colOff>69850</xdr:colOff>
      <xdr:row>78</xdr:row>
      <xdr:rowOff>136144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445237"/>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33274</xdr:rowOff>
    </xdr:from>
    <xdr:to>
      <xdr:col>73</xdr:col>
      <xdr:colOff>180975</xdr:colOff>
      <xdr:row>78</xdr:row>
      <xdr:rowOff>72137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34924"/>
          <a:ext cx="88900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33274</xdr:rowOff>
    </xdr:from>
    <xdr:to>
      <xdr:col>69</xdr:col>
      <xdr:colOff>92075</xdr:colOff>
      <xdr:row>78</xdr:row>
      <xdr:rowOff>122428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34924"/>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69342</xdr:rowOff>
    </xdr:from>
    <xdr:to>
      <xdr:col>82</xdr:col>
      <xdr:colOff>158750</xdr:colOff>
      <xdr:row>79</xdr:row>
      <xdr:rowOff>170942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1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41419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85344</xdr:rowOff>
    </xdr:from>
    <xdr:to>
      <xdr:col>78</xdr:col>
      <xdr:colOff>120650</xdr:colOff>
      <xdr:row>79</xdr:row>
      <xdr:rowOff>15494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271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44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21337</xdr:rowOff>
    </xdr:from>
    <xdr:to>
      <xdr:col>74</xdr:col>
      <xdr:colOff>31750</xdr:colOff>
      <xdr:row>78</xdr:row>
      <xdr:rowOff>122937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107714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153924</xdr:rowOff>
    </xdr:from>
    <xdr:to>
      <xdr:col>69</xdr:col>
      <xdr:colOff>142875</xdr:colOff>
      <xdr:row>77</xdr:row>
      <xdr:rowOff>84074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68851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71628</xdr:rowOff>
    </xdr:from>
    <xdr:to>
      <xdr:col>65</xdr:col>
      <xdr:colOff>53975</xdr:colOff>
      <xdr:row>79</xdr:row>
      <xdr:rowOff>1778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158005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愛媛県東温市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10928</xdr:rowOff>
    </xdr:from>
    <xdr:to>
      <xdr:col>29</xdr:col>
      <xdr:colOff>127000</xdr:colOff>
      <xdr:row>18</xdr:row>
      <xdr:rowOff>44917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44653"/>
          <a:ext cx="647700" cy="33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44917</xdr:rowOff>
    </xdr:from>
    <xdr:to>
      <xdr:col>26</xdr:col>
      <xdr:colOff>50800</xdr:colOff>
      <xdr:row>18</xdr:row>
      <xdr:rowOff>45569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78642"/>
          <a:ext cx="698500" cy="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45569</xdr:rowOff>
    </xdr:from>
    <xdr:to>
      <xdr:col>22</xdr:col>
      <xdr:colOff>114300</xdr:colOff>
      <xdr:row>18</xdr:row>
      <xdr:rowOff>51554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79294"/>
          <a:ext cx="698500" cy="5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51554</xdr:rowOff>
    </xdr:from>
    <xdr:to>
      <xdr:col>18</xdr:col>
      <xdr:colOff>177800</xdr:colOff>
      <xdr:row>18</xdr:row>
      <xdr:rowOff>53734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85279"/>
          <a:ext cx="698500" cy="2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122728</xdr:rowOff>
    </xdr:from>
    <xdr:to>
      <xdr:col>15</xdr:col>
      <xdr:colOff>101600</xdr:colOff>
      <xdr:row>18</xdr:row>
      <xdr:rowOff>52878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8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63055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5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131578</xdr:rowOff>
    </xdr:from>
    <xdr:to>
      <xdr:col>29</xdr:col>
      <xdr:colOff>177800</xdr:colOff>
      <xdr:row>18</xdr:row>
      <xdr:rowOff>61728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93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103655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65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165567</xdr:rowOff>
    </xdr:from>
    <xdr:to>
      <xdr:col>26</xdr:col>
      <xdr:colOff>101600</xdr:colOff>
      <xdr:row>18</xdr:row>
      <xdr:rowOff>95717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27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80494</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14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166219</xdr:rowOff>
    </xdr:from>
    <xdr:to>
      <xdr:col>22</xdr:col>
      <xdr:colOff>165100</xdr:colOff>
      <xdr:row>18</xdr:row>
      <xdr:rowOff>96369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28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81146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1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754</xdr:rowOff>
    </xdr:from>
    <xdr:to>
      <xdr:col>19</xdr:col>
      <xdr:colOff>38100</xdr:colOff>
      <xdr:row>18</xdr:row>
      <xdr:rowOff>102354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34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87131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20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2934</xdr:rowOff>
    </xdr:from>
    <xdr:to>
      <xdr:col>15</xdr:col>
      <xdr:colOff>101600</xdr:colOff>
      <xdr:row>18</xdr:row>
      <xdr:rowOff>104534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36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89311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23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94824</xdr:rowOff>
    </xdr:from>
    <xdr:to>
      <xdr:col>29</xdr:col>
      <xdr:colOff>127000</xdr:colOff>
      <xdr:row>36</xdr:row>
      <xdr:rowOff>101492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48074"/>
          <a:ext cx="647700" cy="6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94824</xdr:rowOff>
    </xdr:from>
    <xdr:to>
      <xdr:col>26</xdr:col>
      <xdr:colOff>50800</xdr:colOff>
      <xdr:row>36</xdr:row>
      <xdr:rowOff>101168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48074"/>
          <a:ext cx="698500" cy="6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59392</xdr:rowOff>
    </xdr:from>
    <xdr:to>
      <xdr:col>22</xdr:col>
      <xdr:colOff>114300</xdr:colOff>
      <xdr:row>36</xdr:row>
      <xdr:rowOff>101168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012642"/>
          <a:ext cx="698500" cy="41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59392</xdr:rowOff>
    </xdr:from>
    <xdr:to>
      <xdr:col>18</xdr:col>
      <xdr:colOff>177800</xdr:colOff>
      <xdr:row>36</xdr:row>
      <xdr:rowOff>99416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12642"/>
          <a:ext cx="698500" cy="40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75114</xdr:rowOff>
    </xdr:from>
    <xdr:to>
      <xdr:col>15</xdr:col>
      <xdr:colOff>101600</xdr:colOff>
      <xdr:row>37</xdr:row>
      <xdr:rowOff>5264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283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161491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14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50692</xdr:rowOff>
    </xdr:from>
    <xdr:to>
      <xdr:col>29</xdr:col>
      <xdr:colOff>177800</xdr:colOff>
      <xdr:row>36</xdr:row>
      <xdr:rowOff>152292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03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238669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49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44024</xdr:rowOff>
    </xdr:from>
    <xdr:to>
      <xdr:col>26</xdr:col>
      <xdr:colOff>101600</xdr:colOff>
      <xdr:row>36</xdr:row>
      <xdr:rowOff>145624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97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155801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66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50368</xdr:rowOff>
    </xdr:from>
    <xdr:to>
      <xdr:col>22</xdr:col>
      <xdr:colOff>165100</xdr:colOff>
      <xdr:row>36</xdr:row>
      <xdr:rowOff>151968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03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162145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772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8592</xdr:rowOff>
    </xdr:from>
    <xdr:to>
      <xdr:col>19</xdr:col>
      <xdr:colOff>38100</xdr:colOff>
      <xdr:row>36</xdr:row>
      <xdr:rowOff>110192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61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120369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30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48616</xdr:rowOff>
    </xdr:from>
    <xdr:to>
      <xdr:col>15</xdr:col>
      <xdr:colOff>101600</xdr:colOff>
      <xdr:row>36</xdr:row>
      <xdr:rowOff>150216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01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160393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7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愛媛県東温市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32,959
32,572
211.30
21,250,040
20,168,010
818,405
10,417,424
12,001,227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161527</xdr:rowOff>
    </xdr:from>
    <xdr:to>
      <xdr:col>24</xdr:col>
      <xdr:colOff>63500</xdr:colOff>
      <xdr:row>37</xdr:row>
      <xdr:rowOff>22962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33727"/>
          <a:ext cx="838200" cy="3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20020</xdr:rowOff>
    </xdr:from>
    <xdr:to>
      <xdr:col>19</xdr:col>
      <xdr:colOff>177800</xdr:colOff>
      <xdr:row>37</xdr:row>
      <xdr:rowOff>22962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363670"/>
          <a:ext cx="889000" cy="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20020</xdr:rowOff>
    </xdr:from>
    <xdr:to>
      <xdr:col>15</xdr:col>
      <xdr:colOff>50800</xdr:colOff>
      <xdr:row>37</xdr:row>
      <xdr:rowOff>26619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63670"/>
          <a:ext cx="889000" cy="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26619</xdr:rowOff>
    </xdr:from>
    <xdr:to>
      <xdr:col>10</xdr:col>
      <xdr:colOff>114300</xdr:colOff>
      <xdr:row>37</xdr:row>
      <xdr:rowOff>28658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70269"/>
          <a:ext cx="8890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126326</xdr:rowOff>
    </xdr:from>
    <xdr:to>
      <xdr:col>6</xdr:col>
      <xdr:colOff>38100</xdr:colOff>
      <xdr:row>37</xdr:row>
      <xdr:rowOff>56476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73003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110727</xdr:rowOff>
    </xdr:from>
    <xdr:to>
      <xdr:col>24</xdr:col>
      <xdr:colOff>114300</xdr:colOff>
      <xdr:row>37</xdr:row>
      <xdr:rowOff>40877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8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133604</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34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143612</xdr:rowOff>
    </xdr:from>
    <xdr:to>
      <xdr:col>20</xdr:col>
      <xdr:colOff>38100</xdr:colOff>
      <xdr:row>37</xdr:row>
      <xdr:rowOff>73762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90289</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09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140670</xdr:rowOff>
    </xdr:from>
    <xdr:to>
      <xdr:col>15</xdr:col>
      <xdr:colOff>101600</xdr:colOff>
      <xdr:row>37</xdr:row>
      <xdr:rowOff>70820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87347</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08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147269</xdr:rowOff>
    </xdr:from>
    <xdr:to>
      <xdr:col>10</xdr:col>
      <xdr:colOff>165100</xdr:colOff>
      <xdr:row>37</xdr:row>
      <xdr:rowOff>77419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1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93946</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09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149308</xdr:rowOff>
    </xdr:from>
    <xdr:to>
      <xdr:col>6</xdr:col>
      <xdr:colOff>38100</xdr:colOff>
      <xdr:row>37</xdr:row>
      <xdr:rowOff>79458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2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70585</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1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138594</xdr:rowOff>
    </xdr:from>
    <xdr:to>
      <xdr:col>24</xdr:col>
      <xdr:colOff>63500</xdr:colOff>
      <xdr:row>56</xdr:row>
      <xdr:rowOff>157393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39794"/>
          <a:ext cx="838200" cy="1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147065</xdr:rowOff>
    </xdr:from>
    <xdr:to>
      <xdr:col>19</xdr:col>
      <xdr:colOff>177800</xdr:colOff>
      <xdr:row>56</xdr:row>
      <xdr:rowOff>157393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48265"/>
          <a:ext cx="889000" cy="1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147065</xdr:rowOff>
    </xdr:from>
    <xdr:to>
      <xdr:col>15</xdr:col>
      <xdr:colOff>50800</xdr:colOff>
      <xdr:row>57</xdr:row>
      <xdr:rowOff>2778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48265"/>
          <a:ext cx="889000" cy="2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139092</xdr:rowOff>
    </xdr:from>
    <xdr:to>
      <xdr:col>10</xdr:col>
      <xdr:colOff>114300</xdr:colOff>
      <xdr:row>57</xdr:row>
      <xdr:rowOff>2778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740292"/>
          <a:ext cx="889000" cy="3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16928</xdr:rowOff>
    </xdr:from>
    <xdr:to>
      <xdr:col>6</xdr:col>
      <xdr:colOff>38100</xdr:colOff>
      <xdr:row>56</xdr:row>
      <xdr:rowOff>118528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1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135055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39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87794</xdr:rowOff>
    </xdr:from>
    <xdr:to>
      <xdr:col>24</xdr:col>
      <xdr:colOff>114300</xdr:colOff>
      <xdr:row>57</xdr:row>
      <xdr:rowOff>17944</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8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66221</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6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106593</xdr:rowOff>
    </xdr:from>
    <xdr:to>
      <xdr:col>20</xdr:col>
      <xdr:colOff>38100</xdr:colOff>
      <xdr:row>57</xdr:row>
      <xdr:rowOff>36743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0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27870</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80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96265</xdr:rowOff>
    </xdr:from>
    <xdr:to>
      <xdr:col>15</xdr:col>
      <xdr:colOff>101600</xdr:colOff>
      <xdr:row>57</xdr:row>
      <xdr:rowOff>26415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9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17542</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9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123428</xdr:rowOff>
    </xdr:from>
    <xdr:to>
      <xdr:col>10</xdr:col>
      <xdr:colOff>165100</xdr:colOff>
      <xdr:row>57</xdr:row>
      <xdr:rowOff>53578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2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44705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1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88292</xdr:rowOff>
    </xdr:from>
    <xdr:to>
      <xdr:col>6</xdr:col>
      <xdr:colOff>38100</xdr:colOff>
      <xdr:row>57</xdr:row>
      <xdr:rowOff>18442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68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9569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78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58319</xdr:rowOff>
    </xdr:from>
    <xdr:to>
      <xdr:col>24</xdr:col>
      <xdr:colOff>63500</xdr:colOff>
      <xdr:row>78</xdr:row>
      <xdr:rowOff>76169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31419"/>
          <a:ext cx="838200" cy="1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58319</xdr:rowOff>
    </xdr:from>
    <xdr:to>
      <xdr:col>19</xdr:col>
      <xdr:colOff>177800</xdr:colOff>
      <xdr:row>78</xdr:row>
      <xdr:rowOff>98609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31419"/>
          <a:ext cx="889000" cy="4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113943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4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98609</xdr:rowOff>
    </xdr:from>
    <xdr:to>
      <xdr:col>15</xdr:col>
      <xdr:colOff>50800</xdr:colOff>
      <xdr:row>78</xdr:row>
      <xdr:rowOff>100191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71709"/>
          <a:ext cx="889000" cy="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100191</xdr:rowOff>
    </xdr:from>
    <xdr:to>
      <xdr:col>10</xdr:col>
      <xdr:colOff>114300</xdr:colOff>
      <xdr:row>78</xdr:row>
      <xdr:rowOff>100248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73291"/>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25369</xdr:rowOff>
    </xdr:from>
    <xdr:to>
      <xdr:col>24</xdr:col>
      <xdr:colOff>114300</xdr:colOff>
      <xdr:row>78</xdr:row>
      <xdr:rowOff>126969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9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3796</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7519</xdr:rowOff>
    </xdr:from>
    <xdr:to>
      <xdr:col>20</xdr:col>
      <xdr:colOff>38100</xdr:colOff>
      <xdr:row>78</xdr:row>
      <xdr:rowOff>109119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8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125646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15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47809</xdr:rowOff>
    </xdr:from>
    <xdr:to>
      <xdr:col>15</xdr:col>
      <xdr:colOff>101600</xdr:colOff>
      <xdr:row>78</xdr:row>
      <xdr:rowOff>149409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2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140536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13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49391</xdr:rowOff>
    </xdr:from>
    <xdr:to>
      <xdr:col>10</xdr:col>
      <xdr:colOff>165100</xdr:colOff>
      <xdr:row>78</xdr:row>
      <xdr:rowOff>150991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2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142118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1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49448</xdr:rowOff>
    </xdr:from>
    <xdr:to>
      <xdr:col>6</xdr:col>
      <xdr:colOff>38100</xdr:colOff>
      <xdr:row>78</xdr:row>
      <xdr:rowOff>151048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2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142175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1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38365</xdr:rowOff>
    </xdr:from>
    <xdr:to>
      <xdr:col>24</xdr:col>
      <xdr:colOff>63500</xdr:colOff>
      <xdr:row>97</xdr:row>
      <xdr:rowOff>62080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69015"/>
          <a:ext cx="838200" cy="2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62080</xdr:rowOff>
    </xdr:from>
    <xdr:to>
      <xdr:col>19</xdr:col>
      <xdr:colOff>177800</xdr:colOff>
      <xdr:row>97</xdr:row>
      <xdr:rowOff>155617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92730"/>
          <a:ext cx="889000" cy="9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26112</xdr:rowOff>
    </xdr:from>
    <xdr:to>
      <xdr:col>15</xdr:col>
      <xdr:colOff>50800</xdr:colOff>
      <xdr:row>97</xdr:row>
      <xdr:rowOff>155617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56762"/>
          <a:ext cx="889000" cy="12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26112</xdr:rowOff>
    </xdr:from>
    <xdr:to>
      <xdr:col>10</xdr:col>
      <xdr:colOff>114300</xdr:colOff>
      <xdr:row>98</xdr:row>
      <xdr:rowOff>39331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56762"/>
          <a:ext cx="889000" cy="18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48254</xdr:rowOff>
    </xdr:from>
    <xdr:to>
      <xdr:col>6</xdr:col>
      <xdr:colOff>38100</xdr:colOff>
      <xdr:row>97</xdr:row>
      <xdr:rowOff>149854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78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166381</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454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159015</xdr:rowOff>
    </xdr:from>
    <xdr:to>
      <xdr:col>24</xdr:col>
      <xdr:colOff>114300</xdr:colOff>
      <xdr:row>97</xdr:row>
      <xdr:rowOff>89165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137442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96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11280</xdr:rowOff>
    </xdr:from>
    <xdr:to>
      <xdr:col>20</xdr:col>
      <xdr:colOff>38100</xdr:colOff>
      <xdr:row>97</xdr:row>
      <xdr:rowOff>112880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4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104007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734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104817</xdr:rowOff>
    </xdr:from>
    <xdr:to>
      <xdr:col>15</xdr:col>
      <xdr:colOff>101600</xdr:colOff>
      <xdr:row>98</xdr:row>
      <xdr:rowOff>34967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3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26094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2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146762</xdr:rowOff>
    </xdr:from>
    <xdr:to>
      <xdr:col>10</xdr:col>
      <xdr:colOff>165100</xdr:colOff>
      <xdr:row>97</xdr:row>
      <xdr:rowOff>76912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0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68039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69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159981</xdr:rowOff>
    </xdr:from>
    <xdr:to>
      <xdr:col>6</xdr:col>
      <xdr:colOff>38100</xdr:colOff>
      <xdr:row>98</xdr:row>
      <xdr:rowOff>90131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9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81258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8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2700</xdr:rowOff>
    </xdr:from>
    <xdr:to>
      <xdr:col>55</xdr:col>
      <xdr:colOff>0</xdr:colOff>
      <xdr:row>38</xdr:row>
      <xdr:rowOff>24809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17800"/>
          <a:ext cx="838200" cy="2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1374</xdr:rowOff>
    </xdr:from>
    <xdr:to>
      <xdr:col>50</xdr:col>
      <xdr:colOff>114300</xdr:colOff>
      <xdr:row>38</xdr:row>
      <xdr:rowOff>24809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16474"/>
          <a:ext cx="889000" cy="2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160724</xdr:rowOff>
    </xdr:from>
    <xdr:to>
      <xdr:col>45</xdr:col>
      <xdr:colOff>177800</xdr:colOff>
      <xdr:row>38</xdr:row>
      <xdr:rowOff>1374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504374"/>
          <a:ext cx="889000" cy="1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150033</xdr:rowOff>
    </xdr:from>
    <xdr:to>
      <xdr:col>41</xdr:col>
      <xdr:colOff>50800</xdr:colOff>
      <xdr:row>37</xdr:row>
      <xdr:rowOff>160724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50783"/>
          <a:ext cx="889000" cy="35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88458</xdr:rowOff>
    </xdr:from>
    <xdr:to>
      <xdr:col>36</xdr:col>
      <xdr:colOff>165100</xdr:colOff>
      <xdr:row>35</xdr:row>
      <xdr:rowOff>18608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35135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123350</xdr:rowOff>
    </xdr:from>
    <xdr:to>
      <xdr:col>55</xdr:col>
      <xdr:colOff>50800</xdr:colOff>
      <xdr:row>38</xdr:row>
      <xdr:rowOff>53500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38277</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8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145459</xdr:rowOff>
    </xdr:from>
    <xdr:to>
      <xdr:col>50</xdr:col>
      <xdr:colOff>165100</xdr:colOff>
      <xdr:row>38</xdr:row>
      <xdr:rowOff>75609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8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66736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8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122024</xdr:rowOff>
    </xdr:from>
    <xdr:to>
      <xdr:col>46</xdr:col>
      <xdr:colOff>38100</xdr:colOff>
      <xdr:row>38</xdr:row>
      <xdr:rowOff>52174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6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43301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5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109924</xdr:rowOff>
    </xdr:from>
    <xdr:to>
      <xdr:col>41</xdr:col>
      <xdr:colOff>101600</xdr:colOff>
      <xdr:row>38</xdr:row>
      <xdr:rowOff>40074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5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31201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4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99233</xdr:rowOff>
    </xdr:from>
    <xdr:to>
      <xdr:col>36</xdr:col>
      <xdr:colOff>165100</xdr:colOff>
      <xdr:row>36</xdr:row>
      <xdr:rowOff>29383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9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20510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9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94954</xdr:rowOff>
    </xdr:from>
    <xdr:to>
      <xdr:col>55</xdr:col>
      <xdr:colOff>0</xdr:colOff>
      <xdr:row>57</xdr:row>
      <xdr:rowOff>46884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524704"/>
          <a:ext cx="838200" cy="29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46884</xdr:rowOff>
    </xdr:from>
    <xdr:to>
      <xdr:col>50</xdr:col>
      <xdr:colOff>114300</xdr:colOff>
      <xdr:row>57</xdr:row>
      <xdr:rowOff>147189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819534"/>
          <a:ext cx="889000" cy="10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102004</xdr:rowOff>
    </xdr:from>
    <xdr:to>
      <xdr:col>45</xdr:col>
      <xdr:colOff>177800</xdr:colOff>
      <xdr:row>57</xdr:row>
      <xdr:rowOff>147189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874654"/>
          <a:ext cx="889000" cy="4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102004</xdr:rowOff>
    </xdr:from>
    <xdr:to>
      <xdr:col>41</xdr:col>
      <xdr:colOff>50800</xdr:colOff>
      <xdr:row>57</xdr:row>
      <xdr:rowOff>161449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874654"/>
          <a:ext cx="889000" cy="5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44154</xdr:rowOff>
    </xdr:from>
    <xdr:to>
      <xdr:col>55</xdr:col>
      <xdr:colOff>50800</xdr:colOff>
      <xdr:row>55</xdr:row>
      <xdr:rowOff>145754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47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67031</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325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167534</xdr:rowOff>
    </xdr:from>
    <xdr:to>
      <xdr:col>50</xdr:col>
      <xdr:colOff>165100</xdr:colOff>
      <xdr:row>57</xdr:row>
      <xdr:rowOff>97684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6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88811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861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96389</xdr:rowOff>
    </xdr:from>
    <xdr:to>
      <xdr:col>46</xdr:col>
      <xdr:colOff>38100</xdr:colOff>
      <xdr:row>58</xdr:row>
      <xdr:rowOff>26539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6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17666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6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51204</xdr:rowOff>
    </xdr:from>
    <xdr:to>
      <xdr:col>41</xdr:col>
      <xdr:colOff>101600</xdr:colOff>
      <xdr:row>57</xdr:row>
      <xdr:rowOff>152804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2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143931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1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110649</xdr:rowOff>
    </xdr:from>
    <xdr:to>
      <xdr:col>36</xdr:col>
      <xdr:colOff>165100</xdr:colOff>
      <xdr:row>58</xdr:row>
      <xdr:rowOff>40799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8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31926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7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163874</xdr:rowOff>
    </xdr:from>
    <xdr:to>
      <xdr:col>55</xdr:col>
      <xdr:colOff>0</xdr:colOff>
      <xdr:row>77</xdr:row>
      <xdr:rowOff>88722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194074"/>
          <a:ext cx="838200" cy="9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18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88722</xdr:rowOff>
    </xdr:from>
    <xdr:to>
      <xdr:col>50</xdr:col>
      <xdr:colOff>114300</xdr:colOff>
      <xdr:row>77</xdr:row>
      <xdr:rowOff>139643</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290372"/>
          <a:ext cx="889000" cy="50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139643</xdr:rowOff>
    </xdr:from>
    <xdr:to>
      <xdr:col>45</xdr:col>
      <xdr:colOff>177800</xdr:colOff>
      <xdr:row>77</xdr:row>
      <xdr:rowOff>162761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41293"/>
          <a:ext cx="889000" cy="2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149856</xdr:rowOff>
    </xdr:from>
    <xdr:to>
      <xdr:col>41</xdr:col>
      <xdr:colOff>50800</xdr:colOff>
      <xdr:row>77</xdr:row>
      <xdr:rowOff>162761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51506"/>
          <a:ext cx="889000" cy="1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164556</xdr:rowOff>
    </xdr:from>
    <xdr:to>
      <xdr:col>36</xdr:col>
      <xdr:colOff>165100</xdr:colOff>
      <xdr:row>77</xdr:row>
      <xdr:rowOff>94706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111232</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2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113074</xdr:rowOff>
    </xdr:from>
    <xdr:to>
      <xdr:col>55</xdr:col>
      <xdr:colOff>50800</xdr:colOff>
      <xdr:row>77</xdr:row>
      <xdr:rowOff>43224</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14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135951</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29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37922</xdr:rowOff>
    </xdr:from>
    <xdr:to>
      <xdr:col>50</xdr:col>
      <xdr:colOff>165100</xdr:colOff>
      <xdr:row>77</xdr:row>
      <xdr:rowOff>139522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2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130649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33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88843</xdr:rowOff>
    </xdr:from>
    <xdr:to>
      <xdr:col>46</xdr:col>
      <xdr:colOff>38100</xdr:colOff>
      <xdr:row>78</xdr:row>
      <xdr:rowOff>18993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29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10120</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38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111961</xdr:rowOff>
    </xdr:from>
    <xdr:to>
      <xdr:col>41</xdr:col>
      <xdr:colOff>101600</xdr:colOff>
      <xdr:row>78</xdr:row>
      <xdr:rowOff>42111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1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33238</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40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99056</xdr:rowOff>
    </xdr:from>
    <xdr:to>
      <xdr:col>36</xdr:col>
      <xdr:colOff>165100</xdr:colOff>
      <xdr:row>78</xdr:row>
      <xdr:rowOff>29206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0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20333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39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151009</xdr:rowOff>
    </xdr:from>
    <xdr:to>
      <xdr:col>55</xdr:col>
      <xdr:colOff>0</xdr:colOff>
      <xdr:row>97</xdr:row>
      <xdr:rowOff>41213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438759"/>
          <a:ext cx="838200" cy="23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41213</xdr:rowOff>
    </xdr:from>
    <xdr:to>
      <xdr:col>50</xdr:col>
      <xdr:colOff>114300</xdr:colOff>
      <xdr:row>97</xdr:row>
      <xdr:rowOff>93557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671863"/>
          <a:ext cx="889000" cy="5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36601</xdr:rowOff>
    </xdr:from>
    <xdr:to>
      <xdr:col>45</xdr:col>
      <xdr:colOff>177800</xdr:colOff>
      <xdr:row>97</xdr:row>
      <xdr:rowOff>93557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667251"/>
          <a:ext cx="889000" cy="5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36601</xdr:rowOff>
    </xdr:from>
    <xdr:to>
      <xdr:col>41</xdr:col>
      <xdr:colOff>50800</xdr:colOff>
      <xdr:row>97</xdr:row>
      <xdr:rowOff>103032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667251"/>
          <a:ext cx="889000" cy="6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100209</xdr:rowOff>
    </xdr:from>
    <xdr:to>
      <xdr:col>55</xdr:col>
      <xdr:colOff>50800</xdr:colOff>
      <xdr:row>96</xdr:row>
      <xdr:rowOff>30359</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38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123086</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2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161863</xdr:rowOff>
    </xdr:from>
    <xdr:to>
      <xdr:col>50</xdr:col>
      <xdr:colOff>165100</xdr:colOff>
      <xdr:row>97</xdr:row>
      <xdr:rowOff>92013</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62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83140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713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42757</xdr:rowOff>
    </xdr:from>
    <xdr:to>
      <xdr:col>46</xdr:col>
      <xdr:colOff>38100</xdr:colOff>
      <xdr:row>97</xdr:row>
      <xdr:rowOff>144357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67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135484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6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157251</xdr:rowOff>
    </xdr:from>
    <xdr:to>
      <xdr:col>41</xdr:col>
      <xdr:colOff>101600</xdr:colOff>
      <xdr:row>97</xdr:row>
      <xdr:rowOff>87401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61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78528</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0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52232</xdr:rowOff>
    </xdr:from>
    <xdr:to>
      <xdr:col>36</xdr:col>
      <xdr:colOff>165100</xdr:colOff>
      <xdr:row>97</xdr:row>
      <xdr:rowOff>153832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68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144959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7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108405</xdr:rowOff>
    </xdr:from>
    <xdr:to>
      <xdr:col>85</xdr:col>
      <xdr:colOff>127000</xdr:colOff>
      <xdr:row>38</xdr:row>
      <xdr:rowOff>108565</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623505"/>
          <a:ext cx="8382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108565</xdr:rowOff>
    </xdr:from>
    <xdr:to>
      <xdr:col>81</xdr:col>
      <xdr:colOff>50800</xdr:colOff>
      <xdr:row>38</xdr:row>
      <xdr:rowOff>116315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623665"/>
          <a:ext cx="889000" cy="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81727</xdr:rowOff>
    </xdr:from>
    <xdr:to>
      <xdr:col>76</xdr:col>
      <xdr:colOff>114300</xdr:colOff>
      <xdr:row>38</xdr:row>
      <xdr:rowOff>116315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596827"/>
          <a:ext cx="889000" cy="3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72194</xdr:rowOff>
    </xdr:from>
    <xdr:to>
      <xdr:col>71</xdr:col>
      <xdr:colOff>177800</xdr:colOff>
      <xdr:row>38</xdr:row>
      <xdr:rowOff>81727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587294"/>
          <a:ext cx="889000" cy="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49809</xdr:rowOff>
    </xdr:from>
    <xdr:to>
      <xdr:col>67</xdr:col>
      <xdr:colOff>101600</xdr:colOff>
      <xdr:row>37</xdr:row>
      <xdr:rowOff>151409</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39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167936</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16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57605</xdr:rowOff>
    </xdr:from>
    <xdr:to>
      <xdr:col>85</xdr:col>
      <xdr:colOff>177800</xdr:colOff>
      <xdr:row>38</xdr:row>
      <xdr:rowOff>159205</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57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143982</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48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57765</xdr:rowOff>
    </xdr:from>
    <xdr:to>
      <xdr:col>81</xdr:col>
      <xdr:colOff>101600</xdr:colOff>
      <xdr:row>38</xdr:row>
      <xdr:rowOff>159365</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7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150492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66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65515</xdr:rowOff>
    </xdr:from>
    <xdr:to>
      <xdr:col>76</xdr:col>
      <xdr:colOff>165100</xdr:colOff>
      <xdr:row>38</xdr:row>
      <xdr:rowOff>167115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8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158242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67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30927</xdr:rowOff>
    </xdr:from>
    <xdr:to>
      <xdr:col>72</xdr:col>
      <xdr:colOff>38100</xdr:colOff>
      <xdr:row>38</xdr:row>
      <xdr:rowOff>132527</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54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123654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63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21394</xdr:rowOff>
    </xdr:from>
    <xdr:to>
      <xdr:col>67</xdr:col>
      <xdr:colOff>101600</xdr:colOff>
      <xdr:row>38</xdr:row>
      <xdr:rowOff>122994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53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114121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62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124180</xdr:rowOff>
    </xdr:from>
    <xdr:to>
      <xdr:col>85</xdr:col>
      <xdr:colOff>127000</xdr:colOff>
      <xdr:row>77</xdr:row>
      <xdr:rowOff>147802</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3325830"/>
          <a:ext cx="8382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112700</xdr:rowOff>
    </xdr:from>
    <xdr:to>
      <xdr:col>81</xdr:col>
      <xdr:colOff>50800</xdr:colOff>
      <xdr:row>77</xdr:row>
      <xdr:rowOff>124180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4592300" y="13314350"/>
          <a:ext cx="889000" cy="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107011</xdr:rowOff>
    </xdr:from>
    <xdr:to>
      <xdr:col>76</xdr:col>
      <xdr:colOff>114300</xdr:colOff>
      <xdr:row>77</xdr:row>
      <xdr:rowOff>112700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3703300" y="13308661"/>
          <a:ext cx="889000" cy="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107011</xdr:rowOff>
    </xdr:from>
    <xdr:to>
      <xdr:col>71</xdr:col>
      <xdr:colOff>177800</xdr:colOff>
      <xdr:row>77</xdr:row>
      <xdr:rowOff>157975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308661"/>
          <a:ext cx="889000" cy="5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164922</xdr:rowOff>
    </xdr:from>
    <xdr:to>
      <xdr:col>67</xdr:col>
      <xdr:colOff>101600</xdr:colOff>
      <xdr:row>76</xdr:row>
      <xdr:rowOff>95072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02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111599</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79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97002</xdr:rowOff>
    </xdr:from>
    <xdr:to>
      <xdr:col>85</xdr:col>
      <xdr:colOff>177800</xdr:colOff>
      <xdr:row>78</xdr:row>
      <xdr:rowOff>27152</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29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75429</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27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73380</xdr:rowOff>
    </xdr:from>
    <xdr:to>
      <xdr:col>81</xdr:col>
      <xdr:colOff>101600</xdr:colOff>
      <xdr:row>78</xdr:row>
      <xdr:rowOff>3530</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2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166107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3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61900</xdr:rowOff>
    </xdr:from>
    <xdr:to>
      <xdr:col>76</xdr:col>
      <xdr:colOff>165100</xdr:colOff>
      <xdr:row>77</xdr:row>
      <xdr:rowOff>163500</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2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154627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35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56211</xdr:rowOff>
    </xdr:from>
    <xdr:to>
      <xdr:col>72</xdr:col>
      <xdr:colOff>38100</xdr:colOff>
      <xdr:row>77</xdr:row>
      <xdr:rowOff>157811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2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148938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35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107175</xdr:rowOff>
    </xdr:from>
    <xdr:to>
      <xdr:col>67</xdr:col>
      <xdr:colOff>101600</xdr:colOff>
      <xdr:row>78</xdr:row>
      <xdr:rowOff>37325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30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28452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40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123778</xdr:rowOff>
    </xdr:from>
    <xdr:to>
      <xdr:col>85</xdr:col>
      <xdr:colOff>127000</xdr:colOff>
      <xdr:row>98</xdr:row>
      <xdr:rowOff>145872</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25878"/>
          <a:ext cx="838200" cy="2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4266</xdr:rowOff>
    </xdr:from>
    <xdr:to>
      <xdr:col>81</xdr:col>
      <xdr:colOff>50800</xdr:colOff>
      <xdr:row>98</xdr:row>
      <xdr:rowOff>145872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806366"/>
          <a:ext cx="889000" cy="14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4266</xdr:rowOff>
    </xdr:from>
    <xdr:to>
      <xdr:col>76</xdr:col>
      <xdr:colOff>114300</xdr:colOff>
      <xdr:row>98</xdr:row>
      <xdr:rowOff>60034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703300" y="16806366"/>
          <a:ext cx="889000" cy="5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60034</xdr:rowOff>
    </xdr:from>
    <xdr:to>
      <xdr:col>71</xdr:col>
      <xdr:colOff>177800</xdr:colOff>
      <xdr:row>98</xdr:row>
      <xdr:rowOff>83010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862134"/>
          <a:ext cx="889000" cy="2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44208</xdr:rowOff>
    </xdr:from>
    <xdr:to>
      <xdr:col>67</xdr:col>
      <xdr:colOff>101600</xdr:colOff>
      <xdr:row>98</xdr:row>
      <xdr:rowOff>145808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4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136935</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93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72978</xdr:rowOff>
    </xdr:from>
    <xdr:to>
      <xdr:col>85</xdr:col>
      <xdr:colOff>177800</xdr:colOff>
      <xdr:row>99</xdr:row>
      <xdr:rowOff>3128</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7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95072</xdr:rowOff>
    </xdr:from>
    <xdr:to>
      <xdr:col>81</xdr:col>
      <xdr:colOff>101600</xdr:colOff>
      <xdr:row>99</xdr:row>
      <xdr:rowOff>25222</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9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16349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8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124916</xdr:rowOff>
    </xdr:from>
    <xdr:to>
      <xdr:col>76</xdr:col>
      <xdr:colOff>165100</xdr:colOff>
      <xdr:row>98</xdr:row>
      <xdr:rowOff>55066</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75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71593</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53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9234</xdr:rowOff>
    </xdr:from>
    <xdr:to>
      <xdr:col>72</xdr:col>
      <xdr:colOff>38100</xdr:colOff>
      <xdr:row>98</xdr:row>
      <xdr:rowOff>110834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1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127361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58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32210</xdr:rowOff>
    </xdr:from>
    <xdr:to>
      <xdr:col>67</xdr:col>
      <xdr:colOff>101600</xdr:colOff>
      <xdr:row>98</xdr:row>
      <xdr:rowOff>133810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3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150337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60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60757</xdr:rowOff>
    </xdr:from>
    <xdr:to>
      <xdr:col>116</xdr:col>
      <xdr:colOff>63500</xdr:colOff>
      <xdr:row>37</xdr:row>
      <xdr:rowOff>67844</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6404407"/>
          <a:ext cx="8382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67844</xdr:rowOff>
    </xdr:from>
    <xdr:to>
      <xdr:col>111</xdr:col>
      <xdr:colOff>177800</xdr:colOff>
      <xdr:row>37</xdr:row>
      <xdr:rowOff>73520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0434300" y="6411494"/>
          <a:ext cx="889000" cy="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73520</xdr:rowOff>
    </xdr:from>
    <xdr:to>
      <xdr:col>107</xdr:col>
      <xdr:colOff>50800</xdr:colOff>
      <xdr:row>37</xdr:row>
      <xdr:rowOff>79807</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417170"/>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79807</xdr:rowOff>
    </xdr:from>
    <xdr:to>
      <xdr:col>102</xdr:col>
      <xdr:colOff>114300</xdr:colOff>
      <xdr:row>37</xdr:row>
      <xdr:rowOff>88265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8656300" y="6423457"/>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15977</xdr:rowOff>
    </xdr:from>
    <xdr:to>
      <xdr:col>98</xdr:col>
      <xdr:colOff>38100</xdr:colOff>
      <xdr:row>38</xdr:row>
      <xdr:rowOff>117577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108704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623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9957</xdr:rowOff>
    </xdr:from>
    <xdr:to>
      <xdr:col>116</xdr:col>
      <xdr:colOff>114300</xdr:colOff>
      <xdr:row>37</xdr:row>
      <xdr:rowOff>111557</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35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32834</xdr:rowOff>
    </xdr:from>
    <xdr:ext cx="469744"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20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17044</xdr:rowOff>
    </xdr:from>
    <xdr:to>
      <xdr:col>112</xdr:col>
      <xdr:colOff>38100</xdr:colOff>
      <xdr:row>37</xdr:row>
      <xdr:rowOff>118644</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36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135171</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135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22720</xdr:rowOff>
    </xdr:from>
    <xdr:to>
      <xdr:col>107</xdr:col>
      <xdr:colOff>101600</xdr:colOff>
      <xdr:row>37</xdr:row>
      <xdr:rowOff>124320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3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140847</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4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29007</xdr:rowOff>
    </xdr:from>
    <xdr:to>
      <xdr:col>102</xdr:col>
      <xdr:colOff>165100</xdr:colOff>
      <xdr:row>37</xdr:row>
      <xdr:rowOff>130607</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37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147134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14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37465</xdr:rowOff>
    </xdr:from>
    <xdr:to>
      <xdr:col>98</xdr:col>
      <xdr:colOff>38100</xdr:colOff>
      <xdr:row>37</xdr:row>
      <xdr:rowOff>139065</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155592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15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9913</xdr:rowOff>
    </xdr:from>
    <xdr:to>
      <xdr:col>116</xdr:col>
      <xdr:colOff>63500</xdr:colOff>
      <xdr:row>59</xdr:row>
      <xdr:rowOff>10179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125463"/>
          <a:ext cx="8382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9913</xdr:rowOff>
    </xdr:from>
    <xdr:to>
      <xdr:col>111</xdr:col>
      <xdr:colOff>177800</xdr:colOff>
      <xdr:row>59</xdr:row>
      <xdr:rowOff>10008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125463"/>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10008</xdr:rowOff>
    </xdr:from>
    <xdr:to>
      <xdr:col>107</xdr:col>
      <xdr:colOff>50800</xdr:colOff>
      <xdr:row>59</xdr:row>
      <xdr:rowOff>10065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125558"/>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10065</xdr:rowOff>
    </xdr:from>
    <xdr:to>
      <xdr:col>102</xdr:col>
      <xdr:colOff>114300</xdr:colOff>
      <xdr:row>59</xdr:row>
      <xdr:rowOff>10313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125615"/>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45314</xdr:rowOff>
    </xdr:from>
    <xdr:to>
      <xdr:col>98</xdr:col>
      <xdr:colOff>38100</xdr:colOff>
      <xdr:row>58</xdr:row>
      <xdr:rowOff>146914</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163441</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130829</xdr:rowOff>
    </xdr:from>
    <xdr:to>
      <xdr:col>116</xdr:col>
      <xdr:colOff>114300</xdr:colOff>
      <xdr:row>59</xdr:row>
      <xdr:rowOff>60979</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7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45756</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8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130563</xdr:rowOff>
    </xdr:from>
    <xdr:to>
      <xdr:col>112</xdr:col>
      <xdr:colOff>38100</xdr:colOff>
      <xdr:row>59</xdr:row>
      <xdr:rowOff>60713</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7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51840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16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130658</xdr:rowOff>
    </xdr:from>
    <xdr:to>
      <xdr:col>107</xdr:col>
      <xdr:colOff>101600</xdr:colOff>
      <xdr:row>59</xdr:row>
      <xdr:rowOff>60808</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51935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167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130715</xdr:rowOff>
    </xdr:from>
    <xdr:to>
      <xdr:col>102</xdr:col>
      <xdr:colOff>165100</xdr:colOff>
      <xdr:row>59</xdr:row>
      <xdr:rowOff>60865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51992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16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130963</xdr:rowOff>
    </xdr:from>
    <xdr:to>
      <xdr:col>98</xdr:col>
      <xdr:colOff>38100</xdr:colOff>
      <xdr:row>59</xdr:row>
      <xdr:rowOff>61113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7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52240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16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153569</xdr:rowOff>
    </xdr:from>
    <xdr:to>
      <xdr:col>116</xdr:col>
      <xdr:colOff>63500</xdr:colOff>
      <xdr:row>76</xdr:row>
      <xdr:rowOff>51784</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012319"/>
          <a:ext cx="838200" cy="6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105109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51784</xdr:rowOff>
    </xdr:from>
    <xdr:to>
      <xdr:col>111</xdr:col>
      <xdr:colOff>177800</xdr:colOff>
      <xdr:row>76</xdr:row>
      <xdr:rowOff>83102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081984"/>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74834</xdr:rowOff>
    </xdr:from>
    <xdr:to>
      <xdr:col>107</xdr:col>
      <xdr:colOff>50800</xdr:colOff>
      <xdr:row>76</xdr:row>
      <xdr:rowOff>83102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3105034"/>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74834</xdr:rowOff>
    </xdr:from>
    <xdr:to>
      <xdr:col>102</xdr:col>
      <xdr:colOff>114300</xdr:colOff>
      <xdr:row>76</xdr:row>
      <xdr:rowOff>80474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3105034"/>
          <a:ext cx="889000" cy="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102768</xdr:rowOff>
    </xdr:from>
    <xdr:to>
      <xdr:col>116</xdr:col>
      <xdr:colOff>114300</xdr:colOff>
      <xdr:row>76</xdr:row>
      <xdr:rowOff>32919</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615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81195</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93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984</xdr:rowOff>
    </xdr:from>
    <xdr:to>
      <xdr:col>112</xdr:col>
      <xdr:colOff>38100</xdr:colOff>
      <xdr:row>76</xdr:row>
      <xdr:rowOff>102584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03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93711</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23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32302</xdr:rowOff>
    </xdr:from>
    <xdr:to>
      <xdr:col>107</xdr:col>
      <xdr:colOff>101600</xdr:colOff>
      <xdr:row>76</xdr:row>
      <xdr:rowOff>133902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306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125029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15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24034</xdr:rowOff>
    </xdr:from>
    <xdr:to>
      <xdr:col>102</xdr:col>
      <xdr:colOff>165100</xdr:colOff>
      <xdr:row>76</xdr:row>
      <xdr:rowOff>125634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05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116761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14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29674</xdr:rowOff>
    </xdr:from>
    <xdr:to>
      <xdr:col>98</xdr:col>
      <xdr:colOff>38100</xdr:colOff>
      <xdr:row>76</xdr:row>
      <xdr:rowOff>131274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05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122401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15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歳出決算総額は住民一人当たり</a:t>
          </a:r>
          <a:r>
            <a:rPr kumimoji="1" lang="en-US" altLang="ja-JP" sz="1100">
              <a:latin typeface="ＭＳ Ｐゴシック" panose="020B0600070205080204" pitchFamily="50" charset="-128"/>
              <a:ea typeface="ＭＳ Ｐゴシック" panose="020B0600070205080204" pitchFamily="50" charset="-128"/>
            </a:rPr>
            <a:t>611,912</a:t>
          </a:r>
          <a:r>
            <a:rPr kumimoji="1" lang="ja-JP" altLang="en-US" sz="1100">
              <a:latin typeface="ＭＳ Ｐゴシック" panose="020B0600070205080204" pitchFamily="50" charset="-128"/>
              <a:ea typeface="ＭＳ Ｐゴシック" panose="020B0600070205080204" pitchFamily="50" charset="-128"/>
            </a:rPr>
            <a:t>円であり、前年度から増加した主な項目は、普通建設事業費、人件費、補助費等及び積立金となっている。普通建設事業費は、小学校及び中学校施設の大規模改修に係る工事請負費の増加等により、対前年度</a:t>
          </a:r>
          <a:r>
            <a:rPr kumimoji="1" lang="en-US" altLang="ja-JP" sz="1100">
              <a:latin typeface="ＭＳ Ｐゴシック" panose="020B0600070205080204" pitchFamily="50" charset="-128"/>
              <a:ea typeface="ＭＳ Ｐゴシック" panose="020B0600070205080204" pitchFamily="50" charset="-128"/>
            </a:rPr>
            <a:t>111.6</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122,287</a:t>
          </a:r>
          <a:r>
            <a:rPr kumimoji="1" lang="ja-JP" altLang="en-US" sz="1100">
              <a:latin typeface="ＭＳ Ｐゴシック" panose="020B0600070205080204" pitchFamily="50" charset="-128"/>
              <a:ea typeface="ＭＳ Ｐゴシック" panose="020B0600070205080204" pitchFamily="50" charset="-128"/>
            </a:rPr>
            <a:t>円、人件費は、会計年度任用職員に係る報酬、給料及び手当の増加等により、対前年度</a:t>
          </a:r>
          <a:r>
            <a:rPr kumimoji="1" lang="en-US" altLang="ja-JP" sz="1100">
              <a:latin typeface="ＭＳ Ｐゴシック" panose="020B0600070205080204" pitchFamily="50" charset="-128"/>
              <a:ea typeface="ＭＳ Ｐゴシック" panose="020B0600070205080204" pitchFamily="50" charset="-128"/>
            </a:rPr>
            <a:t>9.0</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104,271</a:t>
          </a:r>
          <a:r>
            <a:rPr kumimoji="1" lang="ja-JP" altLang="en-US" sz="1100">
              <a:latin typeface="ＭＳ Ｐゴシック" panose="020B0600070205080204" pitchFamily="50" charset="-128"/>
              <a:ea typeface="ＭＳ Ｐゴシック" panose="020B0600070205080204" pitchFamily="50" charset="-128"/>
            </a:rPr>
            <a:t>円、補助費等は、物価高騰対策生活応援商品券事業の実施等により、対前年度</a:t>
          </a:r>
          <a:r>
            <a:rPr kumimoji="1" lang="en-US" altLang="ja-JP" sz="1100">
              <a:latin typeface="ＭＳ Ｐゴシック" panose="020B0600070205080204" pitchFamily="50" charset="-128"/>
              <a:ea typeface="ＭＳ Ｐゴシック" panose="020B0600070205080204" pitchFamily="50" charset="-128"/>
            </a:rPr>
            <a:t>11.6</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55,958</a:t>
          </a:r>
          <a:r>
            <a:rPr kumimoji="1" lang="ja-JP" altLang="en-US" sz="1100">
              <a:latin typeface="ＭＳ Ｐゴシック" panose="020B0600070205080204" pitchFamily="50" charset="-128"/>
              <a:ea typeface="ＭＳ Ｐゴシック" panose="020B0600070205080204" pitchFamily="50" charset="-128"/>
            </a:rPr>
            <a:t>円、積立金は、田窪第２工業団地特別会計の残金を産業用地等整備基金に積み立てたこと等により、対前年度</a:t>
          </a:r>
          <a:r>
            <a:rPr kumimoji="1" lang="en-US" altLang="ja-JP" sz="1100">
              <a:latin typeface="ＭＳ Ｐゴシック" panose="020B0600070205080204" pitchFamily="50" charset="-128"/>
              <a:ea typeface="ＭＳ Ｐゴシック" panose="020B0600070205080204" pitchFamily="50" charset="-128"/>
            </a:rPr>
            <a:t>31.6</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24,179</a:t>
          </a:r>
          <a:r>
            <a:rPr kumimoji="1" lang="ja-JP" altLang="en-US" sz="1100">
              <a:latin typeface="ＭＳ Ｐゴシック" panose="020B0600070205080204" pitchFamily="50" charset="-128"/>
              <a:ea typeface="ＭＳ Ｐゴシック" panose="020B0600070205080204" pitchFamily="50" charset="-128"/>
            </a:rPr>
            <a:t>円となっている。</a:t>
          </a:r>
        </a:p>
        <a:p>
          <a:r>
            <a:rPr kumimoji="1" lang="ja-JP" altLang="en-US" sz="1100">
              <a:latin typeface="ＭＳ Ｐゴシック" panose="020B0600070205080204" pitchFamily="50" charset="-128"/>
              <a:ea typeface="ＭＳ Ｐゴシック" panose="020B0600070205080204" pitchFamily="50" charset="-128"/>
            </a:rPr>
            <a:t>　また、減少した主な項目は、公債費及び維持補修費となっており、公債費は、平成</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年度に借り入れた臨時財政対策債の償還が令和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年度中におおかた完了し元金が減少したこと等により、対前年度</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％減の</a:t>
          </a:r>
          <a:r>
            <a:rPr kumimoji="1" lang="en-US" altLang="ja-JP" sz="1100">
              <a:latin typeface="ＭＳ Ｐゴシック" panose="020B0600070205080204" pitchFamily="50" charset="-128"/>
              <a:ea typeface="ＭＳ Ｐゴシック" panose="020B0600070205080204" pitchFamily="50" charset="-128"/>
            </a:rPr>
            <a:t>48,862</a:t>
          </a:r>
          <a:r>
            <a:rPr kumimoji="1" lang="ja-JP" altLang="en-US" sz="1100">
              <a:latin typeface="ＭＳ Ｐゴシック" panose="020B0600070205080204" pitchFamily="50" charset="-128"/>
              <a:ea typeface="ＭＳ Ｐゴシック" panose="020B0600070205080204" pitchFamily="50" charset="-128"/>
            </a:rPr>
            <a:t>円、維持補修費は、市総合公園のローラースライダーの大規模修繕の皆減（令和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年度の単年度実施</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等により、対前年度</a:t>
          </a:r>
          <a:r>
            <a:rPr kumimoji="1" lang="en-US" altLang="ja-JP" sz="1100">
              <a:latin typeface="ＭＳ Ｐゴシック" panose="020B0600070205080204" pitchFamily="50" charset="-128"/>
              <a:ea typeface="ＭＳ Ｐゴシック" panose="020B0600070205080204" pitchFamily="50" charset="-128"/>
            </a:rPr>
            <a:t>11.3</a:t>
          </a:r>
          <a:r>
            <a:rPr kumimoji="1" lang="ja-JP" altLang="en-US" sz="1100">
              <a:latin typeface="ＭＳ Ｐゴシック" panose="020B0600070205080204" pitchFamily="50" charset="-128"/>
              <a:ea typeface="ＭＳ Ｐゴシック" panose="020B0600070205080204" pitchFamily="50" charset="-128"/>
            </a:rPr>
            <a:t>％減の</a:t>
          </a:r>
          <a:r>
            <a:rPr kumimoji="1" lang="en-US" altLang="ja-JP" sz="1100">
              <a:latin typeface="ＭＳ Ｐゴシック" panose="020B0600070205080204" pitchFamily="50" charset="-128"/>
              <a:ea typeface="ＭＳ Ｐゴシック" panose="020B0600070205080204" pitchFamily="50" charset="-128"/>
            </a:rPr>
            <a:t>7,335</a:t>
          </a:r>
          <a:r>
            <a:rPr kumimoji="1" lang="ja-JP" altLang="en-US" sz="1100">
              <a:latin typeface="ＭＳ Ｐゴシック" panose="020B0600070205080204" pitchFamily="50" charset="-128"/>
              <a:ea typeface="ＭＳ Ｐゴシック" panose="020B0600070205080204" pitchFamily="50" charset="-128"/>
            </a:rPr>
            <a:t>円となっている。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愛媛県東温市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32,959
32,572
211.30
21,250,040
20,168,010
818,405
10,417,424
12,001,227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125938</xdr:rowOff>
    </xdr:from>
    <xdr:to>
      <xdr:col>24</xdr:col>
      <xdr:colOff>63500</xdr:colOff>
      <xdr:row>37</xdr:row>
      <xdr:rowOff>131425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69588"/>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128544</xdr:rowOff>
    </xdr:from>
    <xdr:to>
      <xdr:col>19</xdr:col>
      <xdr:colOff>177800</xdr:colOff>
      <xdr:row>37</xdr:row>
      <xdr:rowOff>131425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908300" y="6472194"/>
          <a:ext cx="889000" cy="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128544</xdr:rowOff>
    </xdr:from>
    <xdr:to>
      <xdr:col>15</xdr:col>
      <xdr:colOff>50800</xdr:colOff>
      <xdr:row>37</xdr:row>
      <xdr:rowOff>130373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72194"/>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130373</xdr:rowOff>
    </xdr:from>
    <xdr:to>
      <xdr:col>10</xdr:col>
      <xdr:colOff>114300</xdr:colOff>
      <xdr:row>37</xdr:row>
      <xdr:rowOff>132202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7402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36002</xdr:rowOff>
    </xdr:from>
    <xdr:to>
      <xdr:col>6</xdr:col>
      <xdr:colOff>38100</xdr:colOff>
      <xdr:row>37</xdr:row>
      <xdr:rowOff>137602</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154129</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75138</xdr:rowOff>
    </xdr:from>
    <xdr:to>
      <xdr:col>24</xdr:col>
      <xdr:colOff>114300</xdr:colOff>
      <xdr:row>38</xdr:row>
      <xdr:rowOff>5288</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41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80625</xdr:rowOff>
    </xdr:from>
    <xdr:to>
      <xdr:col>20</xdr:col>
      <xdr:colOff>38100</xdr:colOff>
      <xdr:row>38</xdr:row>
      <xdr:rowOff>10775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1902</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51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77744</xdr:rowOff>
    </xdr:from>
    <xdr:to>
      <xdr:col>15</xdr:col>
      <xdr:colOff>101600</xdr:colOff>
      <xdr:row>38</xdr:row>
      <xdr:rowOff>7894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2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170471</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51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79573</xdr:rowOff>
    </xdr:from>
    <xdr:to>
      <xdr:col>10</xdr:col>
      <xdr:colOff>165100</xdr:colOff>
      <xdr:row>38</xdr:row>
      <xdr:rowOff>9723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2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850</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51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81402</xdr:rowOff>
    </xdr:from>
    <xdr:to>
      <xdr:col>6</xdr:col>
      <xdr:colOff>38100</xdr:colOff>
      <xdr:row>38</xdr:row>
      <xdr:rowOff>11552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2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2679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51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80877</xdr:rowOff>
    </xdr:from>
    <xdr:to>
      <xdr:col>24</xdr:col>
      <xdr:colOff>63500</xdr:colOff>
      <xdr:row>58</xdr:row>
      <xdr:rowOff>101967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10024977"/>
          <a:ext cx="838200" cy="2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86501</xdr:rowOff>
    </xdr:from>
    <xdr:to>
      <xdr:col>19</xdr:col>
      <xdr:colOff>177800</xdr:colOff>
      <xdr:row>58</xdr:row>
      <xdr:rowOff>101967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10030601"/>
          <a:ext cx="889000" cy="1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56692</xdr:rowOff>
    </xdr:from>
    <xdr:to>
      <xdr:col>15</xdr:col>
      <xdr:colOff>50800</xdr:colOff>
      <xdr:row>58</xdr:row>
      <xdr:rowOff>86501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10000792"/>
          <a:ext cx="889000" cy="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51333</xdr:rowOff>
    </xdr:from>
    <xdr:to>
      <xdr:col>10</xdr:col>
      <xdr:colOff>114300</xdr:colOff>
      <xdr:row>58</xdr:row>
      <xdr:rowOff>56692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23983"/>
          <a:ext cx="889000" cy="17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106588</xdr:rowOff>
    </xdr:from>
    <xdr:to>
      <xdr:col>6</xdr:col>
      <xdr:colOff>38100</xdr:colOff>
      <xdr:row>57</xdr:row>
      <xdr:rowOff>36738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0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53265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8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30077</xdr:rowOff>
    </xdr:from>
    <xdr:to>
      <xdr:col>24</xdr:col>
      <xdr:colOff>114300</xdr:colOff>
      <xdr:row>58</xdr:row>
      <xdr:rowOff>131677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7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116454</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8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51167</xdr:rowOff>
    </xdr:from>
    <xdr:to>
      <xdr:col>20</xdr:col>
      <xdr:colOff>38100</xdr:colOff>
      <xdr:row>58</xdr:row>
      <xdr:rowOff>152767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9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143894</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8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35701</xdr:rowOff>
    </xdr:from>
    <xdr:to>
      <xdr:col>15</xdr:col>
      <xdr:colOff>101600</xdr:colOff>
      <xdr:row>58</xdr:row>
      <xdr:rowOff>137301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7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128428</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7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5892</xdr:rowOff>
    </xdr:from>
    <xdr:to>
      <xdr:col>10</xdr:col>
      <xdr:colOff>165100</xdr:colOff>
      <xdr:row>58</xdr:row>
      <xdr:rowOff>107492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4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98619</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4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533</xdr:rowOff>
    </xdr:from>
    <xdr:to>
      <xdr:col>6</xdr:col>
      <xdr:colOff>38100</xdr:colOff>
      <xdr:row>57</xdr:row>
      <xdr:rowOff>102133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7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93260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65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121988</xdr:rowOff>
    </xdr:from>
    <xdr:to>
      <xdr:col>24</xdr:col>
      <xdr:colOff>63500</xdr:colOff>
      <xdr:row>76</xdr:row>
      <xdr:rowOff>169993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52188"/>
          <a:ext cx="8382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169993</xdr:rowOff>
    </xdr:from>
    <xdr:to>
      <xdr:col>19</xdr:col>
      <xdr:colOff>177800</xdr:colOff>
      <xdr:row>77</xdr:row>
      <xdr:rowOff>59655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200193"/>
          <a:ext cx="889000" cy="6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171396</xdr:rowOff>
    </xdr:from>
    <xdr:to>
      <xdr:col>15</xdr:col>
      <xdr:colOff>50800</xdr:colOff>
      <xdr:row>77</xdr:row>
      <xdr:rowOff>59655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01596"/>
          <a:ext cx="889000" cy="5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171396</xdr:rowOff>
    </xdr:from>
    <xdr:to>
      <xdr:col>10</xdr:col>
      <xdr:colOff>114300</xdr:colOff>
      <xdr:row>77</xdr:row>
      <xdr:rowOff>104206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01596"/>
          <a:ext cx="889000" cy="10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169938</xdr:rowOff>
    </xdr:from>
    <xdr:to>
      <xdr:col>6</xdr:col>
      <xdr:colOff>38100</xdr:colOff>
      <xdr:row>77</xdr:row>
      <xdr:rowOff>100088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0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116615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75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71188</xdr:rowOff>
    </xdr:from>
    <xdr:to>
      <xdr:col>24</xdr:col>
      <xdr:colOff>114300</xdr:colOff>
      <xdr:row>77</xdr:row>
      <xdr:rowOff>1338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0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49615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7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119193</xdr:rowOff>
    </xdr:from>
    <xdr:to>
      <xdr:col>20</xdr:col>
      <xdr:colOff>38100</xdr:colOff>
      <xdr:row>77</xdr:row>
      <xdr:rowOff>49343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4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40470</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4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8855</xdr:rowOff>
    </xdr:from>
    <xdr:to>
      <xdr:col>15</xdr:col>
      <xdr:colOff>101600</xdr:colOff>
      <xdr:row>77</xdr:row>
      <xdr:rowOff>110455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101582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03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120596</xdr:rowOff>
    </xdr:from>
    <xdr:to>
      <xdr:col>10</xdr:col>
      <xdr:colOff>165100</xdr:colOff>
      <xdr:row>77</xdr:row>
      <xdr:rowOff>50746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15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41873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24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53406</xdr:rowOff>
    </xdr:from>
    <xdr:to>
      <xdr:col>6</xdr:col>
      <xdr:colOff>38100</xdr:colOff>
      <xdr:row>77</xdr:row>
      <xdr:rowOff>155006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5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146133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347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144703</xdr:rowOff>
    </xdr:from>
    <xdr:to>
      <xdr:col>24</xdr:col>
      <xdr:colOff>63500</xdr:colOff>
      <xdr:row>97</xdr:row>
      <xdr:rowOff>149165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75353"/>
          <a:ext cx="838200" cy="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122431</xdr:rowOff>
    </xdr:from>
    <xdr:to>
      <xdr:col>19</xdr:col>
      <xdr:colOff>177800</xdr:colOff>
      <xdr:row>97</xdr:row>
      <xdr:rowOff>144703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53081"/>
          <a:ext cx="889000" cy="2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122431</xdr:rowOff>
    </xdr:from>
    <xdr:to>
      <xdr:col>15</xdr:col>
      <xdr:colOff>50800</xdr:colOff>
      <xdr:row>97</xdr:row>
      <xdr:rowOff>130118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53081"/>
          <a:ext cx="889000" cy="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130118</xdr:rowOff>
    </xdr:from>
    <xdr:to>
      <xdr:col>10</xdr:col>
      <xdr:colOff>114300</xdr:colOff>
      <xdr:row>98</xdr:row>
      <xdr:rowOff>23865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60768"/>
          <a:ext cx="889000" cy="6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18641</xdr:rowOff>
    </xdr:from>
    <xdr:to>
      <xdr:col>6</xdr:col>
      <xdr:colOff>38100</xdr:colOff>
      <xdr:row>97</xdr:row>
      <xdr:rowOff>120241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136768</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42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98365</xdr:rowOff>
    </xdr:from>
    <xdr:to>
      <xdr:col>24</xdr:col>
      <xdr:colOff>114300</xdr:colOff>
      <xdr:row>98</xdr:row>
      <xdr:rowOff>28515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2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13292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4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93903</xdr:rowOff>
    </xdr:from>
    <xdr:to>
      <xdr:col>20</xdr:col>
      <xdr:colOff>38100</xdr:colOff>
      <xdr:row>98</xdr:row>
      <xdr:rowOff>24053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2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15180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1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71631</xdr:rowOff>
    </xdr:from>
    <xdr:to>
      <xdr:col>15</xdr:col>
      <xdr:colOff>101600</xdr:colOff>
      <xdr:row>98</xdr:row>
      <xdr:rowOff>1781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0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164358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9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79318</xdr:rowOff>
    </xdr:from>
    <xdr:to>
      <xdr:col>10</xdr:col>
      <xdr:colOff>165100</xdr:colOff>
      <xdr:row>98</xdr:row>
      <xdr:rowOff>9468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0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595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0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144515</xdr:rowOff>
    </xdr:from>
    <xdr:to>
      <xdr:col>6</xdr:col>
      <xdr:colOff>38100</xdr:colOff>
      <xdr:row>98</xdr:row>
      <xdr:rowOff>74665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7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65792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6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151587</xdr:rowOff>
    </xdr:from>
    <xdr:to>
      <xdr:col>55</xdr:col>
      <xdr:colOff>0</xdr:colOff>
      <xdr:row>37</xdr:row>
      <xdr:rowOff>152502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495237"/>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152502</xdr:rowOff>
    </xdr:from>
    <xdr:to>
      <xdr:col>50</xdr:col>
      <xdr:colOff>114300</xdr:colOff>
      <xdr:row>37</xdr:row>
      <xdr:rowOff>152959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49615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152959</xdr:rowOff>
    </xdr:from>
    <xdr:to>
      <xdr:col>45</xdr:col>
      <xdr:colOff>177800</xdr:colOff>
      <xdr:row>37</xdr:row>
      <xdr:rowOff>153188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496609"/>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153188</xdr:rowOff>
    </xdr:from>
    <xdr:to>
      <xdr:col>41</xdr:col>
      <xdr:colOff>50800</xdr:colOff>
      <xdr:row>37</xdr:row>
      <xdr:rowOff>154331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49683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97358</xdr:rowOff>
    </xdr:from>
    <xdr:to>
      <xdr:col>36</xdr:col>
      <xdr:colOff>165100</xdr:colOff>
      <xdr:row>38</xdr:row>
      <xdr:rowOff>27508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44035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16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100787</xdr:rowOff>
    </xdr:from>
    <xdr:to>
      <xdr:col>55</xdr:col>
      <xdr:colOff>50800</xdr:colOff>
      <xdr:row>38</xdr:row>
      <xdr:rowOff>30938</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444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123664</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295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101702</xdr:rowOff>
    </xdr:from>
    <xdr:to>
      <xdr:col>50</xdr:col>
      <xdr:colOff>165100</xdr:colOff>
      <xdr:row>38</xdr:row>
      <xdr:rowOff>31852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4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48379</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2205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102159</xdr:rowOff>
    </xdr:from>
    <xdr:to>
      <xdr:col>46</xdr:col>
      <xdr:colOff>38100</xdr:colOff>
      <xdr:row>38</xdr:row>
      <xdr:rowOff>32309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4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48836</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221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102388</xdr:rowOff>
    </xdr:from>
    <xdr:to>
      <xdr:col>41</xdr:col>
      <xdr:colOff>101600</xdr:colOff>
      <xdr:row>38</xdr:row>
      <xdr:rowOff>32538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4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23665</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3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103531</xdr:rowOff>
    </xdr:from>
    <xdr:to>
      <xdr:col>36</xdr:col>
      <xdr:colOff>165100</xdr:colOff>
      <xdr:row>38</xdr:row>
      <xdr:rowOff>33680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471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24807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539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81407</xdr:rowOff>
    </xdr:from>
    <xdr:to>
      <xdr:col>55</xdr:col>
      <xdr:colOff>0</xdr:colOff>
      <xdr:row>56</xdr:row>
      <xdr:rowOff>123145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682607"/>
          <a:ext cx="838200" cy="4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123145</xdr:rowOff>
    </xdr:from>
    <xdr:to>
      <xdr:col>50</xdr:col>
      <xdr:colOff>114300</xdr:colOff>
      <xdr:row>56</xdr:row>
      <xdr:rowOff>169228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724345"/>
          <a:ext cx="889000" cy="4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100762</xdr:rowOff>
    </xdr:from>
    <xdr:to>
      <xdr:col>45</xdr:col>
      <xdr:colOff>177800</xdr:colOff>
      <xdr:row>56</xdr:row>
      <xdr:rowOff>169228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701962"/>
          <a:ext cx="889000" cy="6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91599</xdr:rowOff>
    </xdr:from>
    <xdr:to>
      <xdr:col>41</xdr:col>
      <xdr:colOff>50800</xdr:colOff>
      <xdr:row>56</xdr:row>
      <xdr:rowOff>100762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692799"/>
          <a:ext cx="889000" cy="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30607</xdr:rowOff>
    </xdr:from>
    <xdr:to>
      <xdr:col>55</xdr:col>
      <xdr:colOff>50800</xdr:colOff>
      <xdr:row>56</xdr:row>
      <xdr:rowOff>132207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53484</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72345</xdr:rowOff>
    </xdr:from>
    <xdr:to>
      <xdr:col>50</xdr:col>
      <xdr:colOff>165100</xdr:colOff>
      <xdr:row>57</xdr:row>
      <xdr:rowOff>2495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67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19022</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44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118428</xdr:rowOff>
    </xdr:from>
    <xdr:to>
      <xdr:col>46</xdr:col>
      <xdr:colOff>38100</xdr:colOff>
      <xdr:row>57</xdr:row>
      <xdr:rowOff>48578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71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65105</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49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49962</xdr:rowOff>
    </xdr:from>
    <xdr:to>
      <xdr:col>41</xdr:col>
      <xdr:colOff>101600</xdr:colOff>
      <xdr:row>56</xdr:row>
      <xdr:rowOff>151562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65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168089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42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40799</xdr:rowOff>
    </xdr:from>
    <xdr:to>
      <xdr:col>36</xdr:col>
      <xdr:colOff>165100</xdr:colOff>
      <xdr:row>56</xdr:row>
      <xdr:rowOff>142399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64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133526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73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123371</xdr:rowOff>
    </xdr:from>
    <xdr:to>
      <xdr:col>55</xdr:col>
      <xdr:colOff>0</xdr:colOff>
      <xdr:row>78</xdr:row>
      <xdr:rowOff>154853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96471"/>
          <a:ext cx="838200" cy="3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146704</xdr:rowOff>
    </xdr:from>
    <xdr:to>
      <xdr:col>50</xdr:col>
      <xdr:colOff>114300</xdr:colOff>
      <xdr:row>78</xdr:row>
      <xdr:rowOff>154853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519804"/>
          <a:ext cx="889000" cy="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86159</xdr:rowOff>
    </xdr:from>
    <xdr:to>
      <xdr:col>45</xdr:col>
      <xdr:colOff>177800</xdr:colOff>
      <xdr:row>78</xdr:row>
      <xdr:rowOff>146704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59259"/>
          <a:ext cx="889000" cy="60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86159</xdr:rowOff>
    </xdr:from>
    <xdr:to>
      <xdr:col>41</xdr:col>
      <xdr:colOff>50800</xdr:colOff>
      <xdr:row>78</xdr:row>
      <xdr:rowOff>130589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59259"/>
          <a:ext cx="889000" cy="4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32665</xdr:rowOff>
    </xdr:from>
    <xdr:to>
      <xdr:col>36</xdr:col>
      <xdr:colOff>165100</xdr:colOff>
      <xdr:row>76</xdr:row>
      <xdr:rowOff>134265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0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150792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3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72571</xdr:rowOff>
    </xdr:from>
    <xdr:to>
      <xdr:col>55</xdr:col>
      <xdr:colOff>50800</xdr:colOff>
      <xdr:row>79</xdr:row>
      <xdr:rowOff>2721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4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158948</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6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104053</xdr:rowOff>
    </xdr:from>
    <xdr:to>
      <xdr:col>50</xdr:col>
      <xdr:colOff>165100</xdr:colOff>
      <xdr:row>79</xdr:row>
      <xdr:rowOff>34203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7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25330</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6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95904</xdr:rowOff>
    </xdr:from>
    <xdr:to>
      <xdr:col>46</xdr:col>
      <xdr:colOff>38100</xdr:colOff>
      <xdr:row>79</xdr:row>
      <xdr:rowOff>26054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6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17181</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561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35359</xdr:rowOff>
    </xdr:from>
    <xdr:to>
      <xdr:col>41</xdr:col>
      <xdr:colOff>101600</xdr:colOff>
      <xdr:row>78</xdr:row>
      <xdr:rowOff>136959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0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128086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0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79789</xdr:rowOff>
    </xdr:from>
    <xdr:to>
      <xdr:col>36</xdr:col>
      <xdr:colOff>165100</xdr:colOff>
      <xdr:row>79</xdr:row>
      <xdr:rowOff>9939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5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1066</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54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35466</xdr:rowOff>
    </xdr:from>
    <xdr:to>
      <xdr:col>55</xdr:col>
      <xdr:colOff>0</xdr:colOff>
      <xdr:row>97</xdr:row>
      <xdr:rowOff>6395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94666"/>
          <a:ext cx="838200" cy="14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165753</xdr:rowOff>
    </xdr:from>
    <xdr:to>
      <xdr:col>50</xdr:col>
      <xdr:colOff>114300</xdr:colOff>
      <xdr:row>97</xdr:row>
      <xdr:rowOff>6395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453503"/>
          <a:ext cx="889000" cy="18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165753</xdr:rowOff>
    </xdr:from>
    <xdr:to>
      <xdr:col>45</xdr:col>
      <xdr:colOff>177800</xdr:colOff>
      <xdr:row>97</xdr:row>
      <xdr:rowOff>85217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453503"/>
          <a:ext cx="889000" cy="26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85217</xdr:rowOff>
    </xdr:from>
    <xdr:to>
      <xdr:col>41</xdr:col>
      <xdr:colOff>50800</xdr:colOff>
      <xdr:row>97</xdr:row>
      <xdr:rowOff>99848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15867"/>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156116</xdr:rowOff>
    </xdr:from>
    <xdr:to>
      <xdr:col>55</xdr:col>
      <xdr:colOff>50800</xdr:colOff>
      <xdr:row>96</xdr:row>
      <xdr:rowOff>86266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4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7543</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9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127045</xdr:rowOff>
    </xdr:from>
    <xdr:to>
      <xdr:col>50</xdr:col>
      <xdr:colOff>165100</xdr:colOff>
      <xdr:row>97</xdr:row>
      <xdr:rowOff>57195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48322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7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114953</xdr:rowOff>
    </xdr:from>
    <xdr:to>
      <xdr:col>46</xdr:col>
      <xdr:colOff>38100</xdr:colOff>
      <xdr:row>96</xdr:row>
      <xdr:rowOff>45103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0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61630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7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34417</xdr:rowOff>
    </xdr:from>
    <xdr:to>
      <xdr:col>41</xdr:col>
      <xdr:colOff>101600</xdr:colOff>
      <xdr:row>97</xdr:row>
      <xdr:rowOff>136017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6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127144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5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49048</xdr:rowOff>
    </xdr:from>
    <xdr:to>
      <xdr:col>36</xdr:col>
      <xdr:colOff>165100</xdr:colOff>
      <xdr:row>97</xdr:row>
      <xdr:rowOff>150648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7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141775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7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19190</xdr:rowOff>
    </xdr:from>
    <xdr:to>
      <xdr:col>85</xdr:col>
      <xdr:colOff>127000</xdr:colOff>
      <xdr:row>36</xdr:row>
      <xdr:rowOff>171037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191390"/>
          <a:ext cx="838200" cy="15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171037</xdr:rowOff>
    </xdr:from>
    <xdr:to>
      <xdr:col>81</xdr:col>
      <xdr:colOff>50800</xdr:colOff>
      <xdr:row>37</xdr:row>
      <xdr:rowOff>65329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43237"/>
          <a:ext cx="889000" cy="6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65329</xdr:rowOff>
    </xdr:from>
    <xdr:to>
      <xdr:col>76</xdr:col>
      <xdr:colOff>114300</xdr:colOff>
      <xdr:row>37</xdr:row>
      <xdr:rowOff>68034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08979"/>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68034</xdr:rowOff>
    </xdr:from>
    <xdr:to>
      <xdr:col>71</xdr:col>
      <xdr:colOff>177800</xdr:colOff>
      <xdr:row>37</xdr:row>
      <xdr:rowOff>93142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11684"/>
          <a:ext cx="889000" cy="2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156737</xdr:rowOff>
    </xdr:from>
    <xdr:to>
      <xdr:col>67</xdr:col>
      <xdr:colOff>101600</xdr:colOff>
      <xdr:row>36</xdr:row>
      <xdr:rowOff>86887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103414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139840</xdr:rowOff>
    </xdr:from>
    <xdr:to>
      <xdr:col>85</xdr:col>
      <xdr:colOff>177800</xdr:colOff>
      <xdr:row>36</xdr:row>
      <xdr:rowOff>69990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14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162717</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92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120237</xdr:rowOff>
    </xdr:from>
    <xdr:to>
      <xdr:col>81</xdr:col>
      <xdr:colOff>101600</xdr:colOff>
      <xdr:row>37</xdr:row>
      <xdr:rowOff>50387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9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41514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38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14529</xdr:rowOff>
    </xdr:from>
    <xdr:to>
      <xdr:col>76</xdr:col>
      <xdr:colOff>165100</xdr:colOff>
      <xdr:row>37</xdr:row>
      <xdr:rowOff>116129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5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107256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5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17234</xdr:rowOff>
    </xdr:from>
    <xdr:to>
      <xdr:col>72</xdr:col>
      <xdr:colOff>38100</xdr:colOff>
      <xdr:row>37</xdr:row>
      <xdr:rowOff>118834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6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109961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5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42342</xdr:rowOff>
    </xdr:from>
    <xdr:to>
      <xdr:col>67</xdr:col>
      <xdr:colOff>101600</xdr:colOff>
      <xdr:row>37</xdr:row>
      <xdr:rowOff>143942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8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135069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7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2250</xdr:rowOff>
    </xdr:from>
    <xdr:to>
      <xdr:col>85</xdr:col>
      <xdr:colOff>127000</xdr:colOff>
      <xdr:row>56</xdr:row>
      <xdr:rowOff>146772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432000"/>
          <a:ext cx="838200" cy="31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99445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146772</xdr:rowOff>
    </xdr:from>
    <xdr:to>
      <xdr:col>81</xdr:col>
      <xdr:colOff>50800</xdr:colOff>
      <xdr:row>57</xdr:row>
      <xdr:rowOff>36974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747972"/>
          <a:ext cx="889000" cy="6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147998</xdr:rowOff>
    </xdr:from>
    <xdr:to>
      <xdr:col>76</xdr:col>
      <xdr:colOff>114300</xdr:colOff>
      <xdr:row>57</xdr:row>
      <xdr:rowOff>36974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749198"/>
          <a:ext cx="889000" cy="6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131463</xdr:rowOff>
    </xdr:from>
    <xdr:to>
      <xdr:col>71</xdr:col>
      <xdr:colOff>177800</xdr:colOff>
      <xdr:row>56</xdr:row>
      <xdr:rowOff>147998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732663"/>
          <a:ext cx="889000" cy="1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122900</xdr:rowOff>
    </xdr:from>
    <xdr:to>
      <xdr:col>85</xdr:col>
      <xdr:colOff>177800</xdr:colOff>
      <xdr:row>55</xdr:row>
      <xdr:rowOff>53050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3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145777</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23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95972</xdr:rowOff>
    </xdr:from>
    <xdr:to>
      <xdr:col>81</xdr:col>
      <xdr:colOff>101600</xdr:colOff>
      <xdr:row>57</xdr:row>
      <xdr:rowOff>26122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9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17249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78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157624</xdr:rowOff>
    </xdr:from>
    <xdr:to>
      <xdr:col>76</xdr:col>
      <xdr:colOff>165100</xdr:colOff>
      <xdr:row>57</xdr:row>
      <xdr:rowOff>87774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5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78901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5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97198</xdr:rowOff>
    </xdr:from>
    <xdr:to>
      <xdr:col>72</xdr:col>
      <xdr:colOff>38100</xdr:colOff>
      <xdr:row>57</xdr:row>
      <xdr:rowOff>27348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9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18475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79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80663</xdr:rowOff>
    </xdr:from>
    <xdr:to>
      <xdr:col>67</xdr:col>
      <xdr:colOff>101600</xdr:colOff>
      <xdr:row>57</xdr:row>
      <xdr:rowOff>10813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8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1940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77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108404</xdr:rowOff>
    </xdr:from>
    <xdr:to>
      <xdr:col>85</xdr:col>
      <xdr:colOff>127000</xdr:colOff>
      <xdr:row>78</xdr:row>
      <xdr:rowOff>108564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481504"/>
          <a:ext cx="8382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108564</xdr:rowOff>
    </xdr:from>
    <xdr:to>
      <xdr:col>81</xdr:col>
      <xdr:colOff>50800</xdr:colOff>
      <xdr:row>78</xdr:row>
      <xdr:rowOff>116314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481664"/>
          <a:ext cx="889000" cy="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81727</xdr:rowOff>
    </xdr:from>
    <xdr:to>
      <xdr:col>76</xdr:col>
      <xdr:colOff>114300</xdr:colOff>
      <xdr:row>78</xdr:row>
      <xdr:rowOff>116314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454827"/>
          <a:ext cx="889000" cy="3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72194</xdr:rowOff>
    </xdr:from>
    <xdr:to>
      <xdr:col>71</xdr:col>
      <xdr:colOff>177800</xdr:colOff>
      <xdr:row>78</xdr:row>
      <xdr:rowOff>81727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445294"/>
          <a:ext cx="889000" cy="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49809</xdr:rowOff>
    </xdr:from>
    <xdr:to>
      <xdr:col>67</xdr:col>
      <xdr:colOff>101600</xdr:colOff>
      <xdr:row>77</xdr:row>
      <xdr:rowOff>151409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25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167936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2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57604</xdr:rowOff>
    </xdr:from>
    <xdr:to>
      <xdr:col>85</xdr:col>
      <xdr:colOff>177800</xdr:colOff>
      <xdr:row>78</xdr:row>
      <xdr:rowOff>159204</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3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143981</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45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57764</xdr:rowOff>
    </xdr:from>
    <xdr:to>
      <xdr:col>81</xdr:col>
      <xdr:colOff>101600</xdr:colOff>
      <xdr:row>78</xdr:row>
      <xdr:rowOff>159364</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3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150491</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52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65514</xdr:rowOff>
    </xdr:from>
    <xdr:to>
      <xdr:col>76</xdr:col>
      <xdr:colOff>165100</xdr:colOff>
      <xdr:row>78</xdr:row>
      <xdr:rowOff>167114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3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158241</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53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30927</xdr:rowOff>
    </xdr:from>
    <xdr:to>
      <xdr:col>72</xdr:col>
      <xdr:colOff>38100</xdr:colOff>
      <xdr:row>78</xdr:row>
      <xdr:rowOff>132527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0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123654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49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21394</xdr:rowOff>
    </xdr:from>
    <xdr:to>
      <xdr:col>67</xdr:col>
      <xdr:colOff>101600</xdr:colOff>
      <xdr:row>78</xdr:row>
      <xdr:rowOff>122994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39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114121</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48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124180</xdr:rowOff>
    </xdr:from>
    <xdr:to>
      <xdr:col>85</xdr:col>
      <xdr:colOff>127000</xdr:colOff>
      <xdr:row>97</xdr:row>
      <xdr:rowOff>147802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54830"/>
          <a:ext cx="8382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112700</xdr:rowOff>
    </xdr:from>
    <xdr:to>
      <xdr:col>81</xdr:col>
      <xdr:colOff>50800</xdr:colOff>
      <xdr:row>97</xdr:row>
      <xdr:rowOff>124180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743350"/>
          <a:ext cx="889000" cy="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107011</xdr:rowOff>
    </xdr:from>
    <xdr:to>
      <xdr:col>76</xdr:col>
      <xdr:colOff>114300</xdr:colOff>
      <xdr:row>97</xdr:row>
      <xdr:rowOff>112700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737661"/>
          <a:ext cx="889000" cy="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107011</xdr:rowOff>
    </xdr:from>
    <xdr:to>
      <xdr:col>71</xdr:col>
      <xdr:colOff>177800</xdr:colOff>
      <xdr:row>97</xdr:row>
      <xdr:rowOff>157975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737661"/>
          <a:ext cx="889000" cy="5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164872</xdr:rowOff>
    </xdr:from>
    <xdr:to>
      <xdr:col>67</xdr:col>
      <xdr:colOff>101600</xdr:colOff>
      <xdr:row>96</xdr:row>
      <xdr:rowOff>95022</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4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111549</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2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97002</xdr:rowOff>
    </xdr:from>
    <xdr:to>
      <xdr:col>85</xdr:col>
      <xdr:colOff>177800</xdr:colOff>
      <xdr:row>98</xdr:row>
      <xdr:rowOff>27152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2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75429</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70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73380</xdr:rowOff>
    </xdr:from>
    <xdr:to>
      <xdr:col>81</xdr:col>
      <xdr:colOff>101600</xdr:colOff>
      <xdr:row>98</xdr:row>
      <xdr:rowOff>3530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0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166107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79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61900</xdr:rowOff>
    </xdr:from>
    <xdr:to>
      <xdr:col>76</xdr:col>
      <xdr:colOff>165100</xdr:colOff>
      <xdr:row>97</xdr:row>
      <xdr:rowOff>163500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69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154627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78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56211</xdr:rowOff>
    </xdr:from>
    <xdr:to>
      <xdr:col>72</xdr:col>
      <xdr:colOff>38100</xdr:colOff>
      <xdr:row>97</xdr:row>
      <xdr:rowOff>157811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68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148938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77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107175</xdr:rowOff>
    </xdr:from>
    <xdr:to>
      <xdr:col>67</xdr:col>
      <xdr:colOff>101600</xdr:colOff>
      <xdr:row>98</xdr:row>
      <xdr:rowOff>37325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3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28452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3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121557</xdr:rowOff>
    </xdr:from>
    <xdr:to>
      <xdr:col>98</xdr:col>
      <xdr:colOff>38100</xdr:colOff>
      <xdr:row>31</xdr:row>
      <xdr:rowOff>51707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26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68234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40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前年度から増加した主な項目は、教育費、土木費、民生費、総務費及び消防費となっている。教育費は、小学校及び中学校施設の大規模改修に係る工事請負費の増加等により、対前年度</a:t>
          </a:r>
          <a:r>
            <a:rPr kumimoji="1" lang="en-US" altLang="ja-JP" sz="1100">
              <a:latin typeface="ＭＳ Ｐゴシック" panose="020B0600070205080204" pitchFamily="50" charset="-128"/>
              <a:ea typeface="ＭＳ Ｐゴシック" panose="020B0600070205080204" pitchFamily="50" charset="-128"/>
            </a:rPr>
            <a:t>76.7</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95,538</a:t>
          </a:r>
          <a:r>
            <a:rPr kumimoji="1" lang="ja-JP" altLang="en-US" sz="1100">
              <a:latin typeface="ＭＳ Ｐゴシック" panose="020B0600070205080204" pitchFamily="50" charset="-128"/>
              <a:ea typeface="ＭＳ Ｐゴシック" panose="020B0600070205080204" pitchFamily="50" charset="-128"/>
            </a:rPr>
            <a:t>円、土木費は、スマートインターチェンジ整備（繰越分</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に係る委託料及び工事請負費の増加等により、対前年度</a:t>
          </a:r>
          <a:r>
            <a:rPr kumimoji="1" lang="en-US" altLang="ja-JP" sz="1100">
              <a:latin typeface="ＭＳ Ｐゴシック" panose="020B0600070205080204" pitchFamily="50" charset="-128"/>
              <a:ea typeface="ＭＳ Ｐゴシック" panose="020B0600070205080204" pitchFamily="50" charset="-128"/>
            </a:rPr>
            <a:t>37.4</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68,679</a:t>
          </a:r>
          <a:r>
            <a:rPr kumimoji="1" lang="ja-JP" altLang="en-US" sz="1100">
              <a:latin typeface="ＭＳ Ｐゴシック" panose="020B0600070205080204" pitchFamily="50" charset="-128"/>
              <a:ea typeface="ＭＳ Ｐゴシック" panose="020B0600070205080204" pitchFamily="50" charset="-128"/>
            </a:rPr>
            <a:t>円、民生費は、自立支援事業で障害福祉サービス費が増加したこと等により、対前年度</a:t>
          </a:r>
          <a:r>
            <a:rPr kumimoji="1" lang="en-US" altLang="ja-JP" sz="1100">
              <a:latin typeface="ＭＳ Ｐゴシック" panose="020B0600070205080204" pitchFamily="50" charset="-128"/>
              <a:ea typeface="ＭＳ Ｐゴシック" panose="020B0600070205080204" pitchFamily="50" charset="-128"/>
            </a:rPr>
            <a:t>6.2</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214,649</a:t>
          </a:r>
          <a:r>
            <a:rPr kumimoji="1" lang="ja-JP" altLang="en-US" sz="1100">
              <a:latin typeface="ＭＳ Ｐゴシック" panose="020B0600070205080204" pitchFamily="50" charset="-128"/>
              <a:ea typeface="ＭＳ Ｐゴシック" panose="020B0600070205080204" pitchFamily="50" charset="-128"/>
            </a:rPr>
            <a:t>円、総務費は、物価高騰対策生活応援商品券事業や庁舎自家発電改修工事等を実施したこと等により、対前年度</a:t>
          </a:r>
          <a:r>
            <a:rPr kumimoji="1" lang="en-US" altLang="ja-JP" sz="1100">
              <a:latin typeface="ＭＳ Ｐゴシック" panose="020B0600070205080204" pitchFamily="50" charset="-128"/>
              <a:ea typeface="ＭＳ Ｐゴシック" panose="020B0600070205080204" pitchFamily="50" charset="-128"/>
            </a:rPr>
            <a:t>18.5</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70,878</a:t>
          </a:r>
          <a:r>
            <a:rPr kumimoji="1" lang="ja-JP" altLang="en-US" sz="1100">
              <a:latin typeface="ＭＳ Ｐゴシック" panose="020B0600070205080204" pitchFamily="50" charset="-128"/>
              <a:ea typeface="ＭＳ Ｐゴシック" panose="020B0600070205080204" pitchFamily="50" charset="-128"/>
            </a:rPr>
            <a:t>円、消防費は、消防ポンプ付水槽車を更新したこと等により、対前年度</a:t>
          </a:r>
          <a:r>
            <a:rPr kumimoji="1" lang="en-US" altLang="ja-JP" sz="1100">
              <a:latin typeface="ＭＳ Ｐゴシック" panose="020B0600070205080204" pitchFamily="50" charset="-128"/>
              <a:ea typeface="ＭＳ Ｐゴシック" panose="020B0600070205080204" pitchFamily="50" charset="-128"/>
            </a:rPr>
            <a:t>39.2</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28,326</a:t>
          </a:r>
          <a:r>
            <a:rPr kumimoji="1" lang="ja-JP" altLang="en-US" sz="1100">
              <a:latin typeface="ＭＳ Ｐゴシック" panose="020B0600070205080204" pitchFamily="50" charset="-128"/>
              <a:ea typeface="ＭＳ Ｐゴシック" panose="020B0600070205080204" pitchFamily="50" charset="-128"/>
            </a:rPr>
            <a:t>円となっている。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また、減少した主な項目は公債費であり、平成</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年度に借り入れた臨時財政対策債の償還が令和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年度中におおかた完了し元金が減少したこと等により、対前年度</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％減の</a:t>
          </a:r>
          <a:r>
            <a:rPr kumimoji="1" lang="en-US" altLang="ja-JP" sz="1100">
              <a:latin typeface="ＭＳ Ｐゴシック" panose="020B0600070205080204" pitchFamily="50" charset="-128"/>
              <a:ea typeface="ＭＳ Ｐゴシック" panose="020B0600070205080204" pitchFamily="50" charset="-128"/>
            </a:rPr>
            <a:t>48,862</a:t>
          </a:r>
          <a:r>
            <a:rPr kumimoji="1" lang="ja-JP" altLang="en-US" sz="1100">
              <a:latin typeface="ＭＳ Ｐゴシック" panose="020B0600070205080204" pitchFamily="50" charset="-128"/>
              <a:ea typeface="ＭＳ Ｐゴシック" panose="020B0600070205080204" pitchFamily="50" charset="-128"/>
            </a:rPr>
            <a:t>円となっている。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愛媛県東温市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普通交付税及び地方債は増加したものの、財源不足に対応するため財政調整基金を</a:t>
          </a:r>
          <a:r>
            <a:rPr kumimoji="1" lang="en-US" altLang="ja-JP" sz="1100">
              <a:latin typeface="ＭＳ ゴシック" pitchFamily="49" charset="-128"/>
              <a:ea typeface="ＭＳ ゴシック" pitchFamily="49" charset="-128"/>
            </a:rPr>
            <a:t>11.78</a:t>
          </a:r>
          <a:r>
            <a:rPr kumimoji="1" lang="ja-JP" altLang="en-US" sz="1100">
              <a:latin typeface="ＭＳ ゴシック" pitchFamily="49" charset="-128"/>
              <a:ea typeface="ＭＳ ゴシック" pitchFamily="49" charset="-128"/>
            </a:rPr>
            <a:t>億円取り崩したことにより、実質単年度収支は赤字となった。財政調整基金は前年度決算剰余金の積立額よりも取崩額の方が多かったため減少し、標準財政規模比は</a:t>
          </a:r>
          <a:r>
            <a:rPr kumimoji="1" lang="en-US" altLang="ja-JP" sz="1100">
              <a:latin typeface="ＭＳ ゴシック" pitchFamily="49" charset="-128"/>
              <a:ea typeface="ＭＳ ゴシック" pitchFamily="49" charset="-128"/>
            </a:rPr>
            <a:t>6.98</a:t>
          </a:r>
          <a:r>
            <a:rPr kumimoji="1" lang="ja-JP" altLang="en-US" sz="1100">
              <a:latin typeface="ＭＳ ゴシック" pitchFamily="49" charset="-128"/>
              <a:ea typeface="ＭＳ ゴシック" pitchFamily="49" charset="-128"/>
            </a:rPr>
            <a:t>ポイント低下し</a:t>
          </a:r>
          <a:r>
            <a:rPr kumimoji="1" lang="en-US" altLang="ja-JP" sz="1100">
              <a:latin typeface="ＭＳ ゴシック" pitchFamily="49" charset="-128"/>
              <a:ea typeface="ＭＳ ゴシック" pitchFamily="49" charset="-128"/>
            </a:rPr>
            <a:t>27.60</a:t>
          </a:r>
          <a:r>
            <a:rPr kumimoji="1" lang="ja-JP" altLang="en-US" sz="1100">
              <a:latin typeface="ＭＳ ゴシック" pitchFamily="49" charset="-128"/>
              <a:ea typeface="ＭＳ ゴシック" pitchFamily="49" charset="-128"/>
            </a:rPr>
            <a:t>％となった。</a:t>
          </a:r>
        </a:p>
        <a:p>
          <a:r>
            <a:rPr kumimoji="1" lang="ja-JP" altLang="en-US" sz="1100">
              <a:latin typeface="ＭＳ ゴシック" pitchFamily="49" charset="-128"/>
              <a:ea typeface="ＭＳ ゴシック" pitchFamily="49" charset="-128"/>
            </a:rPr>
            <a:t>　今後も引き続き、経常経費の歳出見直しを進めるとともに、基金の債券運用など効果的な運用に努めていく。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愛媛県東温市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標準財政規模に対する各会計の実質収支額又は資金譲与額の比率を示した標準財政規模比については、水道事業会計、一般会計、その他</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会計を含めた全会計において赤字額は発生していない。</a:t>
          </a:r>
        </a:p>
        <a:p>
          <a:r>
            <a:rPr kumimoji="1" lang="ja-JP" altLang="en-US" sz="1100">
              <a:latin typeface="ＭＳ ゴシック" pitchFamily="49" charset="-128"/>
              <a:ea typeface="ＭＳ ゴシック" pitchFamily="49" charset="-128"/>
            </a:rPr>
            <a:t>　このうち水道事業会計は、未払金などの流動負債に比べて、現金預金や未収金などの流動資産が</a:t>
          </a:r>
          <a:r>
            <a:rPr kumimoji="1" lang="en-US" altLang="ja-JP" sz="1100">
              <a:latin typeface="ＭＳ ゴシック" pitchFamily="49" charset="-128"/>
              <a:ea typeface="ＭＳ ゴシック" pitchFamily="49" charset="-128"/>
            </a:rPr>
            <a:t>11.8</a:t>
          </a:r>
          <a:r>
            <a:rPr kumimoji="1" lang="ja-JP" altLang="en-US" sz="1100">
              <a:latin typeface="ＭＳ ゴシック" pitchFamily="49" charset="-128"/>
              <a:ea typeface="ＭＳ ゴシック" pitchFamily="49" charset="-128"/>
            </a:rPr>
            <a:t>億円多い状況となっており、標準財政規模比も令和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年度で</a:t>
          </a:r>
          <a:r>
            <a:rPr kumimoji="1" lang="en-US" altLang="ja-JP" sz="1100">
              <a:latin typeface="ＭＳ ゴシック" pitchFamily="49" charset="-128"/>
              <a:ea typeface="ＭＳ ゴシック" pitchFamily="49" charset="-128"/>
            </a:rPr>
            <a:t>16.59</a:t>
          </a:r>
          <a:r>
            <a:rPr kumimoji="1" lang="ja-JP" altLang="en-US" sz="1100">
              <a:latin typeface="ＭＳ ゴシック" pitchFamily="49" charset="-128"/>
              <a:ea typeface="ＭＳ ゴシック" pitchFamily="49" charset="-128"/>
            </a:rPr>
            <a:t>％と棒グラフにおいて最も大きな割合を占めている。次いで、一般会計の実質収支黒字が</a:t>
          </a:r>
          <a:r>
            <a:rPr kumimoji="1" lang="en-US" altLang="ja-JP" sz="1100">
              <a:latin typeface="ＭＳ ゴシック" pitchFamily="49" charset="-128"/>
              <a:ea typeface="ＭＳ ゴシック" pitchFamily="49" charset="-128"/>
            </a:rPr>
            <a:t>8.2</a:t>
          </a:r>
          <a:r>
            <a:rPr kumimoji="1" lang="ja-JP" altLang="en-US" sz="1100">
              <a:latin typeface="ＭＳ ゴシック" pitchFamily="49" charset="-128"/>
              <a:ea typeface="ＭＳ ゴシック" pitchFamily="49" charset="-128"/>
            </a:rPr>
            <a:t>億円で標準財政規模比は</a:t>
          </a:r>
          <a:r>
            <a:rPr kumimoji="1" lang="en-US" altLang="ja-JP" sz="1100">
              <a:latin typeface="ＭＳ ゴシック" pitchFamily="49" charset="-128"/>
              <a:ea typeface="ＭＳ ゴシック" pitchFamily="49" charset="-128"/>
            </a:rPr>
            <a:t>7.85</a:t>
          </a:r>
          <a:r>
            <a:rPr kumimoji="1" lang="ja-JP" altLang="en-US" sz="1100">
              <a:latin typeface="ＭＳ ゴシック" pitchFamily="49" charset="-128"/>
              <a:ea typeface="ＭＳ ゴシック" pitchFamily="49" charset="-128"/>
            </a:rPr>
            <a:t>％となっている。</a:t>
          </a:r>
        </a:p>
        <a:p>
          <a:r>
            <a:rPr kumimoji="1" lang="ja-JP" altLang="en-US" sz="1100">
              <a:latin typeface="ＭＳ ゴシック" pitchFamily="49" charset="-128"/>
              <a:ea typeface="ＭＳ ゴシック" pitchFamily="49" charset="-128"/>
            </a:rPr>
            <a:t>　</a:t>
          </a:r>
          <a:r>
            <a:rPr kumimoji="1" lang="ja-JP" altLang="en-US" sz="1100">
              <a:solidFill>
                <a:sysClr val="windowText" lastClr="000000"/>
              </a:solidFill>
              <a:latin typeface="ＭＳ ゴシック" pitchFamily="49" charset="-128"/>
              <a:ea typeface="ＭＳ ゴシック" pitchFamily="49" charset="-128"/>
            </a:rPr>
            <a:t>標準財政規模比の増減について、一般会計では小学校及び中学校施設の大規模改修に係る工事請負費の増加等により標準財政規模比の計算式の分子となる実質収支額が減少し</a:t>
          </a:r>
          <a:r>
            <a:rPr kumimoji="1" lang="en-US" altLang="ja-JP" sz="1100">
              <a:solidFill>
                <a:sysClr val="windowText" lastClr="000000"/>
              </a:solidFill>
              <a:latin typeface="ＭＳ ゴシック" pitchFamily="49" charset="-128"/>
              <a:ea typeface="ＭＳ ゴシック" pitchFamily="49" charset="-128"/>
            </a:rPr>
            <a:t>2.5</a:t>
          </a:r>
          <a:r>
            <a:rPr kumimoji="1" lang="ja-JP" altLang="en-US" sz="1100">
              <a:solidFill>
                <a:sysClr val="windowText" lastClr="000000"/>
              </a:solidFill>
              <a:latin typeface="ＭＳ ゴシック" pitchFamily="49" charset="-128"/>
              <a:ea typeface="ＭＳ ゴシック" pitchFamily="49" charset="-128"/>
            </a:rPr>
            <a:t>ポイント低下の</a:t>
          </a:r>
          <a:r>
            <a:rPr kumimoji="1" lang="en-US" altLang="ja-JP" sz="1100">
              <a:solidFill>
                <a:sysClr val="windowText" lastClr="000000"/>
              </a:solidFill>
              <a:latin typeface="ＭＳ ゴシック" pitchFamily="49" charset="-128"/>
              <a:ea typeface="ＭＳ ゴシック" pitchFamily="49" charset="-128"/>
            </a:rPr>
            <a:t>7.85</a:t>
          </a:r>
          <a:r>
            <a:rPr kumimoji="1" lang="ja-JP" altLang="en-US" sz="1100">
              <a:solidFill>
                <a:sysClr val="windowText" lastClr="000000"/>
              </a:solidFill>
              <a:latin typeface="ＭＳ ゴシック" pitchFamily="49" charset="-128"/>
              <a:ea typeface="ＭＳ ゴシック" pitchFamily="49" charset="-128"/>
            </a:rPr>
            <a:t>％、下水道事業会計では公共下水道事業において資本費平準化債を借り入れたことにより流動資産が増加し</a:t>
          </a:r>
          <a:r>
            <a:rPr kumimoji="1" lang="en-US" altLang="ja-JP" sz="1100">
              <a:solidFill>
                <a:sysClr val="windowText" lastClr="000000"/>
              </a:solidFill>
              <a:latin typeface="ＭＳ ゴシック" pitchFamily="49" charset="-128"/>
              <a:ea typeface="ＭＳ ゴシック" pitchFamily="49" charset="-128"/>
            </a:rPr>
            <a:t>1.66</a:t>
          </a:r>
          <a:r>
            <a:rPr kumimoji="1" lang="ja-JP" altLang="en-US" sz="1100">
              <a:solidFill>
                <a:sysClr val="windowText" lastClr="000000"/>
              </a:solidFill>
              <a:latin typeface="ＭＳ ゴシック" pitchFamily="49" charset="-128"/>
              <a:ea typeface="ＭＳ ゴシック" pitchFamily="49" charset="-128"/>
            </a:rPr>
            <a:t>ポイント上昇の</a:t>
          </a:r>
          <a:r>
            <a:rPr kumimoji="1" lang="en-US" altLang="ja-JP" sz="1100">
              <a:solidFill>
                <a:sysClr val="windowText" lastClr="000000"/>
              </a:solidFill>
              <a:latin typeface="ＭＳ ゴシック" pitchFamily="49" charset="-128"/>
              <a:ea typeface="ＭＳ ゴシック" pitchFamily="49" charset="-128"/>
            </a:rPr>
            <a:t>3.28</a:t>
          </a:r>
          <a:r>
            <a:rPr kumimoji="1" lang="ja-JP" altLang="en-US" sz="1100">
              <a:solidFill>
                <a:sysClr val="windowText" lastClr="000000"/>
              </a:solidFill>
              <a:latin typeface="ＭＳ ゴシック" pitchFamily="49" charset="-128"/>
              <a:ea typeface="ＭＳ ゴシック" pitchFamily="49" charset="-128"/>
            </a:rPr>
            <a:t>％となっている。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愛媛県東温市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一般会計の元利償還金は、過去の借入れに対する償還が順調に進んでいること等により、前年度から</a:t>
          </a:r>
          <a:r>
            <a:rPr kumimoji="1" lang="en-US" altLang="ja-JP" sz="1100">
              <a:latin typeface="ＭＳ ゴシック" pitchFamily="49" charset="-128"/>
              <a:ea typeface="ＭＳ ゴシック" pitchFamily="49" charset="-128"/>
            </a:rPr>
            <a:t>72</a:t>
          </a:r>
          <a:r>
            <a:rPr kumimoji="1" lang="ja-JP" altLang="en-US" sz="1100">
              <a:latin typeface="ＭＳ ゴシック" pitchFamily="49" charset="-128"/>
              <a:ea typeface="ＭＳ ゴシック" pitchFamily="49" charset="-128"/>
            </a:rPr>
            <a:t>百万円（</a:t>
          </a:r>
          <a:r>
            <a:rPr kumimoji="1" lang="en-US" altLang="ja-JP" sz="1100">
              <a:latin typeface="ＭＳ ゴシック" pitchFamily="49" charset="-128"/>
              <a:ea typeface="ＭＳ ゴシック" pitchFamily="49" charset="-128"/>
            </a:rPr>
            <a:t>4.3</a:t>
          </a:r>
          <a:r>
            <a:rPr kumimoji="1" lang="ja-JP" altLang="en-US" sz="1100">
              <a:latin typeface="ＭＳ ゴシック" pitchFamily="49" charset="-128"/>
              <a:ea typeface="ＭＳ ゴシック" pitchFamily="49" charset="-128"/>
            </a:rPr>
            <a:t>％）の減少となっている。</a:t>
          </a:r>
        </a:p>
        <a:p>
          <a:r>
            <a:rPr kumimoji="1" lang="ja-JP" altLang="en-US" sz="1100">
              <a:latin typeface="ＭＳ ゴシック" pitchFamily="49" charset="-128"/>
              <a:ea typeface="ＭＳ ゴシック" pitchFamily="49" charset="-128"/>
            </a:rPr>
            <a:t>　算入公債費等は、臨時財政対策債に係る算入額の減少などにより、前年度から</a:t>
          </a:r>
          <a:r>
            <a:rPr kumimoji="1" lang="en-US" altLang="ja-JP" sz="1100">
              <a:latin typeface="ＭＳ ゴシック" pitchFamily="49" charset="-128"/>
              <a:ea typeface="ＭＳ ゴシック" pitchFamily="49" charset="-128"/>
            </a:rPr>
            <a:t>24</a:t>
          </a:r>
          <a:r>
            <a:rPr kumimoji="1" lang="ja-JP" altLang="en-US" sz="1100">
              <a:latin typeface="ＭＳ ゴシック" pitchFamily="49" charset="-128"/>
              <a:ea typeface="ＭＳ ゴシック" pitchFamily="49" charset="-128"/>
            </a:rPr>
            <a:t>百万円（</a:t>
          </a:r>
          <a:r>
            <a:rPr kumimoji="1" lang="en-US" altLang="ja-JP" sz="1100">
              <a:latin typeface="ＭＳ ゴシック" pitchFamily="49" charset="-128"/>
              <a:ea typeface="ＭＳ ゴシック" pitchFamily="49" charset="-128"/>
            </a:rPr>
            <a:t>1.6</a:t>
          </a:r>
          <a:r>
            <a:rPr kumimoji="1" lang="ja-JP" altLang="en-US" sz="1100">
              <a:latin typeface="ＭＳ ゴシック" pitchFamily="49" charset="-128"/>
              <a:ea typeface="ＭＳ ゴシック" pitchFamily="49" charset="-128"/>
            </a:rPr>
            <a:t>％）の減少となっている。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満期一括償還地方債の借入は行っていない。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愛媛県東温市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一般会計の地方債現在高は、合併特例事業債を活用した地域振興基金を造成した</a:t>
          </a:r>
          <a:r>
            <a:rPr kumimoji="1" lang="en-US" altLang="ja-JP" sz="1100">
              <a:latin typeface="ＭＳ ゴシック" pitchFamily="49" charset="-128"/>
              <a:ea typeface="ＭＳ ゴシック" pitchFamily="49" charset="-128"/>
            </a:rPr>
            <a:t>H27</a:t>
          </a:r>
          <a:r>
            <a:rPr kumimoji="1" lang="ja-JP" altLang="en-US" sz="1100">
              <a:latin typeface="ＭＳ ゴシック" pitchFamily="49" charset="-128"/>
              <a:ea typeface="ＭＳ ゴシック" pitchFamily="49" charset="-128"/>
            </a:rPr>
            <a:t>年度末の</a:t>
          </a:r>
          <a:r>
            <a:rPr kumimoji="1" lang="en-US" altLang="ja-JP" sz="1100">
              <a:latin typeface="ＭＳ ゴシック" pitchFamily="49" charset="-128"/>
              <a:ea typeface="ＭＳ ゴシック" pitchFamily="49" charset="-128"/>
            </a:rPr>
            <a:t>155.7</a:t>
          </a:r>
          <a:r>
            <a:rPr kumimoji="1" lang="ja-JP" altLang="en-US" sz="1100">
              <a:latin typeface="ＭＳ ゴシック" pitchFamily="49" charset="-128"/>
              <a:ea typeface="ＭＳ ゴシック" pitchFamily="49" charset="-128"/>
            </a:rPr>
            <a:t>億円をピークとして、その後は減少傾向にあったが、総合保健福祉センター建設事業等の大型事業に伴う借入れを行った結果、令和元年度に増加に転じた。令和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年度から再度減少傾向となったが、令和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年度は小・中学校施設の大規模改修の実施に伴う借入れを行った結果、前年度から</a:t>
          </a:r>
          <a:r>
            <a:rPr kumimoji="1" lang="en-US" altLang="ja-JP" sz="1100">
              <a:latin typeface="ＭＳ ゴシック" pitchFamily="49" charset="-128"/>
              <a:ea typeface="ＭＳ ゴシック" pitchFamily="49" charset="-128"/>
            </a:rPr>
            <a:t>7.2</a:t>
          </a:r>
          <a:r>
            <a:rPr kumimoji="1" lang="ja-JP" altLang="en-US" sz="1100">
              <a:latin typeface="ＭＳ ゴシック" pitchFamily="49" charset="-128"/>
              <a:ea typeface="ＭＳ ゴシック" pitchFamily="49" charset="-128"/>
            </a:rPr>
            <a:t>億円（</a:t>
          </a:r>
          <a:r>
            <a:rPr kumimoji="1" lang="en-US" altLang="ja-JP" sz="1100">
              <a:latin typeface="ＭＳ ゴシック" pitchFamily="49" charset="-128"/>
              <a:ea typeface="ＭＳ ゴシック" pitchFamily="49" charset="-128"/>
            </a:rPr>
            <a:t>6.3</a:t>
          </a:r>
          <a:r>
            <a:rPr kumimoji="1" lang="ja-JP" altLang="en-US" sz="1100">
              <a:latin typeface="ＭＳ ゴシック" pitchFamily="49" charset="-128"/>
              <a:ea typeface="ＭＳ ゴシック" pitchFamily="49" charset="-128"/>
            </a:rPr>
            <a:t>％）の増加となった。</a:t>
          </a:r>
        </a:p>
        <a:p>
          <a:r>
            <a:rPr kumimoji="1" lang="ja-JP" altLang="en-US" sz="1100">
              <a:latin typeface="ＭＳ ゴシック" pitchFamily="49" charset="-128"/>
              <a:ea typeface="ＭＳ ゴシック" pitchFamily="49" charset="-128"/>
            </a:rPr>
            <a:t>　今後も学校施設等の老朽化対策事業などの大型事業が予定されていることから、地方債現在高の大幅な減少は見込めない状況である。</a:t>
          </a:r>
        </a:p>
        <a:p>
          <a:r>
            <a:rPr kumimoji="1" lang="ja-JP" altLang="en-US" sz="1100">
              <a:latin typeface="ＭＳ ゴシック" pitchFamily="49" charset="-128"/>
              <a:ea typeface="ＭＳ ゴシック" pitchFamily="49" charset="-128"/>
            </a:rPr>
            <a:t>　組合等負担等見込額は、松山衛生事務組合が借入れた地方債に対する負担部分である。</a:t>
          </a:r>
        </a:p>
        <a:p>
          <a:r>
            <a:rPr kumimoji="1" lang="ja-JP" altLang="en-US" sz="1100">
              <a:latin typeface="ＭＳ ゴシック" pitchFamily="49" charset="-128"/>
              <a:ea typeface="ＭＳ ゴシック" pitchFamily="49" charset="-128"/>
            </a:rPr>
            <a:t>　充当可能基金については、平成</a:t>
          </a:r>
          <a:r>
            <a:rPr kumimoji="1" lang="en-US" altLang="ja-JP" sz="1100">
              <a:latin typeface="ＭＳ ゴシック" pitchFamily="49" charset="-128"/>
              <a:ea typeface="ＭＳ ゴシック" pitchFamily="49" charset="-128"/>
            </a:rPr>
            <a:t>27</a:t>
          </a:r>
          <a:r>
            <a:rPr kumimoji="1" lang="ja-JP" altLang="en-US" sz="1100">
              <a:latin typeface="ＭＳ ゴシック" pitchFamily="49" charset="-128"/>
              <a:ea typeface="ＭＳ ゴシック" pitchFamily="49" charset="-128"/>
            </a:rPr>
            <a:t>年度の</a:t>
          </a:r>
          <a:r>
            <a:rPr kumimoji="1" lang="en-US" altLang="ja-JP" sz="1100">
              <a:latin typeface="ＭＳ ゴシック" pitchFamily="49" charset="-128"/>
              <a:ea typeface="ＭＳ ゴシック" pitchFamily="49" charset="-128"/>
            </a:rPr>
            <a:t>68.9</a:t>
          </a:r>
          <a:r>
            <a:rPr kumimoji="1" lang="ja-JP" altLang="en-US" sz="1100">
              <a:latin typeface="ＭＳ ゴシック" pitchFamily="49" charset="-128"/>
              <a:ea typeface="ＭＳ ゴシック" pitchFamily="49" charset="-128"/>
            </a:rPr>
            <a:t>億円をピークに減少、令和</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年度及び令和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年度は増加したが、令和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年度は、前年度決算剰余金の財政調整基金への積立額の減少等により、前年度から</a:t>
          </a:r>
          <a:r>
            <a:rPr kumimoji="1" lang="en-US" altLang="ja-JP" sz="1100">
              <a:latin typeface="ＭＳ ゴシック" pitchFamily="49" charset="-128"/>
              <a:ea typeface="ＭＳ ゴシック" pitchFamily="49" charset="-128"/>
            </a:rPr>
            <a:t>5.2</a:t>
          </a:r>
          <a:r>
            <a:rPr kumimoji="1" lang="ja-JP" altLang="en-US" sz="1100">
              <a:latin typeface="ＭＳ ゴシック" pitchFamily="49" charset="-128"/>
              <a:ea typeface="ＭＳ ゴシック" pitchFamily="49" charset="-128"/>
            </a:rPr>
            <a:t>億円（</a:t>
          </a:r>
          <a:r>
            <a:rPr kumimoji="1" lang="en-US" altLang="ja-JP" sz="1100">
              <a:latin typeface="ＭＳ ゴシック" pitchFamily="49" charset="-128"/>
              <a:ea typeface="ＭＳ ゴシック" pitchFamily="49" charset="-128"/>
            </a:rPr>
            <a:t>8.1</a:t>
          </a:r>
          <a:r>
            <a:rPr kumimoji="1" lang="ja-JP" altLang="en-US" sz="1100">
              <a:latin typeface="ＭＳ ゴシック" pitchFamily="49" charset="-128"/>
              <a:ea typeface="ＭＳ ゴシック" pitchFamily="49" charset="-128"/>
            </a:rPr>
            <a:t>％）減少し</a:t>
          </a:r>
          <a:r>
            <a:rPr kumimoji="1" lang="en-US" altLang="ja-JP" sz="1100">
              <a:latin typeface="ＭＳ ゴシック" pitchFamily="49" charset="-128"/>
              <a:ea typeface="ＭＳ ゴシック" pitchFamily="49" charset="-128"/>
            </a:rPr>
            <a:t>59.4</a:t>
          </a:r>
          <a:r>
            <a:rPr kumimoji="1" lang="ja-JP" altLang="en-US" sz="1100">
              <a:latin typeface="ＭＳ ゴシック" pitchFamily="49" charset="-128"/>
              <a:ea typeface="ＭＳ ゴシック" pitchFamily="49" charset="-128"/>
            </a:rPr>
            <a:t>億円となっている。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愛媛県東温市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前年度決算剰余金等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億円を財政調整基金に、田窪第２工業団地特別会計の残金等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億円を産業用地等整備基金に積み立てた一方、財源不足に対応するため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億円を財政調整基金から取り崩した等の理由により、基金全体の残高が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特定目的基金について、設置目的に沿った事業の推進を図っていくことから、基金残高は減少していく見込みである。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産業用地等整備基金：産業用地等の造成等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：市民の連帯の強化及び地域振興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公共施設等管理基金：公共施設等の改修・維持補修・除却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　　　：潤いと活力に満ちたふるさとづくり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　　　：魅力ある地域農業の振興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産業用地等整備基金：地区計画道路整備事業に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百万円、工業団地整備事業に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百万円を充当したが、田窪第２工業団地特別会計の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：コミュニティ振興事業など地域振興に資する事業に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百万円を充当したことにより減少。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公共施設等管理基金：市営墓地のトイレ改修に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百万円を充当したが、土地売払収入等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　　　：市誕生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周年記念事業の市民ミュージカル開催事業等に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百万円を充当したことにより減少。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　　　：新規就農研修センター支援事業に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百万円を充当したことにより減少。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産業用地等整備基金：産業用地等の造成事業等の財源として活用していく。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：合併特例債を活用して造成しているため、元金の償還の完了した範囲内において計画的に活用していく。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公共施設等管理基金：公共施設の利便性の向上や維持管理費用の低減に資する事業等の財源として活用していく。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　　　：潤いと活力に満ちたふるさとづくりの財源として活用していく。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　　　：将来的な農業の担い手育成や確保を図るため、新規就農研修センターを支援する財源として活用していく。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前年度決算剰余金等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億円を積み立てたが、財源不足に対応するため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災害への備えなどを考慮し基金残高が標準財政規模の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割を下回ることがないように努めていく。また、国債などの債券による効率的な運用を行っていく。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普通交付税で措置された臨時財政対策債償還基金費等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計画的な基金の活用に努めていく。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94FA641-1F49-4BDD-B0D7-2BD23D657B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E2F4E15-D8AF-40ED-A2F8-EEC937B4C4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092DA36-6D95-4F62-9C86-24711672E577}"/>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4FFAEFF-6836-496A-B387-F12A17F4C766}"/>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E78A45C-2D4B-4F4F-81FD-DA8A2AE6096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1F7F22F-BA8E-4E43-A6CF-D99E73AC5E4C}"/>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愛媛県東温市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E2AF169-A680-4767-AC29-2FD59C90F229}"/>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591018B-DAA8-4D11-94C0-CD79F2850754}"/>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35D0FFE-7B91-4D81-A729-0C18928832C1}"/>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EDFCF5D-3BA8-4478-8DD1-4DAEE6E4E737}"/>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E94FC10-0868-460E-B0C9-80802F4F319C}"/>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1176118-1A44-4D47-B9B7-BE68D87C97A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32,959
32,572
211.30
21,250,040
20,168,010
818,405
10,417,424
12,001,227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45ED997-BC82-4058-811A-C2F995C42CEB}"/>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9DAA8CB-9AE9-47E0-84EF-9D6634BF6F50}"/>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021A974-015C-435A-A44D-867B68FAB09F}"/>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B7F388B-3210-4875-B34D-3DD2A0E5B300}"/>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3DAF51A-4C62-4D74-A414-1DB071D87E6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EE61E3D-CBC9-48AD-AEAA-3B2BAA3281F5}"/>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AE4F6E8-EDEE-4469-B48E-8897C5B1C257}"/>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E4708D3-1B78-4880-9F22-B158CE0CE74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23C3006-4C5F-4EDF-8DEA-019D9E6E9A66}"/>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38D3826-C375-4DFE-A74B-A98F1C096073}"/>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EDFD733-0640-4529-9AFD-DED2F484191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25437BD-AD15-4A92-9D17-A864CEF67B3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E6DDD1F-51F5-4C78-84E2-32FE53C83D45}"/>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0EE857D-94BB-4786-8816-1F5CA4237B20}"/>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920F6ED-28BA-4AFF-817A-7A0056F9FC99}"/>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297C50F-3A90-49E9-A588-770F26B4AA7E}"/>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0EE741A-A61F-47BD-8D7D-7BD64C07B2C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D8F183F-EA14-4C18-BD2A-77189B40E36F}"/>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5FADB3E-FDD5-4F39-8109-4E27AEABEB74}"/>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8F52C29-7F69-464B-801F-E66BF4899BE5}"/>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5BE6113-35D1-4550-A077-7E464D5CCDD7}"/>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B804DEC-1672-40A7-BE59-42A68A2DBDD2}"/>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2A6ECF4-362D-42AD-AC76-03643EDA71C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AC23B6C-66F1-46E4-A0A7-B8DA82278596}"/>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2C0D03E-061A-4DAB-AE5F-F3461DD18483}"/>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BE1B663-A1D6-4D96-885B-50167F3290E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24B5D69-5249-4DCA-9C97-C953137B3989}"/>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A2FEA0E-5979-4397-AEB6-5223256C47B0}"/>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B88B09B-6D50-46E6-9684-1AB0FAB085FB}"/>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6AFFDF2-7CC6-4EEA-A6FB-32F35593B4FF}"/>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C5D6A9C-0DEA-4EC0-86F1-15C5EBFB3BEF}"/>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84C9BD2-028E-4274-B470-D75EDE2A4A82}"/>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C9F46D1-B041-446A-AA5D-E07DC42409E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E2A5048-8B63-40D4-822B-8BDFEBDDBD4C}"/>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DC0C4B9-BBE0-48E0-BEBB-BB260B3E1B53}"/>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54.2%</a:t>
          </a:r>
          <a:r>
            <a:rPr kumimoji="1" lang="ja-JP" altLang="en-US" sz="1100">
              <a:latin typeface="ＭＳ Ｐゴシック" panose="020B0600070205080204" pitchFamily="50" charset="-128"/>
              <a:ea typeface="ＭＳ Ｐゴシック" panose="020B0600070205080204" pitchFamily="50" charset="-128"/>
            </a:rPr>
            <a:t>となっており、昨年度に比べ</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ポイント低下している。要因として、学校施設大規模改修等の施設整備の実施により耐用年数が増加したことが考えられる。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引き続き、公共施設等総合管理計画等に基づいた施設マネジメントを進め、計画的な予防保全を図り、施設の適正管理に努める。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5ACC02A-6C16-4F3A-A135-AF2CC433A762}"/>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3B1C7DA-BDB3-470A-8573-26F14702631E}"/>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91C6F07-E47D-449D-B891-C409D58CAD3D}"/>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BCC9ED3-6EA2-479D-9152-A7BA7497775F}"/>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CCBB9CFD-9BBF-4C71-9278-BC3BAD7EAEC6}"/>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8BCAAD2-CE6C-4C43-B58C-84B3007280CC}"/>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5044C30F-138F-47ED-B028-334248D04D33}"/>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91F7974-AA05-4A0D-99B4-B226AB36DE0F}"/>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61F718D-3A1E-47E7-95E8-CFC3C7E4E108}"/>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8AAEDE8-4413-4B8B-A4B7-DD154ACC2A78}"/>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77C8762-972B-4741-B163-C54CEBB3E5B6}"/>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CCA79582-79D7-4F26-A16A-744A1F8030F8}"/>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8DC79F2-51EB-4157-AD20-512B6C67B020}"/>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EF6B5AA-729C-463C-B046-EA07AFBE70FA}"/>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69B48E74-6C89-433D-BF82-52CE8D48D229}"/>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53BF04B-8381-4568-91B3-D80870B49041}"/>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93F0AE29-06E2-4E43-B0D1-5152C44A9DF2}"/>
            </a:ext>
          </a:extLst>
        </xdr:cNvPr>
        <xdr:cNvCxnSpPr/>
      </xdr:nvCxnSpPr>
      <xdr:spPr>
        <a:xfrm flipV="1">
          <a:off x="4306570" y="5112385"/>
          <a:ext cx="1270" cy="117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6E9ED833-D61B-4A6C-B457-664E497116B1}"/>
            </a:ext>
          </a:extLst>
        </xdr:cNvPr>
        <xdr:cNvSpPr txBox="1"/>
      </xdr:nvSpPr>
      <xdr:spPr>
        <a:xfrm>
          <a:off x="4359275" y="6294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67E2346F-E531-42FC-A507-62D4F865E85D}"/>
            </a:ext>
          </a:extLst>
        </xdr:cNvPr>
        <xdr:cNvCxnSpPr/>
      </xdr:nvCxnSpPr>
      <xdr:spPr>
        <a:xfrm>
          <a:off x="4216400" y="628798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472CD0F1-411B-4092-9C74-44C68DE609E7}"/>
            </a:ext>
          </a:extLst>
        </xdr:cNvPr>
        <xdr:cNvSpPr txBox="1"/>
      </xdr:nvSpPr>
      <xdr:spPr>
        <a:xfrm>
          <a:off x="4359275" y="489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ECF876D6-9EFF-408D-B619-7BFBCE5B4343}"/>
            </a:ext>
          </a:extLst>
        </xdr:cNvPr>
        <xdr:cNvCxnSpPr/>
      </xdr:nvCxnSpPr>
      <xdr:spPr>
        <a:xfrm>
          <a:off x="4216400" y="511238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0" name="有形固定資産減価償却率平均値テキスト">
          <a:extLst>
            <a:ext uri="{FF2B5EF4-FFF2-40B4-BE49-F238E27FC236}">
              <a16:creationId xmlns:a16="http://schemas.microsoft.com/office/drawing/2014/main" id="{1CD6531F-7940-48A0-8CE5-FDFA12F31733}"/>
            </a:ext>
          </a:extLst>
        </xdr:cNvPr>
        <xdr:cNvSpPr txBox="1"/>
      </xdr:nvSpPr>
      <xdr:spPr>
        <a:xfrm>
          <a:off x="4359275" y="5583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E4E84878-A62A-4B9D-BE16-D99BD90736A8}"/>
            </a:ext>
          </a:extLst>
        </xdr:cNvPr>
        <xdr:cNvSpPr/>
      </xdr:nvSpPr>
      <xdr:spPr>
        <a:xfrm>
          <a:off x="4254500" y="5598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FD5B827A-A75C-4942-844E-02002618B8B3}"/>
            </a:ext>
          </a:extLst>
        </xdr:cNvPr>
        <xdr:cNvSpPr/>
      </xdr:nvSpPr>
      <xdr:spPr>
        <a:xfrm>
          <a:off x="3616325" y="55655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3CC87588-7609-4917-BA6F-60FB799D1070}"/>
            </a:ext>
          </a:extLst>
        </xdr:cNvPr>
        <xdr:cNvSpPr/>
      </xdr:nvSpPr>
      <xdr:spPr>
        <a:xfrm>
          <a:off x="2930525" y="55403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E0566C04-DB0B-4C6B-B7D9-04A7148704EE}"/>
            </a:ext>
          </a:extLst>
        </xdr:cNvPr>
        <xdr:cNvSpPr/>
      </xdr:nvSpPr>
      <xdr:spPr>
        <a:xfrm>
          <a:off x="2244725" y="55035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110913</xdr:rowOff>
    </xdr:from>
    <xdr:to>
      <xdr:col>7</xdr:col>
      <xdr:colOff>187325</xdr:colOff>
      <xdr:row>29</xdr:row>
      <xdr:rowOff>41063</xdr:rowOff>
    </xdr:to>
    <xdr:sp macro="" textlink="">
      <xdr:nvSpPr>
        <xdr:cNvPr id="75" name="フローチャート: 判断 74">
          <a:extLst>
            <a:ext uri="{FF2B5EF4-FFF2-40B4-BE49-F238E27FC236}">
              <a16:creationId xmlns:a16="http://schemas.microsoft.com/office/drawing/2014/main" id="{91F80BEE-E327-4120-9A52-42A5438C9B8E}"/>
            </a:ext>
          </a:extLst>
        </xdr:cNvPr>
        <xdr:cNvSpPr/>
      </xdr:nvSpPr>
      <xdr:spPr>
        <a:xfrm>
          <a:off x="1558925" y="546078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6A03E2F-4F13-4A7D-B748-A91A60C5514F}"/>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B2D8B95-1460-4F77-83FE-42F52B296A78}"/>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7E08E68-4CE0-48CB-937A-5853D4A7822D}"/>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4AD1E0A-52CA-489F-9864-5D67390844C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FF5EC88-464F-42DC-B6E7-1F94523566C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12488</xdr:rowOff>
    </xdr:from>
    <xdr:to>
      <xdr:col>23</xdr:col>
      <xdr:colOff>136525</xdr:colOff>
      <xdr:row>27</xdr:row>
      <xdr:rowOff>114088</xdr:rowOff>
    </xdr:to>
    <xdr:sp macro="" textlink="">
      <xdr:nvSpPr>
        <xdr:cNvPr id="81" name="楕円 80">
          <a:extLst>
            <a:ext uri="{FF2B5EF4-FFF2-40B4-BE49-F238E27FC236}">
              <a16:creationId xmlns:a16="http://schemas.microsoft.com/office/drawing/2014/main" id="{866859B9-1609-4A4F-BE5F-5A953B2E36FA}"/>
            </a:ext>
          </a:extLst>
        </xdr:cNvPr>
        <xdr:cNvSpPr/>
      </xdr:nvSpPr>
      <xdr:spPr>
        <a:xfrm>
          <a:off x="4254500" y="520043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35365</xdr:rowOff>
    </xdr:from>
    <xdr:ext cx="405111" cy="259045"/>
    <xdr:sp macro="" textlink="">
      <xdr:nvSpPr>
        <xdr:cNvPr id="82" name="有形固定資産減価償却率該当値テキスト">
          <a:extLst>
            <a:ext uri="{FF2B5EF4-FFF2-40B4-BE49-F238E27FC236}">
              <a16:creationId xmlns:a16="http://schemas.microsoft.com/office/drawing/2014/main" id="{52F11682-BC8B-4322-9DDD-3E31A5933353}"/>
            </a:ext>
          </a:extLst>
        </xdr:cNvPr>
        <xdr:cNvSpPr txBox="1"/>
      </xdr:nvSpPr>
      <xdr:spPr>
        <a:xfrm>
          <a:off x="4359275" y="5064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30480</xdr:rowOff>
    </xdr:from>
    <xdr:to>
      <xdr:col>19</xdr:col>
      <xdr:colOff>187325</xdr:colOff>
      <xdr:row>27</xdr:row>
      <xdr:rowOff>132080</xdr:rowOff>
    </xdr:to>
    <xdr:sp macro="" textlink="">
      <xdr:nvSpPr>
        <xdr:cNvPr id="83" name="楕円 82">
          <a:extLst>
            <a:ext uri="{FF2B5EF4-FFF2-40B4-BE49-F238E27FC236}">
              <a16:creationId xmlns:a16="http://schemas.microsoft.com/office/drawing/2014/main" id="{67BEA9B5-D6FD-4AFC-A632-E6A303E94257}"/>
            </a:ext>
          </a:extLst>
        </xdr:cNvPr>
        <xdr:cNvSpPr/>
      </xdr:nvSpPr>
      <xdr:spPr>
        <a:xfrm>
          <a:off x="3616325" y="52184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63288</xdr:rowOff>
    </xdr:from>
    <xdr:to>
      <xdr:col>23</xdr:col>
      <xdr:colOff>85725</xdr:colOff>
      <xdr:row>27</xdr:row>
      <xdr:rowOff>81280</xdr:rowOff>
    </xdr:to>
    <xdr:cxnSp macro="">
      <xdr:nvCxnSpPr>
        <xdr:cNvPr id="84" name="直線コネクタ 83">
          <a:extLst>
            <a:ext uri="{FF2B5EF4-FFF2-40B4-BE49-F238E27FC236}">
              <a16:creationId xmlns:a16="http://schemas.microsoft.com/office/drawing/2014/main" id="{C28CB12D-919C-4BF3-8653-12A0308DF37F}"/>
            </a:ext>
          </a:extLst>
        </xdr:cNvPr>
        <xdr:cNvCxnSpPr/>
      </xdr:nvCxnSpPr>
      <xdr:spPr>
        <a:xfrm flipV="1">
          <a:off x="3673475" y="5257588"/>
          <a:ext cx="62865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165947</xdr:rowOff>
    </xdr:from>
    <xdr:to>
      <xdr:col>15</xdr:col>
      <xdr:colOff>187325</xdr:colOff>
      <xdr:row>27</xdr:row>
      <xdr:rowOff>96097</xdr:rowOff>
    </xdr:to>
    <xdr:sp macro="" textlink="">
      <xdr:nvSpPr>
        <xdr:cNvPr id="85" name="楕円 84">
          <a:extLst>
            <a:ext uri="{FF2B5EF4-FFF2-40B4-BE49-F238E27FC236}">
              <a16:creationId xmlns:a16="http://schemas.microsoft.com/office/drawing/2014/main" id="{93745BE3-7F22-449B-885F-06DBCAAFDB2C}"/>
            </a:ext>
          </a:extLst>
        </xdr:cNvPr>
        <xdr:cNvSpPr/>
      </xdr:nvSpPr>
      <xdr:spPr>
        <a:xfrm>
          <a:off x="2930525" y="51919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45297</xdr:rowOff>
    </xdr:from>
    <xdr:to>
      <xdr:col>19</xdr:col>
      <xdr:colOff>136525</xdr:colOff>
      <xdr:row>27</xdr:row>
      <xdr:rowOff>81280</xdr:rowOff>
    </xdr:to>
    <xdr:cxnSp macro="">
      <xdr:nvCxnSpPr>
        <xdr:cNvPr id="86" name="直線コネクタ 85">
          <a:extLst>
            <a:ext uri="{FF2B5EF4-FFF2-40B4-BE49-F238E27FC236}">
              <a16:creationId xmlns:a16="http://schemas.microsoft.com/office/drawing/2014/main" id="{ACFAEBDF-CF03-4E18-8748-3B623415C8BD}"/>
            </a:ext>
          </a:extLst>
        </xdr:cNvPr>
        <xdr:cNvCxnSpPr/>
      </xdr:nvCxnSpPr>
      <xdr:spPr>
        <a:xfrm>
          <a:off x="2987675" y="5239597"/>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115570</xdr:rowOff>
    </xdr:from>
    <xdr:to>
      <xdr:col>11</xdr:col>
      <xdr:colOff>187325</xdr:colOff>
      <xdr:row>27</xdr:row>
      <xdr:rowOff>45720</xdr:rowOff>
    </xdr:to>
    <xdr:sp macro="" textlink="">
      <xdr:nvSpPr>
        <xdr:cNvPr id="87" name="楕円 86">
          <a:extLst>
            <a:ext uri="{FF2B5EF4-FFF2-40B4-BE49-F238E27FC236}">
              <a16:creationId xmlns:a16="http://schemas.microsoft.com/office/drawing/2014/main" id="{9EA81FC6-0A8C-4EF1-84CB-B48D1163B3B2}"/>
            </a:ext>
          </a:extLst>
        </xdr:cNvPr>
        <xdr:cNvSpPr/>
      </xdr:nvSpPr>
      <xdr:spPr>
        <a:xfrm>
          <a:off x="2244725" y="5144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166370</xdr:rowOff>
    </xdr:from>
    <xdr:to>
      <xdr:col>15</xdr:col>
      <xdr:colOff>136525</xdr:colOff>
      <xdr:row>27</xdr:row>
      <xdr:rowOff>45297</xdr:rowOff>
    </xdr:to>
    <xdr:cxnSp macro="">
      <xdr:nvCxnSpPr>
        <xdr:cNvPr id="88" name="直線コネクタ 87">
          <a:extLst>
            <a:ext uri="{FF2B5EF4-FFF2-40B4-BE49-F238E27FC236}">
              <a16:creationId xmlns:a16="http://schemas.microsoft.com/office/drawing/2014/main" id="{3C3147A9-384E-4475-BE23-73324FC6F39C}"/>
            </a:ext>
          </a:extLst>
        </xdr:cNvPr>
        <xdr:cNvCxnSpPr/>
      </xdr:nvCxnSpPr>
      <xdr:spPr>
        <a:xfrm>
          <a:off x="2301875" y="5192395"/>
          <a:ext cx="685800" cy="4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29210</xdr:rowOff>
    </xdr:from>
    <xdr:to>
      <xdr:col>7</xdr:col>
      <xdr:colOff>187325</xdr:colOff>
      <xdr:row>26</xdr:row>
      <xdr:rowOff>130810</xdr:rowOff>
    </xdr:to>
    <xdr:sp macro="" textlink="">
      <xdr:nvSpPr>
        <xdr:cNvPr id="89" name="楕円 88">
          <a:extLst>
            <a:ext uri="{FF2B5EF4-FFF2-40B4-BE49-F238E27FC236}">
              <a16:creationId xmlns:a16="http://schemas.microsoft.com/office/drawing/2014/main" id="{00C96D03-1DBA-4BC2-89F8-1ECEC7DB9158}"/>
            </a:ext>
          </a:extLst>
        </xdr:cNvPr>
        <xdr:cNvSpPr/>
      </xdr:nvSpPr>
      <xdr:spPr>
        <a:xfrm>
          <a:off x="1558925" y="50552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80010</xdr:rowOff>
    </xdr:from>
    <xdr:to>
      <xdr:col>11</xdr:col>
      <xdr:colOff>136525</xdr:colOff>
      <xdr:row>26</xdr:row>
      <xdr:rowOff>166370</xdr:rowOff>
    </xdr:to>
    <xdr:cxnSp macro="">
      <xdr:nvCxnSpPr>
        <xdr:cNvPr id="90" name="直線コネクタ 89">
          <a:extLst>
            <a:ext uri="{FF2B5EF4-FFF2-40B4-BE49-F238E27FC236}">
              <a16:creationId xmlns:a16="http://schemas.microsoft.com/office/drawing/2014/main" id="{CD88B5A9-C722-4D37-90BC-48915E62182B}"/>
            </a:ext>
          </a:extLst>
        </xdr:cNvPr>
        <xdr:cNvCxnSpPr/>
      </xdr:nvCxnSpPr>
      <xdr:spPr>
        <a:xfrm>
          <a:off x="1616075" y="5112385"/>
          <a:ext cx="6858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1" name="n_1aveValue有形固定資産減価償却率">
          <a:extLst>
            <a:ext uri="{FF2B5EF4-FFF2-40B4-BE49-F238E27FC236}">
              <a16:creationId xmlns:a16="http://schemas.microsoft.com/office/drawing/2014/main" id="{24D9715A-A87E-4471-9F16-4F5F792A4EFA}"/>
            </a:ext>
          </a:extLst>
        </xdr:cNvPr>
        <xdr:cNvSpPr txBox="1"/>
      </xdr:nvSpPr>
      <xdr:spPr>
        <a:xfrm>
          <a:off x="3474094" y="565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15381D96-C928-4728-9862-4B7A3E1F9072}"/>
            </a:ext>
          </a:extLst>
        </xdr:cNvPr>
        <xdr:cNvSpPr txBox="1"/>
      </xdr:nvSpPr>
      <xdr:spPr>
        <a:xfrm>
          <a:off x="2797819"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79E51FC4-B937-4BC0-BFB6-7704C39D8CB4}"/>
            </a:ext>
          </a:extLst>
        </xdr:cNvPr>
        <xdr:cNvSpPr txBox="1"/>
      </xdr:nvSpPr>
      <xdr:spPr>
        <a:xfrm>
          <a:off x="211201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32190</xdr:rowOff>
    </xdr:from>
    <xdr:ext cx="405111" cy="259045"/>
    <xdr:sp macro="" textlink="">
      <xdr:nvSpPr>
        <xdr:cNvPr id="94" name="n_4aveValue有形固定資産減価償却率">
          <a:extLst>
            <a:ext uri="{FF2B5EF4-FFF2-40B4-BE49-F238E27FC236}">
              <a16:creationId xmlns:a16="http://schemas.microsoft.com/office/drawing/2014/main" id="{88443140-BB69-41EA-B3BF-29FC8A79B4B9}"/>
            </a:ext>
          </a:extLst>
        </xdr:cNvPr>
        <xdr:cNvSpPr txBox="1"/>
      </xdr:nvSpPr>
      <xdr:spPr>
        <a:xfrm>
          <a:off x="1426219" y="554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148607</xdr:rowOff>
    </xdr:from>
    <xdr:ext cx="405111" cy="259045"/>
    <xdr:sp macro="" textlink="">
      <xdr:nvSpPr>
        <xdr:cNvPr id="95" name="n_1mainValue有形固定資産減価償却率">
          <a:extLst>
            <a:ext uri="{FF2B5EF4-FFF2-40B4-BE49-F238E27FC236}">
              <a16:creationId xmlns:a16="http://schemas.microsoft.com/office/drawing/2014/main" id="{9D34D679-72CB-4816-B07A-209F10D4E420}"/>
            </a:ext>
          </a:extLst>
        </xdr:cNvPr>
        <xdr:cNvSpPr txBox="1"/>
      </xdr:nvSpPr>
      <xdr:spPr>
        <a:xfrm>
          <a:off x="3474094" y="501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112624</xdr:rowOff>
    </xdr:from>
    <xdr:ext cx="405111" cy="259045"/>
    <xdr:sp macro="" textlink="">
      <xdr:nvSpPr>
        <xdr:cNvPr id="96" name="n_2mainValue有形固定資産減価償却率">
          <a:extLst>
            <a:ext uri="{FF2B5EF4-FFF2-40B4-BE49-F238E27FC236}">
              <a16:creationId xmlns:a16="http://schemas.microsoft.com/office/drawing/2014/main" id="{7BCF56B0-C2A5-4779-AC0D-BA474219FC1F}"/>
            </a:ext>
          </a:extLst>
        </xdr:cNvPr>
        <xdr:cNvSpPr txBox="1"/>
      </xdr:nvSpPr>
      <xdr:spPr>
        <a:xfrm>
          <a:off x="2797819" y="4979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62247</xdr:rowOff>
    </xdr:from>
    <xdr:ext cx="405111" cy="259045"/>
    <xdr:sp macro="" textlink="">
      <xdr:nvSpPr>
        <xdr:cNvPr id="97" name="n_3mainValue有形固定資産減価償却率">
          <a:extLst>
            <a:ext uri="{FF2B5EF4-FFF2-40B4-BE49-F238E27FC236}">
              <a16:creationId xmlns:a16="http://schemas.microsoft.com/office/drawing/2014/main" id="{CAA35DAA-1FEA-4FB3-81D5-1E2D867D7B49}"/>
            </a:ext>
          </a:extLst>
        </xdr:cNvPr>
        <xdr:cNvSpPr txBox="1"/>
      </xdr:nvSpPr>
      <xdr:spPr>
        <a:xfrm>
          <a:off x="2112019" y="493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147337</xdr:rowOff>
    </xdr:from>
    <xdr:ext cx="405111" cy="259045"/>
    <xdr:sp macro="" textlink="">
      <xdr:nvSpPr>
        <xdr:cNvPr id="98" name="n_4mainValue有形固定資産減価償却率">
          <a:extLst>
            <a:ext uri="{FF2B5EF4-FFF2-40B4-BE49-F238E27FC236}">
              <a16:creationId xmlns:a16="http://schemas.microsoft.com/office/drawing/2014/main" id="{C2C10D64-2391-49D2-8106-26D55A269ED4}"/>
            </a:ext>
          </a:extLst>
        </xdr:cNvPr>
        <xdr:cNvSpPr txBox="1"/>
      </xdr:nvSpPr>
      <xdr:spPr>
        <a:xfrm>
          <a:off x="1426219" y="484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CB0C231-E311-4447-A724-0C15E13E9326}"/>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D9EB86A-7C2B-4C7B-968B-3EAACCC04B0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3864BAB-E22E-4D3D-A661-0818DA3976D7}"/>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93F2762-E170-4206-A8C4-ADDEDC78277F}"/>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93BBFE6-D27F-4621-8D4C-3769DE7CF44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970C03D-0950-4967-A5D1-C3D7E972591F}"/>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05FCDA6-C823-481A-A1BE-7CA92B9AB78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F17E664-4EBC-4D0D-8364-677772DD13B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C68CD58F-4FE4-4F18-A96D-E22A6ADD640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9A6A7ED-B23E-4891-935D-2FF51F1CFA43}"/>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A39E76F-A92A-4D91-9EBD-CCD77B1F2DAC}"/>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2C79D89C-D91F-4FBE-AF5F-7AF814E8780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3A035769-3E48-4A74-85C1-F721C5B8D47C}"/>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債務償還比率は、昨年度に比べ</a:t>
          </a:r>
          <a:r>
            <a:rPr kumimoji="1" lang="en-US" altLang="ja-JP" sz="1100">
              <a:latin typeface="ＭＳ Ｐゴシック" panose="020B0600070205080204" pitchFamily="50" charset="-128"/>
              <a:ea typeface="ＭＳ Ｐゴシック" panose="020B0600070205080204" pitchFamily="50" charset="-128"/>
            </a:rPr>
            <a:t>88.8</a:t>
          </a:r>
          <a:r>
            <a:rPr kumimoji="1" lang="ja-JP" altLang="en-US" sz="1100">
              <a:latin typeface="ＭＳ Ｐゴシック" panose="020B0600070205080204" pitchFamily="50" charset="-128"/>
              <a:ea typeface="ＭＳ Ｐゴシック" panose="020B0600070205080204" pitchFamily="50" charset="-128"/>
            </a:rPr>
            <a:t>ポイント上昇し、類似団体平均を上回っている。主な要因としては、学校施設大規模改修や道路整備等の大型建設事業に伴う地方債の借入額の増加が考えられる。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9091DA4-67A3-432A-B522-4B7343347DB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EE5F186-C2F1-4746-8DDE-76B82819519A}"/>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A440E23-2308-4373-8D7D-CB95D83C74EF}"/>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74022FC1-9590-494B-A895-AA3D1154FFE6}"/>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1CAB9028-53E5-445A-93B4-A893A9C56EC6}"/>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BED0A871-BCC2-4748-959C-CDF37923CC62}"/>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D0AE2950-C3B4-4D04-AB82-4D4FF11A15A5}"/>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E44E314-13D6-4D5C-B6B4-8A5E1906E048}"/>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919A9A96-19F1-4839-84B4-AC89CA887C30}"/>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BE2D0E53-DAA0-4FB6-9075-1318605DF9FF}"/>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C301E83D-B492-4F96-8EEA-8EF7185EE851}"/>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1F47688F-2093-43A7-952B-78FEFE15F888}"/>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61E29D7D-999E-4E43-9A39-179CF3CA222D}"/>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5E5A1F48-993C-40B5-AB9F-DEE12827BFCF}"/>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9E7F7EAC-FD42-4264-AE37-B45EC5A3733F}"/>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B4AC9632-982D-4919-A209-BD6D211507AE}"/>
            </a:ext>
          </a:extLst>
        </xdr:cNvPr>
        <xdr:cNvCxnSpPr/>
      </xdr:nvCxnSpPr>
      <xdr:spPr>
        <a:xfrm flipV="1">
          <a:off x="13326745" y="5115983"/>
          <a:ext cx="1269" cy="128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548956F8-6EB3-4C61-9E42-AF1382FBD21C}"/>
            </a:ext>
          </a:extLst>
        </xdr:cNvPr>
        <xdr:cNvSpPr txBox="1"/>
      </xdr:nvSpPr>
      <xdr:spPr>
        <a:xfrm>
          <a:off x="13379450" y="640192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904F8F37-A408-4E60-895D-4AA8C298CAD0}"/>
            </a:ext>
          </a:extLst>
        </xdr:cNvPr>
        <xdr:cNvCxnSpPr/>
      </xdr:nvCxnSpPr>
      <xdr:spPr>
        <a:xfrm>
          <a:off x="13255625" y="63980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AB26753B-9751-4BD8-BE97-EA1F7CF908CE}"/>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2F45348-CFD4-4379-9E75-042452DE0776}"/>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2" name="債務償還比率平均値テキスト">
          <a:extLst>
            <a:ext uri="{FF2B5EF4-FFF2-40B4-BE49-F238E27FC236}">
              <a16:creationId xmlns:a16="http://schemas.microsoft.com/office/drawing/2014/main" id="{3F4CFFEF-85D3-407F-B5A9-0F0809638861}"/>
            </a:ext>
          </a:extLst>
        </xdr:cNvPr>
        <xdr:cNvSpPr txBox="1"/>
      </xdr:nvSpPr>
      <xdr:spPr>
        <a:xfrm>
          <a:off x="13379450" y="55803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93FA35B2-936D-41FD-9706-23231E781379}"/>
            </a:ext>
          </a:extLst>
        </xdr:cNvPr>
        <xdr:cNvSpPr/>
      </xdr:nvSpPr>
      <xdr:spPr>
        <a:xfrm>
          <a:off x="13293725" y="57162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A32231F9-FCE2-463B-83B2-90AC62F08275}"/>
            </a:ext>
          </a:extLst>
        </xdr:cNvPr>
        <xdr:cNvSpPr/>
      </xdr:nvSpPr>
      <xdr:spPr>
        <a:xfrm>
          <a:off x="12646025" y="57060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BD835D7B-A728-4725-BE2B-FB56C99FDBD1}"/>
            </a:ext>
          </a:extLst>
        </xdr:cNvPr>
        <xdr:cNvSpPr/>
      </xdr:nvSpPr>
      <xdr:spPr>
        <a:xfrm>
          <a:off x="11960225" y="56982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A7B8FE9F-8E32-4722-ADFD-820A79397900}"/>
            </a:ext>
          </a:extLst>
        </xdr:cNvPr>
        <xdr:cNvSpPr/>
      </xdr:nvSpPr>
      <xdr:spPr>
        <a:xfrm>
          <a:off x="11274425" y="56486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147638</xdr:rowOff>
    </xdr:from>
    <xdr:to>
      <xdr:col>60</xdr:col>
      <xdr:colOff>123825</xdr:colOff>
      <xdr:row>31</xdr:row>
      <xdr:rowOff>77788</xdr:rowOff>
    </xdr:to>
    <xdr:sp macro="" textlink="">
      <xdr:nvSpPr>
        <xdr:cNvPr id="137" name="フローチャート: 判断 136">
          <a:extLst>
            <a:ext uri="{FF2B5EF4-FFF2-40B4-BE49-F238E27FC236}">
              <a16:creationId xmlns:a16="http://schemas.microsoft.com/office/drawing/2014/main" id="{804BB832-9E06-4D44-A5C8-9CCC7EA897E1}"/>
            </a:ext>
          </a:extLst>
        </xdr:cNvPr>
        <xdr:cNvSpPr/>
      </xdr:nvSpPr>
      <xdr:spPr>
        <a:xfrm>
          <a:off x="10588625" y="58213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259DD3F-2F83-4D6B-B8EC-165E80DF042E}"/>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745A98A-1D22-4A07-BDF4-C51B122CFA27}"/>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878D0BB-0674-49CD-86F4-524C94CE8204}"/>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6BF66F5-A516-453C-8027-460616DC199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C2D96D8-4BCA-467C-AA42-E99B81F33CD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49403</xdr:rowOff>
    </xdr:from>
    <xdr:to>
      <xdr:col>76</xdr:col>
      <xdr:colOff>73025</xdr:colOff>
      <xdr:row>30</xdr:row>
      <xdr:rowOff>151003</xdr:rowOff>
    </xdr:to>
    <xdr:sp macro="" textlink="">
      <xdr:nvSpPr>
        <xdr:cNvPr id="143" name="楕円 142">
          <a:extLst>
            <a:ext uri="{FF2B5EF4-FFF2-40B4-BE49-F238E27FC236}">
              <a16:creationId xmlns:a16="http://schemas.microsoft.com/office/drawing/2014/main" id="{C34BEF7B-E32D-4BD9-B983-6D70B2970789}"/>
            </a:ext>
          </a:extLst>
        </xdr:cNvPr>
        <xdr:cNvSpPr/>
      </xdr:nvSpPr>
      <xdr:spPr>
        <a:xfrm>
          <a:off x="13293725" y="57231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27830</xdr:rowOff>
    </xdr:from>
    <xdr:ext cx="469744" cy="259045"/>
    <xdr:sp macro="" textlink="">
      <xdr:nvSpPr>
        <xdr:cNvPr id="144" name="債務償還比率該当値テキスト">
          <a:extLst>
            <a:ext uri="{FF2B5EF4-FFF2-40B4-BE49-F238E27FC236}">
              <a16:creationId xmlns:a16="http://schemas.microsoft.com/office/drawing/2014/main" id="{50B685AD-1127-42C7-A417-150500EF70AB}"/>
            </a:ext>
          </a:extLst>
        </xdr:cNvPr>
        <xdr:cNvSpPr txBox="1"/>
      </xdr:nvSpPr>
      <xdr:spPr>
        <a:xfrm>
          <a:off x="13379450" y="5707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114342</xdr:rowOff>
    </xdr:from>
    <xdr:to>
      <xdr:col>72</xdr:col>
      <xdr:colOff>123825</xdr:colOff>
      <xdr:row>30</xdr:row>
      <xdr:rowOff>44492</xdr:rowOff>
    </xdr:to>
    <xdr:sp macro="" textlink="">
      <xdr:nvSpPr>
        <xdr:cNvPr id="145" name="楕円 144">
          <a:extLst>
            <a:ext uri="{FF2B5EF4-FFF2-40B4-BE49-F238E27FC236}">
              <a16:creationId xmlns:a16="http://schemas.microsoft.com/office/drawing/2014/main" id="{BC46A601-517B-4DBE-8D2A-6D38B2776F59}"/>
            </a:ext>
          </a:extLst>
        </xdr:cNvPr>
        <xdr:cNvSpPr/>
      </xdr:nvSpPr>
      <xdr:spPr>
        <a:xfrm>
          <a:off x="12646025" y="56293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165142</xdr:rowOff>
    </xdr:from>
    <xdr:to>
      <xdr:col>76</xdr:col>
      <xdr:colOff>22225</xdr:colOff>
      <xdr:row>30</xdr:row>
      <xdr:rowOff>100203</xdr:rowOff>
    </xdr:to>
    <xdr:cxnSp macro="">
      <xdr:nvCxnSpPr>
        <xdr:cNvPr id="146" name="直線コネクタ 145">
          <a:extLst>
            <a:ext uri="{FF2B5EF4-FFF2-40B4-BE49-F238E27FC236}">
              <a16:creationId xmlns:a16="http://schemas.microsoft.com/office/drawing/2014/main" id="{997E344F-6DD7-422B-A001-E0AA7A05F05C}"/>
            </a:ext>
          </a:extLst>
        </xdr:cNvPr>
        <xdr:cNvCxnSpPr/>
      </xdr:nvCxnSpPr>
      <xdr:spPr>
        <a:xfrm>
          <a:off x="12693650" y="5676942"/>
          <a:ext cx="638175" cy="10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155003</xdr:rowOff>
    </xdr:from>
    <xdr:to>
      <xdr:col>68</xdr:col>
      <xdr:colOff>123825</xdr:colOff>
      <xdr:row>30</xdr:row>
      <xdr:rowOff>85153</xdr:rowOff>
    </xdr:to>
    <xdr:sp macro="" textlink="">
      <xdr:nvSpPr>
        <xdr:cNvPr id="147" name="楕円 146">
          <a:extLst>
            <a:ext uri="{FF2B5EF4-FFF2-40B4-BE49-F238E27FC236}">
              <a16:creationId xmlns:a16="http://schemas.microsoft.com/office/drawing/2014/main" id="{057EC1C7-795F-4F62-B6A8-34CAD2BB8A18}"/>
            </a:ext>
          </a:extLst>
        </xdr:cNvPr>
        <xdr:cNvSpPr/>
      </xdr:nvSpPr>
      <xdr:spPr>
        <a:xfrm>
          <a:off x="11960225" y="56699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165142</xdr:rowOff>
    </xdr:from>
    <xdr:to>
      <xdr:col>72</xdr:col>
      <xdr:colOff>73025</xdr:colOff>
      <xdr:row>30</xdr:row>
      <xdr:rowOff>34353</xdr:rowOff>
    </xdr:to>
    <xdr:cxnSp macro="">
      <xdr:nvCxnSpPr>
        <xdr:cNvPr id="148" name="直線コネクタ 147">
          <a:extLst>
            <a:ext uri="{FF2B5EF4-FFF2-40B4-BE49-F238E27FC236}">
              <a16:creationId xmlns:a16="http://schemas.microsoft.com/office/drawing/2014/main" id="{745FE479-D329-4AF1-B11F-27D69F242EF0}"/>
            </a:ext>
          </a:extLst>
        </xdr:cNvPr>
        <xdr:cNvCxnSpPr/>
      </xdr:nvCxnSpPr>
      <xdr:spPr>
        <a:xfrm flipV="1">
          <a:off x="12007850" y="5676942"/>
          <a:ext cx="685800" cy="3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159082</xdr:rowOff>
    </xdr:from>
    <xdr:to>
      <xdr:col>64</xdr:col>
      <xdr:colOff>123825</xdr:colOff>
      <xdr:row>30</xdr:row>
      <xdr:rowOff>89232</xdr:rowOff>
    </xdr:to>
    <xdr:sp macro="" textlink="">
      <xdr:nvSpPr>
        <xdr:cNvPr id="149" name="楕円 148">
          <a:extLst>
            <a:ext uri="{FF2B5EF4-FFF2-40B4-BE49-F238E27FC236}">
              <a16:creationId xmlns:a16="http://schemas.microsoft.com/office/drawing/2014/main" id="{5AB805C4-8E72-4DEA-BC1D-C2984FD75853}"/>
            </a:ext>
          </a:extLst>
        </xdr:cNvPr>
        <xdr:cNvSpPr/>
      </xdr:nvSpPr>
      <xdr:spPr>
        <a:xfrm>
          <a:off x="11274425" y="567723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34353</xdr:rowOff>
    </xdr:from>
    <xdr:to>
      <xdr:col>68</xdr:col>
      <xdr:colOff>73025</xdr:colOff>
      <xdr:row>30</xdr:row>
      <xdr:rowOff>38432</xdr:rowOff>
    </xdr:to>
    <xdr:cxnSp macro="">
      <xdr:nvCxnSpPr>
        <xdr:cNvPr id="150" name="直線コネクタ 149">
          <a:extLst>
            <a:ext uri="{FF2B5EF4-FFF2-40B4-BE49-F238E27FC236}">
              <a16:creationId xmlns:a16="http://schemas.microsoft.com/office/drawing/2014/main" id="{944A2853-5F49-40F5-8A04-64E1886545D9}"/>
            </a:ext>
          </a:extLst>
        </xdr:cNvPr>
        <xdr:cNvCxnSpPr/>
      </xdr:nvCxnSpPr>
      <xdr:spPr>
        <a:xfrm flipV="1">
          <a:off x="11322050" y="5708078"/>
          <a:ext cx="685800" cy="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93013</xdr:rowOff>
    </xdr:from>
    <xdr:to>
      <xdr:col>60</xdr:col>
      <xdr:colOff>123825</xdr:colOff>
      <xdr:row>32</xdr:row>
      <xdr:rowOff>23163</xdr:rowOff>
    </xdr:to>
    <xdr:sp macro="" textlink="">
      <xdr:nvSpPr>
        <xdr:cNvPr id="151" name="楕円 150">
          <a:extLst>
            <a:ext uri="{FF2B5EF4-FFF2-40B4-BE49-F238E27FC236}">
              <a16:creationId xmlns:a16="http://schemas.microsoft.com/office/drawing/2014/main" id="{9EAEABEC-6E0D-46D7-A03C-72F7474E9023}"/>
            </a:ext>
          </a:extLst>
        </xdr:cNvPr>
        <xdr:cNvSpPr/>
      </xdr:nvSpPr>
      <xdr:spPr>
        <a:xfrm>
          <a:off x="10588625" y="59318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38432</xdr:rowOff>
    </xdr:from>
    <xdr:to>
      <xdr:col>64</xdr:col>
      <xdr:colOff>73025</xdr:colOff>
      <xdr:row>31</xdr:row>
      <xdr:rowOff>143813</xdr:rowOff>
    </xdr:to>
    <xdr:cxnSp macro="">
      <xdr:nvCxnSpPr>
        <xdr:cNvPr id="152" name="直線コネクタ 151">
          <a:extLst>
            <a:ext uri="{FF2B5EF4-FFF2-40B4-BE49-F238E27FC236}">
              <a16:creationId xmlns:a16="http://schemas.microsoft.com/office/drawing/2014/main" id="{A4186FA9-F957-47DB-883F-ECCF59E4F83B}"/>
            </a:ext>
          </a:extLst>
        </xdr:cNvPr>
        <xdr:cNvCxnSpPr/>
      </xdr:nvCxnSpPr>
      <xdr:spPr>
        <a:xfrm flipV="1">
          <a:off x="10636250" y="5715332"/>
          <a:ext cx="685800" cy="26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53" name="n_1aveValue債務償還比率">
          <a:extLst>
            <a:ext uri="{FF2B5EF4-FFF2-40B4-BE49-F238E27FC236}">
              <a16:creationId xmlns:a16="http://schemas.microsoft.com/office/drawing/2014/main" id="{8098CD29-9AB7-4B19-B43A-AFB24E7136B7}"/>
            </a:ext>
          </a:extLst>
        </xdr:cNvPr>
        <xdr:cNvSpPr txBox="1"/>
      </xdr:nvSpPr>
      <xdr:spPr>
        <a:xfrm>
          <a:off x="12465127" y="579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54" name="n_2aveValue債務償還比率">
          <a:extLst>
            <a:ext uri="{FF2B5EF4-FFF2-40B4-BE49-F238E27FC236}">
              <a16:creationId xmlns:a16="http://schemas.microsoft.com/office/drawing/2014/main" id="{40B1DE75-C2F6-4EDC-B10C-262262345A2B}"/>
            </a:ext>
          </a:extLst>
        </xdr:cNvPr>
        <xdr:cNvSpPr txBox="1"/>
      </xdr:nvSpPr>
      <xdr:spPr>
        <a:xfrm>
          <a:off x="11788852" y="579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5" name="n_3aveValue債務償還比率">
          <a:extLst>
            <a:ext uri="{FF2B5EF4-FFF2-40B4-BE49-F238E27FC236}">
              <a16:creationId xmlns:a16="http://schemas.microsoft.com/office/drawing/2014/main" id="{F16135EF-C0DB-4583-BB07-C5689825F653}"/>
            </a:ext>
          </a:extLst>
        </xdr:cNvPr>
        <xdr:cNvSpPr txBox="1"/>
      </xdr:nvSpPr>
      <xdr:spPr>
        <a:xfrm>
          <a:off x="11103052" y="543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94315</xdr:rowOff>
    </xdr:from>
    <xdr:ext cx="469744" cy="259045"/>
    <xdr:sp macro="" textlink="">
      <xdr:nvSpPr>
        <xdr:cNvPr id="156" name="n_4aveValue債務償還比率">
          <a:extLst>
            <a:ext uri="{FF2B5EF4-FFF2-40B4-BE49-F238E27FC236}">
              <a16:creationId xmlns:a16="http://schemas.microsoft.com/office/drawing/2014/main" id="{71B65154-0210-4F5E-B9DD-3B9735692013}"/>
            </a:ext>
          </a:extLst>
        </xdr:cNvPr>
        <xdr:cNvSpPr txBox="1"/>
      </xdr:nvSpPr>
      <xdr:spPr>
        <a:xfrm>
          <a:off x="10417252" y="560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61019</xdr:rowOff>
    </xdr:from>
    <xdr:ext cx="469744" cy="259045"/>
    <xdr:sp macro="" textlink="">
      <xdr:nvSpPr>
        <xdr:cNvPr id="157" name="n_1mainValue債務償還比率">
          <a:extLst>
            <a:ext uri="{FF2B5EF4-FFF2-40B4-BE49-F238E27FC236}">
              <a16:creationId xmlns:a16="http://schemas.microsoft.com/office/drawing/2014/main" id="{A96AD989-0249-4111-970A-56E17BFB3DD6}"/>
            </a:ext>
          </a:extLst>
        </xdr:cNvPr>
        <xdr:cNvSpPr txBox="1"/>
      </xdr:nvSpPr>
      <xdr:spPr>
        <a:xfrm>
          <a:off x="12465127" y="541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101680</xdr:rowOff>
    </xdr:from>
    <xdr:ext cx="469744" cy="259045"/>
    <xdr:sp macro="" textlink="">
      <xdr:nvSpPr>
        <xdr:cNvPr id="158" name="n_2mainValue債務償還比率">
          <a:extLst>
            <a:ext uri="{FF2B5EF4-FFF2-40B4-BE49-F238E27FC236}">
              <a16:creationId xmlns:a16="http://schemas.microsoft.com/office/drawing/2014/main" id="{02CE99D5-6991-485C-AD10-DE886CB8A9B9}"/>
            </a:ext>
          </a:extLst>
        </xdr:cNvPr>
        <xdr:cNvSpPr txBox="1"/>
      </xdr:nvSpPr>
      <xdr:spPr>
        <a:xfrm>
          <a:off x="11788852" y="5457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80359</xdr:rowOff>
    </xdr:from>
    <xdr:ext cx="469744" cy="259045"/>
    <xdr:sp macro="" textlink="">
      <xdr:nvSpPr>
        <xdr:cNvPr id="159" name="n_3mainValue債務償還比率">
          <a:extLst>
            <a:ext uri="{FF2B5EF4-FFF2-40B4-BE49-F238E27FC236}">
              <a16:creationId xmlns:a16="http://schemas.microsoft.com/office/drawing/2014/main" id="{B19E1B5F-DC51-44DC-9A89-B330622FE63D}"/>
            </a:ext>
          </a:extLst>
        </xdr:cNvPr>
        <xdr:cNvSpPr txBox="1"/>
      </xdr:nvSpPr>
      <xdr:spPr>
        <a:xfrm>
          <a:off x="11103052" y="5760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14290</xdr:rowOff>
    </xdr:from>
    <xdr:ext cx="469744" cy="259045"/>
    <xdr:sp macro="" textlink="">
      <xdr:nvSpPr>
        <xdr:cNvPr id="160" name="n_4mainValue債務償還比率">
          <a:extLst>
            <a:ext uri="{FF2B5EF4-FFF2-40B4-BE49-F238E27FC236}">
              <a16:creationId xmlns:a16="http://schemas.microsoft.com/office/drawing/2014/main" id="{E1197F29-35A6-414E-85DE-B194B72F3D2B}"/>
            </a:ext>
          </a:extLst>
        </xdr:cNvPr>
        <xdr:cNvSpPr txBox="1"/>
      </xdr:nvSpPr>
      <xdr:spPr>
        <a:xfrm>
          <a:off x="10417252" y="601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33DF3D6-BD86-44DB-B008-485F02EC7724}"/>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C7EEFDA2-4239-4D64-A28E-7EC1C30503F6}"/>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3475722-7293-4A9B-9117-276EE62163DA}"/>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93D5271-CC20-48FE-9001-AF4C91119F88}"/>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BCFAD3C8-105D-4BED-98B5-4A3546448892}"/>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8204E3F-9DAF-4808-8958-C1BBAA5517D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D1A184-BD5D-40BE-B5B7-79FF88D73AF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8694E57-60A9-44DB-AA79-A86FEAEBBC0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5CB037F-A04F-499B-ABFB-B1891A04394C}"/>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6EFC2D0-9273-4A4D-9606-C0E49CF89F7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愛媛県東温市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D86D716-BE2F-4618-B89B-805988D6AD1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49914F-521C-46C7-991F-83CD64F1B4C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327FD9C-4BF4-4391-8482-E15AD9FBDCC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C03D7E-D982-45E5-98F2-D3DDEE2B98D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580E29-99A5-4E29-BB7D-5E12A83F445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4AE7148-D819-468D-8F7F-ECB794808AB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32,959
32,572
211.30
21,250,040
20,168,010
818,405
10,417,424
12,001,227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AB4AB13-6A14-4825-9D3E-8B8C1079110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07076C5-F003-4D30-9789-2C68B93B9C4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CD9C84-8C4B-41FE-93F1-2FDB34EFA44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1CD392-23DE-4E22-B47B-65C97D57FF7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C16E22-3781-416D-A1FE-08AC5AE49F4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352564A-63F2-4165-AC34-3ACB16C44DF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56132B-FD54-402C-807E-8CAB2C70E9C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1D85A7B-EFAF-4BC7-B6F6-1B959E12132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99DB4F6-C783-4DD4-BA65-658802FA019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AEA4F93-F856-4001-BBEF-631F4A895A2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4A3B7DA-A5A8-49B2-A5B2-2005252EC0A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53E837A-A4E8-4728-8C37-CF49BA4F52C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F268E1F-A570-47DD-86F0-1F3DFAAA9BF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8D13E29-4949-4C61-A0CB-C7281496F12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E43C74-AE8A-4544-AA77-26A38FB1F5A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9F02CBE-4C1A-4A04-9C13-51D485B1C30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7323DFD-3FE4-4F0D-9218-93AC5BE8834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96DB3F-3199-43ED-B218-0BE2439A0F8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0445A5F-C12D-42F6-A830-E925357E285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2AD752C-4132-471C-A176-23EF44126F5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2FD7721-AF59-4CD2-808E-5FE94BD8D34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9F7F974-3F3B-4DE6-BF8B-3CB72A2761F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81E71E-CDC9-4945-96F1-C4BB83D31D5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2C693AC-930A-4D07-992D-EA6651B9B64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C84D40-7F1B-4A91-BDF4-F53654F31ED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C43E839-5200-43A0-B384-A66ADDF0567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3937E0E-1E39-45A7-A863-3BCE8E168A8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D66252B-190C-445C-AA92-2513B28BE6E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CE08F1D-DBB0-4EEC-9C08-1FE5C67A7BA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C0702BC-CA22-4A6A-8FCF-D381722C0C6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F5459D-867A-4776-823F-F6F6A607BE0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3E90F4E-1816-4690-9093-7A6CF98D81A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80C21EE-2D4D-49C9-8D84-5481E32DCB59}"/>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141845C-23A8-4E28-9797-DF62DB4E3F2D}"/>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7F00E6B-C259-4B18-A993-ED2FF62BA823}"/>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2CA980B-7CF2-4E86-8C4D-3F9AEF89D1DC}"/>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BEAEB9F-B7D0-4E02-B869-F6927EE51A34}"/>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2364D21-FCD4-4C01-9782-CC12557B23BF}"/>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D1080D6-EFAC-4FB7-8F14-0F4C846D8BE1}"/>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C7E01B7-FCE9-4FA3-ABF1-9A638A27FE5D}"/>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01A0428-94A7-436E-85DD-2D70E24C35A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2B8E589-98EF-4AE2-AB6B-BCD963CC510D}"/>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8C5A983-8660-4FD3-A937-11EE97F43C7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9C88CE8E-BF42-45AB-8F0F-B3DCC13B96E8}"/>
            </a:ext>
          </a:extLst>
        </xdr:cNvPr>
        <xdr:cNvCxnSpPr/>
      </xdr:nvCxnSpPr>
      <xdr:spPr>
        <a:xfrm flipV="1">
          <a:off x="4180840" y="5431536"/>
          <a:ext cx="0" cy="1290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27234F65-8117-4791-BFB2-02DFEF62D752}"/>
            </a:ext>
          </a:extLst>
        </xdr:cNvPr>
        <xdr:cNvSpPr txBox="1"/>
      </xdr:nvSpPr>
      <xdr:spPr>
        <a:xfrm>
          <a:off x="4219575" y="672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3A2768F3-68B6-4040-85EA-7025F3CE749F}"/>
            </a:ext>
          </a:extLst>
        </xdr:cNvPr>
        <xdr:cNvCxnSpPr/>
      </xdr:nvCxnSpPr>
      <xdr:spPr>
        <a:xfrm>
          <a:off x="4105275" y="67223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1F35D82D-15DD-4950-9898-B7CAD8F791C7}"/>
            </a:ext>
          </a:extLst>
        </xdr:cNvPr>
        <xdr:cNvSpPr txBox="1"/>
      </xdr:nvSpPr>
      <xdr:spPr>
        <a:xfrm>
          <a:off x="4219575" y="521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85C8CEA9-89D5-4932-BDB0-784B147B20E1}"/>
            </a:ext>
          </a:extLst>
        </xdr:cNvPr>
        <xdr:cNvCxnSpPr/>
      </xdr:nvCxnSpPr>
      <xdr:spPr>
        <a:xfrm>
          <a:off x="4105275" y="54315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44084723-3024-4D61-AC70-DDDC3082A5FF}"/>
            </a:ext>
          </a:extLst>
        </xdr:cNvPr>
        <xdr:cNvSpPr txBox="1"/>
      </xdr:nvSpPr>
      <xdr:spPr>
        <a:xfrm>
          <a:off x="4219575" y="6012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139BB8CD-300B-471B-8DD5-FCD6CFADFDAD}"/>
            </a:ext>
          </a:extLst>
        </xdr:cNvPr>
        <xdr:cNvSpPr/>
      </xdr:nvSpPr>
      <xdr:spPr>
        <a:xfrm>
          <a:off x="4124325" y="60375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45F82BD0-51F3-41C2-AC27-86867AE58A62}"/>
            </a:ext>
          </a:extLst>
        </xdr:cNvPr>
        <xdr:cNvSpPr/>
      </xdr:nvSpPr>
      <xdr:spPr>
        <a:xfrm>
          <a:off x="3381375" y="60110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FAF11BA3-9788-4126-95EC-BD901BEFFFEC}"/>
            </a:ext>
          </a:extLst>
        </xdr:cNvPr>
        <xdr:cNvSpPr/>
      </xdr:nvSpPr>
      <xdr:spPr>
        <a:xfrm>
          <a:off x="2571750" y="597941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009288C6-132D-46FA-8983-E45568D16639}"/>
            </a:ext>
          </a:extLst>
        </xdr:cNvPr>
        <xdr:cNvSpPr/>
      </xdr:nvSpPr>
      <xdr:spPr>
        <a:xfrm>
          <a:off x="1781175" y="5945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87122</xdr:rowOff>
    </xdr:from>
    <xdr:to>
      <xdr:col>6</xdr:col>
      <xdr:colOff>38100</xdr:colOff>
      <xdr:row>37</xdr:row>
      <xdr:rowOff>17272</xdr:rowOff>
    </xdr:to>
    <xdr:sp macro="" textlink="">
      <xdr:nvSpPr>
        <xdr:cNvPr id="65" name="フローチャート: 判断 64">
          <a:extLst>
            <a:ext uri="{FF2B5EF4-FFF2-40B4-BE49-F238E27FC236}">
              <a16:creationId xmlns:a16="http://schemas.microsoft.com/office/drawing/2014/main" id="{93A56729-FA57-4F99-BE97-29484CDAD088}"/>
            </a:ext>
          </a:extLst>
        </xdr:cNvPr>
        <xdr:cNvSpPr/>
      </xdr:nvSpPr>
      <xdr:spPr>
        <a:xfrm>
          <a:off x="981075" y="59227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9F95EC5-E441-4BCE-A9D4-96A0F1B5EF3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064758B-9665-42BB-AF8F-B0D63EE62FEA}"/>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945754C-9B81-403E-8BA7-B8407DEBB9B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A4FE964-EFC5-48E9-ACBD-CFE380C7FC22}"/>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E57EBE-C2BC-4D3F-AF81-6DCB6B4382F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82550</xdr:rowOff>
    </xdr:from>
    <xdr:to>
      <xdr:col>24</xdr:col>
      <xdr:colOff>114300</xdr:colOff>
      <xdr:row>34</xdr:row>
      <xdr:rowOff>12700</xdr:rowOff>
    </xdr:to>
    <xdr:sp macro="" textlink="">
      <xdr:nvSpPr>
        <xdr:cNvPr id="71" name="楕円 70">
          <a:extLst>
            <a:ext uri="{FF2B5EF4-FFF2-40B4-BE49-F238E27FC236}">
              <a16:creationId xmlns:a16="http://schemas.microsoft.com/office/drawing/2014/main" id="{86B11094-D624-46CB-B478-2347DC59B786}"/>
            </a:ext>
          </a:extLst>
        </xdr:cNvPr>
        <xdr:cNvSpPr/>
      </xdr:nvSpPr>
      <xdr:spPr>
        <a:xfrm>
          <a:off x="4124325" y="54387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168927</xdr:rowOff>
    </xdr:from>
    <xdr:ext cx="405111" cy="259045"/>
    <xdr:sp macro="" textlink="">
      <xdr:nvSpPr>
        <xdr:cNvPr id="72" name="【道路】&#10;有形固定資産減価償却率該当値テキスト">
          <a:extLst>
            <a:ext uri="{FF2B5EF4-FFF2-40B4-BE49-F238E27FC236}">
              <a16:creationId xmlns:a16="http://schemas.microsoft.com/office/drawing/2014/main" id="{11FE3C03-47BA-4391-83F6-C3A63E30A57D}"/>
            </a:ext>
          </a:extLst>
        </xdr:cNvPr>
        <xdr:cNvSpPr txBox="1"/>
      </xdr:nvSpPr>
      <xdr:spPr>
        <a:xfrm>
          <a:off x="4219575" y="535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77978</xdr:rowOff>
    </xdr:from>
    <xdr:to>
      <xdr:col>20</xdr:col>
      <xdr:colOff>38100</xdr:colOff>
      <xdr:row>34</xdr:row>
      <xdr:rowOff>8128</xdr:rowOff>
    </xdr:to>
    <xdr:sp macro="" textlink="">
      <xdr:nvSpPr>
        <xdr:cNvPr id="73" name="楕円 72">
          <a:extLst>
            <a:ext uri="{FF2B5EF4-FFF2-40B4-BE49-F238E27FC236}">
              <a16:creationId xmlns:a16="http://schemas.microsoft.com/office/drawing/2014/main" id="{1D3A4153-3A56-4588-937B-491695FE8826}"/>
            </a:ext>
          </a:extLst>
        </xdr:cNvPr>
        <xdr:cNvSpPr/>
      </xdr:nvSpPr>
      <xdr:spPr>
        <a:xfrm>
          <a:off x="3381375" y="54310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128778</xdr:rowOff>
    </xdr:from>
    <xdr:to>
      <xdr:col>24</xdr:col>
      <xdr:colOff>63500</xdr:colOff>
      <xdr:row>33</xdr:row>
      <xdr:rowOff>133350</xdr:rowOff>
    </xdr:to>
    <xdr:cxnSp macro="">
      <xdr:nvCxnSpPr>
        <xdr:cNvPr id="74" name="直線コネクタ 73">
          <a:extLst>
            <a:ext uri="{FF2B5EF4-FFF2-40B4-BE49-F238E27FC236}">
              <a16:creationId xmlns:a16="http://schemas.microsoft.com/office/drawing/2014/main" id="{98A38502-6F06-4B6C-80A2-0906745B4F3A}"/>
            </a:ext>
          </a:extLst>
        </xdr:cNvPr>
        <xdr:cNvCxnSpPr/>
      </xdr:nvCxnSpPr>
      <xdr:spPr>
        <a:xfrm>
          <a:off x="3429000" y="5478653"/>
          <a:ext cx="7524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75692</xdr:rowOff>
    </xdr:from>
    <xdr:to>
      <xdr:col>15</xdr:col>
      <xdr:colOff>101600</xdr:colOff>
      <xdr:row>34</xdr:row>
      <xdr:rowOff>5842</xdr:rowOff>
    </xdr:to>
    <xdr:sp macro="" textlink="">
      <xdr:nvSpPr>
        <xdr:cNvPr id="75" name="楕円 74">
          <a:extLst>
            <a:ext uri="{FF2B5EF4-FFF2-40B4-BE49-F238E27FC236}">
              <a16:creationId xmlns:a16="http://schemas.microsoft.com/office/drawing/2014/main" id="{94950CBF-3BEB-436A-8DD4-76626845BA13}"/>
            </a:ext>
          </a:extLst>
        </xdr:cNvPr>
        <xdr:cNvSpPr/>
      </xdr:nvSpPr>
      <xdr:spPr>
        <a:xfrm>
          <a:off x="2571750" y="54287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126492</xdr:rowOff>
    </xdr:from>
    <xdr:to>
      <xdr:col>19</xdr:col>
      <xdr:colOff>177800</xdr:colOff>
      <xdr:row>33</xdr:row>
      <xdr:rowOff>128778</xdr:rowOff>
    </xdr:to>
    <xdr:cxnSp macro="">
      <xdr:nvCxnSpPr>
        <xdr:cNvPr id="76" name="直線コネクタ 75">
          <a:extLst>
            <a:ext uri="{FF2B5EF4-FFF2-40B4-BE49-F238E27FC236}">
              <a16:creationId xmlns:a16="http://schemas.microsoft.com/office/drawing/2014/main" id="{9E902805-7610-4D1B-813C-937A92258F14}"/>
            </a:ext>
          </a:extLst>
        </xdr:cNvPr>
        <xdr:cNvCxnSpPr/>
      </xdr:nvCxnSpPr>
      <xdr:spPr>
        <a:xfrm>
          <a:off x="2619375" y="5476367"/>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36830</xdr:rowOff>
    </xdr:from>
    <xdr:to>
      <xdr:col>10</xdr:col>
      <xdr:colOff>165100</xdr:colOff>
      <xdr:row>33</xdr:row>
      <xdr:rowOff>138430</xdr:rowOff>
    </xdr:to>
    <xdr:sp macro="" textlink="">
      <xdr:nvSpPr>
        <xdr:cNvPr id="77" name="楕円 76">
          <a:extLst>
            <a:ext uri="{FF2B5EF4-FFF2-40B4-BE49-F238E27FC236}">
              <a16:creationId xmlns:a16="http://schemas.microsoft.com/office/drawing/2014/main" id="{730CB00D-2DDB-4E89-B9E2-19FD26811120}"/>
            </a:ext>
          </a:extLst>
        </xdr:cNvPr>
        <xdr:cNvSpPr/>
      </xdr:nvSpPr>
      <xdr:spPr>
        <a:xfrm>
          <a:off x="1781175" y="53898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87630</xdr:rowOff>
    </xdr:from>
    <xdr:to>
      <xdr:col>15</xdr:col>
      <xdr:colOff>50800</xdr:colOff>
      <xdr:row>33</xdr:row>
      <xdr:rowOff>126492</xdr:rowOff>
    </xdr:to>
    <xdr:cxnSp macro="">
      <xdr:nvCxnSpPr>
        <xdr:cNvPr id="78" name="直線コネクタ 77">
          <a:extLst>
            <a:ext uri="{FF2B5EF4-FFF2-40B4-BE49-F238E27FC236}">
              <a16:creationId xmlns:a16="http://schemas.microsoft.com/office/drawing/2014/main" id="{3E4D3E98-EB8F-4CA8-94C8-158BA735428D}"/>
            </a:ext>
          </a:extLst>
        </xdr:cNvPr>
        <xdr:cNvCxnSpPr/>
      </xdr:nvCxnSpPr>
      <xdr:spPr>
        <a:xfrm>
          <a:off x="1828800" y="5437505"/>
          <a:ext cx="79057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144272</xdr:rowOff>
    </xdr:from>
    <xdr:to>
      <xdr:col>6</xdr:col>
      <xdr:colOff>38100</xdr:colOff>
      <xdr:row>33</xdr:row>
      <xdr:rowOff>74422</xdr:rowOff>
    </xdr:to>
    <xdr:sp macro="" textlink="">
      <xdr:nvSpPr>
        <xdr:cNvPr id="79" name="楕円 78">
          <a:extLst>
            <a:ext uri="{FF2B5EF4-FFF2-40B4-BE49-F238E27FC236}">
              <a16:creationId xmlns:a16="http://schemas.microsoft.com/office/drawing/2014/main" id="{AD1AFA05-4ED2-4ACC-82C8-0366DE07DE99}"/>
            </a:ext>
          </a:extLst>
        </xdr:cNvPr>
        <xdr:cNvSpPr/>
      </xdr:nvSpPr>
      <xdr:spPr>
        <a:xfrm>
          <a:off x="981075" y="53322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23622</xdr:rowOff>
    </xdr:from>
    <xdr:to>
      <xdr:col>10</xdr:col>
      <xdr:colOff>114300</xdr:colOff>
      <xdr:row>33</xdr:row>
      <xdr:rowOff>87630</xdr:rowOff>
    </xdr:to>
    <xdr:cxnSp macro="">
      <xdr:nvCxnSpPr>
        <xdr:cNvPr id="80" name="直線コネクタ 79">
          <a:extLst>
            <a:ext uri="{FF2B5EF4-FFF2-40B4-BE49-F238E27FC236}">
              <a16:creationId xmlns:a16="http://schemas.microsoft.com/office/drawing/2014/main" id="{754F3A32-5077-4918-B499-90CD5CCB28BA}"/>
            </a:ext>
          </a:extLst>
        </xdr:cNvPr>
        <xdr:cNvCxnSpPr/>
      </xdr:nvCxnSpPr>
      <xdr:spPr>
        <a:xfrm>
          <a:off x="1028700" y="5379847"/>
          <a:ext cx="80010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5E932C5D-5B9B-4BF8-B1AE-8AC93B160749}"/>
            </a:ext>
          </a:extLst>
        </xdr:cNvPr>
        <xdr:cNvSpPr txBox="1"/>
      </xdr:nvSpPr>
      <xdr:spPr>
        <a:xfrm>
          <a:off x="3239144" y="6103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8B4870EF-7B3A-4A82-8085-FE010B6B3135}"/>
            </a:ext>
          </a:extLst>
        </xdr:cNvPr>
        <xdr:cNvSpPr txBox="1"/>
      </xdr:nvSpPr>
      <xdr:spPr>
        <a:xfrm>
          <a:off x="2439044" y="605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05D2BCAF-0E9D-426A-B1B6-C51297102E0F}"/>
            </a:ext>
          </a:extLst>
        </xdr:cNvPr>
        <xdr:cNvSpPr txBox="1"/>
      </xdr:nvSpPr>
      <xdr:spPr>
        <a:xfrm>
          <a:off x="1648469" y="602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8399</xdr:rowOff>
    </xdr:from>
    <xdr:ext cx="405111" cy="259045"/>
    <xdr:sp macro="" textlink="">
      <xdr:nvSpPr>
        <xdr:cNvPr id="84" name="n_4aveValue【道路】&#10;有形固定資産減価償却率">
          <a:extLst>
            <a:ext uri="{FF2B5EF4-FFF2-40B4-BE49-F238E27FC236}">
              <a16:creationId xmlns:a16="http://schemas.microsoft.com/office/drawing/2014/main" id="{CDE605AB-47D8-4716-B833-AD21CDBD1A7B}"/>
            </a:ext>
          </a:extLst>
        </xdr:cNvPr>
        <xdr:cNvSpPr txBox="1"/>
      </xdr:nvSpPr>
      <xdr:spPr>
        <a:xfrm>
          <a:off x="848369" y="6012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24655</xdr:rowOff>
    </xdr:from>
    <xdr:ext cx="405111" cy="259045"/>
    <xdr:sp macro="" textlink="">
      <xdr:nvSpPr>
        <xdr:cNvPr id="85" name="n_1mainValue【道路】&#10;有形固定資産減価償却率">
          <a:extLst>
            <a:ext uri="{FF2B5EF4-FFF2-40B4-BE49-F238E27FC236}">
              <a16:creationId xmlns:a16="http://schemas.microsoft.com/office/drawing/2014/main" id="{AAD16435-84FA-45CC-887A-B13F6D6D4BE2}"/>
            </a:ext>
          </a:extLst>
        </xdr:cNvPr>
        <xdr:cNvSpPr txBox="1"/>
      </xdr:nvSpPr>
      <xdr:spPr>
        <a:xfrm>
          <a:off x="3239144" y="5218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22369</xdr:rowOff>
    </xdr:from>
    <xdr:ext cx="405111" cy="259045"/>
    <xdr:sp macro="" textlink="">
      <xdr:nvSpPr>
        <xdr:cNvPr id="86" name="n_2mainValue【道路】&#10;有形固定資産減価償却率">
          <a:extLst>
            <a:ext uri="{FF2B5EF4-FFF2-40B4-BE49-F238E27FC236}">
              <a16:creationId xmlns:a16="http://schemas.microsoft.com/office/drawing/2014/main" id="{7BAF94EE-C425-4AF1-94BB-4DDFFF446F5D}"/>
            </a:ext>
          </a:extLst>
        </xdr:cNvPr>
        <xdr:cNvSpPr txBox="1"/>
      </xdr:nvSpPr>
      <xdr:spPr>
        <a:xfrm>
          <a:off x="2439044" y="5216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154957</xdr:rowOff>
    </xdr:from>
    <xdr:ext cx="405111" cy="259045"/>
    <xdr:sp macro="" textlink="">
      <xdr:nvSpPr>
        <xdr:cNvPr id="87" name="n_3mainValue【道路】&#10;有形固定資産減価償却率">
          <a:extLst>
            <a:ext uri="{FF2B5EF4-FFF2-40B4-BE49-F238E27FC236}">
              <a16:creationId xmlns:a16="http://schemas.microsoft.com/office/drawing/2014/main" id="{4FF11336-13DF-4608-AE9B-1A7C7E2C93BC}"/>
            </a:ext>
          </a:extLst>
        </xdr:cNvPr>
        <xdr:cNvSpPr txBox="1"/>
      </xdr:nvSpPr>
      <xdr:spPr>
        <a:xfrm>
          <a:off x="1648469" y="51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90949</xdr:rowOff>
    </xdr:from>
    <xdr:ext cx="405111" cy="259045"/>
    <xdr:sp macro="" textlink="">
      <xdr:nvSpPr>
        <xdr:cNvPr id="88" name="n_4mainValue【道路】&#10;有形固定資産減価償却率">
          <a:extLst>
            <a:ext uri="{FF2B5EF4-FFF2-40B4-BE49-F238E27FC236}">
              <a16:creationId xmlns:a16="http://schemas.microsoft.com/office/drawing/2014/main" id="{4C5DEA83-3A2D-44A7-B72F-62F874C41A9D}"/>
            </a:ext>
          </a:extLst>
        </xdr:cNvPr>
        <xdr:cNvSpPr txBox="1"/>
      </xdr:nvSpPr>
      <xdr:spPr>
        <a:xfrm>
          <a:off x="848369" y="5116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2999834-E6F4-41EF-8C7C-0A6BA919BD4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2D56126-6361-4055-8598-5CFA2B92599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EF1FEF3-F324-4403-A2A4-47A61F6CEBE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03DC483-9877-4B75-A4EE-C27F1814218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1F002C9-65FB-4D83-8044-24B32BED266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D7E9789-90BC-4D94-B789-3D5C429C293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BB9AF15-B2F3-4944-8EFA-1BAD7151CB0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2712AD4-D13C-4508-A170-547D372F9338}"/>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0132A88-4173-4E03-87DA-EA724029757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2BA5AFD-A7EC-4C4F-B995-000AD373768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695819B6-C1AC-481B-90E8-08D72C78E669}"/>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727B19E1-493F-47DB-8248-D4F4CDBA21E8}"/>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CEDAFADD-7C41-4069-80F7-71B20579DA5A}"/>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D3B9470D-6E92-4DFF-8AAC-4F12759E5170}"/>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D8F0F748-347B-43CF-99CF-CDA940BF9415}"/>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926ABB74-927F-4B2C-82C1-4FED3131EB0B}"/>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49466957-3C53-4D3D-A79C-F625C4C81781}"/>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1A37A42A-C468-49C9-986B-CD9D9B322DDB}"/>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9654C97E-0B2F-4CC4-A216-3F3962C19D14}"/>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62EA1234-4140-4B56-B1A7-F1F7B0B4601C}"/>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C23A44A1-7BBA-47DE-89A3-445689C813FA}"/>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EBB4EC03-1238-4FD2-BE09-323A74C1178D}"/>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635CF67-1F3C-4CC2-9744-70AFE89F7C7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57C7F04-E566-4A90-81E1-37AC2D56EDBB}"/>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B219BEA-E0CF-48EE-BE01-3E843510257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D3E08DF5-CA3E-4B93-A27F-DBFA4588A606}"/>
            </a:ext>
          </a:extLst>
        </xdr:cNvPr>
        <xdr:cNvCxnSpPr/>
      </xdr:nvCxnSpPr>
      <xdr:spPr>
        <a:xfrm flipV="1">
          <a:off x="9429115" y="5524823"/>
          <a:ext cx="0" cy="1298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3890582C-33C7-4FD5-AC98-7C7C43F4C41D}"/>
            </a:ext>
          </a:extLst>
        </xdr:cNvPr>
        <xdr:cNvSpPr txBox="1"/>
      </xdr:nvSpPr>
      <xdr:spPr>
        <a:xfrm>
          <a:off x="9467850" y="6820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8E4F4F72-4D3E-4C16-A5D5-F16D7C53E7F9}"/>
            </a:ext>
          </a:extLst>
        </xdr:cNvPr>
        <xdr:cNvCxnSpPr/>
      </xdr:nvCxnSpPr>
      <xdr:spPr>
        <a:xfrm>
          <a:off x="9363075" y="68230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FAAFCC03-C012-4169-BF33-F09FC58306C8}"/>
            </a:ext>
          </a:extLst>
        </xdr:cNvPr>
        <xdr:cNvSpPr txBox="1"/>
      </xdr:nvSpPr>
      <xdr:spPr>
        <a:xfrm>
          <a:off x="9467850" y="531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929FF7AA-7FD2-4B72-A82A-C5DA37B1A2DF}"/>
            </a:ext>
          </a:extLst>
        </xdr:cNvPr>
        <xdr:cNvCxnSpPr/>
      </xdr:nvCxnSpPr>
      <xdr:spPr>
        <a:xfrm>
          <a:off x="9363075" y="55248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1B7E6003-7C7F-46B0-85C2-D504D45AC966}"/>
            </a:ext>
          </a:extLst>
        </xdr:cNvPr>
        <xdr:cNvSpPr txBox="1"/>
      </xdr:nvSpPr>
      <xdr:spPr>
        <a:xfrm>
          <a:off x="9467850" y="6465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2B7B1152-76A1-4F8E-80AE-A432D8408525}"/>
            </a:ext>
          </a:extLst>
        </xdr:cNvPr>
        <xdr:cNvSpPr/>
      </xdr:nvSpPr>
      <xdr:spPr>
        <a:xfrm>
          <a:off x="9401175" y="66010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D5C9C0FC-1ED1-4566-96EF-25178EA7A625}"/>
            </a:ext>
          </a:extLst>
        </xdr:cNvPr>
        <xdr:cNvSpPr/>
      </xdr:nvSpPr>
      <xdr:spPr>
        <a:xfrm>
          <a:off x="8639175" y="6609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9F41462B-A82A-43F3-8BA2-C46A922BA3AF}"/>
            </a:ext>
          </a:extLst>
        </xdr:cNvPr>
        <xdr:cNvSpPr/>
      </xdr:nvSpPr>
      <xdr:spPr>
        <a:xfrm>
          <a:off x="7839075" y="66073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845D6AB9-C38A-411D-9DA5-8FCDBADDFD12}"/>
            </a:ext>
          </a:extLst>
        </xdr:cNvPr>
        <xdr:cNvSpPr/>
      </xdr:nvSpPr>
      <xdr:spPr>
        <a:xfrm>
          <a:off x="7029450" y="6619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144484</xdr:rowOff>
    </xdr:from>
    <xdr:to>
      <xdr:col>36</xdr:col>
      <xdr:colOff>165100</xdr:colOff>
      <xdr:row>40</xdr:row>
      <xdr:rowOff>74634</xdr:rowOff>
    </xdr:to>
    <xdr:sp macro="" textlink="">
      <xdr:nvSpPr>
        <xdr:cNvPr id="124" name="フローチャート: 判断 123">
          <a:extLst>
            <a:ext uri="{FF2B5EF4-FFF2-40B4-BE49-F238E27FC236}">
              <a16:creationId xmlns:a16="http://schemas.microsoft.com/office/drawing/2014/main" id="{92559966-CB40-4731-8E9E-1579EA7CCA76}"/>
            </a:ext>
          </a:extLst>
        </xdr:cNvPr>
        <xdr:cNvSpPr/>
      </xdr:nvSpPr>
      <xdr:spPr>
        <a:xfrm>
          <a:off x="6238875" y="64659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F3BEFA3-764C-4E88-B591-16038596803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C50C5FC-700B-4CE0-92BD-CA0AA419198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563E2F7-8266-4CB4-9D0C-A6B7CDFB4077}"/>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9B42EE4-7A15-4B3C-958E-720F884556C7}"/>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E983325-36C0-4C80-B569-62AB3270CF5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20958</xdr:rowOff>
    </xdr:from>
    <xdr:to>
      <xdr:col>55</xdr:col>
      <xdr:colOff>50800</xdr:colOff>
      <xdr:row>41</xdr:row>
      <xdr:rowOff>122558</xdr:rowOff>
    </xdr:to>
    <xdr:sp macro="" textlink="">
      <xdr:nvSpPr>
        <xdr:cNvPr id="130" name="楕円 129">
          <a:extLst>
            <a:ext uri="{FF2B5EF4-FFF2-40B4-BE49-F238E27FC236}">
              <a16:creationId xmlns:a16="http://schemas.microsoft.com/office/drawing/2014/main" id="{11E63343-001C-46B6-BE08-A54771C842D6}"/>
            </a:ext>
          </a:extLst>
        </xdr:cNvPr>
        <xdr:cNvSpPr/>
      </xdr:nvSpPr>
      <xdr:spPr>
        <a:xfrm>
          <a:off x="9401175" y="666940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107335</xdr:rowOff>
    </xdr:from>
    <xdr:ext cx="534377" cy="259045"/>
    <xdr:sp macro="" textlink="">
      <xdr:nvSpPr>
        <xdr:cNvPr id="131" name="【道路】&#10;一人当たり延長該当値テキスト">
          <a:extLst>
            <a:ext uri="{FF2B5EF4-FFF2-40B4-BE49-F238E27FC236}">
              <a16:creationId xmlns:a16="http://schemas.microsoft.com/office/drawing/2014/main" id="{A9F3B62C-15E4-4502-B910-AAD43B3AA18C}"/>
            </a:ext>
          </a:extLst>
        </xdr:cNvPr>
        <xdr:cNvSpPr txBox="1"/>
      </xdr:nvSpPr>
      <xdr:spPr>
        <a:xfrm>
          <a:off x="9467850" y="659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22543</xdr:rowOff>
    </xdr:from>
    <xdr:to>
      <xdr:col>50</xdr:col>
      <xdr:colOff>165100</xdr:colOff>
      <xdr:row>41</xdr:row>
      <xdr:rowOff>124143</xdr:rowOff>
    </xdr:to>
    <xdr:sp macro="" textlink="">
      <xdr:nvSpPr>
        <xdr:cNvPr id="132" name="楕円 131">
          <a:extLst>
            <a:ext uri="{FF2B5EF4-FFF2-40B4-BE49-F238E27FC236}">
              <a16:creationId xmlns:a16="http://schemas.microsoft.com/office/drawing/2014/main" id="{4C77127A-2113-4588-B02B-C5FCFA886624}"/>
            </a:ext>
          </a:extLst>
        </xdr:cNvPr>
        <xdr:cNvSpPr/>
      </xdr:nvSpPr>
      <xdr:spPr>
        <a:xfrm>
          <a:off x="8639175" y="66741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71758</xdr:rowOff>
    </xdr:from>
    <xdr:to>
      <xdr:col>55</xdr:col>
      <xdr:colOff>0</xdr:colOff>
      <xdr:row>41</xdr:row>
      <xdr:rowOff>73343</xdr:rowOff>
    </xdr:to>
    <xdr:cxnSp macro="">
      <xdr:nvCxnSpPr>
        <xdr:cNvPr id="133" name="直線コネクタ 132">
          <a:extLst>
            <a:ext uri="{FF2B5EF4-FFF2-40B4-BE49-F238E27FC236}">
              <a16:creationId xmlns:a16="http://schemas.microsoft.com/office/drawing/2014/main" id="{7A2C36D6-C5A1-4EB2-A0FF-0173836A0F25}"/>
            </a:ext>
          </a:extLst>
        </xdr:cNvPr>
        <xdr:cNvCxnSpPr/>
      </xdr:nvCxnSpPr>
      <xdr:spPr>
        <a:xfrm flipV="1">
          <a:off x="8686800" y="6717033"/>
          <a:ext cx="742950" cy="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23147</xdr:rowOff>
    </xdr:from>
    <xdr:to>
      <xdr:col>46</xdr:col>
      <xdr:colOff>38100</xdr:colOff>
      <xdr:row>41</xdr:row>
      <xdr:rowOff>124747</xdr:rowOff>
    </xdr:to>
    <xdr:sp macro="" textlink="">
      <xdr:nvSpPr>
        <xdr:cNvPr id="134" name="楕円 133">
          <a:extLst>
            <a:ext uri="{FF2B5EF4-FFF2-40B4-BE49-F238E27FC236}">
              <a16:creationId xmlns:a16="http://schemas.microsoft.com/office/drawing/2014/main" id="{D7FE9599-9C73-494A-ABE4-6A732B6F2AEC}"/>
            </a:ext>
          </a:extLst>
        </xdr:cNvPr>
        <xdr:cNvSpPr/>
      </xdr:nvSpPr>
      <xdr:spPr>
        <a:xfrm>
          <a:off x="7839075" y="66747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73343</xdr:rowOff>
    </xdr:from>
    <xdr:to>
      <xdr:col>50</xdr:col>
      <xdr:colOff>114300</xdr:colOff>
      <xdr:row>41</xdr:row>
      <xdr:rowOff>73947</xdr:rowOff>
    </xdr:to>
    <xdr:cxnSp macro="">
      <xdr:nvCxnSpPr>
        <xdr:cNvPr id="135" name="直線コネクタ 134">
          <a:extLst>
            <a:ext uri="{FF2B5EF4-FFF2-40B4-BE49-F238E27FC236}">
              <a16:creationId xmlns:a16="http://schemas.microsoft.com/office/drawing/2014/main" id="{2E25DE9A-5FF6-4CD7-8A17-3F5ACCDA3640}"/>
            </a:ext>
          </a:extLst>
        </xdr:cNvPr>
        <xdr:cNvCxnSpPr/>
      </xdr:nvCxnSpPr>
      <xdr:spPr>
        <a:xfrm flipV="1">
          <a:off x="7886700" y="6721793"/>
          <a:ext cx="8001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23424</xdr:rowOff>
    </xdr:from>
    <xdr:to>
      <xdr:col>41</xdr:col>
      <xdr:colOff>101600</xdr:colOff>
      <xdr:row>41</xdr:row>
      <xdr:rowOff>125024</xdr:rowOff>
    </xdr:to>
    <xdr:sp macro="" textlink="">
      <xdr:nvSpPr>
        <xdr:cNvPr id="136" name="楕円 135">
          <a:extLst>
            <a:ext uri="{FF2B5EF4-FFF2-40B4-BE49-F238E27FC236}">
              <a16:creationId xmlns:a16="http://schemas.microsoft.com/office/drawing/2014/main" id="{265957E6-C2EF-41C4-AA4B-5D2AEBDA5E43}"/>
            </a:ext>
          </a:extLst>
        </xdr:cNvPr>
        <xdr:cNvSpPr/>
      </xdr:nvSpPr>
      <xdr:spPr>
        <a:xfrm>
          <a:off x="7029450" y="66750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73947</xdr:rowOff>
    </xdr:from>
    <xdr:to>
      <xdr:col>45</xdr:col>
      <xdr:colOff>177800</xdr:colOff>
      <xdr:row>41</xdr:row>
      <xdr:rowOff>74224</xdr:rowOff>
    </xdr:to>
    <xdr:cxnSp macro="">
      <xdr:nvCxnSpPr>
        <xdr:cNvPr id="137" name="直線コネクタ 136">
          <a:extLst>
            <a:ext uri="{FF2B5EF4-FFF2-40B4-BE49-F238E27FC236}">
              <a16:creationId xmlns:a16="http://schemas.microsoft.com/office/drawing/2014/main" id="{2A29CB4F-DC80-4626-B580-F0D7DB4F44E8}"/>
            </a:ext>
          </a:extLst>
        </xdr:cNvPr>
        <xdr:cNvCxnSpPr/>
      </xdr:nvCxnSpPr>
      <xdr:spPr>
        <a:xfrm flipV="1">
          <a:off x="7077075" y="6722397"/>
          <a:ext cx="809625" cy="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36895</xdr:rowOff>
    </xdr:from>
    <xdr:to>
      <xdr:col>36</xdr:col>
      <xdr:colOff>165100</xdr:colOff>
      <xdr:row>41</xdr:row>
      <xdr:rowOff>138495</xdr:rowOff>
    </xdr:to>
    <xdr:sp macro="" textlink="">
      <xdr:nvSpPr>
        <xdr:cNvPr id="138" name="楕円 137">
          <a:extLst>
            <a:ext uri="{FF2B5EF4-FFF2-40B4-BE49-F238E27FC236}">
              <a16:creationId xmlns:a16="http://schemas.microsoft.com/office/drawing/2014/main" id="{720E52C8-8807-4EC0-AFD6-B86661E53DC1}"/>
            </a:ext>
          </a:extLst>
        </xdr:cNvPr>
        <xdr:cNvSpPr/>
      </xdr:nvSpPr>
      <xdr:spPr>
        <a:xfrm>
          <a:off x="6238875" y="66853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74224</xdr:rowOff>
    </xdr:from>
    <xdr:to>
      <xdr:col>41</xdr:col>
      <xdr:colOff>50800</xdr:colOff>
      <xdr:row>41</xdr:row>
      <xdr:rowOff>87695</xdr:rowOff>
    </xdr:to>
    <xdr:cxnSp macro="">
      <xdr:nvCxnSpPr>
        <xdr:cNvPr id="139" name="直線コネクタ 138">
          <a:extLst>
            <a:ext uri="{FF2B5EF4-FFF2-40B4-BE49-F238E27FC236}">
              <a16:creationId xmlns:a16="http://schemas.microsoft.com/office/drawing/2014/main" id="{4DCF35A9-3C15-416B-B330-BC601A85A076}"/>
            </a:ext>
          </a:extLst>
        </xdr:cNvPr>
        <xdr:cNvCxnSpPr/>
      </xdr:nvCxnSpPr>
      <xdr:spPr>
        <a:xfrm flipV="1">
          <a:off x="6286500" y="6722674"/>
          <a:ext cx="790575" cy="1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A800103C-065C-4059-9FED-5DCCF5C3DA50}"/>
            </a:ext>
          </a:extLst>
        </xdr:cNvPr>
        <xdr:cNvSpPr txBox="1"/>
      </xdr:nvSpPr>
      <xdr:spPr>
        <a:xfrm>
          <a:off x="8429136" y="639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5E5B913B-5493-4D0C-BE46-6818EB93244F}"/>
            </a:ext>
          </a:extLst>
        </xdr:cNvPr>
        <xdr:cNvSpPr txBox="1"/>
      </xdr:nvSpPr>
      <xdr:spPr>
        <a:xfrm>
          <a:off x="7648086" y="639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E16C7B92-76C2-4122-8A4B-E0104BB0FDA5}"/>
            </a:ext>
          </a:extLst>
        </xdr:cNvPr>
        <xdr:cNvSpPr txBox="1"/>
      </xdr:nvSpPr>
      <xdr:spPr>
        <a:xfrm>
          <a:off x="6847986" y="640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91161</xdr:rowOff>
    </xdr:from>
    <xdr:ext cx="534377" cy="259045"/>
    <xdr:sp macro="" textlink="">
      <xdr:nvSpPr>
        <xdr:cNvPr id="143" name="n_4aveValue【道路】&#10;一人当たり延長">
          <a:extLst>
            <a:ext uri="{FF2B5EF4-FFF2-40B4-BE49-F238E27FC236}">
              <a16:creationId xmlns:a16="http://schemas.microsoft.com/office/drawing/2014/main" id="{C3D54311-27D5-4887-82FE-7CCDAB0404C9}"/>
            </a:ext>
          </a:extLst>
        </xdr:cNvPr>
        <xdr:cNvSpPr txBox="1"/>
      </xdr:nvSpPr>
      <xdr:spPr>
        <a:xfrm>
          <a:off x="6038361" y="625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115270</xdr:rowOff>
    </xdr:from>
    <xdr:ext cx="534377" cy="259045"/>
    <xdr:sp macro="" textlink="">
      <xdr:nvSpPr>
        <xdr:cNvPr id="144" name="n_1mainValue【道路】&#10;一人当たり延長">
          <a:extLst>
            <a:ext uri="{FF2B5EF4-FFF2-40B4-BE49-F238E27FC236}">
              <a16:creationId xmlns:a16="http://schemas.microsoft.com/office/drawing/2014/main" id="{4B85BE12-A611-4EA4-A784-F24FF089F0CF}"/>
            </a:ext>
          </a:extLst>
        </xdr:cNvPr>
        <xdr:cNvSpPr txBox="1"/>
      </xdr:nvSpPr>
      <xdr:spPr>
        <a:xfrm>
          <a:off x="8429136" y="676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115874</xdr:rowOff>
    </xdr:from>
    <xdr:ext cx="534377" cy="259045"/>
    <xdr:sp macro="" textlink="">
      <xdr:nvSpPr>
        <xdr:cNvPr id="145" name="n_2mainValue【道路】&#10;一人当たり延長">
          <a:extLst>
            <a:ext uri="{FF2B5EF4-FFF2-40B4-BE49-F238E27FC236}">
              <a16:creationId xmlns:a16="http://schemas.microsoft.com/office/drawing/2014/main" id="{21E3FA61-0F9B-4038-83A3-9913614F0BC2}"/>
            </a:ext>
          </a:extLst>
        </xdr:cNvPr>
        <xdr:cNvSpPr txBox="1"/>
      </xdr:nvSpPr>
      <xdr:spPr>
        <a:xfrm>
          <a:off x="7648086" y="676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116151</xdr:rowOff>
    </xdr:from>
    <xdr:ext cx="534377" cy="259045"/>
    <xdr:sp macro="" textlink="">
      <xdr:nvSpPr>
        <xdr:cNvPr id="146" name="n_3mainValue【道路】&#10;一人当たり延長">
          <a:extLst>
            <a:ext uri="{FF2B5EF4-FFF2-40B4-BE49-F238E27FC236}">
              <a16:creationId xmlns:a16="http://schemas.microsoft.com/office/drawing/2014/main" id="{61477FF3-4D4C-4083-8404-B72CBE2283BB}"/>
            </a:ext>
          </a:extLst>
        </xdr:cNvPr>
        <xdr:cNvSpPr txBox="1"/>
      </xdr:nvSpPr>
      <xdr:spPr>
        <a:xfrm>
          <a:off x="6847986" y="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129622</xdr:rowOff>
    </xdr:from>
    <xdr:ext cx="534377" cy="259045"/>
    <xdr:sp macro="" textlink="">
      <xdr:nvSpPr>
        <xdr:cNvPr id="147" name="n_4mainValue【道路】&#10;一人当たり延長">
          <a:extLst>
            <a:ext uri="{FF2B5EF4-FFF2-40B4-BE49-F238E27FC236}">
              <a16:creationId xmlns:a16="http://schemas.microsoft.com/office/drawing/2014/main" id="{91452209-0ABC-4FE9-A02A-F6668413D1FA}"/>
            </a:ext>
          </a:extLst>
        </xdr:cNvPr>
        <xdr:cNvSpPr txBox="1"/>
      </xdr:nvSpPr>
      <xdr:spPr>
        <a:xfrm>
          <a:off x="6038361" y="6774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261D607-F2A6-4AE4-BD4D-55B4BDA56B9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6F22E90-9CDD-43D6-911D-67E308B339E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75A4FA6-1EA5-4772-9709-AC15F5451EE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B73A3E0-DAAA-40EF-8633-A8F7A984E52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8195E91-7C8D-4039-848E-50BAE1BFFC8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FDAAA11-17A1-4A77-8E52-9699A367A73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8EA6FB0-7776-4507-8CF7-08BFA331BFF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1A97282-D403-4C75-AC42-4052A6AD184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DB03ACC-FA8D-4F07-A948-AB37DDBF614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797F532-F8BA-43D5-8EA6-0070C394010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F113E46-B584-409C-AC2C-944CC27780D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C1281F9B-3836-46AF-AD34-787B21E9EAC0}"/>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F7F4CD40-A9D9-484E-8A32-EF1A2D43FD12}"/>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5F8B9B2D-42B4-423B-BE55-C323756C8A5F}"/>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42C8AACD-A196-4FA6-AA0C-D1F37019B932}"/>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1395D5E9-42D7-473E-87A6-A078B9777269}"/>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5DFCCC39-097F-4302-98E8-3600D67979B1}"/>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C12DA5DF-BC3B-45AF-9309-9AADBD1BCA67}"/>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6DF50761-FD85-476B-8979-9A825A7C8C9B}"/>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273F9ACF-4D10-43EA-A910-1B8EAC56F11C}"/>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1F4FFB03-FB9C-4A35-9852-3868353476AC}"/>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1DB550B-635F-4AC9-9A22-E3D06570FA8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F849B63E-9079-4AC4-8696-32A1EAD7AB53}"/>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4B2ED230-47D6-41AF-99D4-E5E1C72C146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FD063C10-A986-4419-AA23-5A5B284B86AA}"/>
            </a:ext>
          </a:extLst>
        </xdr:cNvPr>
        <xdr:cNvCxnSpPr/>
      </xdr:nvCxnSpPr>
      <xdr:spPr>
        <a:xfrm flipV="1">
          <a:off x="4180840" y="9079865"/>
          <a:ext cx="0" cy="124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C2C1AA8-F332-4A51-B447-72155F69FB75}"/>
            </a:ext>
          </a:extLst>
        </xdr:cNvPr>
        <xdr:cNvSpPr txBox="1"/>
      </xdr:nvSpPr>
      <xdr:spPr>
        <a:xfrm>
          <a:off x="4219575" y="1033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6916A1E2-6524-4921-B420-B1D9F2AC0992}"/>
            </a:ext>
          </a:extLst>
        </xdr:cNvPr>
        <xdr:cNvCxnSpPr/>
      </xdr:nvCxnSpPr>
      <xdr:spPr>
        <a:xfrm>
          <a:off x="4105275" y="10325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F720E68E-6757-46A2-AD1B-A0274E636523}"/>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F2CF63FA-30DE-4CC8-8277-4E4119850488}"/>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9FDD4119-982A-453E-9551-7519D33C9AEE}"/>
            </a:ext>
          </a:extLst>
        </xdr:cNvPr>
        <xdr:cNvSpPr txBox="1"/>
      </xdr:nvSpPr>
      <xdr:spPr>
        <a:xfrm>
          <a:off x="4219575" y="9754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2F2BD9E7-663B-4005-96B1-919E383506FF}"/>
            </a:ext>
          </a:extLst>
        </xdr:cNvPr>
        <xdr:cNvSpPr/>
      </xdr:nvSpPr>
      <xdr:spPr>
        <a:xfrm>
          <a:off x="4124325"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2E19E50E-B811-4F4B-80A0-598848FAB7D7}"/>
            </a:ext>
          </a:extLst>
        </xdr:cNvPr>
        <xdr:cNvSpPr/>
      </xdr:nvSpPr>
      <xdr:spPr>
        <a:xfrm>
          <a:off x="3381375" y="97237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C0291F04-FC57-4B16-832E-1BC3B47AFF1D}"/>
            </a:ext>
          </a:extLst>
        </xdr:cNvPr>
        <xdr:cNvSpPr/>
      </xdr:nvSpPr>
      <xdr:spPr>
        <a:xfrm>
          <a:off x="2571750" y="972312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51791CBC-1C84-4A14-965D-494BD86AF40D}"/>
            </a:ext>
          </a:extLst>
        </xdr:cNvPr>
        <xdr:cNvSpPr/>
      </xdr:nvSpPr>
      <xdr:spPr>
        <a:xfrm>
          <a:off x="1781175" y="96888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182" name="フローチャート: 判断 181">
          <a:extLst>
            <a:ext uri="{FF2B5EF4-FFF2-40B4-BE49-F238E27FC236}">
              <a16:creationId xmlns:a16="http://schemas.microsoft.com/office/drawing/2014/main" id="{32AFBD76-0084-43FB-A243-FEA6257B7168}"/>
            </a:ext>
          </a:extLst>
        </xdr:cNvPr>
        <xdr:cNvSpPr/>
      </xdr:nvSpPr>
      <xdr:spPr>
        <a:xfrm>
          <a:off x="981075" y="96843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61EC9D3-2143-47B6-9C1E-A816304BA48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1C19C92-B370-48DF-AB31-EF032298CE1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DD8ECDC-E498-4DD0-8BD7-4669833116F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D9E29BA-EE51-4A1E-9A41-8756DF6B053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7FF2E27-D3D8-45B3-841F-DFF94BBD051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macro="" textlink="">
      <xdr:nvSpPr>
        <xdr:cNvPr id="188" name="楕円 187">
          <a:extLst>
            <a:ext uri="{FF2B5EF4-FFF2-40B4-BE49-F238E27FC236}">
              <a16:creationId xmlns:a16="http://schemas.microsoft.com/office/drawing/2014/main" id="{A98F3F3D-9619-44A8-B652-53D819729FF1}"/>
            </a:ext>
          </a:extLst>
        </xdr:cNvPr>
        <xdr:cNvSpPr/>
      </xdr:nvSpPr>
      <xdr:spPr>
        <a:xfrm>
          <a:off x="4124325" y="97059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162577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24B389E5-154E-4DDD-9880-655BE62633A1}"/>
            </a:ext>
          </a:extLst>
        </xdr:cNvPr>
        <xdr:cNvSpPr txBox="1"/>
      </xdr:nvSpPr>
      <xdr:spPr>
        <a:xfrm>
          <a:off x="4219575"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118745</xdr:rowOff>
    </xdr:from>
    <xdr:to>
      <xdr:col>20</xdr:col>
      <xdr:colOff>38100</xdr:colOff>
      <xdr:row>60</xdr:row>
      <xdr:rowOff>48895</xdr:rowOff>
    </xdr:to>
    <xdr:sp macro="" textlink="">
      <xdr:nvSpPr>
        <xdr:cNvPr id="190" name="楕円 189">
          <a:extLst>
            <a:ext uri="{FF2B5EF4-FFF2-40B4-BE49-F238E27FC236}">
              <a16:creationId xmlns:a16="http://schemas.microsoft.com/office/drawing/2014/main" id="{F897EBD6-0181-45EC-8C2A-9E7E5781AEA6}"/>
            </a:ext>
          </a:extLst>
        </xdr:cNvPr>
        <xdr:cNvSpPr/>
      </xdr:nvSpPr>
      <xdr:spPr>
        <a:xfrm>
          <a:off x="3381375" y="96850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169545</xdr:rowOff>
    </xdr:from>
    <xdr:to>
      <xdr:col>24</xdr:col>
      <xdr:colOff>63500</xdr:colOff>
      <xdr:row>60</xdr:row>
      <xdr:rowOff>19050</xdr:rowOff>
    </xdr:to>
    <xdr:cxnSp macro="">
      <xdr:nvCxnSpPr>
        <xdr:cNvPr id="191" name="直線コネクタ 190">
          <a:extLst>
            <a:ext uri="{FF2B5EF4-FFF2-40B4-BE49-F238E27FC236}">
              <a16:creationId xmlns:a16="http://schemas.microsoft.com/office/drawing/2014/main" id="{6ADF7634-6333-49F0-9CA8-F81B6958A1A0}"/>
            </a:ext>
          </a:extLst>
        </xdr:cNvPr>
        <xdr:cNvCxnSpPr/>
      </xdr:nvCxnSpPr>
      <xdr:spPr>
        <a:xfrm>
          <a:off x="3429000" y="9723120"/>
          <a:ext cx="7524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109220</xdr:rowOff>
    </xdr:from>
    <xdr:to>
      <xdr:col>15</xdr:col>
      <xdr:colOff>101600</xdr:colOff>
      <xdr:row>60</xdr:row>
      <xdr:rowOff>39370</xdr:rowOff>
    </xdr:to>
    <xdr:sp macro="" textlink="">
      <xdr:nvSpPr>
        <xdr:cNvPr id="192" name="楕円 191">
          <a:extLst>
            <a:ext uri="{FF2B5EF4-FFF2-40B4-BE49-F238E27FC236}">
              <a16:creationId xmlns:a16="http://schemas.microsoft.com/office/drawing/2014/main" id="{0F72E1C1-27EE-4568-94A5-4BA69253A4DB}"/>
            </a:ext>
          </a:extLst>
        </xdr:cNvPr>
        <xdr:cNvSpPr/>
      </xdr:nvSpPr>
      <xdr:spPr>
        <a:xfrm>
          <a:off x="2571750" y="9669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160020</xdr:rowOff>
    </xdr:from>
    <xdr:to>
      <xdr:col>19</xdr:col>
      <xdr:colOff>177800</xdr:colOff>
      <xdr:row>59</xdr:row>
      <xdr:rowOff>169545</xdr:rowOff>
    </xdr:to>
    <xdr:cxnSp macro="">
      <xdr:nvCxnSpPr>
        <xdr:cNvPr id="193" name="直線コネクタ 192">
          <a:extLst>
            <a:ext uri="{FF2B5EF4-FFF2-40B4-BE49-F238E27FC236}">
              <a16:creationId xmlns:a16="http://schemas.microsoft.com/office/drawing/2014/main" id="{8A69A3AC-2522-4651-8AFC-A5C6CD8377C1}"/>
            </a:ext>
          </a:extLst>
        </xdr:cNvPr>
        <xdr:cNvCxnSpPr/>
      </xdr:nvCxnSpPr>
      <xdr:spPr>
        <a:xfrm>
          <a:off x="2619375" y="97262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103505</xdr:rowOff>
    </xdr:from>
    <xdr:to>
      <xdr:col>10</xdr:col>
      <xdr:colOff>165100</xdr:colOff>
      <xdr:row>60</xdr:row>
      <xdr:rowOff>33655</xdr:rowOff>
    </xdr:to>
    <xdr:sp macro="" textlink="">
      <xdr:nvSpPr>
        <xdr:cNvPr id="194" name="楕円 193">
          <a:extLst>
            <a:ext uri="{FF2B5EF4-FFF2-40B4-BE49-F238E27FC236}">
              <a16:creationId xmlns:a16="http://schemas.microsoft.com/office/drawing/2014/main" id="{6EA25DC9-5ABB-4BD9-A10A-E1564B861DAE}"/>
            </a:ext>
          </a:extLst>
        </xdr:cNvPr>
        <xdr:cNvSpPr/>
      </xdr:nvSpPr>
      <xdr:spPr>
        <a:xfrm>
          <a:off x="1781175" y="96697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154305</xdr:rowOff>
    </xdr:from>
    <xdr:to>
      <xdr:col>15</xdr:col>
      <xdr:colOff>50800</xdr:colOff>
      <xdr:row>59</xdr:row>
      <xdr:rowOff>160020</xdr:rowOff>
    </xdr:to>
    <xdr:cxnSp macro="">
      <xdr:nvCxnSpPr>
        <xdr:cNvPr id="195" name="直線コネクタ 194">
          <a:extLst>
            <a:ext uri="{FF2B5EF4-FFF2-40B4-BE49-F238E27FC236}">
              <a16:creationId xmlns:a16="http://schemas.microsoft.com/office/drawing/2014/main" id="{26E066A2-6737-4FBC-A2AE-0E437397CF0A}"/>
            </a:ext>
          </a:extLst>
        </xdr:cNvPr>
        <xdr:cNvCxnSpPr/>
      </xdr:nvCxnSpPr>
      <xdr:spPr>
        <a:xfrm>
          <a:off x="1828800" y="9717405"/>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82550</xdr:rowOff>
    </xdr:from>
    <xdr:to>
      <xdr:col>6</xdr:col>
      <xdr:colOff>38100</xdr:colOff>
      <xdr:row>60</xdr:row>
      <xdr:rowOff>12700</xdr:rowOff>
    </xdr:to>
    <xdr:sp macro="" textlink="">
      <xdr:nvSpPr>
        <xdr:cNvPr id="196" name="楕円 195">
          <a:extLst>
            <a:ext uri="{FF2B5EF4-FFF2-40B4-BE49-F238E27FC236}">
              <a16:creationId xmlns:a16="http://schemas.microsoft.com/office/drawing/2014/main" id="{272340BD-5B30-49D8-98DC-1203480CF1D0}"/>
            </a:ext>
          </a:extLst>
        </xdr:cNvPr>
        <xdr:cNvSpPr/>
      </xdr:nvSpPr>
      <xdr:spPr>
        <a:xfrm>
          <a:off x="981075" y="96488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133350</xdr:rowOff>
    </xdr:from>
    <xdr:to>
      <xdr:col>10</xdr:col>
      <xdr:colOff>114300</xdr:colOff>
      <xdr:row>59</xdr:row>
      <xdr:rowOff>154305</xdr:rowOff>
    </xdr:to>
    <xdr:cxnSp macro="">
      <xdr:nvCxnSpPr>
        <xdr:cNvPr id="197" name="直線コネクタ 196">
          <a:extLst>
            <a:ext uri="{FF2B5EF4-FFF2-40B4-BE49-F238E27FC236}">
              <a16:creationId xmlns:a16="http://schemas.microsoft.com/office/drawing/2014/main" id="{58B895A8-E9B6-479F-9679-E0BB8482590F}"/>
            </a:ext>
          </a:extLst>
        </xdr:cNvPr>
        <xdr:cNvCxnSpPr/>
      </xdr:nvCxnSpPr>
      <xdr:spPr>
        <a:xfrm>
          <a:off x="1028700" y="9696450"/>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7371A02-0388-4B5E-8BAD-633D3A229A6A}"/>
            </a:ext>
          </a:extLst>
        </xdr:cNvPr>
        <xdr:cNvSpPr txBox="1"/>
      </xdr:nvSpPr>
      <xdr:spPr>
        <a:xfrm>
          <a:off x="32391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CAA9F1A7-959C-48D9-8FBE-0188CCB9D36F}"/>
            </a:ext>
          </a:extLst>
        </xdr:cNvPr>
        <xdr:cNvSpPr txBox="1"/>
      </xdr:nvSpPr>
      <xdr:spPr>
        <a:xfrm>
          <a:off x="24390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1471E90C-9E94-4B4B-A5C0-8273F0B1AE8A}"/>
            </a:ext>
          </a:extLst>
        </xdr:cNvPr>
        <xdr:cNvSpPr txBox="1"/>
      </xdr:nvSpPr>
      <xdr:spPr>
        <a:xfrm>
          <a:off x="1648469" y="977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45737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5FBF17C-A4BC-45F6-832B-E1D3F6AB38A1}"/>
            </a:ext>
          </a:extLst>
        </xdr:cNvPr>
        <xdr:cNvSpPr txBox="1"/>
      </xdr:nvSpPr>
      <xdr:spPr>
        <a:xfrm>
          <a:off x="848369" y="9773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65422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E46A472-5850-401A-9FB7-83F8B2370FBC}"/>
            </a:ext>
          </a:extLst>
        </xdr:cNvPr>
        <xdr:cNvSpPr txBox="1"/>
      </xdr:nvSpPr>
      <xdr:spPr>
        <a:xfrm>
          <a:off x="3239144" y="946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55897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B8FBC9E-6757-40F1-9471-90FDD9E7E908}"/>
            </a:ext>
          </a:extLst>
        </xdr:cNvPr>
        <xdr:cNvSpPr txBox="1"/>
      </xdr:nvSpPr>
      <xdr:spPr>
        <a:xfrm>
          <a:off x="2439044" y="945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50182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DCC524C1-8207-4F44-B49C-FED6E8442DF6}"/>
            </a:ext>
          </a:extLst>
        </xdr:cNvPr>
        <xdr:cNvSpPr txBox="1"/>
      </xdr:nvSpPr>
      <xdr:spPr>
        <a:xfrm>
          <a:off x="1648469" y="944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29227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20A9A65C-6756-46A6-937F-0692D526F786}"/>
            </a:ext>
          </a:extLst>
        </xdr:cNvPr>
        <xdr:cNvSpPr txBox="1"/>
      </xdr:nvSpPr>
      <xdr:spPr>
        <a:xfrm>
          <a:off x="848369" y="942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4AC25586-4662-4FEE-9F25-87031C216AC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1F1C0C8-7625-4533-9FBF-61F14B881F9B}"/>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B6904698-F08E-4F73-8297-F5CD73188C8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282DFD51-7D49-495A-81D6-576E63D4576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29903C28-3F1C-45F3-9C9A-509150C3586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5557D66-A72C-43E4-B759-3E43E2E07CE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BEF1BCCD-6C34-4466-A69F-F29DCAE52D7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BE44251-91A6-470A-9FF5-A4ECE663837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A5553257-C22F-4C33-9FA1-B8368E28D5C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85DA05-D105-495B-83E4-3800528C720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3AC54EBE-5B5D-4F99-A20C-D0E77CA72B1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34ED6DB6-CC3A-4DEA-A7D1-646C05D861A9}"/>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B76C673A-8C10-482C-8FB7-0B6E1319EC5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9AC430A5-9743-4B80-ABEB-9605F048406E}"/>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E28EE0CE-CB5C-4168-A49F-F2447CD4CC17}"/>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0124C6E-BF0C-46E3-AA6F-80E3B797D560}"/>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FE8D36EC-8C20-4251-A473-B1D23878BDB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79C6E537-03EA-4F2A-A667-6F64FE1EE6B6}"/>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926C7C94-9E0F-429A-BAFC-34F0868A0BCE}"/>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BE46B8C7-EEF2-4DAB-B746-6166225E3216}"/>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CBF469EC-2AFF-43E5-B7F5-E82A15EAEFE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83DF113A-E352-4E4B-9383-FAF238F71030}"/>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6E9DA35-4D9C-45CD-8D95-7B88F737ACE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A6C82119-159B-4416-A92D-E5058DA50755}"/>
            </a:ext>
          </a:extLst>
        </xdr:cNvPr>
        <xdr:cNvCxnSpPr/>
      </xdr:nvCxnSpPr>
      <xdr:spPr>
        <a:xfrm flipV="1">
          <a:off x="9429115" y="9127109"/>
          <a:ext cx="0" cy="1319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E71EA855-FF4A-4E93-AB3D-54B723A1F543}"/>
            </a:ext>
          </a:extLst>
        </xdr:cNvPr>
        <xdr:cNvSpPr txBox="1"/>
      </xdr:nvSpPr>
      <xdr:spPr>
        <a:xfrm>
          <a:off x="9467850" y="1045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62A79EC7-2926-47B3-A0E0-CC3201238142}"/>
            </a:ext>
          </a:extLst>
        </xdr:cNvPr>
        <xdr:cNvCxnSpPr/>
      </xdr:nvCxnSpPr>
      <xdr:spPr>
        <a:xfrm>
          <a:off x="9363075" y="1044691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608ED303-B934-467D-83B6-D1EA33376236}"/>
            </a:ext>
          </a:extLst>
        </xdr:cNvPr>
        <xdr:cNvSpPr txBox="1"/>
      </xdr:nvSpPr>
      <xdr:spPr>
        <a:xfrm>
          <a:off x="9467850" y="8915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4CAE8A6D-786A-455C-8337-0A7E826E1B0F}"/>
            </a:ext>
          </a:extLst>
        </xdr:cNvPr>
        <xdr:cNvCxnSpPr/>
      </xdr:nvCxnSpPr>
      <xdr:spPr>
        <a:xfrm>
          <a:off x="9363075" y="91271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14499DAD-0135-46F8-958D-0AAA29751B0F}"/>
            </a:ext>
          </a:extLst>
        </xdr:cNvPr>
        <xdr:cNvSpPr txBox="1"/>
      </xdr:nvSpPr>
      <xdr:spPr>
        <a:xfrm>
          <a:off x="9467850" y="9924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5FE7574F-564A-4D73-9453-619A2B0C1893}"/>
            </a:ext>
          </a:extLst>
        </xdr:cNvPr>
        <xdr:cNvSpPr/>
      </xdr:nvSpPr>
      <xdr:spPr>
        <a:xfrm>
          <a:off x="9401175" y="100604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3A1545D4-59D1-4184-92FD-8FF522F7FCF8}"/>
            </a:ext>
          </a:extLst>
        </xdr:cNvPr>
        <xdr:cNvSpPr/>
      </xdr:nvSpPr>
      <xdr:spPr>
        <a:xfrm>
          <a:off x="8639175" y="100661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405E3A40-8B75-4C8C-94D7-529123C5DD52}"/>
            </a:ext>
          </a:extLst>
        </xdr:cNvPr>
        <xdr:cNvSpPr/>
      </xdr:nvSpPr>
      <xdr:spPr>
        <a:xfrm>
          <a:off x="7839075" y="100797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BBDCA251-8BCE-48D5-909F-A98701E14866}"/>
            </a:ext>
          </a:extLst>
        </xdr:cNvPr>
        <xdr:cNvSpPr/>
      </xdr:nvSpPr>
      <xdr:spPr>
        <a:xfrm>
          <a:off x="7029450" y="101126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39" name="フローチャート: 判断 238">
          <a:extLst>
            <a:ext uri="{FF2B5EF4-FFF2-40B4-BE49-F238E27FC236}">
              <a16:creationId xmlns:a16="http://schemas.microsoft.com/office/drawing/2014/main" id="{1E5415D8-5A38-47A2-ACD4-E38233C99640}"/>
            </a:ext>
          </a:extLst>
        </xdr:cNvPr>
        <xdr:cNvSpPr/>
      </xdr:nvSpPr>
      <xdr:spPr>
        <a:xfrm>
          <a:off x="6238875" y="99636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16021DE-5EAA-4B4C-9B11-B7E3D7B21C0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9702A08-F66C-4698-91A1-CDD1F3E70E6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AC045C-7E7C-4E82-ACEA-28EBECBA2E4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38AAF81-8F6F-4742-8A68-E362B47F903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B0DCC2D-5D8A-4563-933C-23BE58EF4D3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27061</xdr:rowOff>
    </xdr:from>
    <xdr:to>
      <xdr:col>55</xdr:col>
      <xdr:colOff>50800</xdr:colOff>
      <xdr:row>62</xdr:row>
      <xdr:rowOff>128661</xdr:rowOff>
    </xdr:to>
    <xdr:sp macro="" textlink="">
      <xdr:nvSpPr>
        <xdr:cNvPr id="245" name="楕円 244">
          <a:extLst>
            <a:ext uri="{FF2B5EF4-FFF2-40B4-BE49-F238E27FC236}">
              <a16:creationId xmlns:a16="http://schemas.microsoft.com/office/drawing/2014/main" id="{5FB85D46-4CF3-48D0-A2E3-437154D49838}"/>
            </a:ext>
          </a:extLst>
        </xdr:cNvPr>
        <xdr:cNvSpPr/>
      </xdr:nvSpPr>
      <xdr:spPr>
        <a:xfrm>
          <a:off x="9401175" y="1007911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5488</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588483F8-58E5-43FA-AB6D-7B635395BD2E}"/>
            </a:ext>
          </a:extLst>
        </xdr:cNvPr>
        <xdr:cNvSpPr txBox="1"/>
      </xdr:nvSpPr>
      <xdr:spPr>
        <a:xfrm>
          <a:off x="9467850" y="10057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31706</xdr:rowOff>
    </xdr:from>
    <xdr:to>
      <xdr:col>50</xdr:col>
      <xdr:colOff>165100</xdr:colOff>
      <xdr:row>62</xdr:row>
      <xdr:rowOff>133306</xdr:rowOff>
    </xdr:to>
    <xdr:sp macro="" textlink="">
      <xdr:nvSpPr>
        <xdr:cNvPr id="247" name="楕円 246">
          <a:extLst>
            <a:ext uri="{FF2B5EF4-FFF2-40B4-BE49-F238E27FC236}">
              <a16:creationId xmlns:a16="http://schemas.microsoft.com/office/drawing/2014/main" id="{FACFAB33-0567-4D1E-8CD8-5B539CB2D909}"/>
            </a:ext>
          </a:extLst>
        </xdr:cNvPr>
        <xdr:cNvSpPr/>
      </xdr:nvSpPr>
      <xdr:spPr>
        <a:xfrm>
          <a:off x="8639175" y="100774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77861</xdr:rowOff>
    </xdr:from>
    <xdr:to>
      <xdr:col>55</xdr:col>
      <xdr:colOff>0</xdr:colOff>
      <xdr:row>62</xdr:row>
      <xdr:rowOff>82506</xdr:rowOff>
    </xdr:to>
    <xdr:cxnSp macro="">
      <xdr:nvCxnSpPr>
        <xdr:cNvPr id="248" name="直線コネクタ 247">
          <a:extLst>
            <a:ext uri="{FF2B5EF4-FFF2-40B4-BE49-F238E27FC236}">
              <a16:creationId xmlns:a16="http://schemas.microsoft.com/office/drawing/2014/main" id="{0D7563DB-84AF-480F-B0C8-7E9E7BFEB3C8}"/>
            </a:ext>
          </a:extLst>
        </xdr:cNvPr>
        <xdr:cNvCxnSpPr/>
      </xdr:nvCxnSpPr>
      <xdr:spPr>
        <a:xfrm flipV="1">
          <a:off x="8686800" y="10126736"/>
          <a:ext cx="742950" cy="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38477</xdr:rowOff>
    </xdr:from>
    <xdr:to>
      <xdr:col>46</xdr:col>
      <xdr:colOff>38100</xdr:colOff>
      <xdr:row>62</xdr:row>
      <xdr:rowOff>140077</xdr:rowOff>
    </xdr:to>
    <xdr:sp macro="" textlink="">
      <xdr:nvSpPr>
        <xdr:cNvPr id="249" name="楕円 248">
          <a:extLst>
            <a:ext uri="{FF2B5EF4-FFF2-40B4-BE49-F238E27FC236}">
              <a16:creationId xmlns:a16="http://schemas.microsoft.com/office/drawing/2014/main" id="{ED7527CE-5F99-4EDB-806B-973B81F1FCAF}"/>
            </a:ext>
          </a:extLst>
        </xdr:cNvPr>
        <xdr:cNvSpPr/>
      </xdr:nvSpPr>
      <xdr:spPr>
        <a:xfrm>
          <a:off x="7839075" y="1008735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82506</xdr:rowOff>
    </xdr:from>
    <xdr:to>
      <xdr:col>50</xdr:col>
      <xdr:colOff>114300</xdr:colOff>
      <xdr:row>62</xdr:row>
      <xdr:rowOff>89277</xdr:rowOff>
    </xdr:to>
    <xdr:cxnSp macro="">
      <xdr:nvCxnSpPr>
        <xdr:cNvPr id="250" name="直線コネクタ 249">
          <a:extLst>
            <a:ext uri="{FF2B5EF4-FFF2-40B4-BE49-F238E27FC236}">
              <a16:creationId xmlns:a16="http://schemas.microsoft.com/office/drawing/2014/main" id="{1FC5F66C-3E62-4223-A071-613863F5FD4A}"/>
            </a:ext>
          </a:extLst>
        </xdr:cNvPr>
        <xdr:cNvCxnSpPr/>
      </xdr:nvCxnSpPr>
      <xdr:spPr>
        <a:xfrm flipV="1">
          <a:off x="7886700" y="10134556"/>
          <a:ext cx="800100" cy="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46209</xdr:rowOff>
    </xdr:from>
    <xdr:to>
      <xdr:col>41</xdr:col>
      <xdr:colOff>101600</xdr:colOff>
      <xdr:row>62</xdr:row>
      <xdr:rowOff>147809</xdr:rowOff>
    </xdr:to>
    <xdr:sp macro="" textlink="">
      <xdr:nvSpPr>
        <xdr:cNvPr id="251" name="楕円 250">
          <a:extLst>
            <a:ext uri="{FF2B5EF4-FFF2-40B4-BE49-F238E27FC236}">
              <a16:creationId xmlns:a16="http://schemas.microsoft.com/office/drawing/2014/main" id="{9CF8D785-E57A-4A24-9CC5-82613B2AB6B0}"/>
            </a:ext>
          </a:extLst>
        </xdr:cNvPr>
        <xdr:cNvSpPr/>
      </xdr:nvSpPr>
      <xdr:spPr>
        <a:xfrm>
          <a:off x="7029450" y="100982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89277</xdr:rowOff>
    </xdr:from>
    <xdr:to>
      <xdr:col>45</xdr:col>
      <xdr:colOff>177800</xdr:colOff>
      <xdr:row>62</xdr:row>
      <xdr:rowOff>97009</xdr:rowOff>
    </xdr:to>
    <xdr:cxnSp macro="">
      <xdr:nvCxnSpPr>
        <xdr:cNvPr id="252" name="直線コネクタ 251">
          <a:extLst>
            <a:ext uri="{FF2B5EF4-FFF2-40B4-BE49-F238E27FC236}">
              <a16:creationId xmlns:a16="http://schemas.microsoft.com/office/drawing/2014/main" id="{8B071441-7797-4F50-A626-05ED86330034}"/>
            </a:ext>
          </a:extLst>
        </xdr:cNvPr>
        <xdr:cNvCxnSpPr/>
      </xdr:nvCxnSpPr>
      <xdr:spPr>
        <a:xfrm flipV="1">
          <a:off x="7077075" y="10134977"/>
          <a:ext cx="809625" cy="1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51009</xdr:rowOff>
    </xdr:from>
    <xdr:to>
      <xdr:col>36</xdr:col>
      <xdr:colOff>165100</xdr:colOff>
      <xdr:row>62</xdr:row>
      <xdr:rowOff>152609</xdr:rowOff>
    </xdr:to>
    <xdr:sp macro="" textlink="">
      <xdr:nvSpPr>
        <xdr:cNvPr id="253" name="楕円 252">
          <a:extLst>
            <a:ext uri="{FF2B5EF4-FFF2-40B4-BE49-F238E27FC236}">
              <a16:creationId xmlns:a16="http://schemas.microsoft.com/office/drawing/2014/main" id="{518D0F90-C5E6-42D7-A26B-FEBC59C6BBDF}"/>
            </a:ext>
          </a:extLst>
        </xdr:cNvPr>
        <xdr:cNvSpPr/>
      </xdr:nvSpPr>
      <xdr:spPr>
        <a:xfrm>
          <a:off x="6238875" y="1009670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97009</xdr:rowOff>
    </xdr:from>
    <xdr:to>
      <xdr:col>41</xdr:col>
      <xdr:colOff>50800</xdr:colOff>
      <xdr:row>62</xdr:row>
      <xdr:rowOff>101809</xdr:rowOff>
    </xdr:to>
    <xdr:cxnSp macro="">
      <xdr:nvCxnSpPr>
        <xdr:cNvPr id="254" name="直線コネクタ 253">
          <a:extLst>
            <a:ext uri="{FF2B5EF4-FFF2-40B4-BE49-F238E27FC236}">
              <a16:creationId xmlns:a16="http://schemas.microsoft.com/office/drawing/2014/main" id="{6E0C5C7E-F485-4DA2-958C-CC7B412426CC}"/>
            </a:ext>
          </a:extLst>
        </xdr:cNvPr>
        <xdr:cNvCxnSpPr/>
      </xdr:nvCxnSpPr>
      <xdr:spPr>
        <a:xfrm flipV="1">
          <a:off x="6286500" y="10145884"/>
          <a:ext cx="790575" cy="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16D0D110-61F1-4C69-9B92-D92712A11105}"/>
            </a:ext>
          </a:extLst>
        </xdr:cNvPr>
        <xdr:cNvSpPr txBox="1"/>
      </xdr:nvSpPr>
      <xdr:spPr>
        <a:xfrm>
          <a:off x="8399995" y="986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14C227DB-BD0D-458F-A38C-29A588983A7A}"/>
            </a:ext>
          </a:extLst>
        </xdr:cNvPr>
        <xdr:cNvSpPr txBox="1"/>
      </xdr:nvSpPr>
      <xdr:spPr>
        <a:xfrm>
          <a:off x="7609420" y="986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0C4DAE19-DD4F-4C1A-867B-30CBCFF509D5}"/>
            </a:ext>
          </a:extLst>
        </xdr:cNvPr>
        <xdr:cNvSpPr txBox="1"/>
      </xdr:nvSpPr>
      <xdr:spPr>
        <a:xfrm>
          <a:off x="6818845" y="10202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23338</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BECFF412-6FC2-4AB9-A336-DEF350E4E8FF}"/>
            </a:ext>
          </a:extLst>
        </xdr:cNvPr>
        <xdr:cNvSpPr txBox="1"/>
      </xdr:nvSpPr>
      <xdr:spPr>
        <a:xfrm>
          <a:off x="6009220" y="975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124433</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A24AD55B-EB89-4C77-9901-A3A1D5421900}"/>
            </a:ext>
          </a:extLst>
        </xdr:cNvPr>
        <xdr:cNvSpPr txBox="1"/>
      </xdr:nvSpPr>
      <xdr:spPr>
        <a:xfrm>
          <a:off x="8399995" y="1017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131204</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49401994-DC19-493B-A4CB-2048BDA88011}"/>
            </a:ext>
          </a:extLst>
        </xdr:cNvPr>
        <xdr:cNvSpPr txBox="1"/>
      </xdr:nvSpPr>
      <xdr:spPr>
        <a:xfrm>
          <a:off x="7609420" y="1018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164336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BCEEECA7-97C1-4002-A6CB-03304C0407DC}"/>
            </a:ext>
          </a:extLst>
        </xdr:cNvPr>
        <xdr:cNvSpPr txBox="1"/>
      </xdr:nvSpPr>
      <xdr:spPr>
        <a:xfrm>
          <a:off x="6818845" y="988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143736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6D74BB79-B04C-4197-991C-778BB4F762EB}"/>
            </a:ext>
          </a:extLst>
        </xdr:cNvPr>
        <xdr:cNvSpPr txBox="1"/>
      </xdr:nvSpPr>
      <xdr:spPr>
        <a:xfrm>
          <a:off x="6009220" y="10189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3B8A42F2-DF36-44A4-9E0E-4F330696928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BEF1C02-1FC1-4A66-BEC9-3D35CCEC23A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DC9D58CC-EE19-4B41-AA77-8124995C4AB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4CCC5B24-4AEC-49FC-BA60-F6390DFCF7C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88DEBF68-C715-431E-8CBA-6E8051A2DD6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A36214D-1BC7-44D4-9F8D-76C7802F773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EFC8CA91-5308-4B5B-B5C2-28E986A5F7C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9852A31-E91C-4CE3-83C4-404A09B08833}"/>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39A54C1-D1BD-4F28-A080-15DE2A31D10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FF4EC158-5667-4BDD-BACD-B8CCBCE935A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197D12E8-39F5-4DEB-ABD3-70AACB778B00}"/>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8703A20-F674-41ED-8289-9E9248594B6F}"/>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A7A6E151-F344-47C6-AB8A-F02FD3F3989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76E4C9EF-3DF8-40DE-9EBC-6463D23ABF05}"/>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E4D6B9D4-F3AC-4120-A45C-E60C2805DE24}"/>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3DEB6F72-6B47-4CEA-ACFC-8E2E02BDEF9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79A479D9-3538-4FB3-A16E-A60A84E70D95}"/>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E90A9EC3-B5F2-44D9-8389-0CDA08CEA479}"/>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1A0AC7F8-ED9E-4403-A498-5FAE5EC49C38}"/>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EF3A5084-02DF-4586-BBB1-B88E558291B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4C563F87-C8BE-42A1-9445-E2ADB30FECF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66BAB57C-FCF2-4F06-8F49-E8F898C51F7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186DB5D5-5C5E-4824-8942-4C6E469A1722}"/>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50A9AEA6-8D14-42EF-9134-4D373E4F127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74353A93-289D-4426-82B6-233CF2BE67F4}"/>
            </a:ext>
          </a:extLst>
        </xdr:cNvPr>
        <xdr:cNvCxnSpPr/>
      </xdr:nvCxnSpPr>
      <xdr:spPr>
        <a:xfrm flipV="1">
          <a:off x="4180840" y="1279842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662AF9DB-21F3-4A34-AB29-26444D21C2C3}"/>
            </a:ext>
          </a:extLst>
        </xdr:cNvPr>
        <xdr:cNvSpPr txBox="1"/>
      </xdr:nvSpPr>
      <xdr:spPr>
        <a:xfrm>
          <a:off x="4219575" y="1404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584215AB-C0CD-4560-9983-9A7D1861E96D}"/>
            </a:ext>
          </a:extLst>
        </xdr:cNvPr>
        <xdr:cNvCxnSpPr/>
      </xdr:nvCxnSpPr>
      <xdr:spPr>
        <a:xfrm>
          <a:off x="4105275" y="140366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427C2F45-E063-4DFE-996A-594652EFDF45}"/>
            </a:ext>
          </a:extLst>
        </xdr:cNvPr>
        <xdr:cNvSpPr txBox="1"/>
      </xdr:nvSpPr>
      <xdr:spPr>
        <a:xfrm>
          <a:off x="4219575" y="1258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FD25F7B2-5EEC-47FF-A063-733F1316B440}"/>
            </a:ext>
          </a:extLst>
        </xdr:cNvPr>
        <xdr:cNvCxnSpPr/>
      </xdr:nvCxnSpPr>
      <xdr:spPr>
        <a:xfrm>
          <a:off x="4105275" y="12798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834E5F3A-5743-4B10-B29B-9E198C05A324}"/>
            </a:ext>
          </a:extLst>
        </xdr:cNvPr>
        <xdr:cNvSpPr txBox="1"/>
      </xdr:nvSpPr>
      <xdr:spPr>
        <a:xfrm>
          <a:off x="4219575" y="13364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332C7837-96D3-48B4-961A-3CBEBFF5D372}"/>
            </a:ext>
          </a:extLst>
        </xdr:cNvPr>
        <xdr:cNvSpPr/>
      </xdr:nvSpPr>
      <xdr:spPr>
        <a:xfrm>
          <a:off x="4124325" y="135032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36A4A6DA-405B-4511-8C82-1B646AFDF4A0}"/>
            </a:ext>
          </a:extLst>
        </xdr:cNvPr>
        <xdr:cNvSpPr/>
      </xdr:nvSpPr>
      <xdr:spPr>
        <a:xfrm>
          <a:off x="3381375" y="13488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76A626D0-884C-461D-9A3B-E78D16D671AC}"/>
            </a:ext>
          </a:extLst>
        </xdr:cNvPr>
        <xdr:cNvSpPr/>
      </xdr:nvSpPr>
      <xdr:spPr>
        <a:xfrm>
          <a:off x="2571750" y="134988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1D576A4B-7D77-46F9-BA23-D682D4083172}"/>
            </a:ext>
          </a:extLst>
        </xdr:cNvPr>
        <xdr:cNvSpPr/>
      </xdr:nvSpPr>
      <xdr:spPr>
        <a:xfrm>
          <a:off x="1781175" y="134670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297" name="フローチャート: 判断 296">
          <a:extLst>
            <a:ext uri="{FF2B5EF4-FFF2-40B4-BE49-F238E27FC236}">
              <a16:creationId xmlns:a16="http://schemas.microsoft.com/office/drawing/2014/main" id="{A8BAC654-9E85-4683-B5EA-D688CF8F6D52}"/>
            </a:ext>
          </a:extLst>
        </xdr:cNvPr>
        <xdr:cNvSpPr/>
      </xdr:nvSpPr>
      <xdr:spPr>
        <a:xfrm>
          <a:off x="981075" y="1343215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D0D648C-6C8D-490C-8072-FD82D426A09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2023F8E-F91B-4CD7-A156-4608D255D7D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66104C2-4361-46BF-9AC8-C8311315DE8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BE0D180-0F89-4A86-9993-BD1B05F821F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FF304FA-2F13-461C-8DFE-43B516E8437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145414</xdr:rowOff>
    </xdr:from>
    <xdr:to>
      <xdr:col>24</xdr:col>
      <xdr:colOff>114300</xdr:colOff>
      <xdr:row>84</xdr:row>
      <xdr:rowOff>75564</xdr:rowOff>
    </xdr:to>
    <xdr:sp macro="" textlink="">
      <xdr:nvSpPr>
        <xdr:cNvPr id="303" name="楕円 302">
          <a:extLst>
            <a:ext uri="{FF2B5EF4-FFF2-40B4-BE49-F238E27FC236}">
              <a16:creationId xmlns:a16="http://schemas.microsoft.com/office/drawing/2014/main" id="{1BDED60D-C0C1-472F-AEA9-07BF4EB5BD53}"/>
            </a:ext>
          </a:extLst>
        </xdr:cNvPr>
        <xdr:cNvSpPr/>
      </xdr:nvSpPr>
      <xdr:spPr>
        <a:xfrm>
          <a:off x="4124325" y="135915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123841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CA134560-0402-4E05-8EB4-F5C21639CEFD}"/>
            </a:ext>
          </a:extLst>
        </xdr:cNvPr>
        <xdr:cNvSpPr txBox="1"/>
      </xdr:nvSpPr>
      <xdr:spPr>
        <a:xfrm>
          <a:off x="4219575"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147320</xdr:rowOff>
    </xdr:from>
    <xdr:to>
      <xdr:col>20</xdr:col>
      <xdr:colOff>38100</xdr:colOff>
      <xdr:row>84</xdr:row>
      <xdr:rowOff>77470</xdr:rowOff>
    </xdr:to>
    <xdr:sp macro="" textlink="">
      <xdr:nvSpPr>
        <xdr:cNvPr id="305" name="楕円 304">
          <a:extLst>
            <a:ext uri="{FF2B5EF4-FFF2-40B4-BE49-F238E27FC236}">
              <a16:creationId xmlns:a16="http://schemas.microsoft.com/office/drawing/2014/main" id="{AD3F6005-03F6-4036-8BD4-B2AF2EFBE3A2}"/>
            </a:ext>
          </a:extLst>
        </xdr:cNvPr>
        <xdr:cNvSpPr/>
      </xdr:nvSpPr>
      <xdr:spPr>
        <a:xfrm>
          <a:off x="3381375" y="135934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24764</xdr:rowOff>
    </xdr:from>
    <xdr:to>
      <xdr:col>24</xdr:col>
      <xdr:colOff>63500</xdr:colOff>
      <xdr:row>84</xdr:row>
      <xdr:rowOff>26670</xdr:rowOff>
    </xdr:to>
    <xdr:cxnSp macro="">
      <xdr:nvCxnSpPr>
        <xdr:cNvPr id="306" name="直線コネクタ 305">
          <a:extLst>
            <a:ext uri="{FF2B5EF4-FFF2-40B4-BE49-F238E27FC236}">
              <a16:creationId xmlns:a16="http://schemas.microsoft.com/office/drawing/2014/main" id="{E755B092-0C5C-4594-BCDF-ACC65898F3D3}"/>
            </a:ext>
          </a:extLst>
        </xdr:cNvPr>
        <xdr:cNvCxnSpPr/>
      </xdr:nvCxnSpPr>
      <xdr:spPr>
        <a:xfrm flipV="1">
          <a:off x="3429000" y="13639164"/>
          <a:ext cx="75247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27305</xdr:rowOff>
    </xdr:from>
    <xdr:to>
      <xdr:col>15</xdr:col>
      <xdr:colOff>101600</xdr:colOff>
      <xdr:row>84</xdr:row>
      <xdr:rowOff>128905</xdr:rowOff>
    </xdr:to>
    <xdr:sp macro="" textlink="">
      <xdr:nvSpPr>
        <xdr:cNvPr id="307" name="楕円 306">
          <a:extLst>
            <a:ext uri="{FF2B5EF4-FFF2-40B4-BE49-F238E27FC236}">
              <a16:creationId xmlns:a16="http://schemas.microsoft.com/office/drawing/2014/main" id="{DD86FCC2-11DE-4088-9415-4B465E248C43}"/>
            </a:ext>
          </a:extLst>
        </xdr:cNvPr>
        <xdr:cNvSpPr/>
      </xdr:nvSpPr>
      <xdr:spPr>
        <a:xfrm>
          <a:off x="2571750" y="136417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26670</xdr:rowOff>
    </xdr:from>
    <xdr:to>
      <xdr:col>19</xdr:col>
      <xdr:colOff>177800</xdr:colOff>
      <xdr:row>84</xdr:row>
      <xdr:rowOff>78105</xdr:rowOff>
    </xdr:to>
    <xdr:cxnSp macro="">
      <xdr:nvCxnSpPr>
        <xdr:cNvPr id="308" name="直線コネクタ 307">
          <a:extLst>
            <a:ext uri="{FF2B5EF4-FFF2-40B4-BE49-F238E27FC236}">
              <a16:creationId xmlns:a16="http://schemas.microsoft.com/office/drawing/2014/main" id="{53B044C0-C318-4256-9A2A-894EC77FF764}"/>
            </a:ext>
          </a:extLst>
        </xdr:cNvPr>
        <xdr:cNvCxnSpPr/>
      </xdr:nvCxnSpPr>
      <xdr:spPr>
        <a:xfrm flipV="1">
          <a:off x="2619375" y="13641070"/>
          <a:ext cx="80962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170180</xdr:rowOff>
    </xdr:from>
    <xdr:to>
      <xdr:col>10</xdr:col>
      <xdr:colOff>165100</xdr:colOff>
      <xdr:row>84</xdr:row>
      <xdr:rowOff>100330</xdr:rowOff>
    </xdr:to>
    <xdr:sp macro="" textlink="">
      <xdr:nvSpPr>
        <xdr:cNvPr id="309" name="楕円 308">
          <a:extLst>
            <a:ext uri="{FF2B5EF4-FFF2-40B4-BE49-F238E27FC236}">
              <a16:creationId xmlns:a16="http://schemas.microsoft.com/office/drawing/2014/main" id="{15F83286-28C2-4B54-A4EE-AE3559EE4BD6}"/>
            </a:ext>
          </a:extLst>
        </xdr:cNvPr>
        <xdr:cNvSpPr/>
      </xdr:nvSpPr>
      <xdr:spPr>
        <a:xfrm>
          <a:off x="1781175" y="136099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49530</xdr:rowOff>
    </xdr:from>
    <xdr:to>
      <xdr:col>15</xdr:col>
      <xdr:colOff>50800</xdr:colOff>
      <xdr:row>84</xdr:row>
      <xdr:rowOff>78105</xdr:rowOff>
    </xdr:to>
    <xdr:cxnSp macro="">
      <xdr:nvCxnSpPr>
        <xdr:cNvPr id="310" name="直線コネクタ 309">
          <a:extLst>
            <a:ext uri="{FF2B5EF4-FFF2-40B4-BE49-F238E27FC236}">
              <a16:creationId xmlns:a16="http://schemas.microsoft.com/office/drawing/2014/main" id="{3AB9F452-C4B7-4E14-B253-046116D05E01}"/>
            </a:ext>
          </a:extLst>
        </xdr:cNvPr>
        <xdr:cNvCxnSpPr/>
      </xdr:nvCxnSpPr>
      <xdr:spPr>
        <a:xfrm>
          <a:off x="1828800" y="13657580"/>
          <a:ext cx="7905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133986</xdr:rowOff>
    </xdr:from>
    <xdr:to>
      <xdr:col>6</xdr:col>
      <xdr:colOff>38100</xdr:colOff>
      <xdr:row>84</xdr:row>
      <xdr:rowOff>64136</xdr:rowOff>
    </xdr:to>
    <xdr:sp macro="" textlink="">
      <xdr:nvSpPr>
        <xdr:cNvPr id="311" name="楕円 310">
          <a:extLst>
            <a:ext uri="{FF2B5EF4-FFF2-40B4-BE49-F238E27FC236}">
              <a16:creationId xmlns:a16="http://schemas.microsoft.com/office/drawing/2014/main" id="{4F0F5CFB-E340-44F3-B0F9-409478D76A59}"/>
            </a:ext>
          </a:extLst>
        </xdr:cNvPr>
        <xdr:cNvSpPr/>
      </xdr:nvSpPr>
      <xdr:spPr>
        <a:xfrm>
          <a:off x="981075" y="135832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13336</xdr:rowOff>
    </xdr:from>
    <xdr:to>
      <xdr:col>10</xdr:col>
      <xdr:colOff>114300</xdr:colOff>
      <xdr:row>84</xdr:row>
      <xdr:rowOff>49530</xdr:rowOff>
    </xdr:to>
    <xdr:cxnSp macro="">
      <xdr:nvCxnSpPr>
        <xdr:cNvPr id="312" name="直線コネクタ 311">
          <a:extLst>
            <a:ext uri="{FF2B5EF4-FFF2-40B4-BE49-F238E27FC236}">
              <a16:creationId xmlns:a16="http://schemas.microsoft.com/office/drawing/2014/main" id="{FB0B0D12-1A05-43B8-A538-268E39873FB2}"/>
            </a:ext>
          </a:extLst>
        </xdr:cNvPr>
        <xdr:cNvCxnSpPr/>
      </xdr:nvCxnSpPr>
      <xdr:spPr>
        <a:xfrm>
          <a:off x="1028700" y="13621386"/>
          <a:ext cx="8001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9D238C46-08C7-48DC-85DE-A2DC766BF441}"/>
            </a:ext>
          </a:extLst>
        </xdr:cNvPr>
        <xdr:cNvSpPr txBox="1"/>
      </xdr:nvSpPr>
      <xdr:spPr>
        <a:xfrm>
          <a:off x="3239144" y="1328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EA81F224-91A3-4FA3-A2F3-6BEAE91707D8}"/>
            </a:ext>
          </a:extLst>
        </xdr:cNvPr>
        <xdr:cNvSpPr txBox="1"/>
      </xdr:nvSpPr>
      <xdr:spPr>
        <a:xfrm>
          <a:off x="2439044" y="13286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43EBE7A6-AC6F-4C2C-A086-A703C074C075}"/>
            </a:ext>
          </a:extLst>
        </xdr:cNvPr>
        <xdr:cNvSpPr txBox="1"/>
      </xdr:nvSpPr>
      <xdr:spPr>
        <a:xfrm>
          <a:off x="1648469"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88282</xdr:rowOff>
    </xdr:from>
    <xdr:ext cx="405111" cy="259045"/>
    <xdr:sp macro="" textlink="">
      <xdr:nvSpPr>
        <xdr:cNvPr id="316" name="n_4aveValue【公営住宅】&#10;有形固定資産減価償却率">
          <a:extLst>
            <a:ext uri="{FF2B5EF4-FFF2-40B4-BE49-F238E27FC236}">
              <a16:creationId xmlns:a16="http://schemas.microsoft.com/office/drawing/2014/main" id="{27F3B09E-DAFF-4DD6-9FCF-695D0199B1DB}"/>
            </a:ext>
          </a:extLst>
        </xdr:cNvPr>
        <xdr:cNvSpPr txBox="1"/>
      </xdr:nvSpPr>
      <xdr:spPr>
        <a:xfrm>
          <a:off x="848369" y="1321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68597</xdr:rowOff>
    </xdr:from>
    <xdr:ext cx="405111" cy="259045"/>
    <xdr:sp macro="" textlink="">
      <xdr:nvSpPr>
        <xdr:cNvPr id="317" name="n_1mainValue【公営住宅】&#10;有形固定資産減価償却率">
          <a:extLst>
            <a:ext uri="{FF2B5EF4-FFF2-40B4-BE49-F238E27FC236}">
              <a16:creationId xmlns:a16="http://schemas.microsoft.com/office/drawing/2014/main" id="{ADABEE44-5FF0-4FE2-9509-747D43DE6C44}"/>
            </a:ext>
          </a:extLst>
        </xdr:cNvPr>
        <xdr:cNvSpPr txBox="1"/>
      </xdr:nvSpPr>
      <xdr:spPr>
        <a:xfrm>
          <a:off x="32391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120032</xdr:rowOff>
    </xdr:from>
    <xdr:ext cx="405111" cy="259045"/>
    <xdr:sp macro="" textlink="">
      <xdr:nvSpPr>
        <xdr:cNvPr id="318" name="n_2mainValue【公営住宅】&#10;有形固定資産減価償却率">
          <a:extLst>
            <a:ext uri="{FF2B5EF4-FFF2-40B4-BE49-F238E27FC236}">
              <a16:creationId xmlns:a16="http://schemas.microsoft.com/office/drawing/2014/main" id="{49AE5869-C442-47D0-8B23-FD46647A1172}"/>
            </a:ext>
          </a:extLst>
        </xdr:cNvPr>
        <xdr:cNvSpPr txBox="1"/>
      </xdr:nvSpPr>
      <xdr:spPr>
        <a:xfrm>
          <a:off x="2439044" y="1373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91457</xdr:rowOff>
    </xdr:from>
    <xdr:ext cx="405111" cy="259045"/>
    <xdr:sp macro="" textlink="">
      <xdr:nvSpPr>
        <xdr:cNvPr id="319" name="n_3mainValue【公営住宅】&#10;有形固定資産減価償却率">
          <a:extLst>
            <a:ext uri="{FF2B5EF4-FFF2-40B4-BE49-F238E27FC236}">
              <a16:creationId xmlns:a16="http://schemas.microsoft.com/office/drawing/2014/main" id="{77FC289A-2B2B-4064-A8C6-30DD3F880499}"/>
            </a:ext>
          </a:extLst>
        </xdr:cNvPr>
        <xdr:cNvSpPr txBox="1"/>
      </xdr:nvSpPr>
      <xdr:spPr>
        <a:xfrm>
          <a:off x="1648469"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55263</xdr:rowOff>
    </xdr:from>
    <xdr:ext cx="405111" cy="259045"/>
    <xdr:sp macro="" textlink="">
      <xdr:nvSpPr>
        <xdr:cNvPr id="320" name="n_4mainValue【公営住宅】&#10;有形固定資産減価償却率">
          <a:extLst>
            <a:ext uri="{FF2B5EF4-FFF2-40B4-BE49-F238E27FC236}">
              <a16:creationId xmlns:a16="http://schemas.microsoft.com/office/drawing/2014/main" id="{D62E515F-44BE-446E-953F-98FD37226BF9}"/>
            </a:ext>
          </a:extLst>
        </xdr:cNvPr>
        <xdr:cNvSpPr txBox="1"/>
      </xdr:nvSpPr>
      <xdr:spPr>
        <a:xfrm>
          <a:off x="848369" y="1366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21DD8D1-5DA4-4E1A-96EB-C7A97D21DB5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A6140AB-6F1C-41E0-B11D-236A14F4420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5B8A7C1E-23B0-4F7A-AF0E-1D3A7AE79B3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3F736FD-D682-4FB2-9F46-325305D739F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9284D03-C189-4B15-A997-4E7C185B698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ACD55E4-E32A-4CE7-8ACC-675544EE582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CD956C9-65CA-46F4-B259-991D7E872C8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C941E9B5-91A3-426D-AD79-7A35BF657B8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AE2C5FBE-1DAC-433F-A848-4A756D14466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7901634-7A42-4C9F-875F-59F84B3C19F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8B71EBA8-267B-42A1-8CD3-99E0D478F49C}"/>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AF874C5C-E02E-4165-912C-AD356D20E808}"/>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330651DE-B432-417D-BDCA-C47172A2D19D}"/>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96F915B2-D332-48B8-8A35-F10992B83717}"/>
            </a:ext>
          </a:extLst>
        </xdr:cNvPr>
        <xdr:cNvSpPr txBox="1"/>
      </xdr:nvSpPr>
      <xdr:spPr>
        <a:xfrm>
          <a:off x="5478976" y="13551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7D430FED-6DE0-4D11-8D92-6E6AC9F4569E}"/>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A043BC45-E01C-4F3A-A12C-E20E7A836F34}"/>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986DC6CA-C796-47EE-AEF3-C565C777CCD1}"/>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A99A0E04-3042-4373-B11C-880FA506F0BF}"/>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DC7412DC-A20A-4C86-A955-B4C6706BB719}"/>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14825AD4-EC81-40B8-B063-001921D33D37}"/>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DFE6D90-55AE-457C-B5FB-A8C058F7400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E86D1659-15B3-4E7C-BF2E-ED7DA33B5AB9}"/>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36296903-581E-4DAA-B337-06439F31E8B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55AFCEFB-D5C3-40E8-A5D4-BBDFE1BD947C}"/>
            </a:ext>
          </a:extLst>
        </xdr:cNvPr>
        <xdr:cNvCxnSpPr/>
      </xdr:nvCxnSpPr>
      <xdr:spPr>
        <a:xfrm flipV="1">
          <a:off x="9429115" y="12544640"/>
          <a:ext cx="0" cy="1502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8B1661F4-FB98-45A5-96E0-2D21A3D9B98D}"/>
            </a:ext>
          </a:extLst>
        </xdr:cNvPr>
        <xdr:cNvSpPr txBox="1"/>
      </xdr:nvSpPr>
      <xdr:spPr>
        <a:xfrm>
          <a:off x="9467850" y="14051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5D4F00B7-01C5-41F7-A58B-695E0F4441EB}"/>
            </a:ext>
          </a:extLst>
        </xdr:cNvPr>
        <xdr:cNvCxnSpPr/>
      </xdr:nvCxnSpPr>
      <xdr:spPr>
        <a:xfrm>
          <a:off x="9363075" y="140472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C783AE9E-FC62-4BD8-AA0E-D7F0321AC3D5}"/>
            </a:ext>
          </a:extLst>
        </xdr:cNvPr>
        <xdr:cNvSpPr txBox="1"/>
      </xdr:nvSpPr>
      <xdr:spPr>
        <a:xfrm>
          <a:off x="9467850" y="1233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6E8706D9-337A-49ED-AACA-558E71A2674B}"/>
            </a:ext>
          </a:extLst>
        </xdr:cNvPr>
        <xdr:cNvCxnSpPr/>
      </xdr:nvCxnSpPr>
      <xdr:spPr>
        <a:xfrm>
          <a:off x="9363075" y="125446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02276E12-E26E-46C2-BD15-A6847FF47BA6}"/>
            </a:ext>
          </a:extLst>
        </xdr:cNvPr>
        <xdr:cNvSpPr txBox="1"/>
      </xdr:nvSpPr>
      <xdr:spPr>
        <a:xfrm>
          <a:off x="9467850" y="13784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39E908FF-8BC6-4529-B32D-CCCE35CD5334}"/>
            </a:ext>
          </a:extLst>
        </xdr:cNvPr>
        <xdr:cNvSpPr/>
      </xdr:nvSpPr>
      <xdr:spPr>
        <a:xfrm>
          <a:off x="9401175" y="13933323"/>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AD64D1A5-D40B-4853-9299-6589A2E0D1AD}"/>
            </a:ext>
          </a:extLst>
        </xdr:cNvPr>
        <xdr:cNvSpPr/>
      </xdr:nvSpPr>
      <xdr:spPr>
        <a:xfrm>
          <a:off x="8639175" y="1393480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C73635F6-F543-4817-9456-11B8DE977878}"/>
            </a:ext>
          </a:extLst>
        </xdr:cNvPr>
        <xdr:cNvSpPr/>
      </xdr:nvSpPr>
      <xdr:spPr>
        <a:xfrm>
          <a:off x="7839075" y="1393766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36046DFF-0586-47E7-9382-3201D384DDC6}"/>
            </a:ext>
          </a:extLst>
        </xdr:cNvPr>
        <xdr:cNvSpPr/>
      </xdr:nvSpPr>
      <xdr:spPr>
        <a:xfrm>
          <a:off x="7029450" y="139361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16218</xdr:rowOff>
    </xdr:from>
    <xdr:to>
      <xdr:col>36</xdr:col>
      <xdr:colOff>165100</xdr:colOff>
      <xdr:row>86</xdr:row>
      <xdr:rowOff>117818</xdr:rowOff>
    </xdr:to>
    <xdr:sp macro="" textlink="">
      <xdr:nvSpPr>
        <xdr:cNvPr id="354" name="フローチャート: 判断 353">
          <a:extLst>
            <a:ext uri="{FF2B5EF4-FFF2-40B4-BE49-F238E27FC236}">
              <a16:creationId xmlns:a16="http://schemas.microsoft.com/office/drawing/2014/main" id="{9F74D52E-A222-46A9-BC1E-6B4B890F7846}"/>
            </a:ext>
          </a:extLst>
        </xdr:cNvPr>
        <xdr:cNvSpPr/>
      </xdr:nvSpPr>
      <xdr:spPr>
        <a:xfrm>
          <a:off x="6238875" y="139512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368310E-1ED0-4CF2-BECC-51E0F49822B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22AA31F-5B31-4B1B-8075-624D2FAD24A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4EC1291-3447-476D-B10A-B1F56AF28EB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AB61EEB-76C8-4438-9076-EA61205647B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5E5BC10-2B69-4063-AD0B-05441828A5D2}"/>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43765</xdr:rowOff>
    </xdr:from>
    <xdr:to>
      <xdr:col>55</xdr:col>
      <xdr:colOff>50800</xdr:colOff>
      <xdr:row>86</xdr:row>
      <xdr:rowOff>145365</xdr:rowOff>
    </xdr:to>
    <xdr:sp macro="" textlink="">
      <xdr:nvSpPr>
        <xdr:cNvPr id="360" name="楕円 359">
          <a:extLst>
            <a:ext uri="{FF2B5EF4-FFF2-40B4-BE49-F238E27FC236}">
              <a16:creationId xmlns:a16="http://schemas.microsoft.com/office/drawing/2014/main" id="{55DE644D-AFB8-44F2-9192-4A14A61263EE}"/>
            </a:ext>
          </a:extLst>
        </xdr:cNvPr>
        <xdr:cNvSpPr/>
      </xdr:nvSpPr>
      <xdr:spPr>
        <a:xfrm>
          <a:off x="9401175" y="1398201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135425</xdr:rowOff>
    </xdr:from>
    <xdr:ext cx="469744" cy="259045"/>
    <xdr:sp macro="" textlink="">
      <xdr:nvSpPr>
        <xdr:cNvPr id="361" name="【公営住宅】&#10;一人当たり面積該当値テキスト">
          <a:extLst>
            <a:ext uri="{FF2B5EF4-FFF2-40B4-BE49-F238E27FC236}">
              <a16:creationId xmlns:a16="http://schemas.microsoft.com/office/drawing/2014/main" id="{39ED119F-AAC0-44B6-9E0C-0996E64002C8}"/>
            </a:ext>
          </a:extLst>
        </xdr:cNvPr>
        <xdr:cNvSpPr txBox="1"/>
      </xdr:nvSpPr>
      <xdr:spPr>
        <a:xfrm>
          <a:off x="9467850" y="13908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43878</xdr:rowOff>
    </xdr:from>
    <xdr:to>
      <xdr:col>50</xdr:col>
      <xdr:colOff>165100</xdr:colOff>
      <xdr:row>86</xdr:row>
      <xdr:rowOff>145478</xdr:rowOff>
    </xdr:to>
    <xdr:sp macro="" textlink="">
      <xdr:nvSpPr>
        <xdr:cNvPr id="362" name="楕円 361">
          <a:extLst>
            <a:ext uri="{FF2B5EF4-FFF2-40B4-BE49-F238E27FC236}">
              <a16:creationId xmlns:a16="http://schemas.microsoft.com/office/drawing/2014/main" id="{6940FF16-CD44-46FB-84A0-4B7E21E97AFB}"/>
            </a:ext>
          </a:extLst>
        </xdr:cNvPr>
        <xdr:cNvSpPr/>
      </xdr:nvSpPr>
      <xdr:spPr>
        <a:xfrm>
          <a:off x="8639175" y="139821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94565</xdr:rowOff>
    </xdr:from>
    <xdr:to>
      <xdr:col>55</xdr:col>
      <xdr:colOff>0</xdr:colOff>
      <xdr:row>86</xdr:row>
      <xdr:rowOff>94678</xdr:rowOff>
    </xdr:to>
    <xdr:cxnSp macro="">
      <xdr:nvCxnSpPr>
        <xdr:cNvPr id="363" name="直線コネクタ 362">
          <a:extLst>
            <a:ext uri="{FF2B5EF4-FFF2-40B4-BE49-F238E27FC236}">
              <a16:creationId xmlns:a16="http://schemas.microsoft.com/office/drawing/2014/main" id="{1E127553-3E88-4DBF-B71B-B85D4AB4F6A5}"/>
            </a:ext>
          </a:extLst>
        </xdr:cNvPr>
        <xdr:cNvCxnSpPr/>
      </xdr:nvCxnSpPr>
      <xdr:spPr>
        <a:xfrm flipV="1">
          <a:off x="8686800" y="14029640"/>
          <a:ext cx="742950" cy="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43498</xdr:rowOff>
    </xdr:from>
    <xdr:to>
      <xdr:col>46</xdr:col>
      <xdr:colOff>38100</xdr:colOff>
      <xdr:row>86</xdr:row>
      <xdr:rowOff>145098</xdr:rowOff>
    </xdr:to>
    <xdr:sp macro="" textlink="">
      <xdr:nvSpPr>
        <xdr:cNvPr id="364" name="楕円 363">
          <a:extLst>
            <a:ext uri="{FF2B5EF4-FFF2-40B4-BE49-F238E27FC236}">
              <a16:creationId xmlns:a16="http://schemas.microsoft.com/office/drawing/2014/main" id="{E1B00A0D-8FCF-4CDF-A59A-8C78AB0CD589}"/>
            </a:ext>
          </a:extLst>
        </xdr:cNvPr>
        <xdr:cNvSpPr/>
      </xdr:nvSpPr>
      <xdr:spPr>
        <a:xfrm>
          <a:off x="7839075" y="139817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94298</xdr:rowOff>
    </xdr:from>
    <xdr:to>
      <xdr:col>50</xdr:col>
      <xdr:colOff>114300</xdr:colOff>
      <xdr:row>86</xdr:row>
      <xdr:rowOff>94678</xdr:rowOff>
    </xdr:to>
    <xdr:cxnSp macro="">
      <xdr:nvCxnSpPr>
        <xdr:cNvPr id="365" name="直線コネクタ 364">
          <a:extLst>
            <a:ext uri="{FF2B5EF4-FFF2-40B4-BE49-F238E27FC236}">
              <a16:creationId xmlns:a16="http://schemas.microsoft.com/office/drawing/2014/main" id="{DA227007-530E-405B-88C3-3B380363A7B7}"/>
            </a:ext>
          </a:extLst>
        </xdr:cNvPr>
        <xdr:cNvCxnSpPr/>
      </xdr:nvCxnSpPr>
      <xdr:spPr>
        <a:xfrm>
          <a:off x="7886700" y="14029373"/>
          <a:ext cx="8001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42965</xdr:rowOff>
    </xdr:from>
    <xdr:to>
      <xdr:col>41</xdr:col>
      <xdr:colOff>101600</xdr:colOff>
      <xdr:row>86</xdr:row>
      <xdr:rowOff>144565</xdr:rowOff>
    </xdr:to>
    <xdr:sp macro="" textlink="">
      <xdr:nvSpPr>
        <xdr:cNvPr id="366" name="楕円 365">
          <a:extLst>
            <a:ext uri="{FF2B5EF4-FFF2-40B4-BE49-F238E27FC236}">
              <a16:creationId xmlns:a16="http://schemas.microsoft.com/office/drawing/2014/main" id="{58BC6F74-44B8-4790-9D80-BE7B909FF682}"/>
            </a:ext>
          </a:extLst>
        </xdr:cNvPr>
        <xdr:cNvSpPr/>
      </xdr:nvSpPr>
      <xdr:spPr>
        <a:xfrm>
          <a:off x="7029450" y="139812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93765</xdr:rowOff>
    </xdr:from>
    <xdr:to>
      <xdr:col>45</xdr:col>
      <xdr:colOff>177800</xdr:colOff>
      <xdr:row>86</xdr:row>
      <xdr:rowOff>94298</xdr:rowOff>
    </xdr:to>
    <xdr:cxnSp macro="">
      <xdr:nvCxnSpPr>
        <xdr:cNvPr id="367" name="直線コネクタ 366">
          <a:extLst>
            <a:ext uri="{FF2B5EF4-FFF2-40B4-BE49-F238E27FC236}">
              <a16:creationId xmlns:a16="http://schemas.microsoft.com/office/drawing/2014/main" id="{3762776D-2435-4EA5-8AE3-03B05C8925EE}"/>
            </a:ext>
          </a:extLst>
        </xdr:cNvPr>
        <xdr:cNvCxnSpPr/>
      </xdr:nvCxnSpPr>
      <xdr:spPr>
        <a:xfrm>
          <a:off x="7077075" y="14028840"/>
          <a:ext cx="809625"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42163</xdr:rowOff>
    </xdr:from>
    <xdr:to>
      <xdr:col>36</xdr:col>
      <xdr:colOff>165100</xdr:colOff>
      <xdr:row>86</xdr:row>
      <xdr:rowOff>143763</xdr:rowOff>
    </xdr:to>
    <xdr:sp macro="" textlink="">
      <xdr:nvSpPr>
        <xdr:cNvPr id="368" name="楕円 367">
          <a:extLst>
            <a:ext uri="{FF2B5EF4-FFF2-40B4-BE49-F238E27FC236}">
              <a16:creationId xmlns:a16="http://schemas.microsoft.com/office/drawing/2014/main" id="{6C87D1BC-06CD-4FD2-B601-FFAA86BDA572}"/>
            </a:ext>
          </a:extLst>
        </xdr:cNvPr>
        <xdr:cNvSpPr/>
      </xdr:nvSpPr>
      <xdr:spPr>
        <a:xfrm>
          <a:off x="6238875" y="139804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92963</xdr:rowOff>
    </xdr:from>
    <xdr:to>
      <xdr:col>41</xdr:col>
      <xdr:colOff>50800</xdr:colOff>
      <xdr:row>86</xdr:row>
      <xdr:rowOff>93765</xdr:rowOff>
    </xdr:to>
    <xdr:cxnSp macro="">
      <xdr:nvCxnSpPr>
        <xdr:cNvPr id="369" name="直線コネクタ 368">
          <a:extLst>
            <a:ext uri="{FF2B5EF4-FFF2-40B4-BE49-F238E27FC236}">
              <a16:creationId xmlns:a16="http://schemas.microsoft.com/office/drawing/2014/main" id="{B5B3A769-DAEA-4C95-876D-C91606957118}"/>
            </a:ext>
          </a:extLst>
        </xdr:cNvPr>
        <xdr:cNvCxnSpPr/>
      </xdr:nvCxnSpPr>
      <xdr:spPr>
        <a:xfrm>
          <a:off x="6286500" y="14028038"/>
          <a:ext cx="790575" cy="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15ADA143-0DA7-4A0F-B0CD-436676306D71}"/>
            </a:ext>
          </a:extLst>
        </xdr:cNvPr>
        <xdr:cNvSpPr txBox="1"/>
      </xdr:nvSpPr>
      <xdr:spPr>
        <a:xfrm>
          <a:off x="8458277" y="13713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3F4C5D31-CC96-406A-9A45-0B060A4A1DAA}"/>
            </a:ext>
          </a:extLst>
        </xdr:cNvPr>
        <xdr:cNvSpPr txBox="1"/>
      </xdr:nvSpPr>
      <xdr:spPr>
        <a:xfrm>
          <a:off x="7677227" y="1371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714759D7-E9BC-43D3-A078-83354494A736}"/>
            </a:ext>
          </a:extLst>
        </xdr:cNvPr>
        <xdr:cNvSpPr txBox="1"/>
      </xdr:nvSpPr>
      <xdr:spPr>
        <a:xfrm>
          <a:off x="6867602" y="1371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134345</xdr:rowOff>
    </xdr:from>
    <xdr:ext cx="469744" cy="259045"/>
    <xdr:sp macro="" textlink="">
      <xdr:nvSpPr>
        <xdr:cNvPr id="373" name="n_4aveValue【公営住宅】&#10;一人当たり面積">
          <a:extLst>
            <a:ext uri="{FF2B5EF4-FFF2-40B4-BE49-F238E27FC236}">
              <a16:creationId xmlns:a16="http://schemas.microsoft.com/office/drawing/2014/main" id="{9258964A-FD0D-4412-B12C-E80F48956F74}"/>
            </a:ext>
          </a:extLst>
        </xdr:cNvPr>
        <xdr:cNvSpPr txBox="1"/>
      </xdr:nvSpPr>
      <xdr:spPr>
        <a:xfrm>
          <a:off x="6067502" y="1374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136605</xdr:rowOff>
    </xdr:from>
    <xdr:ext cx="469744" cy="259045"/>
    <xdr:sp macro="" textlink="">
      <xdr:nvSpPr>
        <xdr:cNvPr id="374" name="n_1mainValue【公営住宅】&#10;一人当たり面積">
          <a:extLst>
            <a:ext uri="{FF2B5EF4-FFF2-40B4-BE49-F238E27FC236}">
              <a16:creationId xmlns:a16="http://schemas.microsoft.com/office/drawing/2014/main" id="{38C7A0FC-D939-4418-80D6-54F63F405E8D}"/>
            </a:ext>
          </a:extLst>
        </xdr:cNvPr>
        <xdr:cNvSpPr txBox="1"/>
      </xdr:nvSpPr>
      <xdr:spPr>
        <a:xfrm>
          <a:off x="8458277" y="1407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136225</xdr:rowOff>
    </xdr:from>
    <xdr:ext cx="469744" cy="259045"/>
    <xdr:sp macro="" textlink="">
      <xdr:nvSpPr>
        <xdr:cNvPr id="375" name="n_2mainValue【公営住宅】&#10;一人当たり面積">
          <a:extLst>
            <a:ext uri="{FF2B5EF4-FFF2-40B4-BE49-F238E27FC236}">
              <a16:creationId xmlns:a16="http://schemas.microsoft.com/office/drawing/2014/main" id="{55CCCC13-6682-46E9-BBEA-E5FB2F3F9483}"/>
            </a:ext>
          </a:extLst>
        </xdr:cNvPr>
        <xdr:cNvSpPr txBox="1"/>
      </xdr:nvSpPr>
      <xdr:spPr>
        <a:xfrm>
          <a:off x="7677227" y="1407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135692</xdr:rowOff>
    </xdr:from>
    <xdr:ext cx="469744" cy="259045"/>
    <xdr:sp macro="" textlink="">
      <xdr:nvSpPr>
        <xdr:cNvPr id="376" name="n_3mainValue【公営住宅】&#10;一人当たり面積">
          <a:extLst>
            <a:ext uri="{FF2B5EF4-FFF2-40B4-BE49-F238E27FC236}">
              <a16:creationId xmlns:a16="http://schemas.microsoft.com/office/drawing/2014/main" id="{9AE4D822-295C-4946-8C08-396E4FD8FF19}"/>
            </a:ext>
          </a:extLst>
        </xdr:cNvPr>
        <xdr:cNvSpPr txBox="1"/>
      </xdr:nvSpPr>
      <xdr:spPr>
        <a:xfrm>
          <a:off x="6867602" y="1407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134890</xdr:rowOff>
    </xdr:from>
    <xdr:ext cx="469744" cy="259045"/>
    <xdr:sp macro="" textlink="">
      <xdr:nvSpPr>
        <xdr:cNvPr id="377" name="n_4mainValue【公営住宅】&#10;一人当たり面積">
          <a:extLst>
            <a:ext uri="{FF2B5EF4-FFF2-40B4-BE49-F238E27FC236}">
              <a16:creationId xmlns:a16="http://schemas.microsoft.com/office/drawing/2014/main" id="{E7866E0D-5901-405B-81FB-F6B6F1A8104D}"/>
            </a:ext>
          </a:extLst>
        </xdr:cNvPr>
        <xdr:cNvSpPr txBox="1"/>
      </xdr:nvSpPr>
      <xdr:spPr>
        <a:xfrm>
          <a:off x="6067502" y="1406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3454C558-60EE-49C0-AA15-2293C522032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98F3FC0-5609-4CE0-B354-364E2C8BA1B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8250D1A-4E07-4E04-BA5B-0EFDDA41991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222B144-6641-433C-9266-211A5ADA4D6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96849FB-472A-46CE-B898-FBC2E64B48C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C1FAA70-5F04-48D8-94DA-CCCD488ECE33}"/>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10B1517-5BE8-4B8C-98CA-1F123C02DC5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AA84641-644F-4898-AE94-E0C0C7B11EAD}"/>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E6DAF84-ACEB-454B-AC12-AF05A6D7436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F8DECB04-F13C-4C2B-B1A6-91DB25889AC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8B6D702F-6B1C-40FD-B9D9-39DBA3F0AEF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82CE449A-F9DB-4054-822E-DF9CDF1D645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F9439A82-9C71-47DC-8A8A-7658CB29A32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33B03FD0-90A3-4DC7-A562-3111DE61F8A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A841CB4-C7D4-45C6-84B8-7D6C0322BC98}"/>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31919354-9243-4068-B48F-D1F7D5797BD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C829CC93-E8FC-4145-BBCB-340D55E8297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9F3EBEB-4593-42AF-B82E-B55289E10A6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8E2C074-A895-4B01-8924-9072C2E673A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67CE6D80-6A87-4045-926A-0EB8FE661A9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8C2F98FC-6F67-4CA5-BFA0-054F64E5ECC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B9B070B5-E34E-4CA4-8292-CCC210A17A0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C6F76DF4-6915-46BE-B91A-16A4B252664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8AE67F8E-5BA8-410F-9438-E09C9240276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835A0CEE-1D20-4220-85E6-382D05EC2B8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FF36BC7D-B5E0-489E-A286-DDD22FC20A7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A6D40CB5-1B12-49AC-B32E-EF129842CB6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2D0EADC5-FE1B-4CAF-9C2C-DE4D7E0A7124}"/>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F4A754E1-D56A-493A-B943-66ACF796AEF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E97EE0F2-CACF-4728-B2A0-BA9EA35858EB}"/>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778064B6-31E9-486F-A793-1A116BC1CC9F}"/>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1C48D179-C14B-4D18-A3CD-E393F28ED58D}"/>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E9772984-EC26-4420-ACD8-54743A593E60}"/>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909709EB-9621-4EF7-909E-73C71F5EF498}"/>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3E87CAF3-EB37-4D91-9A50-8A8B6EF75389}"/>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542720BD-B451-43A4-9D41-9408616B5651}"/>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92A75E2A-751F-4A72-B08E-14C3B7C85B0D}"/>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E16FB6A6-C381-4AC0-9EE9-7ACBFBC565C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4B408D63-041B-4E6D-AEB6-19AFF74B6FC8}"/>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F9251D4E-E30B-492E-BBCC-F7C92558753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BE726483-6FC4-41B5-9CED-2DBA37342330}"/>
            </a:ext>
          </a:extLst>
        </xdr:cNvPr>
        <xdr:cNvCxnSpPr/>
      </xdr:nvCxnSpPr>
      <xdr:spPr>
        <a:xfrm flipV="1">
          <a:off x="14696439" y="555498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A8728ACB-4403-476D-ACEA-E1E6B0229D6C}"/>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79125212-254B-4EDE-A49D-4F0C6EB5D71D}"/>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D571E421-ED94-43E6-BE9A-51B1A43AA3A5}"/>
            </a:ext>
          </a:extLst>
        </xdr:cNvPr>
        <xdr:cNvSpPr txBox="1"/>
      </xdr:nvSpPr>
      <xdr:spPr>
        <a:xfrm>
          <a:off x="14735175" y="535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CA145F55-2BA5-49D7-A24F-2AEF977927E5}"/>
            </a:ext>
          </a:extLst>
        </xdr:cNvPr>
        <xdr:cNvCxnSpPr/>
      </xdr:nvCxnSpPr>
      <xdr:spPr>
        <a:xfrm>
          <a:off x="14611350" y="55549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1DDB8057-E44D-4799-985E-4831E63B4696}"/>
            </a:ext>
          </a:extLst>
        </xdr:cNvPr>
        <xdr:cNvSpPr txBox="1"/>
      </xdr:nvSpPr>
      <xdr:spPr>
        <a:xfrm>
          <a:off x="14735175" y="5944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6C760FB5-6715-44E4-AAF9-AD1458BB83FC}"/>
            </a:ext>
          </a:extLst>
        </xdr:cNvPr>
        <xdr:cNvSpPr/>
      </xdr:nvSpPr>
      <xdr:spPr>
        <a:xfrm>
          <a:off x="14649450" y="60839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BFB294B5-F821-4098-8762-A953B5B0FADE}"/>
            </a:ext>
          </a:extLst>
        </xdr:cNvPr>
        <xdr:cNvSpPr/>
      </xdr:nvSpPr>
      <xdr:spPr>
        <a:xfrm>
          <a:off x="13887450" y="60648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56072694-DA42-4953-96DF-0E8813E5F72A}"/>
            </a:ext>
          </a:extLst>
        </xdr:cNvPr>
        <xdr:cNvSpPr/>
      </xdr:nvSpPr>
      <xdr:spPr>
        <a:xfrm>
          <a:off x="13096875" y="60293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0CFB98F9-7413-4D4D-84CE-A72C8A4D4879}"/>
            </a:ext>
          </a:extLst>
        </xdr:cNvPr>
        <xdr:cNvSpPr/>
      </xdr:nvSpPr>
      <xdr:spPr>
        <a:xfrm>
          <a:off x="12296775" y="6011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53975</xdr:rowOff>
    </xdr:from>
    <xdr:to>
      <xdr:col>67</xdr:col>
      <xdr:colOff>101600</xdr:colOff>
      <xdr:row>37</xdr:row>
      <xdr:rowOff>155575</xdr:rowOff>
    </xdr:to>
    <xdr:sp macro="" textlink="">
      <xdr:nvSpPr>
        <xdr:cNvPr id="428" name="フローチャート: 判断 427">
          <a:extLst>
            <a:ext uri="{FF2B5EF4-FFF2-40B4-BE49-F238E27FC236}">
              <a16:creationId xmlns:a16="http://schemas.microsoft.com/office/drawing/2014/main" id="{25808065-DF20-42A9-BA1B-BA2D9FFCA23B}"/>
            </a:ext>
          </a:extLst>
        </xdr:cNvPr>
        <xdr:cNvSpPr/>
      </xdr:nvSpPr>
      <xdr:spPr>
        <a:xfrm>
          <a:off x="11487150" y="6054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6A20828-4323-4F42-A35A-1BCF6B7F273C}"/>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94C4D7C-3F92-421B-AF0D-EA12E4CC25C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F614DD4-5CAB-48AB-BAA0-028A4A52518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A5BFF7C-AD90-41D1-A703-F2C70D19B42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C44977C-C252-4664-9D0A-050135ABC97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124460</xdr:rowOff>
    </xdr:from>
    <xdr:to>
      <xdr:col>85</xdr:col>
      <xdr:colOff>177800</xdr:colOff>
      <xdr:row>39</xdr:row>
      <xdr:rowOff>54610</xdr:rowOff>
    </xdr:to>
    <xdr:sp macro="" textlink="">
      <xdr:nvSpPr>
        <xdr:cNvPr id="434" name="楕円 433">
          <a:extLst>
            <a:ext uri="{FF2B5EF4-FFF2-40B4-BE49-F238E27FC236}">
              <a16:creationId xmlns:a16="http://schemas.microsoft.com/office/drawing/2014/main" id="{DA2A1C39-E8C6-4EDA-8C0F-A4B159DC96F8}"/>
            </a:ext>
          </a:extLst>
        </xdr:cNvPr>
        <xdr:cNvSpPr/>
      </xdr:nvSpPr>
      <xdr:spPr>
        <a:xfrm>
          <a:off x="14649450" y="62839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102887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72ED6292-6BA9-463E-98AA-7C005B63C2C3}"/>
            </a:ext>
          </a:extLst>
        </xdr:cNvPr>
        <xdr:cNvSpPr txBox="1"/>
      </xdr:nvSpPr>
      <xdr:spPr>
        <a:xfrm>
          <a:off x="14735175"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92075</xdr:rowOff>
    </xdr:from>
    <xdr:to>
      <xdr:col>81</xdr:col>
      <xdr:colOff>101600</xdr:colOff>
      <xdr:row>39</xdr:row>
      <xdr:rowOff>22225</xdr:rowOff>
    </xdr:to>
    <xdr:sp macro="" textlink="">
      <xdr:nvSpPr>
        <xdr:cNvPr id="436" name="楕円 435">
          <a:extLst>
            <a:ext uri="{FF2B5EF4-FFF2-40B4-BE49-F238E27FC236}">
              <a16:creationId xmlns:a16="http://schemas.microsoft.com/office/drawing/2014/main" id="{CB133B5A-A29D-4F39-8C03-29CE7FDBAF20}"/>
            </a:ext>
          </a:extLst>
        </xdr:cNvPr>
        <xdr:cNvSpPr/>
      </xdr:nvSpPr>
      <xdr:spPr>
        <a:xfrm>
          <a:off x="13887450" y="6254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142875</xdr:rowOff>
    </xdr:from>
    <xdr:to>
      <xdr:col>85</xdr:col>
      <xdr:colOff>127000</xdr:colOff>
      <xdr:row>39</xdr:row>
      <xdr:rowOff>3810</xdr:rowOff>
    </xdr:to>
    <xdr:cxnSp macro="">
      <xdr:nvCxnSpPr>
        <xdr:cNvPr id="437" name="直線コネクタ 436">
          <a:extLst>
            <a:ext uri="{FF2B5EF4-FFF2-40B4-BE49-F238E27FC236}">
              <a16:creationId xmlns:a16="http://schemas.microsoft.com/office/drawing/2014/main" id="{30BEFB19-77B4-4952-83CB-6FF30A2CADD8}"/>
            </a:ext>
          </a:extLst>
        </xdr:cNvPr>
        <xdr:cNvCxnSpPr/>
      </xdr:nvCxnSpPr>
      <xdr:spPr>
        <a:xfrm>
          <a:off x="13935075" y="6302375"/>
          <a:ext cx="762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71120</xdr:rowOff>
    </xdr:from>
    <xdr:to>
      <xdr:col>76</xdr:col>
      <xdr:colOff>165100</xdr:colOff>
      <xdr:row>39</xdr:row>
      <xdr:rowOff>1270</xdr:rowOff>
    </xdr:to>
    <xdr:sp macro="" textlink="">
      <xdr:nvSpPr>
        <xdr:cNvPr id="438" name="楕円 437">
          <a:extLst>
            <a:ext uri="{FF2B5EF4-FFF2-40B4-BE49-F238E27FC236}">
              <a16:creationId xmlns:a16="http://schemas.microsoft.com/office/drawing/2014/main" id="{3A269D8A-D9EF-4234-BC84-778855E1F338}"/>
            </a:ext>
          </a:extLst>
        </xdr:cNvPr>
        <xdr:cNvSpPr/>
      </xdr:nvSpPr>
      <xdr:spPr>
        <a:xfrm>
          <a:off x="13096875" y="62306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38</xdr:row>
      <xdr:rowOff>142875</xdr:rowOff>
    </xdr:to>
    <xdr:cxnSp macro="">
      <xdr:nvCxnSpPr>
        <xdr:cNvPr id="439" name="直線コネクタ 438">
          <a:extLst>
            <a:ext uri="{FF2B5EF4-FFF2-40B4-BE49-F238E27FC236}">
              <a16:creationId xmlns:a16="http://schemas.microsoft.com/office/drawing/2014/main" id="{3B064CA3-93CC-40C6-872C-0A85F2326698}"/>
            </a:ext>
          </a:extLst>
        </xdr:cNvPr>
        <xdr:cNvCxnSpPr/>
      </xdr:nvCxnSpPr>
      <xdr:spPr>
        <a:xfrm>
          <a:off x="13144500" y="6287770"/>
          <a:ext cx="790575"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59690</xdr:rowOff>
    </xdr:from>
    <xdr:to>
      <xdr:col>72</xdr:col>
      <xdr:colOff>38100</xdr:colOff>
      <xdr:row>38</xdr:row>
      <xdr:rowOff>161290</xdr:rowOff>
    </xdr:to>
    <xdr:sp macro="" textlink="">
      <xdr:nvSpPr>
        <xdr:cNvPr id="440" name="楕円 439">
          <a:extLst>
            <a:ext uri="{FF2B5EF4-FFF2-40B4-BE49-F238E27FC236}">
              <a16:creationId xmlns:a16="http://schemas.microsoft.com/office/drawing/2014/main" id="{5987D9F7-5D4E-4295-8505-DB7B0FE46913}"/>
            </a:ext>
          </a:extLst>
        </xdr:cNvPr>
        <xdr:cNvSpPr/>
      </xdr:nvSpPr>
      <xdr:spPr>
        <a:xfrm>
          <a:off x="12296775" y="62223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110490</xdr:rowOff>
    </xdr:from>
    <xdr:to>
      <xdr:col>76</xdr:col>
      <xdr:colOff>114300</xdr:colOff>
      <xdr:row>38</xdr:row>
      <xdr:rowOff>121920</xdr:rowOff>
    </xdr:to>
    <xdr:cxnSp macro="">
      <xdr:nvCxnSpPr>
        <xdr:cNvPr id="441" name="直線コネクタ 440">
          <a:extLst>
            <a:ext uri="{FF2B5EF4-FFF2-40B4-BE49-F238E27FC236}">
              <a16:creationId xmlns:a16="http://schemas.microsoft.com/office/drawing/2014/main" id="{0B7A4548-D163-4F3E-AB00-406B5636A4C5}"/>
            </a:ext>
          </a:extLst>
        </xdr:cNvPr>
        <xdr:cNvCxnSpPr/>
      </xdr:nvCxnSpPr>
      <xdr:spPr>
        <a:xfrm>
          <a:off x="12344400" y="6269990"/>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25400</xdr:rowOff>
    </xdr:from>
    <xdr:to>
      <xdr:col>67</xdr:col>
      <xdr:colOff>101600</xdr:colOff>
      <xdr:row>38</xdr:row>
      <xdr:rowOff>127000</xdr:rowOff>
    </xdr:to>
    <xdr:sp macro="" textlink="">
      <xdr:nvSpPr>
        <xdr:cNvPr id="442" name="楕円 441">
          <a:extLst>
            <a:ext uri="{FF2B5EF4-FFF2-40B4-BE49-F238E27FC236}">
              <a16:creationId xmlns:a16="http://schemas.microsoft.com/office/drawing/2014/main" id="{2D29A7C0-45ED-420C-B0BD-F6E44163FD83}"/>
            </a:ext>
          </a:extLst>
        </xdr:cNvPr>
        <xdr:cNvSpPr/>
      </xdr:nvSpPr>
      <xdr:spPr>
        <a:xfrm>
          <a:off x="11487150" y="6191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76200</xdr:rowOff>
    </xdr:from>
    <xdr:to>
      <xdr:col>71</xdr:col>
      <xdr:colOff>177800</xdr:colOff>
      <xdr:row>38</xdr:row>
      <xdr:rowOff>110490</xdr:rowOff>
    </xdr:to>
    <xdr:cxnSp macro="">
      <xdr:nvCxnSpPr>
        <xdr:cNvPr id="443" name="直線コネクタ 442">
          <a:extLst>
            <a:ext uri="{FF2B5EF4-FFF2-40B4-BE49-F238E27FC236}">
              <a16:creationId xmlns:a16="http://schemas.microsoft.com/office/drawing/2014/main" id="{0E737A31-FF93-4486-8445-4DA0C86A2455}"/>
            </a:ext>
          </a:extLst>
        </xdr:cNvPr>
        <xdr:cNvCxnSpPr/>
      </xdr:nvCxnSpPr>
      <xdr:spPr>
        <a:xfrm>
          <a:off x="11534775" y="6238875"/>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3F13530B-5E95-4832-8F88-4CB3F402BE51}"/>
            </a:ext>
          </a:extLst>
        </xdr:cNvPr>
        <xdr:cNvSpPr txBox="1"/>
      </xdr:nvSpPr>
      <xdr:spPr>
        <a:xfrm>
          <a:off x="13745219" y="5849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2ADF9F9A-5A86-4FE9-8BF4-6C4FBF217F13}"/>
            </a:ext>
          </a:extLst>
        </xdr:cNvPr>
        <xdr:cNvSpPr txBox="1"/>
      </xdr:nvSpPr>
      <xdr:spPr>
        <a:xfrm>
          <a:off x="129641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4977F178-2911-485C-92CD-7FED3D866E4D}"/>
            </a:ext>
          </a:extLst>
        </xdr:cNvPr>
        <xdr:cNvSpPr txBox="1"/>
      </xdr:nvSpPr>
      <xdr:spPr>
        <a:xfrm>
          <a:off x="12164069"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652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C0E577FE-9DEE-480B-ABF6-68EBCDA46700}"/>
            </a:ext>
          </a:extLst>
        </xdr:cNvPr>
        <xdr:cNvSpPr txBox="1"/>
      </xdr:nvSpPr>
      <xdr:spPr>
        <a:xfrm>
          <a:off x="1135444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13352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5509837D-895D-448D-B678-AE3DDCFA814C}"/>
            </a:ext>
          </a:extLst>
        </xdr:cNvPr>
        <xdr:cNvSpPr txBox="1"/>
      </xdr:nvSpPr>
      <xdr:spPr>
        <a:xfrm>
          <a:off x="13745219"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163847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A33E21A3-44DC-49E7-9A09-FF737D60ACBB}"/>
            </a:ext>
          </a:extLst>
        </xdr:cNvPr>
        <xdr:cNvSpPr txBox="1"/>
      </xdr:nvSpPr>
      <xdr:spPr>
        <a:xfrm>
          <a:off x="12964169"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152417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B0E26ECB-FAE4-4B60-8831-0A97EDE2DE34}"/>
            </a:ext>
          </a:extLst>
        </xdr:cNvPr>
        <xdr:cNvSpPr txBox="1"/>
      </xdr:nvSpPr>
      <xdr:spPr>
        <a:xfrm>
          <a:off x="12164069"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118127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5B5376A1-BA02-4285-988D-574750E882B8}"/>
            </a:ext>
          </a:extLst>
        </xdr:cNvPr>
        <xdr:cNvSpPr txBox="1"/>
      </xdr:nvSpPr>
      <xdr:spPr>
        <a:xfrm>
          <a:off x="11354444"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27691B57-3AD3-44B0-8ACA-D493EF2FB4C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58C1624D-EDE0-4209-86FD-2FA2A999545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52226AC2-3A95-499E-8783-03652830AF6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11D985C8-D7C5-47B9-84F9-10F7B7A8E71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2CC87527-33BB-4380-A5BD-79F13266A1D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28587E41-3BDE-4961-A21D-3958E396427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E222CBAE-B884-474E-BBAF-46C26F321FC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8C38C17C-A8F6-4649-82FE-0A787ED0D74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3F2335E6-95BC-45A2-BEA5-791AA78EF8E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F0684775-57B2-4335-B68A-313C62076C0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7F06078D-78BE-4660-A38B-C446913CFF40}"/>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67C5724D-84A9-4819-9AB2-B3057CAF2693}"/>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BEBF31ED-7751-4B80-90F7-69A2105F5B6B}"/>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3AE1B90F-3FD9-40B4-ACF9-E73CB0A35CAE}"/>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3A754A1D-3D72-4E06-8422-F7443029ACDB}"/>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46FC39E9-0B57-498B-8774-EAF7C9951FDB}"/>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6D2E83BA-1447-4869-9224-DCD3835BB693}"/>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08FE0D9B-33B2-4A20-9AE5-B0BF00E5F76B}"/>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3441A50C-37B6-4C57-AA90-C75FBD8BDBA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EB9E5137-E9FE-481F-BB32-A7716205CC49}"/>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E8235AC1-49FE-40B5-B1B3-5FC4D53F45E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47F4A367-4AF4-473B-92E1-1E2F9098C029}"/>
            </a:ext>
          </a:extLst>
        </xdr:cNvPr>
        <xdr:cNvCxnSpPr/>
      </xdr:nvCxnSpPr>
      <xdr:spPr>
        <a:xfrm flipV="1">
          <a:off x="19954239" y="5593461"/>
          <a:ext cx="0" cy="1167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ABEED7F5-C899-47A3-A343-5A553A7B43FC}"/>
            </a:ext>
          </a:extLst>
        </xdr:cNvPr>
        <xdr:cNvSpPr txBox="1"/>
      </xdr:nvSpPr>
      <xdr:spPr>
        <a:xfrm>
          <a:off x="19992975" y="676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116AF0B7-5D97-42FE-9D0E-256254F6EB05}"/>
            </a:ext>
          </a:extLst>
        </xdr:cNvPr>
        <xdr:cNvCxnSpPr/>
      </xdr:nvCxnSpPr>
      <xdr:spPr>
        <a:xfrm>
          <a:off x="19878675" y="67612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18A38FE3-B0F4-48B5-B2AB-4B9D4727C343}"/>
            </a:ext>
          </a:extLst>
        </xdr:cNvPr>
        <xdr:cNvSpPr txBox="1"/>
      </xdr:nvSpPr>
      <xdr:spPr>
        <a:xfrm>
          <a:off x="19992975" y="53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E9A7A2C5-6113-4356-B2EA-54E6047BD175}"/>
            </a:ext>
          </a:extLst>
        </xdr:cNvPr>
        <xdr:cNvCxnSpPr/>
      </xdr:nvCxnSpPr>
      <xdr:spPr>
        <a:xfrm>
          <a:off x="19878675" y="55934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6D2EC7AF-D288-4F91-B85D-2722EEE9FEFB}"/>
            </a:ext>
          </a:extLst>
        </xdr:cNvPr>
        <xdr:cNvSpPr txBox="1"/>
      </xdr:nvSpPr>
      <xdr:spPr>
        <a:xfrm>
          <a:off x="19992975" y="6370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B1E36AA5-1040-4B38-A24A-E071D100B2C4}"/>
            </a:ext>
          </a:extLst>
        </xdr:cNvPr>
        <xdr:cNvSpPr/>
      </xdr:nvSpPr>
      <xdr:spPr>
        <a:xfrm>
          <a:off x="19897725" y="63920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5822D079-4956-4DEF-BD15-3390A4ECD704}"/>
            </a:ext>
          </a:extLst>
        </xdr:cNvPr>
        <xdr:cNvSpPr/>
      </xdr:nvSpPr>
      <xdr:spPr>
        <a:xfrm>
          <a:off x="19154775" y="63980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74A42C08-EDFC-40E5-866C-8B245988F7F1}"/>
            </a:ext>
          </a:extLst>
        </xdr:cNvPr>
        <xdr:cNvSpPr/>
      </xdr:nvSpPr>
      <xdr:spPr>
        <a:xfrm>
          <a:off x="18345150" y="638975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87429ED2-E525-4E89-9C71-253238FD8150}"/>
            </a:ext>
          </a:extLst>
        </xdr:cNvPr>
        <xdr:cNvSpPr/>
      </xdr:nvSpPr>
      <xdr:spPr>
        <a:xfrm>
          <a:off x="17554575" y="64002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3" name="フローチャート: 判断 482">
          <a:extLst>
            <a:ext uri="{FF2B5EF4-FFF2-40B4-BE49-F238E27FC236}">
              <a16:creationId xmlns:a16="http://schemas.microsoft.com/office/drawing/2014/main" id="{B4B45C81-5CA8-414B-BC34-92669AC300D7}"/>
            </a:ext>
          </a:extLst>
        </xdr:cNvPr>
        <xdr:cNvSpPr/>
      </xdr:nvSpPr>
      <xdr:spPr>
        <a:xfrm>
          <a:off x="16754475" y="63225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DDC5A0B-DA19-48AB-94AC-20C5113FE0A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E67CC67-4EC7-40C9-B6D9-CE3EBFDDB93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5BA8D7B-97B8-4DF8-AB49-9A77ED19100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0FEFF5E-71F2-4422-99C8-3ED9B4C2C30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04D1509-C2D8-456F-8418-747B813FCB5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84836</xdr:rowOff>
    </xdr:from>
    <xdr:to>
      <xdr:col>116</xdr:col>
      <xdr:colOff>114300</xdr:colOff>
      <xdr:row>39</xdr:row>
      <xdr:rowOff>14986</xdr:rowOff>
    </xdr:to>
    <xdr:sp macro="" textlink="">
      <xdr:nvSpPr>
        <xdr:cNvPr id="489" name="楕円 488">
          <a:extLst>
            <a:ext uri="{FF2B5EF4-FFF2-40B4-BE49-F238E27FC236}">
              <a16:creationId xmlns:a16="http://schemas.microsoft.com/office/drawing/2014/main" id="{835ABB59-1C71-4439-B499-5A38A7C59EE2}"/>
            </a:ext>
          </a:extLst>
        </xdr:cNvPr>
        <xdr:cNvSpPr/>
      </xdr:nvSpPr>
      <xdr:spPr>
        <a:xfrm>
          <a:off x="19897725" y="625068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107713</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655138E-0B29-4FD4-9CD1-7EEB72A6A6DC}"/>
            </a:ext>
          </a:extLst>
        </xdr:cNvPr>
        <xdr:cNvSpPr txBox="1"/>
      </xdr:nvSpPr>
      <xdr:spPr>
        <a:xfrm>
          <a:off x="19992975" y="610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87122</xdr:rowOff>
    </xdr:from>
    <xdr:to>
      <xdr:col>112</xdr:col>
      <xdr:colOff>38100</xdr:colOff>
      <xdr:row>39</xdr:row>
      <xdr:rowOff>17272</xdr:rowOff>
    </xdr:to>
    <xdr:sp macro="" textlink="">
      <xdr:nvSpPr>
        <xdr:cNvPr id="491" name="楕円 490">
          <a:extLst>
            <a:ext uri="{FF2B5EF4-FFF2-40B4-BE49-F238E27FC236}">
              <a16:creationId xmlns:a16="http://schemas.microsoft.com/office/drawing/2014/main" id="{FC7B2DC3-3670-4FCB-A471-E9538C5F9BBF}"/>
            </a:ext>
          </a:extLst>
        </xdr:cNvPr>
        <xdr:cNvSpPr/>
      </xdr:nvSpPr>
      <xdr:spPr>
        <a:xfrm>
          <a:off x="19154775" y="62466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135636</xdr:rowOff>
    </xdr:from>
    <xdr:to>
      <xdr:col>116</xdr:col>
      <xdr:colOff>63500</xdr:colOff>
      <xdr:row>38</xdr:row>
      <xdr:rowOff>137922</xdr:rowOff>
    </xdr:to>
    <xdr:cxnSp macro="">
      <xdr:nvCxnSpPr>
        <xdr:cNvPr id="492" name="直線コネクタ 491">
          <a:extLst>
            <a:ext uri="{FF2B5EF4-FFF2-40B4-BE49-F238E27FC236}">
              <a16:creationId xmlns:a16="http://schemas.microsoft.com/office/drawing/2014/main" id="{172D0512-664B-4907-AB24-BC6DF5486A4B}"/>
            </a:ext>
          </a:extLst>
        </xdr:cNvPr>
        <xdr:cNvCxnSpPr/>
      </xdr:nvCxnSpPr>
      <xdr:spPr>
        <a:xfrm flipV="1">
          <a:off x="19202400" y="6298311"/>
          <a:ext cx="75247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89408</xdr:rowOff>
    </xdr:from>
    <xdr:to>
      <xdr:col>107</xdr:col>
      <xdr:colOff>101600</xdr:colOff>
      <xdr:row>39</xdr:row>
      <xdr:rowOff>19558</xdr:rowOff>
    </xdr:to>
    <xdr:sp macro="" textlink="">
      <xdr:nvSpPr>
        <xdr:cNvPr id="493" name="楕円 492">
          <a:extLst>
            <a:ext uri="{FF2B5EF4-FFF2-40B4-BE49-F238E27FC236}">
              <a16:creationId xmlns:a16="http://schemas.microsoft.com/office/drawing/2014/main" id="{13E38299-1FE6-4984-935B-411757AE847C}"/>
            </a:ext>
          </a:extLst>
        </xdr:cNvPr>
        <xdr:cNvSpPr/>
      </xdr:nvSpPr>
      <xdr:spPr>
        <a:xfrm>
          <a:off x="18345150" y="62489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137922</xdr:rowOff>
    </xdr:from>
    <xdr:to>
      <xdr:col>111</xdr:col>
      <xdr:colOff>177800</xdr:colOff>
      <xdr:row>38</xdr:row>
      <xdr:rowOff>140208</xdr:rowOff>
    </xdr:to>
    <xdr:cxnSp macro="">
      <xdr:nvCxnSpPr>
        <xdr:cNvPr id="494" name="直線コネクタ 493">
          <a:extLst>
            <a:ext uri="{FF2B5EF4-FFF2-40B4-BE49-F238E27FC236}">
              <a16:creationId xmlns:a16="http://schemas.microsoft.com/office/drawing/2014/main" id="{B674281B-9895-413C-A998-AEA20FDE863E}"/>
            </a:ext>
          </a:extLst>
        </xdr:cNvPr>
        <xdr:cNvCxnSpPr/>
      </xdr:nvCxnSpPr>
      <xdr:spPr>
        <a:xfrm flipV="1">
          <a:off x="18392775" y="6303772"/>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89408</xdr:rowOff>
    </xdr:from>
    <xdr:to>
      <xdr:col>102</xdr:col>
      <xdr:colOff>165100</xdr:colOff>
      <xdr:row>39</xdr:row>
      <xdr:rowOff>19558</xdr:rowOff>
    </xdr:to>
    <xdr:sp macro="" textlink="">
      <xdr:nvSpPr>
        <xdr:cNvPr id="495" name="楕円 494">
          <a:extLst>
            <a:ext uri="{FF2B5EF4-FFF2-40B4-BE49-F238E27FC236}">
              <a16:creationId xmlns:a16="http://schemas.microsoft.com/office/drawing/2014/main" id="{E9CC462C-FEE1-4056-9910-891B8ABA5AA1}"/>
            </a:ext>
          </a:extLst>
        </xdr:cNvPr>
        <xdr:cNvSpPr/>
      </xdr:nvSpPr>
      <xdr:spPr>
        <a:xfrm>
          <a:off x="17554575" y="62489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140208</xdr:rowOff>
    </xdr:from>
    <xdr:to>
      <xdr:col>107</xdr:col>
      <xdr:colOff>50800</xdr:colOff>
      <xdr:row>38</xdr:row>
      <xdr:rowOff>140208</xdr:rowOff>
    </xdr:to>
    <xdr:cxnSp macro="">
      <xdr:nvCxnSpPr>
        <xdr:cNvPr id="496" name="直線コネクタ 495">
          <a:extLst>
            <a:ext uri="{FF2B5EF4-FFF2-40B4-BE49-F238E27FC236}">
              <a16:creationId xmlns:a16="http://schemas.microsoft.com/office/drawing/2014/main" id="{4FF4EBB3-93A8-4B24-8B15-D6A5EBED33BF}"/>
            </a:ext>
          </a:extLst>
        </xdr:cNvPr>
        <xdr:cNvCxnSpPr/>
      </xdr:nvCxnSpPr>
      <xdr:spPr>
        <a:xfrm>
          <a:off x="17602200" y="630605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29972</xdr:rowOff>
    </xdr:from>
    <xdr:to>
      <xdr:col>98</xdr:col>
      <xdr:colOff>38100</xdr:colOff>
      <xdr:row>38</xdr:row>
      <xdr:rowOff>131572</xdr:rowOff>
    </xdr:to>
    <xdr:sp macro="" textlink="">
      <xdr:nvSpPr>
        <xdr:cNvPr id="497" name="楕円 496">
          <a:extLst>
            <a:ext uri="{FF2B5EF4-FFF2-40B4-BE49-F238E27FC236}">
              <a16:creationId xmlns:a16="http://schemas.microsoft.com/office/drawing/2014/main" id="{25FD0C92-82A5-40B7-91BA-80469FA20FDC}"/>
            </a:ext>
          </a:extLst>
        </xdr:cNvPr>
        <xdr:cNvSpPr/>
      </xdr:nvSpPr>
      <xdr:spPr>
        <a:xfrm>
          <a:off x="16754475" y="61894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80772</xdr:rowOff>
    </xdr:from>
    <xdr:to>
      <xdr:col>102</xdr:col>
      <xdr:colOff>114300</xdr:colOff>
      <xdr:row>38</xdr:row>
      <xdr:rowOff>140208</xdr:rowOff>
    </xdr:to>
    <xdr:cxnSp macro="">
      <xdr:nvCxnSpPr>
        <xdr:cNvPr id="498" name="直線コネクタ 497">
          <a:extLst>
            <a:ext uri="{FF2B5EF4-FFF2-40B4-BE49-F238E27FC236}">
              <a16:creationId xmlns:a16="http://schemas.microsoft.com/office/drawing/2014/main" id="{ACB43C55-DD9B-4351-91D1-B93277A49EC7}"/>
            </a:ext>
          </a:extLst>
        </xdr:cNvPr>
        <xdr:cNvCxnSpPr/>
      </xdr:nvCxnSpPr>
      <xdr:spPr>
        <a:xfrm>
          <a:off x="16802100" y="6246622"/>
          <a:ext cx="8001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C095F5AB-BE68-4039-8E6E-4346F17A3B69}"/>
            </a:ext>
          </a:extLst>
        </xdr:cNvPr>
        <xdr:cNvSpPr txBox="1"/>
      </xdr:nvSpPr>
      <xdr:spPr>
        <a:xfrm>
          <a:off x="18983402" y="648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3D9E0DDE-CD02-4F56-BBE7-224F22FC23FB}"/>
            </a:ext>
          </a:extLst>
        </xdr:cNvPr>
        <xdr:cNvSpPr txBox="1"/>
      </xdr:nvSpPr>
      <xdr:spPr>
        <a:xfrm>
          <a:off x="18183302" y="647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4A4B3C16-387C-4BE1-873A-009A7CC31738}"/>
            </a:ext>
          </a:extLst>
        </xdr:cNvPr>
        <xdr:cNvSpPr txBox="1"/>
      </xdr:nvSpPr>
      <xdr:spPr>
        <a:xfrm>
          <a:off x="17383202" y="6483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4029E06-F5DB-448D-864E-4BACBE0784F8}"/>
            </a:ext>
          </a:extLst>
        </xdr:cNvPr>
        <xdr:cNvSpPr txBox="1"/>
      </xdr:nvSpPr>
      <xdr:spPr>
        <a:xfrm>
          <a:off x="16592627" y="641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33799</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9E81B67D-44BA-434B-9F9A-951C434BB64F}"/>
            </a:ext>
          </a:extLst>
        </xdr:cNvPr>
        <xdr:cNvSpPr txBox="1"/>
      </xdr:nvSpPr>
      <xdr:spPr>
        <a:xfrm>
          <a:off x="18983402" y="603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36085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C463BD7A-B8CE-4AAD-9D12-E6AE96C78464}"/>
            </a:ext>
          </a:extLst>
        </xdr:cNvPr>
        <xdr:cNvSpPr txBox="1"/>
      </xdr:nvSpPr>
      <xdr:spPr>
        <a:xfrm>
          <a:off x="18183302" y="603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36085</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7BCD3300-3FF5-4E61-8F5F-1D612CDD302E}"/>
            </a:ext>
          </a:extLst>
        </xdr:cNvPr>
        <xdr:cNvSpPr txBox="1"/>
      </xdr:nvSpPr>
      <xdr:spPr>
        <a:xfrm>
          <a:off x="17383202" y="603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148099</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849599C1-7939-4273-8086-A72B82051195}"/>
            </a:ext>
          </a:extLst>
        </xdr:cNvPr>
        <xdr:cNvSpPr txBox="1"/>
      </xdr:nvSpPr>
      <xdr:spPr>
        <a:xfrm>
          <a:off x="16592627" y="598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9A279247-0B34-4F03-8E61-A2750AA2DCC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868BED19-2658-44F6-9DEB-8AE5915621A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EEEEEBC2-183C-48BE-8E61-F9158938E8E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DAE84407-7A1C-4378-8BFA-DB48305B1946}"/>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A66EB509-6B1D-4242-B11D-DBA5558E81B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A81BB11-7EAF-44BE-A52C-803D29F7C03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C709CA73-897F-405F-AA0B-711183F38AA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63BFF113-169A-44F4-ACB5-21FDC9910BE4}"/>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F53964A8-618C-424D-B2D3-3755D87CEA3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7D40AA46-135B-40D8-B84F-F84A0CE6806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8B0DB219-97FC-4DD5-8BC1-BC2E324FA90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6BA891C9-A136-49BB-839C-08852DD55E76}"/>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98C0E0F4-F2E3-4BA9-BA2E-3BC4E5EBD99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3F2A32E7-574C-435F-84B3-EB815F222951}"/>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32CA56A3-0B44-49C2-A221-CA5479962E8B}"/>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E8DBD59A-2C22-4CF4-BC46-57DBCD1F91D0}"/>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E1F96330-D4CF-476C-ADB6-BEB58D6FABDB}"/>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74BC09A8-E7D2-4331-BF28-275D6B95C589}"/>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0DEDB12-FA19-4EBE-B1F8-14E902F71D57}"/>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786EA15E-D41B-4F30-AC40-82571E2A8B4C}"/>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401139E0-C009-407A-86A2-5BC96A733346}"/>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10F06D6A-9BB7-4C42-8B15-F5185006446F}"/>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28705088-D5F9-4C3B-8AD3-FC610DF82448}"/>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E9BA9793-0069-43FF-8447-250C04F2C86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ABD4C76A-95B6-4227-BB15-5674034A06F0}"/>
            </a:ext>
          </a:extLst>
        </xdr:cNvPr>
        <xdr:cNvCxnSpPr/>
      </xdr:nvCxnSpPr>
      <xdr:spPr>
        <a:xfrm flipV="1">
          <a:off x="14696439" y="9181465"/>
          <a:ext cx="0" cy="1122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98C28923-84A4-4283-971A-79CE6A59694A}"/>
            </a:ext>
          </a:extLst>
        </xdr:cNvPr>
        <xdr:cNvSpPr txBox="1"/>
      </xdr:nvSpPr>
      <xdr:spPr>
        <a:xfrm>
          <a:off x="14735175"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7F1E5A1D-349C-4D54-9949-7F70D5580AEC}"/>
            </a:ext>
          </a:extLst>
        </xdr:cNvPr>
        <xdr:cNvCxnSpPr/>
      </xdr:nvCxnSpPr>
      <xdr:spPr>
        <a:xfrm>
          <a:off x="14611350" y="103041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C4A0A6C2-BCDC-493A-AA44-033941391E9C}"/>
            </a:ext>
          </a:extLst>
        </xdr:cNvPr>
        <xdr:cNvSpPr txBox="1"/>
      </xdr:nvSpPr>
      <xdr:spPr>
        <a:xfrm>
          <a:off x="14735175" y="895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43ABD2A2-5985-47A6-BD5C-1BBE26B4E756}"/>
            </a:ext>
          </a:extLst>
        </xdr:cNvPr>
        <xdr:cNvCxnSpPr/>
      </xdr:nvCxnSpPr>
      <xdr:spPr>
        <a:xfrm>
          <a:off x="14611350" y="91814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D8C18389-E9D3-4021-83AE-A139C98D9679}"/>
            </a:ext>
          </a:extLst>
        </xdr:cNvPr>
        <xdr:cNvSpPr txBox="1"/>
      </xdr:nvSpPr>
      <xdr:spPr>
        <a:xfrm>
          <a:off x="14735175" y="9726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40DA1388-9D2F-4CB8-9793-CC36723AF83C}"/>
            </a:ext>
          </a:extLst>
        </xdr:cNvPr>
        <xdr:cNvSpPr/>
      </xdr:nvSpPr>
      <xdr:spPr>
        <a:xfrm>
          <a:off x="14649450" y="97320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1201399D-23B6-42BA-B10C-C114BFED2E4C}"/>
            </a:ext>
          </a:extLst>
        </xdr:cNvPr>
        <xdr:cNvSpPr/>
      </xdr:nvSpPr>
      <xdr:spPr>
        <a:xfrm>
          <a:off x="13887450" y="97256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01776A53-AF3B-439A-ACC7-C39E436A1758}"/>
            </a:ext>
          </a:extLst>
        </xdr:cNvPr>
        <xdr:cNvSpPr/>
      </xdr:nvSpPr>
      <xdr:spPr>
        <a:xfrm>
          <a:off x="13096875" y="97123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EEE2F1E6-9D02-439E-85E1-E47C73E54679}"/>
            </a:ext>
          </a:extLst>
        </xdr:cNvPr>
        <xdr:cNvSpPr/>
      </xdr:nvSpPr>
      <xdr:spPr>
        <a:xfrm>
          <a:off x="12296775" y="97224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541" name="フローチャート: 判断 540">
          <a:extLst>
            <a:ext uri="{FF2B5EF4-FFF2-40B4-BE49-F238E27FC236}">
              <a16:creationId xmlns:a16="http://schemas.microsoft.com/office/drawing/2014/main" id="{5C3C7FCE-EF8A-40FB-9A51-80DD87D67A86}"/>
            </a:ext>
          </a:extLst>
        </xdr:cNvPr>
        <xdr:cNvSpPr/>
      </xdr:nvSpPr>
      <xdr:spPr>
        <a:xfrm>
          <a:off x="11487150" y="97269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2A6EA17-B38B-4C51-BC2F-B340F944E15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4C91DD4-E372-4529-A17F-4077140A2EB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9080256-BF6A-4D21-BAFA-DFD5CE53454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DED1FE2-AE88-446C-B9C1-75980888992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A0A6D15-C2C0-4D48-894D-B83D1621879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547" name="楕円 546">
          <a:extLst>
            <a:ext uri="{FF2B5EF4-FFF2-40B4-BE49-F238E27FC236}">
              <a16:creationId xmlns:a16="http://schemas.microsoft.com/office/drawing/2014/main" id="{3DC59D3F-DA8A-491D-A2AB-B08B8416C572}"/>
            </a:ext>
          </a:extLst>
        </xdr:cNvPr>
        <xdr:cNvSpPr/>
      </xdr:nvSpPr>
      <xdr:spPr>
        <a:xfrm>
          <a:off x="14649450" y="95700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33037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722C3ED6-A2E2-481A-BC76-C8CC74302331}"/>
            </a:ext>
          </a:extLst>
        </xdr:cNvPr>
        <xdr:cNvSpPr txBox="1"/>
      </xdr:nvSpPr>
      <xdr:spPr>
        <a:xfrm>
          <a:off x="14735175" y="943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107315</xdr:rowOff>
    </xdr:from>
    <xdr:to>
      <xdr:col>81</xdr:col>
      <xdr:colOff>101600</xdr:colOff>
      <xdr:row>60</xdr:row>
      <xdr:rowOff>37465</xdr:rowOff>
    </xdr:to>
    <xdr:sp macro="" textlink="">
      <xdr:nvSpPr>
        <xdr:cNvPr id="549" name="楕円 548">
          <a:extLst>
            <a:ext uri="{FF2B5EF4-FFF2-40B4-BE49-F238E27FC236}">
              <a16:creationId xmlns:a16="http://schemas.microsoft.com/office/drawing/2014/main" id="{4339ACF9-A2DB-4039-8350-EFCD30049006}"/>
            </a:ext>
          </a:extLst>
        </xdr:cNvPr>
        <xdr:cNvSpPr/>
      </xdr:nvSpPr>
      <xdr:spPr>
        <a:xfrm>
          <a:off x="13887450" y="96672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60960</xdr:rowOff>
    </xdr:from>
    <xdr:to>
      <xdr:col>85</xdr:col>
      <xdr:colOff>127000</xdr:colOff>
      <xdr:row>59</xdr:row>
      <xdr:rowOff>158115</xdr:rowOff>
    </xdr:to>
    <xdr:cxnSp macro="">
      <xdr:nvCxnSpPr>
        <xdr:cNvPr id="550" name="直線コネクタ 549">
          <a:extLst>
            <a:ext uri="{FF2B5EF4-FFF2-40B4-BE49-F238E27FC236}">
              <a16:creationId xmlns:a16="http://schemas.microsoft.com/office/drawing/2014/main" id="{0DECD04E-EFEA-4CFE-87D0-70A8DEE45559}"/>
            </a:ext>
          </a:extLst>
        </xdr:cNvPr>
        <xdr:cNvCxnSpPr/>
      </xdr:nvCxnSpPr>
      <xdr:spPr>
        <a:xfrm flipV="1">
          <a:off x="13935075" y="9627235"/>
          <a:ext cx="762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82550</xdr:rowOff>
    </xdr:from>
    <xdr:to>
      <xdr:col>76</xdr:col>
      <xdr:colOff>165100</xdr:colOff>
      <xdr:row>60</xdr:row>
      <xdr:rowOff>12700</xdr:rowOff>
    </xdr:to>
    <xdr:sp macro="" textlink="">
      <xdr:nvSpPr>
        <xdr:cNvPr id="551" name="楕円 550">
          <a:extLst>
            <a:ext uri="{FF2B5EF4-FFF2-40B4-BE49-F238E27FC236}">
              <a16:creationId xmlns:a16="http://schemas.microsoft.com/office/drawing/2014/main" id="{CA96A61C-8AA9-479F-BA5F-8C00F607B653}"/>
            </a:ext>
          </a:extLst>
        </xdr:cNvPr>
        <xdr:cNvSpPr/>
      </xdr:nvSpPr>
      <xdr:spPr>
        <a:xfrm>
          <a:off x="13096875" y="96488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133350</xdr:rowOff>
    </xdr:from>
    <xdr:to>
      <xdr:col>81</xdr:col>
      <xdr:colOff>50800</xdr:colOff>
      <xdr:row>59</xdr:row>
      <xdr:rowOff>158115</xdr:rowOff>
    </xdr:to>
    <xdr:cxnSp macro="">
      <xdr:nvCxnSpPr>
        <xdr:cNvPr id="552" name="直線コネクタ 551">
          <a:extLst>
            <a:ext uri="{FF2B5EF4-FFF2-40B4-BE49-F238E27FC236}">
              <a16:creationId xmlns:a16="http://schemas.microsoft.com/office/drawing/2014/main" id="{D57E5218-4192-4444-8562-DD877D63A593}"/>
            </a:ext>
          </a:extLst>
        </xdr:cNvPr>
        <xdr:cNvCxnSpPr/>
      </xdr:nvCxnSpPr>
      <xdr:spPr>
        <a:xfrm>
          <a:off x="13144500" y="9696450"/>
          <a:ext cx="7905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55880</xdr:rowOff>
    </xdr:from>
    <xdr:to>
      <xdr:col>72</xdr:col>
      <xdr:colOff>38100</xdr:colOff>
      <xdr:row>59</xdr:row>
      <xdr:rowOff>157480</xdr:rowOff>
    </xdr:to>
    <xdr:sp macro="" textlink="">
      <xdr:nvSpPr>
        <xdr:cNvPr id="553" name="楕円 552">
          <a:extLst>
            <a:ext uri="{FF2B5EF4-FFF2-40B4-BE49-F238E27FC236}">
              <a16:creationId xmlns:a16="http://schemas.microsoft.com/office/drawing/2014/main" id="{383052BC-47C6-475A-A728-611EA1D3C204}"/>
            </a:ext>
          </a:extLst>
        </xdr:cNvPr>
        <xdr:cNvSpPr/>
      </xdr:nvSpPr>
      <xdr:spPr>
        <a:xfrm>
          <a:off x="12296775" y="9618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106680</xdr:rowOff>
    </xdr:from>
    <xdr:to>
      <xdr:col>76</xdr:col>
      <xdr:colOff>114300</xdr:colOff>
      <xdr:row>59</xdr:row>
      <xdr:rowOff>133350</xdr:rowOff>
    </xdr:to>
    <xdr:cxnSp macro="">
      <xdr:nvCxnSpPr>
        <xdr:cNvPr id="554" name="直線コネクタ 553">
          <a:extLst>
            <a:ext uri="{FF2B5EF4-FFF2-40B4-BE49-F238E27FC236}">
              <a16:creationId xmlns:a16="http://schemas.microsoft.com/office/drawing/2014/main" id="{896E3115-7BBE-4309-BE09-53917FEB0AB4}"/>
            </a:ext>
          </a:extLst>
        </xdr:cNvPr>
        <xdr:cNvCxnSpPr/>
      </xdr:nvCxnSpPr>
      <xdr:spPr>
        <a:xfrm>
          <a:off x="12344400" y="9666605"/>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33020</xdr:rowOff>
    </xdr:from>
    <xdr:to>
      <xdr:col>67</xdr:col>
      <xdr:colOff>101600</xdr:colOff>
      <xdr:row>59</xdr:row>
      <xdr:rowOff>134620</xdr:rowOff>
    </xdr:to>
    <xdr:sp macro="" textlink="">
      <xdr:nvSpPr>
        <xdr:cNvPr id="555" name="楕円 554">
          <a:extLst>
            <a:ext uri="{FF2B5EF4-FFF2-40B4-BE49-F238E27FC236}">
              <a16:creationId xmlns:a16="http://schemas.microsoft.com/office/drawing/2014/main" id="{0EDAB521-CC5C-4B20-9E9B-24BB775E6D83}"/>
            </a:ext>
          </a:extLst>
        </xdr:cNvPr>
        <xdr:cNvSpPr/>
      </xdr:nvSpPr>
      <xdr:spPr>
        <a:xfrm>
          <a:off x="11487150" y="95929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83820</xdr:rowOff>
    </xdr:from>
    <xdr:to>
      <xdr:col>71</xdr:col>
      <xdr:colOff>177800</xdr:colOff>
      <xdr:row>59</xdr:row>
      <xdr:rowOff>106680</xdr:rowOff>
    </xdr:to>
    <xdr:cxnSp macro="">
      <xdr:nvCxnSpPr>
        <xdr:cNvPr id="556" name="直線コネクタ 555">
          <a:extLst>
            <a:ext uri="{FF2B5EF4-FFF2-40B4-BE49-F238E27FC236}">
              <a16:creationId xmlns:a16="http://schemas.microsoft.com/office/drawing/2014/main" id="{6C81AF02-169A-40FB-8CD0-7FA6C12720C4}"/>
            </a:ext>
          </a:extLst>
        </xdr:cNvPr>
        <xdr:cNvCxnSpPr/>
      </xdr:nvCxnSpPr>
      <xdr:spPr>
        <a:xfrm>
          <a:off x="11534775" y="9650095"/>
          <a:ext cx="80962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557" name="n_1aveValue【学校施設】&#10;有形固定資産減価償却率">
          <a:extLst>
            <a:ext uri="{FF2B5EF4-FFF2-40B4-BE49-F238E27FC236}">
              <a16:creationId xmlns:a16="http://schemas.microsoft.com/office/drawing/2014/main" id="{BB17B90A-5FE1-40C9-8A9C-A88CD38DD491}"/>
            </a:ext>
          </a:extLst>
        </xdr:cNvPr>
        <xdr:cNvSpPr txBox="1"/>
      </xdr:nvSpPr>
      <xdr:spPr>
        <a:xfrm>
          <a:off x="13745219" y="981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558" name="n_2aveValue【学校施設】&#10;有形固定資産減価償却率">
          <a:extLst>
            <a:ext uri="{FF2B5EF4-FFF2-40B4-BE49-F238E27FC236}">
              <a16:creationId xmlns:a16="http://schemas.microsoft.com/office/drawing/2014/main" id="{75BE2CC2-2DCC-40FA-8F42-39FFF31C182F}"/>
            </a:ext>
          </a:extLst>
        </xdr:cNvPr>
        <xdr:cNvSpPr txBox="1"/>
      </xdr:nvSpPr>
      <xdr:spPr>
        <a:xfrm>
          <a:off x="12964169"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559" name="n_3aveValue【学校施設】&#10;有形固定資産減価償却率">
          <a:extLst>
            <a:ext uri="{FF2B5EF4-FFF2-40B4-BE49-F238E27FC236}">
              <a16:creationId xmlns:a16="http://schemas.microsoft.com/office/drawing/2014/main" id="{7CD6B2A6-ED28-4BB3-852C-B272519B9217}"/>
            </a:ext>
          </a:extLst>
        </xdr:cNvPr>
        <xdr:cNvSpPr txBox="1"/>
      </xdr:nvSpPr>
      <xdr:spPr>
        <a:xfrm>
          <a:off x="12164069"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81932</xdr:rowOff>
    </xdr:from>
    <xdr:ext cx="405111" cy="259045"/>
    <xdr:sp macro="" textlink="">
      <xdr:nvSpPr>
        <xdr:cNvPr id="560" name="n_4aveValue【学校施設】&#10;有形固定資産減価償却率">
          <a:extLst>
            <a:ext uri="{FF2B5EF4-FFF2-40B4-BE49-F238E27FC236}">
              <a16:creationId xmlns:a16="http://schemas.microsoft.com/office/drawing/2014/main" id="{7BD2239C-B230-465A-95B9-9494D12EAD42}"/>
            </a:ext>
          </a:extLst>
        </xdr:cNvPr>
        <xdr:cNvSpPr txBox="1"/>
      </xdr:nvSpPr>
      <xdr:spPr>
        <a:xfrm>
          <a:off x="11354444" y="9810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53992</xdr:rowOff>
    </xdr:from>
    <xdr:ext cx="405111" cy="259045"/>
    <xdr:sp macro="" textlink="">
      <xdr:nvSpPr>
        <xdr:cNvPr id="561" name="n_1mainValue【学校施設】&#10;有形固定資産減価償却率">
          <a:extLst>
            <a:ext uri="{FF2B5EF4-FFF2-40B4-BE49-F238E27FC236}">
              <a16:creationId xmlns:a16="http://schemas.microsoft.com/office/drawing/2014/main" id="{78C81B56-99BA-45B1-B3C0-883EA168EFC2}"/>
            </a:ext>
          </a:extLst>
        </xdr:cNvPr>
        <xdr:cNvSpPr txBox="1"/>
      </xdr:nvSpPr>
      <xdr:spPr>
        <a:xfrm>
          <a:off x="13745219"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29227</xdr:rowOff>
    </xdr:from>
    <xdr:ext cx="405111" cy="259045"/>
    <xdr:sp macro="" textlink="">
      <xdr:nvSpPr>
        <xdr:cNvPr id="562" name="n_2mainValue【学校施設】&#10;有形固定資産減価償却率">
          <a:extLst>
            <a:ext uri="{FF2B5EF4-FFF2-40B4-BE49-F238E27FC236}">
              <a16:creationId xmlns:a16="http://schemas.microsoft.com/office/drawing/2014/main" id="{B01F1A70-EBB0-4899-8402-30BC0102C073}"/>
            </a:ext>
          </a:extLst>
        </xdr:cNvPr>
        <xdr:cNvSpPr txBox="1"/>
      </xdr:nvSpPr>
      <xdr:spPr>
        <a:xfrm>
          <a:off x="12964169" y="942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2557</xdr:rowOff>
    </xdr:from>
    <xdr:ext cx="405111" cy="259045"/>
    <xdr:sp macro="" textlink="">
      <xdr:nvSpPr>
        <xdr:cNvPr id="563" name="n_3mainValue【学校施設】&#10;有形固定資産減価償却率">
          <a:extLst>
            <a:ext uri="{FF2B5EF4-FFF2-40B4-BE49-F238E27FC236}">
              <a16:creationId xmlns:a16="http://schemas.microsoft.com/office/drawing/2014/main" id="{80838AED-2556-49E7-8D7C-40CDB31FE633}"/>
            </a:ext>
          </a:extLst>
        </xdr:cNvPr>
        <xdr:cNvSpPr txBox="1"/>
      </xdr:nvSpPr>
      <xdr:spPr>
        <a:xfrm>
          <a:off x="12164069" y="940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151147</xdr:rowOff>
    </xdr:from>
    <xdr:ext cx="405111" cy="259045"/>
    <xdr:sp macro="" textlink="">
      <xdr:nvSpPr>
        <xdr:cNvPr id="564" name="n_4mainValue【学校施設】&#10;有形固定資産減価償却率">
          <a:extLst>
            <a:ext uri="{FF2B5EF4-FFF2-40B4-BE49-F238E27FC236}">
              <a16:creationId xmlns:a16="http://schemas.microsoft.com/office/drawing/2014/main" id="{5804FE3B-3B7E-42A7-8BC2-C9A99EFC494A}"/>
            </a:ext>
          </a:extLst>
        </xdr:cNvPr>
        <xdr:cNvSpPr txBox="1"/>
      </xdr:nvSpPr>
      <xdr:spPr>
        <a:xfrm>
          <a:off x="11354444"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1E59D2C6-7B26-4185-8C9D-D9DCC2E6E42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D61414D0-580D-4954-B1A8-527D74B8018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2FA3A92D-08CD-4819-9F8E-A07E945CCB5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5E518F1D-B9C5-406F-89C3-20D254F1B37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7B9D10E1-484F-42A9-A9E8-EBE5010122E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7CB05B68-1D48-4453-B56F-A407108A832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F08E55AC-FBA3-4D5C-930E-C76241029FD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5ED80C64-0463-4869-8586-E2C12689C4A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ACB5A255-1CFC-40E9-BF8B-2BEE048D7E9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5DBFCA3B-7294-40F1-8403-03EE5C3AB9C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B9162368-D916-47CB-A3B4-DEB8368D1E38}"/>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3C70ED09-9D2C-45A5-B421-0E9265E651C0}"/>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29F63564-37AC-423E-ADF4-C99329D0EAC3}"/>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31ADE2CC-2E7C-4E13-B2F5-706137062484}"/>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F9403B05-0453-43D4-8AAA-FB1B878A1A25}"/>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2FFE1C81-49E0-4D08-95EA-F3B773B2814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C03490DC-18C8-4788-A058-33685EBBC49A}"/>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1ADAF43D-0622-4C09-9059-172BD752B325}"/>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C15F30BE-7F72-4F9A-BA14-FD94EDDB6423}"/>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C26245AA-EE74-4C98-8622-FD7682F4D169}"/>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991AE4AC-C292-4EAC-9A6D-8D6F5A568E1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F937A024-C863-451C-B286-15FCAAE13D16}"/>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1AC81DCD-CCBD-42E5-A68C-F64358F66B9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0073CA53-584B-4487-8060-66D54026A04E}"/>
            </a:ext>
          </a:extLst>
        </xdr:cNvPr>
        <xdr:cNvCxnSpPr/>
      </xdr:nvCxnSpPr>
      <xdr:spPr>
        <a:xfrm flipV="1">
          <a:off x="19954239" y="9240012"/>
          <a:ext cx="0" cy="1016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F6277C4D-CD20-4E7D-8589-8410CF05F649}"/>
            </a:ext>
          </a:extLst>
        </xdr:cNvPr>
        <xdr:cNvSpPr txBox="1"/>
      </xdr:nvSpPr>
      <xdr:spPr>
        <a:xfrm>
          <a:off x="19992975" y="1026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5AB5593B-C775-479C-A8AF-D2160730E02B}"/>
            </a:ext>
          </a:extLst>
        </xdr:cNvPr>
        <xdr:cNvCxnSpPr/>
      </xdr:nvCxnSpPr>
      <xdr:spPr>
        <a:xfrm>
          <a:off x="19878675" y="102566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7A76F7E1-4E8E-4C75-9D07-AA79CA963C5D}"/>
            </a:ext>
          </a:extLst>
        </xdr:cNvPr>
        <xdr:cNvSpPr txBox="1"/>
      </xdr:nvSpPr>
      <xdr:spPr>
        <a:xfrm>
          <a:off x="19992975" y="903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939D22CC-689F-4900-B2E0-545405B51844}"/>
            </a:ext>
          </a:extLst>
        </xdr:cNvPr>
        <xdr:cNvCxnSpPr/>
      </xdr:nvCxnSpPr>
      <xdr:spPr>
        <a:xfrm>
          <a:off x="19878675" y="92400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593" name="【学校施設】&#10;一人当たり面積平均値テキスト">
          <a:extLst>
            <a:ext uri="{FF2B5EF4-FFF2-40B4-BE49-F238E27FC236}">
              <a16:creationId xmlns:a16="http://schemas.microsoft.com/office/drawing/2014/main" id="{4AB174EB-6B1D-47D5-B92E-E3DB3C61E4D8}"/>
            </a:ext>
          </a:extLst>
        </xdr:cNvPr>
        <xdr:cNvSpPr txBox="1"/>
      </xdr:nvSpPr>
      <xdr:spPr>
        <a:xfrm>
          <a:off x="19992975" y="9896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361507AD-53BB-49E1-ABA8-0196661D0843}"/>
            </a:ext>
          </a:extLst>
        </xdr:cNvPr>
        <xdr:cNvSpPr/>
      </xdr:nvSpPr>
      <xdr:spPr>
        <a:xfrm>
          <a:off x="19897725" y="1005116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07163EE4-8208-4175-ACE8-6E0F4DC6135C}"/>
            </a:ext>
          </a:extLst>
        </xdr:cNvPr>
        <xdr:cNvSpPr/>
      </xdr:nvSpPr>
      <xdr:spPr>
        <a:xfrm>
          <a:off x="19154775" y="100507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CBDF1A94-F693-4269-9853-38FA8B436D77}"/>
            </a:ext>
          </a:extLst>
        </xdr:cNvPr>
        <xdr:cNvSpPr/>
      </xdr:nvSpPr>
      <xdr:spPr>
        <a:xfrm>
          <a:off x="18345150" y="100516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3724F55F-F3CF-4C7F-A665-378406E390DF}"/>
            </a:ext>
          </a:extLst>
        </xdr:cNvPr>
        <xdr:cNvSpPr/>
      </xdr:nvSpPr>
      <xdr:spPr>
        <a:xfrm>
          <a:off x="17554575" y="100582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8" name="フローチャート: 判断 597">
          <a:extLst>
            <a:ext uri="{FF2B5EF4-FFF2-40B4-BE49-F238E27FC236}">
              <a16:creationId xmlns:a16="http://schemas.microsoft.com/office/drawing/2014/main" id="{CCEB0BBD-80DB-46F9-AE9D-CF77B9CD9C9D}"/>
            </a:ext>
          </a:extLst>
        </xdr:cNvPr>
        <xdr:cNvSpPr/>
      </xdr:nvSpPr>
      <xdr:spPr>
        <a:xfrm>
          <a:off x="16754475" y="998943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17393EB-9AC6-473F-AD08-45A0442621C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9ED8019-1DD7-4E52-9FF3-3C93FFB6BBC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E2487DF-F6D9-4627-9637-12EC33CCFA92}"/>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19A44BF-AEF3-43F0-8D00-915C46B542B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2529B20-A8DD-4591-A7F3-D768F34C8B9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74168</xdr:rowOff>
    </xdr:from>
    <xdr:to>
      <xdr:col>116</xdr:col>
      <xdr:colOff>114300</xdr:colOff>
      <xdr:row>63</xdr:row>
      <xdr:rowOff>4318</xdr:rowOff>
    </xdr:to>
    <xdr:sp macro="" textlink="">
      <xdr:nvSpPr>
        <xdr:cNvPr id="604" name="楕円 603">
          <a:extLst>
            <a:ext uri="{FF2B5EF4-FFF2-40B4-BE49-F238E27FC236}">
              <a16:creationId xmlns:a16="http://schemas.microsoft.com/office/drawing/2014/main" id="{53B843ED-F289-4698-93FE-FD5F2688AFBB}"/>
            </a:ext>
          </a:extLst>
        </xdr:cNvPr>
        <xdr:cNvSpPr/>
      </xdr:nvSpPr>
      <xdr:spPr>
        <a:xfrm>
          <a:off x="19897725" y="101230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160545</xdr:rowOff>
    </xdr:from>
    <xdr:ext cx="469744" cy="259045"/>
    <xdr:sp macro="" textlink="">
      <xdr:nvSpPr>
        <xdr:cNvPr id="605" name="【学校施設】&#10;一人当たり面積該当値テキスト">
          <a:extLst>
            <a:ext uri="{FF2B5EF4-FFF2-40B4-BE49-F238E27FC236}">
              <a16:creationId xmlns:a16="http://schemas.microsoft.com/office/drawing/2014/main" id="{D511D7A9-5040-40D7-B424-DF0A59910F96}"/>
            </a:ext>
          </a:extLst>
        </xdr:cNvPr>
        <xdr:cNvSpPr txBox="1"/>
      </xdr:nvSpPr>
      <xdr:spPr>
        <a:xfrm>
          <a:off x="19992975" y="1005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75882</xdr:rowOff>
    </xdr:from>
    <xdr:to>
      <xdr:col>112</xdr:col>
      <xdr:colOff>38100</xdr:colOff>
      <xdr:row>63</xdr:row>
      <xdr:rowOff>6032</xdr:rowOff>
    </xdr:to>
    <xdr:sp macro="" textlink="">
      <xdr:nvSpPr>
        <xdr:cNvPr id="606" name="楕円 605">
          <a:extLst>
            <a:ext uri="{FF2B5EF4-FFF2-40B4-BE49-F238E27FC236}">
              <a16:creationId xmlns:a16="http://schemas.microsoft.com/office/drawing/2014/main" id="{06D68133-2F77-4B96-8AF3-0CB428A1BC1F}"/>
            </a:ext>
          </a:extLst>
        </xdr:cNvPr>
        <xdr:cNvSpPr/>
      </xdr:nvSpPr>
      <xdr:spPr>
        <a:xfrm>
          <a:off x="19154775" y="101247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124968</xdr:rowOff>
    </xdr:from>
    <xdr:to>
      <xdr:col>116</xdr:col>
      <xdr:colOff>63500</xdr:colOff>
      <xdr:row>62</xdr:row>
      <xdr:rowOff>126682</xdr:rowOff>
    </xdr:to>
    <xdr:cxnSp macro="">
      <xdr:nvCxnSpPr>
        <xdr:cNvPr id="607" name="直線コネクタ 606">
          <a:extLst>
            <a:ext uri="{FF2B5EF4-FFF2-40B4-BE49-F238E27FC236}">
              <a16:creationId xmlns:a16="http://schemas.microsoft.com/office/drawing/2014/main" id="{08B285E9-3BDB-4566-8B00-AFB6894E748B}"/>
            </a:ext>
          </a:extLst>
        </xdr:cNvPr>
        <xdr:cNvCxnSpPr/>
      </xdr:nvCxnSpPr>
      <xdr:spPr>
        <a:xfrm flipV="1">
          <a:off x="19202400" y="10170668"/>
          <a:ext cx="752475"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76644</xdr:rowOff>
    </xdr:from>
    <xdr:to>
      <xdr:col>107</xdr:col>
      <xdr:colOff>101600</xdr:colOff>
      <xdr:row>63</xdr:row>
      <xdr:rowOff>6794</xdr:rowOff>
    </xdr:to>
    <xdr:sp macro="" textlink="">
      <xdr:nvSpPr>
        <xdr:cNvPr id="608" name="楕円 607">
          <a:extLst>
            <a:ext uri="{FF2B5EF4-FFF2-40B4-BE49-F238E27FC236}">
              <a16:creationId xmlns:a16="http://schemas.microsoft.com/office/drawing/2014/main" id="{C06C7A51-2954-4BB8-BBC8-8104C5E25FB8}"/>
            </a:ext>
          </a:extLst>
        </xdr:cNvPr>
        <xdr:cNvSpPr/>
      </xdr:nvSpPr>
      <xdr:spPr>
        <a:xfrm>
          <a:off x="18345150" y="101255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126682</xdr:rowOff>
    </xdr:from>
    <xdr:to>
      <xdr:col>111</xdr:col>
      <xdr:colOff>177800</xdr:colOff>
      <xdr:row>62</xdr:row>
      <xdr:rowOff>127444</xdr:rowOff>
    </xdr:to>
    <xdr:cxnSp macro="">
      <xdr:nvCxnSpPr>
        <xdr:cNvPr id="609" name="直線コネクタ 608">
          <a:extLst>
            <a:ext uri="{FF2B5EF4-FFF2-40B4-BE49-F238E27FC236}">
              <a16:creationId xmlns:a16="http://schemas.microsoft.com/office/drawing/2014/main" id="{147E9B6D-4859-4313-86E4-4CE812E75822}"/>
            </a:ext>
          </a:extLst>
        </xdr:cNvPr>
        <xdr:cNvCxnSpPr/>
      </xdr:nvCxnSpPr>
      <xdr:spPr>
        <a:xfrm flipV="1">
          <a:off x="18392775" y="10172382"/>
          <a:ext cx="80962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77216</xdr:rowOff>
    </xdr:from>
    <xdr:to>
      <xdr:col>102</xdr:col>
      <xdr:colOff>165100</xdr:colOff>
      <xdr:row>63</xdr:row>
      <xdr:rowOff>7366</xdr:rowOff>
    </xdr:to>
    <xdr:sp macro="" textlink="">
      <xdr:nvSpPr>
        <xdr:cNvPr id="610" name="楕円 609">
          <a:extLst>
            <a:ext uri="{FF2B5EF4-FFF2-40B4-BE49-F238E27FC236}">
              <a16:creationId xmlns:a16="http://schemas.microsoft.com/office/drawing/2014/main" id="{BF7D00C5-E016-4FC4-A828-CBE154D0C2C5}"/>
            </a:ext>
          </a:extLst>
        </xdr:cNvPr>
        <xdr:cNvSpPr/>
      </xdr:nvSpPr>
      <xdr:spPr>
        <a:xfrm>
          <a:off x="17554575" y="101260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127444</xdr:rowOff>
    </xdr:from>
    <xdr:to>
      <xdr:col>107</xdr:col>
      <xdr:colOff>50800</xdr:colOff>
      <xdr:row>62</xdr:row>
      <xdr:rowOff>128016</xdr:rowOff>
    </xdr:to>
    <xdr:cxnSp macro="">
      <xdr:nvCxnSpPr>
        <xdr:cNvPr id="611" name="直線コネクタ 610">
          <a:extLst>
            <a:ext uri="{FF2B5EF4-FFF2-40B4-BE49-F238E27FC236}">
              <a16:creationId xmlns:a16="http://schemas.microsoft.com/office/drawing/2014/main" id="{5DF13EAD-C57F-440B-90ED-5B83516FC7B4}"/>
            </a:ext>
          </a:extLst>
        </xdr:cNvPr>
        <xdr:cNvCxnSpPr/>
      </xdr:nvCxnSpPr>
      <xdr:spPr>
        <a:xfrm flipV="1">
          <a:off x="17602200" y="10173144"/>
          <a:ext cx="790575"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36640</xdr:rowOff>
    </xdr:from>
    <xdr:to>
      <xdr:col>98</xdr:col>
      <xdr:colOff>38100</xdr:colOff>
      <xdr:row>62</xdr:row>
      <xdr:rowOff>138240</xdr:rowOff>
    </xdr:to>
    <xdr:sp macro="" textlink="">
      <xdr:nvSpPr>
        <xdr:cNvPr id="612" name="楕円 611">
          <a:extLst>
            <a:ext uri="{FF2B5EF4-FFF2-40B4-BE49-F238E27FC236}">
              <a16:creationId xmlns:a16="http://schemas.microsoft.com/office/drawing/2014/main" id="{94C27820-D80C-40AC-9687-609E2FD383F7}"/>
            </a:ext>
          </a:extLst>
        </xdr:cNvPr>
        <xdr:cNvSpPr/>
      </xdr:nvSpPr>
      <xdr:spPr>
        <a:xfrm>
          <a:off x="16754475" y="100855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87440</xdr:rowOff>
    </xdr:from>
    <xdr:to>
      <xdr:col>102</xdr:col>
      <xdr:colOff>114300</xdr:colOff>
      <xdr:row>62</xdr:row>
      <xdr:rowOff>128016</xdr:rowOff>
    </xdr:to>
    <xdr:cxnSp macro="">
      <xdr:nvCxnSpPr>
        <xdr:cNvPr id="613" name="直線コネクタ 612">
          <a:extLst>
            <a:ext uri="{FF2B5EF4-FFF2-40B4-BE49-F238E27FC236}">
              <a16:creationId xmlns:a16="http://schemas.microsoft.com/office/drawing/2014/main" id="{F8C935BC-E889-4E8E-8D4F-7E55958C8CB8}"/>
            </a:ext>
          </a:extLst>
        </xdr:cNvPr>
        <xdr:cNvCxnSpPr/>
      </xdr:nvCxnSpPr>
      <xdr:spPr>
        <a:xfrm>
          <a:off x="16802100" y="10133140"/>
          <a:ext cx="800100" cy="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14" name="n_1aveValue【学校施設】&#10;一人当たり面積">
          <a:extLst>
            <a:ext uri="{FF2B5EF4-FFF2-40B4-BE49-F238E27FC236}">
              <a16:creationId xmlns:a16="http://schemas.microsoft.com/office/drawing/2014/main" id="{9C5E12B8-064C-4E4B-BA79-D10C17BD114B}"/>
            </a:ext>
          </a:extLst>
        </xdr:cNvPr>
        <xdr:cNvSpPr txBox="1"/>
      </xdr:nvSpPr>
      <xdr:spPr>
        <a:xfrm>
          <a:off x="18983402" y="9838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15" name="n_2aveValue【学校施設】&#10;一人当たり面積">
          <a:extLst>
            <a:ext uri="{FF2B5EF4-FFF2-40B4-BE49-F238E27FC236}">
              <a16:creationId xmlns:a16="http://schemas.microsoft.com/office/drawing/2014/main" id="{F1FBCD13-CE54-466A-966C-16AAA548A4C7}"/>
            </a:ext>
          </a:extLst>
        </xdr:cNvPr>
        <xdr:cNvSpPr txBox="1"/>
      </xdr:nvSpPr>
      <xdr:spPr>
        <a:xfrm>
          <a:off x="18183302" y="983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616" name="n_3aveValue【学校施設】&#10;一人当たり面積">
          <a:extLst>
            <a:ext uri="{FF2B5EF4-FFF2-40B4-BE49-F238E27FC236}">
              <a16:creationId xmlns:a16="http://schemas.microsoft.com/office/drawing/2014/main" id="{669EF0A8-15C5-4064-B55A-1F3BB9557A43}"/>
            </a:ext>
          </a:extLst>
        </xdr:cNvPr>
        <xdr:cNvSpPr txBox="1"/>
      </xdr:nvSpPr>
      <xdr:spPr>
        <a:xfrm>
          <a:off x="17383202" y="984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7" name="n_4aveValue【学校施設】&#10;一人当たり面積">
          <a:extLst>
            <a:ext uri="{FF2B5EF4-FFF2-40B4-BE49-F238E27FC236}">
              <a16:creationId xmlns:a16="http://schemas.microsoft.com/office/drawing/2014/main" id="{0F54BC1C-76E5-49A0-9E48-3724A7FCC20A}"/>
            </a:ext>
          </a:extLst>
        </xdr:cNvPr>
        <xdr:cNvSpPr txBox="1"/>
      </xdr:nvSpPr>
      <xdr:spPr>
        <a:xfrm>
          <a:off x="16592627" y="977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168609</xdr:rowOff>
    </xdr:from>
    <xdr:ext cx="469744" cy="259045"/>
    <xdr:sp macro="" textlink="">
      <xdr:nvSpPr>
        <xdr:cNvPr id="618" name="n_1mainValue【学校施設】&#10;一人当たり面積">
          <a:extLst>
            <a:ext uri="{FF2B5EF4-FFF2-40B4-BE49-F238E27FC236}">
              <a16:creationId xmlns:a16="http://schemas.microsoft.com/office/drawing/2014/main" id="{8A6EF271-EDAA-49F9-ABDA-E1504F1E23DC}"/>
            </a:ext>
          </a:extLst>
        </xdr:cNvPr>
        <xdr:cNvSpPr txBox="1"/>
      </xdr:nvSpPr>
      <xdr:spPr>
        <a:xfrm>
          <a:off x="18983402" y="1020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169371</xdr:rowOff>
    </xdr:from>
    <xdr:ext cx="469744" cy="259045"/>
    <xdr:sp macro="" textlink="">
      <xdr:nvSpPr>
        <xdr:cNvPr id="619" name="n_2mainValue【学校施設】&#10;一人当たり面積">
          <a:extLst>
            <a:ext uri="{FF2B5EF4-FFF2-40B4-BE49-F238E27FC236}">
              <a16:creationId xmlns:a16="http://schemas.microsoft.com/office/drawing/2014/main" id="{1BBB1D76-A1D8-4D42-826F-9D0A0E3B0BD3}"/>
            </a:ext>
          </a:extLst>
        </xdr:cNvPr>
        <xdr:cNvSpPr txBox="1"/>
      </xdr:nvSpPr>
      <xdr:spPr>
        <a:xfrm>
          <a:off x="18183302" y="1020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169943</xdr:rowOff>
    </xdr:from>
    <xdr:ext cx="469744" cy="259045"/>
    <xdr:sp macro="" textlink="">
      <xdr:nvSpPr>
        <xdr:cNvPr id="620" name="n_3mainValue【学校施設】&#10;一人当たり面積">
          <a:extLst>
            <a:ext uri="{FF2B5EF4-FFF2-40B4-BE49-F238E27FC236}">
              <a16:creationId xmlns:a16="http://schemas.microsoft.com/office/drawing/2014/main" id="{E7C5B47B-F354-4EC6-A1AF-8F9A29660D96}"/>
            </a:ext>
          </a:extLst>
        </xdr:cNvPr>
        <xdr:cNvSpPr txBox="1"/>
      </xdr:nvSpPr>
      <xdr:spPr>
        <a:xfrm>
          <a:off x="17383202" y="10209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129367</xdr:rowOff>
    </xdr:from>
    <xdr:ext cx="469744" cy="259045"/>
    <xdr:sp macro="" textlink="">
      <xdr:nvSpPr>
        <xdr:cNvPr id="621" name="n_4mainValue【学校施設】&#10;一人当たり面積">
          <a:extLst>
            <a:ext uri="{FF2B5EF4-FFF2-40B4-BE49-F238E27FC236}">
              <a16:creationId xmlns:a16="http://schemas.microsoft.com/office/drawing/2014/main" id="{FA7A26F6-31D3-4598-8C16-CE63B6646E7C}"/>
            </a:ext>
          </a:extLst>
        </xdr:cNvPr>
        <xdr:cNvSpPr txBox="1"/>
      </xdr:nvSpPr>
      <xdr:spPr>
        <a:xfrm>
          <a:off x="16592627" y="1017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3269A97B-9A53-46B8-81E5-176F35E2E50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46E2D5BB-1DA0-47D8-9F4A-5A653575AC1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C7FACD8-2D9B-45AC-A0A4-E735D2D2DCD9}"/>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B9F8B0DD-EF85-488E-808B-6BE09FD9668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F5EAFC1-5164-421E-8FBA-4024F33B8BA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1D59FC43-0098-4D23-9FA9-4F1009EC785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B623945A-0930-4443-ACC4-D23391C07B6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9982DC9A-6E8B-4BD7-BCB8-95E3A252E95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86D20B5D-7323-453C-9DDF-3F13B3BDC21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2973FFDD-7A92-4DC5-B8D6-5935DC0F064C}"/>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24A2DB9E-D455-4142-B463-01FAF49EC8D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D40E2C98-C8E1-4A62-8D2C-5912D94B2BAE}"/>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DCB12D78-B564-44E7-B6CF-9CAA38C9E225}"/>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3D1CC855-A605-483F-B83E-4B7B771EE910}"/>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A6C20041-2239-41FC-9FEB-22392B6DD3D5}"/>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9B72CF7E-4462-467B-AB6F-9B7C14A46992}"/>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DF87AAC9-08BD-4216-96F9-91E07B79412E}"/>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8A944F77-8A19-4879-AEE4-7C76EB776CA5}"/>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976C7D83-77FD-4E80-935E-5E578FDFD5D8}"/>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ADC9733A-5D68-4D5A-BDA8-BAA61015F353}"/>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9A72A5FE-E4AD-4371-8EDC-F162262B4816}"/>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C500351B-36E0-48B3-B35F-274D88B75DDA}"/>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4FD91289-3529-4A45-843D-1549DF44D6AD}"/>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F730E65F-42BB-4A2D-98F3-740F96238AF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BEA6F242-DD0F-437A-A39F-7EA1F5A4E1B1}"/>
            </a:ext>
          </a:extLst>
        </xdr:cNvPr>
        <xdr:cNvCxnSpPr/>
      </xdr:nvCxnSpPr>
      <xdr:spPr>
        <a:xfrm flipV="1">
          <a:off x="14696439" y="12552045"/>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99D9B003-E949-401F-BA8A-ECF9B2E5CC08}"/>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0996B7C7-3931-46B6-8B0B-D772DF83F5EA}"/>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5F9BDBAA-890D-4E38-BCC0-EFC50777996C}"/>
            </a:ext>
          </a:extLst>
        </xdr:cNvPr>
        <xdr:cNvSpPr txBox="1"/>
      </xdr:nvSpPr>
      <xdr:spPr>
        <a:xfrm>
          <a:off x="14735175" y="12336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25891529-D7A0-4A4A-A1FC-5B1D4A9FCF21}"/>
            </a:ext>
          </a:extLst>
        </xdr:cNvPr>
        <xdr:cNvCxnSpPr/>
      </xdr:nvCxnSpPr>
      <xdr:spPr>
        <a:xfrm>
          <a:off x="14611350" y="125520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51" name="【児童館】&#10;有形固定資産減価償却率平均値テキスト">
          <a:extLst>
            <a:ext uri="{FF2B5EF4-FFF2-40B4-BE49-F238E27FC236}">
              <a16:creationId xmlns:a16="http://schemas.microsoft.com/office/drawing/2014/main" id="{C3E05D61-350F-4676-8364-93DA64428BA5}"/>
            </a:ext>
          </a:extLst>
        </xdr:cNvPr>
        <xdr:cNvSpPr txBox="1"/>
      </xdr:nvSpPr>
      <xdr:spPr>
        <a:xfrm>
          <a:off x="14735175" y="13104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80FFB101-14C0-4D67-9622-A9D1083BCC43}"/>
            </a:ext>
          </a:extLst>
        </xdr:cNvPr>
        <xdr:cNvSpPr/>
      </xdr:nvSpPr>
      <xdr:spPr>
        <a:xfrm>
          <a:off x="14649450" y="132403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8F6235DC-28F7-4AB0-8B8F-ED8E4748033B}"/>
            </a:ext>
          </a:extLst>
        </xdr:cNvPr>
        <xdr:cNvSpPr/>
      </xdr:nvSpPr>
      <xdr:spPr>
        <a:xfrm>
          <a:off x="13887450" y="132422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044DE4A3-7CCC-404C-B4F5-61A9948CDA34}"/>
            </a:ext>
          </a:extLst>
        </xdr:cNvPr>
        <xdr:cNvSpPr/>
      </xdr:nvSpPr>
      <xdr:spPr>
        <a:xfrm>
          <a:off x="13096875" y="132511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AEAA6186-A15C-458D-879F-7C8269623ABD}"/>
            </a:ext>
          </a:extLst>
        </xdr:cNvPr>
        <xdr:cNvSpPr/>
      </xdr:nvSpPr>
      <xdr:spPr>
        <a:xfrm>
          <a:off x="12296775" y="132511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73025</xdr:rowOff>
    </xdr:from>
    <xdr:to>
      <xdr:col>67</xdr:col>
      <xdr:colOff>101600</xdr:colOff>
      <xdr:row>82</xdr:row>
      <xdr:rowOff>3175</xdr:rowOff>
    </xdr:to>
    <xdr:sp macro="" textlink="">
      <xdr:nvSpPr>
        <xdr:cNvPr id="656" name="フローチャート: 判断 655">
          <a:extLst>
            <a:ext uri="{FF2B5EF4-FFF2-40B4-BE49-F238E27FC236}">
              <a16:creationId xmlns:a16="http://schemas.microsoft.com/office/drawing/2014/main" id="{5A27D071-6E53-40B1-A12E-BBE4CF6826D6}"/>
            </a:ext>
          </a:extLst>
        </xdr:cNvPr>
        <xdr:cNvSpPr/>
      </xdr:nvSpPr>
      <xdr:spPr>
        <a:xfrm>
          <a:off x="11487150" y="13198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CEB990-F67E-4FF7-9FF5-EA2DA8FF5EB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B614A630-DBED-4290-A77E-85175B9E39D2}"/>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2B21E2F-ACAB-4B58-AA3E-192E937F250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CF59558-4046-4D6F-8C05-028C8D44459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39A5748-0876-4128-AF8A-DB552C98616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19686</xdr:rowOff>
    </xdr:from>
    <xdr:to>
      <xdr:col>85</xdr:col>
      <xdr:colOff>177800</xdr:colOff>
      <xdr:row>82</xdr:row>
      <xdr:rowOff>121286</xdr:rowOff>
    </xdr:to>
    <xdr:sp macro="" textlink="">
      <xdr:nvSpPr>
        <xdr:cNvPr id="662" name="楕円 661">
          <a:extLst>
            <a:ext uri="{FF2B5EF4-FFF2-40B4-BE49-F238E27FC236}">
              <a16:creationId xmlns:a16="http://schemas.microsoft.com/office/drawing/2014/main" id="{BCE064B6-6405-49A0-B584-E4203E223E3B}"/>
            </a:ext>
          </a:extLst>
        </xdr:cNvPr>
        <xdr:cNvSpPr/>
      </xdr:nvSpPr>
      <xdr:spPr>
        <a:xfrm>
          <a:off x="14649450" y="133070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169563</xdr:rowOff>
    </xdr:from>
    <xdr:ext cx="405111" cy="259045"/>
    <xdr:sp macro="" textlink="">
      <xdr:nvSpPr>
        <xdr:cNvPr id="663" name="【児童館】&#10;有形固定資産減価償却率該当値テキスト">
          <a:extLst>
            <a:ext uri="{FF2B5EF4-FFF2-40B4-BE49-F238E27FC236}">
              <a16:creationId xmlns:a16="http://schemas.microsoft.com/office/drawing/2014/main" id="{AD871ED4-1360-4CE2-9C49-A66958FDD506}"/>
            </a:ext>
          </a:extLst>
        </xdr:cNvPr>
        <xdr:cNvSpPr txBox="1"/>
      </xdr:nvSpPr>
      <xdr:spPr>
        <a:xfrm>
          <a:off x="14735175" y="1328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103505</xdr:rowOff>
    </xdr:from>
    <xdr:to>
      <xdr:col>81</xdr:col>
      <xdr:colOff>101600</xdr:colOff>
      <xdr:row>82</xdr:row>
      <xdr:rowOff>33655</xdr:rowOff>
    </xdr:to>
    <xdr:sp macro="" textlink="">
      <xdr:nvSpPr>
        <xdr:cNvPr id="664" name="楕円 663">
          <a:extLst>
            <a:ext uri="{FF2B5EF4-FFF2-40B4-BE49-F238E27FC236}">
              <a16:creationId xmlns:a16="http://schemas.microsoft.com/office/drawing/2014/main" id="{E6D16FBE-E2B1-4D9C-9BBF-D00FB768D137}"/>
            </a:ext>
          </a:extLst>
        </xdr:cNvPr>
        <xdr:cNvSpPr/>
      </xdr:nvSpPr>
      <xdr:spPr>
        <a:xfrm>
          <a:off x="13887450" y="132321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154305</xdr:rowOff>
    </xdr:from>
    <xdr:to>
      <xdr:col>85</xdr:col>
      <xdr:colOff>127000</xdr:colOff>
      <xdr:row>82</xdr:row>
      <xdr:rowOff>70486</xdr:rowOff>
    </xdr:to>
    <xdr:cxnSp macro="">
      <xdr:nvCxnSpPr>
        <xdr:cNvPr id="665" name="直線コネクタ 664">
          <a:extLst>
            <a:ext uri="{FF2B5EF4-FFF2-40B4-BE49-F238E27FC236}">
              <a16:creationId xmlns:a16="http://schemas.microsoft.com/office/drawing/2014/main" id="{C142C262-47BB-4D78-8636-3C7CF26BAD62}"/>
            </a:ext>
          </a:extLst>
        </xdr:cNvPr>
        <xdr:cNvCxnSpPr/>
      </xdr:nvCxnSpPr>
      <xdr:spPr>
        <a:xfrm>
          <a:off x="13935075" y="13279755"/>
          <a:ext cx="762000" cy="7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17780</xdr:rowOff>
    </xdr:from>
    <xdr:to>
      <xdr:col>76</xdr:col>
      <xdr:colOff>165100</xdr:colOff>
      <xdr:row>81</xdr:row>
      <xdr:rowOff>119380</xdr:rowOff>
    </xdr:to>
    <xdr:sp macro="" textlink="">
      <xdr:nvSpPr>
        <xdr:cNvPr id="666" name="楕円 665">
          <a:extLst>
            <a:ext uri="{FF2B5EF4-FFF2-40B4-BE49-F238E27FC236}">
              <a16:creationId xmlns:a16="http://schemas.microsoft.com/office/drawing/2014/main" id="{4629850C-41EF-418F-B80D-05F36B7E5E54}"/>
            </a:ext>
          </a:extLst>
        </xdr:cNvPr>
        <xdr:cNvSpPr/>
      </xdr:nvSpPr>
      <xdr:spPr>
        <a:xfrm>
          <a:off x="13096875" y="131432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68580</xdr:rowOff>
    </xdr:from>
    <xdr:to>
      <xdr:col>81</xdr:col>
      <xdr:colOff>50800</xdr:colOff>
      <xdr:row>81</xdr:row>
      <xdr:rowOff>154305</xdr:rowOff>
    </xdr:to>
    <xdr:cxnSp macro="">
      <xdr:nvCxnSpPr>
        <xdr:cNvPr id="667" name="直線コネクタ 666">
          <a:extLst>
            <a:ext uri="{FF2B5EF4-FFF2-40B4-BE49-F238E27FC236}">
              <a16:creationId xmlns:a16="http://schemas.microsoft.com/office/drawing/2014/main" id="{B55AD349-FC10-4A24-987E-B690E99DE252}"/>
            </a:ext>
          </a:extLst>
        </xdr:cNvPr>
        <xdr:cNvCxnSpPr/>
      </xdr:nvCxnSpPr>
      <xdr:spPr>
        <a:xfrm>
          <a:off x="13144500" y="13190855"/>
          <a:ext cx="790575"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101600</xdr:rowOff>
    </xdr:from>
    <xdr:to>
      <xdr:col>72</xdr:col>
      <xdr:colOff>38100</xdr:colOff>
      <xdr:row>81</xdr:row>
      <xdr:rowOff>31750</xdr:rowOff>
    </xdr:to>
    <xdr:sp macro="" textlink="">
      <xdr:nvSpPr>
        <xdr:cNvPr id="668" name="楕円 667">
          <a:extLst>
            <a:ext uri="{FF2B5EF4-FFF2-40B4-BE49-F238E27FC236}">
              <a16:creationId xmlns:a16="http://schemas.microsoft.com/office/drawing/2014/main" id="{FEDE8044-6A9A-4F7F-99C4-25412D723EC7}"/>
            </a:ext>
          </a:extLst>
        </xdr:cNvPr>
        <xdr:cNvSpPr/>
      </xdr:nvSpPr>
      <xdr:spPr>
        <a:xfrm>
          <a:off x="12296775" y="130683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152400</xdr:rowOff>
    </xdr:from>
    <xdr:to>
      <xdr:col>76</xdr:col>
      <xdr:colOff>114300</xdr:colOff>
      <xdr:row>81</xdr:row>
      <xdr:rowOff>68580</xdr:rowOff>
    </xdr:to>
    <xdr:cxnSp macro="">
      <xdr:nvCxnSpPr>
        <xdr:cNvPr id="669" name="直線コネクタ 668">
          <a:extLst>
            <a:ext uri="{FF2B5EF4-FFF2-40B4-BE49-F238E27FC236}">
              <a16:creationId xmlns:a16="http://schemas.microsoft.com/office/drawing/2014/main" id="{29E45CF5-F546-4F61-AE4B-45051C90386E}"/>
            </a:ext>
          </a:extLst>
        </xdr:cNvPr>
        <xdr:cNvCxnSpPr/>
      </xdr:nvCxnSpPr>
      <xdr:spPr>
        <a:xfrm>
          <a:off x="12344400" y="13115925"/>
          <a:ext cx="800100"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154939</xdr:rowOff>
    </xdr:from>
    <xdr:to>
      <xdr:col>67</xdr:col>
      <xdr:colOff>101600</xdr:colOff>
      <xdr:row>80</xdr:row>
      <xdr:rowOff>85089</xdr:rowOff>
    </xdr:to>
    <xdr:sp macro="" textlink="">
      <xdr:nvSpPr>
        <xdr:cNvPr id="670" name="楕円 669">
          <a:extLst>
            <a:ext uri="{FF2B5EF4-FFF2-40B4-BE49-F238E27FC236}">
              <a16:creationId xmlns:a16="http://schemas.microsoft.com/office/drawing/2014/main" id="{F91431C8-248C-4E8E-8424-13B2BFAA0564}"/>
            </a:ext>
          </a:extLst>
        </xdr:cNvPr>
        <xdr:cNvSpPr/>
      </xdr:nvSpPr>
      <xdr:spPr>
        <a:xfrm>
          <a:off x="11487150" y="129565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34289</xdr:rowOff>
    </xdr:from>
    <xdr:to>
      <xdr:col>71</xdr:col>
      <xdr:colOff>177800</xdr:colOff>
      <xdr:row>80</xdr:row>
      <xdr:rowOff>152400</xdr:rowOff>
    </xdr:to>
    <xdr:cxnSp macro="">
      <xdr:nvCxnSpPr>
        <xdr:cNvPr id="671" name="直線コネクタ 670">
          <a:extLst>
            <a:ext uri="{FF2B5EF4-FFF2-40B4-BE49-F238E27FC236}">
              <a16:creationId xmlns:a16="http://schemas.microsoft.com/office/drawing/2014/main" id="{AA3E2671-B5F9-4C61-A52D-4F1B179FD6FD}"/>
            </a:ext>
          </a:extLst>
        </xdr:cNvPr>
        <xdr:cNvCxnSpPr/>
      </xdr:nvCxnSpPr>
      <xdr:spPr>
        <a:xfrm>
          <a:off x="11534775" y="12994639"/>
          <a:ext cx="809625" cy="12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38116</xdr:rowOff>
    </xdr:from>
    <xdr:ext cx="405111" cy="259045"/>
    <xdr:sp macro="" textlink="">
      <xdr:nvSpPr>
        <xdr:cNvPr id="672" name="n_1aveValue【児童館】&#10;有形固定資産減価償却率">
          <a:extLst>
            <a:ext uri="{FF2B5EF4-FFF2-40B4-BE49-F238E27FC236}">
              <a16:creationId xmlns:a16="http://schemas.microsoft.com/office/drawing/2014/main" id="{020FA616-6159-49BE-AA22-81FAAE19A2EA}"/>
            </a:ext>
          </a:extLst>
        </xdr:cNvPr>
        <xdr:cNvSpPr txBox="1"/>
      </xdr:nvSpPr>
      <xdr:spPr>
        <a:xfrm>
          <a:off x="13745219" y="1332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673" name="n_2aveValue【児童館】&#10;有形固定資産減価償却率">
          <a:extLst>
            <a:ext uri="{FF2B5EF4-FFF2-40B4-BE49-F238E27FC236}">
              <a16:creationId xmlns:a16="http://schemas.microsoft.com/office/drawing/2014/main" id="{2B76B8FC-9E1B-41A3-8D72-A79649D33BDD}"/>
            </a:ext>
          </a:extLst>
        </xdr:cNvPr>
        <xdr:cNvSpPr txBox="1"/>
      </xdr:nvSpPr>
      <xdr:spPr>
        <a:xfrm>
          <a:off x="12964169"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4" name="n_3aveValue【児童館】&#10;有形固定資産減価償却率">
          <a:extLst>
            <a:ext uri="{FF2B5EF4-FFF2-40B4-BE49-F238E27FC236}">
              <a16:creationId xmlns:a16="http://schemas.microsoft.com/office/drawing/2014/main" id="{F26A7E59-AD41-4059-9C27-928A17369F90}"/>
            </a:ext>
          </a:extLst>
        </xdr:cNvPr>
        <xdr:cNvSpPr txBox="1"/>
      </xdr:nvSpPr>
      <xdr:spPr>
        <a:xfrm>
          <a:off x="12164069"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165752</xdr:rowOff>
    </xdr:from>
    <xdr:ext cx="405111" cy="259045"/>
    <xdr:sp macro="" textlink="">
      <xdr:nvSpPr>
        <xdr:cNvPr id="675" name="n_4aveValue【児童館】&#10;有形固定資産減価償却率">
          <a:extLst>
            <a:ext uri="{FF2B5EF4-FFF2-40B4-BE49-F238E27FC236}">
              <a16:creationId xmlns:a16="http://schemas.microsoft.com/office/drawing/2014/main" id="{6D94463F-3823-4CDC-86FB-74377A697BDF}"/>
            </a:ext>
          </a:extLst>
        </xdr:cNvPr>
        <xdr:cNvSpPr txBox="1"/>
      </xdr:nvSpPr>
      <xdr:spPr>
        <a:xfrm>
          <a:off x="11354444" y="1328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50182</xdr:rowOff>
    </xdr:from>
    <xdr:ext cx="405111" cy="259045"/>
    <xdr:sp macro="" textlink="">
      <xdr:nvSpPr>
        <xdr:cNvPr id="676" name="n_1mainValue【児童館】&#10;有形固定資産減価償却率">
          <a:extLst>
            <a:ext uri="{FF2B5EF4-FFF2-40B4-BE49-F238E27FC236}">
              <a16:creationId xmlns:a16="http://schemas.microsoft.com/office/drawing/2014/main" id="{D6300230-EA13-4A84-A7EA-9E8058065F4B}"/>
            </a:ext>
          </a:extLst>
        </xdr:cNvPr>
        <xdr:cNvSpPr txBox="1"/>
      </xdr:nvSpPr>
      <xdr:spPr>
        <a:xfrm>
          <a:off x="13745219"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135907</xdr:rowOff>
    </xdr:from>
    <xdr:ext cx="405111" cy="259045"/>
    <xdr:sp macro="" textlink="">
      <xdr:nvSpPr>
        <xdr:cNvPr id="677" name="n_2mainValue【児童館】&#10;有形固定資産減価償却率">
          <a:extLst>
            <a:ext uri="{FF2B5EF4-FFF2-40B4-BE49-F238E27FC236}">
              <a16:creationId xmlns:a16="http://schemas.microsoft.com/office/drawing/2014/main" id="{402CB653-931C-4EEC-932F-C6FAC99E136F}"/>
            </a:ext>
          </a:extLst>
        </xdr:cNvPr>
        <xdr:cNvSpPr txBox="1"/>
      </xdr:nvSpPr>
      <xdr:spPr>
        <a:xfrm>
          <a:off x="12964169" y="1293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48277</xdr:rowOff>
    </xdr:from>
    <xdr:ext cx="405111" cy="259045"/>
    <xdr:sp macro="" textlink="">
      <xdr:nvSpPr>
        <xdr:cNvPr id="678" name="n_3mainValue【児童館】&#10;有形固定資産減価償却率">
          <a:extLst>
            <a:ext uri="{FF2B5EF4-FFF2-40B4-BE49-F238E27FC236}">
              <a16:creationId xmlns:a16="http://schemas.microsoft.com/office/drawing/2014/main" id="{BB6DF414-113A-4761-9979-7D809A76D96A}"/>
            </a:ext>
          </a:extLst>
        </xdr:cNvPr>
        <xdr:cNvSpPr txBox="1"/>
      </xdr:nvSpPr>
      <xdr:spPr>
        <a:xfrm>
          <a:off x="12164069" y="1284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101616</xdr:rowOff>
    </xdr:from>
    <xdr:ext cx="405111" cy="259045"/>
    <xdr:sp macro="" textlink="">
      <xdr:nvSpPr>
        <xdr:cNvPr id="679" name="n_4mainValue【児童館】&#10;有形固定資産減価償却率">
          <a:extLst>
            <a:ext uri="{FF2B5EF4-FFF2-40B4-BE49-F238E27FC236}">
              <a16:creationId xmlns:a16="http://schemas.microsoft.com/office/drawing/2014/main" id="{4815BFB8-995D-4C81-A1C5-FF4B85605E6B}"/>
            </a:ext>
          </a:extLst>
        </xdr:cNvPr>
        <xdr:cNvSpPr txBox="1"/>
      </xdr:nvSpPr>
      <xdr:spPr>
        <a:xfrm>
          <a:off x="11354444" y="12744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484706F2-E258-4FC4-B1B4-CA758F14805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EEA5CF3B-F02C-4A61-B243-E3B80411F3A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EF2D2E19-B97C-42FC-9490-2B63CB26122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95B3557C-02C9-45E5-8D65-068FAE7E081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F171A6E7-2E54-46B1-BFDA-9276A33ECDD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CCF7F38-4773-44DF-8884-7099AD6F58A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9837F96B-F6C4-4E0F-9A91-6F8BD6FB318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517BB968-687A-457C-93AC-9FBF80ACDD2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C899F9A8-23D3-46D5-B751-6FF5D85BCE9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A0D93EF1-E963-4F4E-ACDE-94441C91E498}"/>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B138F0E6-E1A2-4C2C-8DB4-228F151BAF4F}"/>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0EF4D935-362F-4152-A48D-FC6901631507}"/>
            </a:ext>
          </a:extLst>
        </xdr:cNvPr>
        <xdr:cNvSpPr txBox="1"/>
      </xdr:nvSpPr>
      <xdr:spPr>
        <a:xfrm>
          <a:off x="16052346"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F7999BAA-E9A7-4E4F-BB1F-BB3659EFFF91}"/>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8B1CF942-BBFC-4C09-91DB-4F2D5C0F5A39}"/>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94A3C7BE-CAC9-416C-947B-DABEC4620E3B}"/>
            </a:ext>
          </a:extLst>
        </xdr:cNvPr>
        <xdr:cNvCxnSpPr/>
      </xdr:nvCxnSpPr>
      <xdr:spPr>
        <a:xfrm>
          <a:off x="16459200" y="12792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446D9BB2-D37B-497A-8670-F8DE2427BDB3}"/>
            </a:ext>
          </a:extLst>
        </xdr:cNvPr>
        <xdr:cNvSpPr txBox="1"/>
      </xdr:nvSpPr>
      <xdr:spPr>
        <a:xfrm>
          <a:off x="16052346"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297A54A6-A4F7-4C6D-806F-D49C21660524}"/>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17DA6457-EC1D-4060-8002-FA4CD0A8B818}"/>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4549DD6A-F9BC-4DE1-BD1B-D63A178E506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D4F7D4D0-057B-4E36-8D2D-9015864A9961}"/>
            </a:ext>
          </a:extLst>
        </xdr:cNvPr>
        <xdr:cNvCxnSpPr/>
      </xdr:nvCxnSpPr>
      <xdr:spPr>
        <a:xfrm flipV="1">
          <a:off x="19954239" y="12660630"/>
          <a:ext cx="0" cy="119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96F07508-F675-4AC6-8ADC-7D2C0FEC5CB2}"/>
            </a:ext>
          </a:extLst>
        </xdr:cNvPr>
        <xdr:cNvSpPr txBox="1"/>
      </xdr:nvSpPr>
      <xdr:spPr>
        <a:xfrm>
          <a:off x="19992975" y="1385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A6F2B6B2-F5C9-4AB7-8B7B-733A5F1CD821}"/>
            </a:ext>
          </a:extLst>
        </xdr:cNvPr>
        <xdr:cNvCxnSpPr/>
      </xdr:nvCxnSpPr>
      <xdr:spPr>
        <a:xfrm>
          <a:off x="19878675" y="138601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FB198073-1712-4F16-9E64-5857E8754807}"/>
            </a:ext>
          </a:extLst>
        </xdr:cNvPr>
        <xdr:cNvSpPr txBox="1"/>
      </xdr:nvSpPr>
      <xdr:spPr>
        <a:xfrm>
          <a:off x="19992975" y="1245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0530F6A4-CB9D-467E-8C3F-E5939A1DBDBB}"/>
            </a:ext>
          </a:extLst>
        </xdr:cNvPr>
        <xdr:cNvCxnSpPr/>
      </xdr:nvCxnSpPr>
      <xdr:spPr>
        <a:xfrm>
          <a:off x="19878675" y="126606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04" name="【児童館】&#10;一人当たり面積平均値テキスト">
          <a:extLst>
            <a:ext uri="{FF2B5EF4-FFF2-40B4-BE49-F238E27FC236}">
              <a16:creationId xmlns:a16="http://schemas.microsoft.com/office/drawing/2014/main" id="{079CC96A-31FB-478B-BB68-3C7288CEBF43}"/>
            </a:ext>
          </a:extLst>
        </xdr:cNvPr>
        <xdr:cNvSpPr txBox="1"/>
      </xdr:nvSpPr>
      <xdr:spPr>
        <a:xfrm>
          <a:off x="19992975" y="13589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E7A36FD9-D7EF-4DDB-BC30-BA0EDB4D46C4}"/>
            </a:ext>
          </a:extLst>
        </xdr:cNvPr>
        <xdr:cNvSpPr/>
      </xdr:nvSpPr>
      <xdr:spPr>
        <a:xfrm>
          <a:off x="19897725" y="136112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E411CE83-7D02-4A87-8156-2FB3C5E61BBC}"/>
            </a:ext>
          </a:extLst>
        </xdr:cNvPr>
        <xdr:cNvSpPr/>
      </xdr:nvSpPr>
      <xdr:spPr>
        <a:xfrm>
          <a:off x="19154775" y="136112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140693EA-B26D-4245-9CB3-568ABF830ECC}"/>
            </a:ext>
          </a:extLst>
        </xdr:cNvPr>
        <xdr:cNvSpPr/>
      </xdr:nvSpPr>
      <xdr:spPr>
        <a:xfrm>
          <a:off x="18345150" y="136188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1F7C03B3-F8BA-46AF-90D9-780654C4AA82}"/>
            </a:ext>
          </a:extLst>
        </xdr:cNvPr>
        <xdr:cNvSpPr/>
      </xdr:nvSpPr>
      <xdr:spPr>
        <a:xfrm>
          <a:off x="17554575" y="136188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38736</xdr:rowOff>
    </xdr:from>
    <xdr:to>
      <xdr:col>98</xdr:col>
      <xdr:colOff>38100</xdr:colOff>
      <xdr:row>84</xdr:row>
      <xdr:rowOff>140336</xdr:rowOff>
    </xdr:to>
    <xdr:sp macro="" textlink="">
      <xdr:nvSpPr>
        <xdr:cNvPr id="709" name="フローチャート: 判断 708">
          <a:extLst>
            <a:ext uri="{FF2B5EF4-FFF2-40B4-BE49-F238E27FC236}">
              <a16:creationId xmlns:a16="http://schemas.microsoft.com/office/drawing/2014/main" id="{CEDEF612-AB23-431C-A12B-086554F39C07}"/>
            </a:ext>
          </a:extLst>
        </xdr:cNvPr>
        <xdr:cNvSpPr/>
      </xdr:nvSpPr>
      <xdr:spPr>
        <a:xfrm>
          <a:off x="16754475" y="136499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17E94CDA-A202-4CCC-81CB-1613DD02FC25}"/>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F5C4F9D4-17E3-4A34-B1F9-09E9548CC742}"/>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C137DFA3-46EA-4CA1-9031-2FE8FD6B36F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52743105-EE66-4519-A807-36AFE59A53F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39538D7C-C053-4462-A38C-F1A8A923FB7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61595</xdr:rowOff>
    </xdr:from>
    <xdr:to>
      <xdr:col>116</xdr:col>
      <xdr:colOff>114300</xdr:colOff>
      <xdr:row>83</xdr:row>
      <xdr:rowOff>163195</xdr:rowOff>
    </xdr:to>
    <xdr:sp macro="" textlink="">
      <xdr:nvSpPr>
        <xdr:cNvPr id="715" name="楕円 714">
          <a:extLst>
            <a:ext uri="{FF2B5EF4-FFF2-40B4-BE49-F238E27FC236}">
              <a16:creationId xmlns:a16="http://schemas.microsoft.com/office/drawing/2014/main" id="{2621E429-E0EE-481B-8B7D-A1C5A939BB35}"/>
            </a:ext>
          </a:extLst>
        </xdr:cNvPr>
        <xdr:cNvSpPr/>
      </xdr:nvSpPr>
      <xdr:spPr>
        <a:xfrm>
          <a:off x="19897725" y="135140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84472</xdr:rowOff>
    </xdr:from>
    <xdr:ext cx="469744" cy="259045"/>
    <xdr:sp macro="" textlink="">
      <xdr:nvSpPr>
        <xdr:cNvPr id="716" name="【児童館】&#10;一人当たり面積該当値テキスト">
          <a:extLst>
            <a:ext uri="{FF2B5EF4-FFF2-40B4-BE49-F238E27FC236}">
              <a16:creationId xmlns:a16="http://schemas.microsoft.com/office/drawing/2014/main" id="{502AB13A-BADD-4C95-B6DE-F24300511AD4}"/>
            </a:ext>
          </a:extLst>
        </xdr:cNvPr>
        <xdr:cNvSpPr txBox="1"/>
      </xdr:nvSpPr>
      <xdr:spPr>
        <a:xfrm>
          <a:off x="19992975" y="1337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61595</xdr:rowOff>
    </xdr:from>
    <xdr:to>
      <xdr:col>112</xdr:col>
      <xdr:colOff>38100</xdr:colOff>
      <xdr:row>83</xdr:row>
      <xdr:rowOff>163195</xdr:rowOff>
    </xdr:to>
    <xdr:sp macro="" textlink="">
      <xdr:nvSpPr>
        <xdr:cNvPr id="717" name="楕円 716">
          <a:extLst>
            <a:ext uri="{FF2B5EF4-FFF2-40B4-BE49-F238E27FC236}">
              <a16:creationId xmlns:a16="http://schemas.microsoft.com/office/drawing/2014/main" id="{303FF676-6ABF-441A-8D25-93B29669165B}"/>
            </a:ext>
          </a:extLst>
        </xdr:cNvPr>
        <xdr:cNvSpPr/>
      </xdr:nvSpPr>
      <xdr:spPr>
        <a:xfrm>
          <a:off x="19154775" y="13514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112395</xdr:rowOff>
    </xdr:from>
    <xdr:to>
      <xdr:col>116</xdr:col>
      <xdr:colOff>63500</xdr:colOff>
      <xdr:row>83</xdr:row>
      <xdr:rowOff>112395</xdr:rowOff>
    </xdr:to>
    <xdr:cxnSp macro="">
      <xdr:nvCxnSpPr>
        <xdr:cNvPr id="718" name="直線コネクタ 717">
          <a:extLst>
            <a:ext uri="{FF2B5EF4-FFF2-40B4-BE49-F238E27FC236}">
              <a16:creationId xmlns:a16="http://schemas.microsoft.com/office/drawing/2014/main" id="{9B55B64D-E74E-4B64-AEBA-D8D2B06D4F45}"/>
            </a:ext>
          </a:extLst>
        </xdr:cNvPr>
        <xdr:cNvCxnSpPr/>
      </xdr:nvCxnSpPr>
      <xdr:spPr>
        <a:xfrm>
          <a:off x="19202400" y="1356169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67311</xdr:rowOff>
    </xdr:from>
    <xdr:to>
      <xdr:col>107</xdr:col>
      <xdr:colOff>101600</xdr:colOff>
      <xdr:row>83</xdr:row>
      <xdr:rowOff>168911</xdr:rowOff>
    </xdr:to>
    <xdr:sp macro="" textlink="">
      <xdr:nvSpPr>
        <xdr:cNvPr id="719" name="楕円 718">
          <a:extLst>
            <a:ext uri="{FF2B5EF4-FFF2-40B4-BE49-F238E27FC236}">
              <a16:creationId xmlns:a16="http://schemas.microsoft.com/office/drawing/2014/main" id="{A0AC18CB-9FD1-471F-B415-BF5325D71C76}"/>
            </a:ext>
          </a:extLst>
        </xdr:cNvPr>
        <xdr:cNvSpPr/>
      </xdr:nvSpPr>
      <xdr:spPr>
        <a:xfrm>
          <a:off x="18345150" y="135134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112395</xdr:rowOff>
    </xdr:from>
    <xdr:to>
      <xdr:col>111</xdr:col>
      <xdr:colOff>177800</xdr:colOff>
      <xdr:row>83</xdr:row>
      <xdr:rowOff>118111</xdr:rowOff>
    </xdr:to>
    <xdr:cxnSp macro="">
      <xdr:nvCxnSpPr>
        <xdr:cNvPr id="720" name="直線コネクタ 719">
          <a:extLst>
            <a:ext uri="{FF2B5EF4-FFF2-40B4-BE49-F238E27FC236}">
              <a16:creationId xmlns:a16="http://schemas.microsoft.com/office/drawing/2014/main" id="{8C715766-C456-4886-ABAA-EC6B5A0FB461}"/>
            </a:ext>
          </a:extLst>
        </xdr:cNvPr>
        <xdr:cNvCxnSpPr/>
      </xdr:nvCxnSpPr>
      <xdr:spPr>
        <a:xfrm flipV="1">
          <a:off x="18392775" y="13561695"/>
          <a:ext cx="80962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721" name="楕円 720">
          <a:extLst>
            <a:ext uri="{FF2B5EF4-FFF2-40B4-BE49-F238E27FC236}">
              <a16:creationId xmlns:a16="http://schemas.microsoft.com/office/drawing/2014/main" id="{569E9C15-0D84-47F1-8C0F-693CF77D81C0}"/>
            </a:ext>
          </a:extLst>
        </xdr:cNvPr>
        <xdr:cNvSpPr/>
      </xdr:nvSpPr>
      <xdr:spPr>
        <a:xfrm>
          <a:off x="17554575" y="135134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118111</xdr:rowOff>
    </xdr:from>
    <xdr:to>
      <xdr:col>107</xdr:col>
      <xdr:colOff>50800</xdr:colOff>
      <xdr:row>83</xdr:row>
      <xdr:rowOff>118111</xdr:rowOff>
    </xdr:to>
    <xdr:cxnSp macro="">
      <xdr:nvCxnSpPr>
        <xdr:cNvPr id="722" name="直線コネクタ 721">
          <a:extLst>
            <a:ext uri="{FF2B5EF4-FFF2-40B4-BE49-F238E27FC236}">
              <a16:creationId xmlns:a16="http://schemas.microsoft.com/office/drawing/2014/main" id="{27D45F61-756E-49BA-8992-2BDC738C788E}"/>
            </a:ext>
          </a:extLst>
        </xdr:cNvPr>
        <xdr:cNvCxnSpPr/>
      </xdr:nvCxnSpPr>
      <xdr:spPr>
        <a:xfrm>
          <a:off x="17602200" y="1357058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23" name="楕円 722">
          <a:extLst>
            <a:ext uri="{FF2B5EF4-FFF2-40B4-BE49-F238E27FC236}">
              <a16:creationId xmlns:a16="http://schemas.microsoft.com/office/drawing/2014/main" id="{C64B0427-2278-4F31-9D9C-6DEE8B2B7402}"/>
            </a:ext>
          </a:extLst>
        </xdr:cNvPr>
        <xdr:cNvSpPr/>
      </xdr:nvSpPr>
      <xdr:spPr>
        <a:xfrm>
          <a:off x="16754475" y="13513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118111</xdr:rowOff>
    </xdr:from>
    <xdr:to>
      <xdr:col>102</xdr:col>
      <xdr:colOff>114300</xdr:colOff>
      <xdr:row>83</xdr:row>
      <xdr:rowOff>118111</xdr:rowOff>
    </xdr:to>
    <xdr:cxnSp macro="">
      <xdr:nvCxnSpPr>
        <xdr:cNvPr id="724" name="直線コネクタ 723">
          <a:extLst>
            <a:ext uri="{FF2B5EF4-FFF2-40B4-BE49-F238E27FC236}">
              <a16:creationId xmlns:a16="http://schemas.microsoft.com/office/drawing/2014/main" id="{D602C2C7-6AB3-447C-A4A1-44BB3C17312D}"/>
            </a:ext>
          </a:extLst>
        </xdr:cNvPr>
        <xdr:cNvCxnSpPr/>
      </xdr:nvCxnSpPr>
      <xdr:spPr>
        <a:xfrm>
          <a:off x="16802100" y="135705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25" name="n_1aveValue【児童館】&#10;一人当たり面積">
          <a:extLst>
            <a:ext uri="{FF2B5EF4-FFF2-40B4-BE49-F238E27FC236}">
              <a16:creationId xmlns:a16="http://schemas.microsoft.com/office/drawing/2014/main" id="{1BD5AF0F-9645-4F4A-86C1-A8D5B37F34AD}"/>
            </a:ext>
          </a:extLst>
        </xdr:cNvPr>
        <xdr:cNvSpPr txBox="1"/>
      </xdr:nvSpPr>
      <xdr:spPr>
        <a:xfrm>
          <a:off x="18983402"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726" name="n_2aveValue【児童館】&#10;一人当たり面積">
          <a:extLst>
            <a:ext uri="{FF2B5EF4-FFF2-40B4-BE49-F238E27FC236}">
              <a16:creationId xmlns:a16="http://schemas.microsoft.com/office/drawing/2014/main" id="{905B5ACB-E5E1-4926-BBF2-5A6D7CC4CB9A}"/>
            </a:ext>
          </a:extLst>
        </xdr:cNvPr>
        <xdr:cNvSpPr txBox="1"/>
      </xdr:nvSpPr>
      <xdr:spPr>
        <a:xfrm>
          <a:off x="18183302" y="1370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727" name="n_3aveValue【児童館】&#10;一人当たり面積">
          <a:extLst>
            <a:ext uri="{FF2B5EF4-FFF2-40B4-BE49-F238E27FC236}">
              <a16:creationId xmlns:a16="http://schemas.microsoft.com/office/drawing/2014/main" id="{AFBA514D-BED7-4FD1-8A79-D6CAE78E91C8}"/>
            </a:ext>
          </a:extLst>
        </xdr:cNvPr>
        <xdr:cNvSpPr txBox="1"/>
      </xdr:nvSpPr>
      <xdr:spPr>
        <a:xfrm>
          <a:off x="17383202" y="1370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131463</xdr:rowOff>
    </xdr:from>
    <xdr:ext cx="469744" cy="259045"/>
    <xdr:sp macro="" textlink="">
      <xdr:nvSpPr>
        <xdr:cNvPr id="728" name="n_4aveValue【児童館】&#10;一人当たり面積">
          <a:extLst>
            <a:ext uri="{FF2B5EF4-FFF2-40B4-BE49-F238E27FC236}">
              <a16:creationId xmlns:a16="http://schemas.microsoft.com/office/drawing/2014/main" id="{E0DB7736-6C37-489D-87BB-3AD0631C1CA8}"/>
            </a:ext>
          </a:extLst>
        </xdr:cNvPr>
        <xdr:cNvSpPr txBox="1"/>
      </xdr:nvSpPr>
      <xdr:spPr>
        <a:xfrm>
          <a:off x="16592627" y="1374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8272</xdr:rowOff>
    </xdr:from>
    <xdr:ext cx="469744" cy="259045"/>
    <xdr:sp macro="" textlink="">
      <xdr:nvSpPr>
        <xdr:cNvPr id="729" name="n_1mainValue【児童館】&#10;一人当たり面積">
          <a:extLst>
            <a:ext uri="{FF2B5EF4-FFF2-40B4-BE49-F238E27FC236}">
              <a16:creationId xmlns:a16="http://schemas.microsoft.com/office/drawing/2014/main" id="{93882332-A75E-4F35-BD90-325141D095F0}"/>
            </a:ext>
          </a:extLst>
        </xdr:cNvPr>
        <xdr:cNvSpPr txBox="1"/>
      </xdr:nvSpPr>
      <xdr:spPr>
        <a:xfrm>
          <a:off x="18983402" y="1329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730" name="n_2mainValue【児童館】&#10;一人当たり面積">
          <a:extLst>
            <a:ext uri="{FF2B5EF4-FFF2-40B4-BE49-F238E27FC236}">
              <a16:creationId xmlns:a16="http://schemas.microsoft.com/office/drawing/2014/main" id="{B363B283-4CB6-4492-97EC-45838AF41010}"/>
            </a:ext>
          </a:extLst>
        </xdr:cNvPr>
        <xdr:cNvSpPr txBox="1"/>
      </xdr:nvSpPr>
      <xdr:spPr>
        <a:xfrm>
          <a:off x="18183302" y="1329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731" name="n_3mainValue【児童館】&#10;一人当たり面積">
          <a:extLst>
            <a:ext uri="{FF2B5EF4-FFF2-40B4-BE49-F238E27FC236}">
              <a16:creationId xmlns:a16="http://schemas.microsoft.com/office/drawing/2014/main" id="{D54A5280-7C53-4A24-8024-59B4A96242DD}"/>
            </a:ext>
          </a:extLst>
        </xdr:cNvPr>
        <xdr:cNvSpPr txBox="1"/>
      </xdr:nvSpPr>
      <xdr:spPr>
        <a:xfrm>
          <a:off x="17383202" y="1329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2" name="n_4mainValue【児童館】&#10;一人当たり面積">
          <a:extLst>
            <a:ext uri="{FF2B5EF4-FFF2-40B4-BE49-F238E27FC236}">
              <a16:creationId xmlns:a16="http://schemas.microsoft.com/office/drawing/2014/main" id="{61090594-A5FC-4BFB-B6C8-290CAAD8C8B5}"/>
            </a:ext>
          </a:extLst>
        </xdr:cNvPr>
        <xdr:cNvSpPr txBox="1"/>
      </xdr:nvSpPr>
      <xdr:spPr>
        <a:xfrm>
          <a:off x="16592627" y="1329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119F6230-2092-4D17-B3B5-86B207BF3F5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A3EB3A07-2ABA-4FA7-9D57-8632DD4C377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409AC0DE-2939-4647-AAB8-69D7B32AEF4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636E6A7D-7402-46F2-A232-2C8AC8022C0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BD3066AB-CFA2-4E63-BF5B-F0AC393FE3D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B49AFBC7-E6D2-4BF5-AA88-44CC4B8C30F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11497CA9-93CE-44BA-824A-EBF62FCA6A2D}"/>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DA7FE1A2-2705-4560-958A-E3589600962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88049FAF-311E-4D69-8DC5-B7AEB7D0FDC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C82545A1-0606-41F8-9803-3857D7FF9EF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A735380C-DF09-4ABC-BBC2-DE86E42D461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4" name="直線コネクタ 743">
          <a:extLst>
            <a:ext uri="{FF2B5EF4-FFF2-40B4-BE49-F238E27FC236}">
              <a16:creationId xmlns:a16="http://schemas.microsoft.com/office/drawing/2014/main" id="{95B72618-D7C8-4A9C-8640-77BB2D195293}"/>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5" name="テキスト ボックス 744">
          <a:extLst>
            <a:ext uri="{FF2B5EF4-FFF2-40B4-BE49-F238E27FC236}">
              <a16:creationId xmlns:a16="http://schemas.microsoft.com/office/drawing/2014/main" id="{C9A03C6F-F974-41EF-A1FE-C209C5D1F874}"/>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6" name="直線コネクタ 745">
          <a:extLst>
            <a:ext uri="{FF2B5EF4-FFF2-40B4-BE49-F238E27FC236}">
              <a16:creationId xmlns:a16="http://schemas.microsoft.com/office/drawing/2014/main" id="{FC246520-7900-488C-939F-B507450D3FBF}"/>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7" name="テキスト ボックス 746">
          <a:extLst>
            <a:ext uri="{FF2B5EF4-FFF2-40B4-BE49-F238E27FC236}">
              <a16:creationId xmlns:a16="http://schemas.microsoft.com/office/drawing/2014/main" id="{01CFFFCD-FA4E-4BDE-9ACA-F3A2E7D62492}"/>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8" name="直線コネクタ 747">
          <a:extLst>
            <a:ext uri="{FF2B5EF4-FFF2-40B4-BE49-F238E27FC236}">
              <a16:creationId xmlns:a16="http://schemas.microsoft.com/office/drawing/2014/main" id="{6D06C120-DC76-48A5-BB49-85153574D4A4}"/>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9" name="テキスト ボックス 748">
          <a:extLst>
            <a:ext uri="{FF2B5EF4-FFF2-40B4-BE49-F238E27FC236}">
              <a16:creationId xmlns:a16="http://schemas.microsoft.com/office/drawing/2014/main" id="{2ED343AC-1817-404D-B5B7-B953659AE033}"/>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0" name="直線コネクタ 749">
          <a:extLst>
            <a:ext uri="{FF2B5EF4-FFF2-40B4-BE49-F238E27FC236}">
              <a16:creationId xmlns:a16="http://schemas.microsoft.com/office/drawing/2014/main" id="{C4643080-53AB-464F-B1C8-7AA17CF3E838}"/>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1" name="テキスト ボックス 750">
          <a:extLst>
            <a:ext uri="{FF2B5EF4-FFF2-40B4-BE49-F238E27FC236}">
              <a16:creationId xmlns:a16="http://schemas.microsoft.com/office/drawing/2014/main" id="{C21DF7FD-AAAB-479E-9232-5528B4B7640C}"/>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07AD4280-B35A-44E2-8877-DF2A3A1E01B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3" name="テキスト ボックス 752">
          <a:extLst>
            <a:ext uri="{FF2B5EF4-FFF2-40B4-BE49-F238E27FC236}">
              <a16:creationId xmlns:a16="http://schemas.microsoft.com/office/drawing/2014/main" id="{6208B672-5E95-45E7-B11E-1C6AAFACAB18}"/>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98A946BE-760A-4F6A-A4C9-B1C4E9CF876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5" name="直線コネクタ 754">
          <a:extLst>
            <a:ext uri="{FF2B5EF4-FFF2-40B4-BE49-F238E27FC236}">
              <a16:creationId xmlns:a16="http://schemas.microsoft.com/office/drawing/2014/main" id="{CF67393C-DE8D-4634-8D38-0353DC4EFB29}"/>
            </a:ext>
          </a:extLst>
        </xdr:cNvPr>
        <xdr:cNvCxnSpPr/>
      </xdr:nvCxnSpPr>
      <xdr:spPr>
        <a:xfrm flipV="1">
          <a:off x="14696439" y="16294481"/>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6" name="【公民館】&#10;有形固定資産減価償却率最小値テキスト">
          <a:extLst>
            <a:ext uri="{FF2B5EF4-FFF2-40B4-BE49-F238E27FC236}">
              <a16:creationId xmlns:a16="http://schemas.microsoft.com/office/drawing/2014/main" id="{55FAD025-B1D0-4D9B-83C0-4E36093989D1}"/>
            </a:ext>
          </a:extLst>
        </xdr:cNvPr>
        <xdr:cNvSpPr txBox="1"/>
      </xdr:nvSpPr>
      <xdr:spPr>
        <a:xfrm>
          <a:off x="14735175" y="1771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7" name="直線コネクタ 756">
          <a:extLst>
            <a:ext uri="{FF2B5EF4-FFF2-40B4-BE49-F238E27FC236}">
              <a16:creationId xmlns:a16="http://schemas.microsoft.com/office/drawing/2014/main" id="{D429DCF0-4C93-4660-9415-938057A71D22}"/>
            </a:ext>
          </a:extLst>
        </xdr:cNvPr>
        <xdr:cNvCxnSpPr/>
      </xdr:nvCxnSpPr>
      <xdr:spPr>
        <a:xfrm>
          <a:off x="14611350" y="177072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58" name="【公民館】&#10;有形固定資産減価償却率最大値テキスト">
          <a:extLst>
            <a:ext uri="{FF2B5EF4-FFF2-40B4-BE49-F238E27FC236}">
              <a16:creationId xmlns:a16="http://schemas.microsoft.com/office/drawing/2014/main" id="{932488E7-D3CF-4BC0-92A6-DCC799610E34}"/>
            </a:ext>
          </a:extLst>
        </xdr:cNvPr>
        <xdr:cNvSpPr txBox="1"/>
      </xdr:nvSpPr>
      <xdr:spPr>
        <a:xfrm>
          <a:off x="14735175" y="16069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59" name="直線コネクタ 758">
          <a:extLst>
            <a:ext uri="{FF2B5EF4-FFF2-40B4-BE49-F238E27FC236}">
              <a16:creationId xmlns:a16="http://schemas.microsoft.com/office/drawing/2014/main" id="{0EA9523C-4C09-4E6A-B0F7-441F3911C6CE}"/>
            </a:ext>
          </a:extLst>
        </xdr:cNvPr>
        <xdr:cNvCxnSpPr/>
      </xdr:nvCxnSpPr>
      <xdr:spPr>
        <a:xfrm>
          <a:off x="14611350" y="16294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760" name="【公民館】&#10;有形固定資産減価償却率平均値テキスト">
          <a:extLst>
            <a:ext uri="{FF2B5EF4-FFF2-40B4-BE49-F238E27FC236}">
              <a16:creationId xmlns:a16="http://schemas.microsoft.com/office/drawing/2014/main" id="{42111667-047B-4647-A170-BAF6ACB2340C}"/>
            </a:ext>
          </a:extLst>
        </xdr:cNvPr>
        <xdr:cNvSpPr txBox="1"/>
      </xdr:nvSpPr>
      <xdr:spPr>
        <a:xfrm>
          <a:off x="14735175" y="16964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1" name="フローチャート: 判断 760">
          <a:extLst>
            <a:ext uri="{FF2B5EF4-FFF2-40B4-BE49-F238E27FC236}">
              <a16:creationId xmlns:a16="http://schemas.microsoft.com/office/drawing/2014/main" id="{96A3677D-200F-421C-90CE-BF1180915281}"/>
            </a:ext>
          </a:extLst>
        </xdr:cNvPr>
        <xdr:cNvSpPr/>
      </xdr:nvSpPr>
      <xdr:spPr>
        <a:xfrm>
          <a:off x="14649450" y="169861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2" name="フローチャート: 判断 761">
          <a:extLst>
            <a:ext uri="{FF2B5EF4-FFF2-40B4-BE49-F238E27FC236}">
              <a16:creationId xmlns:a16="http://schemas.microsoft.com/office/drawing/2014/main" id="{C1B9E131-754F-4F76-99E6-03DB0B8EBBC4}"/>
            </a:ext>
          </a:extLst>
        </xdr:cNvPr>
        <xdr:cNvSpPr/>
      </xdr:nvSpPr>
      <xdr:spPr>
        <a:xfrm>
          <a:off x="13887450" y="169715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3" name="フローチャート: 判断 762">
          <a:extLst>
            <a:ext uri="{FF2B5EF4-FFF2-40B4-BE49-F238E27FC236}">
              <a16:creationId xmlns:a16="http://schemas.microsoft.com/office/drawing/2014/main" id="{B59A1937-F446-436C-8045-B1E483AB2BD1}"/>
            </a:ext>
          </a:extLst>
        </xdr:cNvPr>
        <xdr:cNvSpPr/>
      </xdr:nvSpPr>
      <xdr:spPr>
        <a:xfrm>
          <a:off x="13096875" y="169920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4" name="フローチャート: 判断 763">
          <a:extLst>
            <a:ext uri="{FF2B5EF4-FFF2-40B4-BE49-F238E27FC236}">
              <a16:creationId xmlns:a16="http://schemas.microsoft.com/office/drawing/2014/main" id="{BB29ECF0-D322-4AD4-BAF4-71E58E174CE1}"/>
            </a:ext>
          </a:extLst>
        </xdr:cNvPr>
        <xdr:cNvSpPr/>
      </xdr:nvSpPr>
      <xdr:spPr>
        <a:xfrm>
          <a:off x="12296775" y="170044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765" name="フローチャート: 判断 764">
          <a:extLst>
            <a:ext uri="{FF2B5EF4-FFF2-40B4-BE49-F238E27FC236}">
              <a16:creationId xmlns:a16="http://schemas.microsoft.com/office/drawing/2014/main" id="{3BC531FD-0409-4023-A178-23F06498C456}"/>
            </a:ext>
          </a:extLst>
        </xdr:cNvPr>
        <xdr:cNvSpPr/>
      </xdr:nvSpPr>
      <xdr:spPr>
        <a:xfrm>
          <a:off x="11487150" y="16887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DF701DA-EDCB-484A-982B-9D33D097202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B41F130E-7818-4109-8954-5CFFBF925F4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AEFCF580-2D73-42FB-B3C4-8B80E91D650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D5E28CA-5EF0-4BD9-9161-77B7D7ECE27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EB835406-50ED-4F09-AAD7-C21046A4BB2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7113</xdr:rowOff>
    </xdr:from>
    <xdr:to>
      <xdr:col>85</xdr:col>
      <xdr:colOff>177800</xdr:colOff>
      <xdr:row>104</xdr:row>
      <xdr:rowOff>108713</xdr:rowOff>
    </xdr:to>
    <xdr:sp macro="" textlink="">
      <xdr:nvSpPr>
        <xdr:cNvPr id="771" name="楕円 770">
          <a:extLst>
            <a:ext uri="{FF2B5EF4-FFF2-40B4-BE49-F238E27FC236}">
              <a16:creationId xmlns:a16="http://schemas.microsoft.com/office/drawing/2014/main" id="{D2EF0017-9BDF-4CA9-95D3-1292B353C8BE}"/>
            </a:ext>
          </a:extLst>
        </xdr:cNvPr>
        <xdr:cNvSpPr/>
      </xdr:nvSpPr>
      <xdr:spPr>
        <a:xfrm>
          <a:off x="14649450" y="169838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29990</xdr:rowOff>
    </xdr:from>
    <xdr:ext cx="405111" cy="259045"/>
    <xdr:sp macro="" textlink="">
      <xdr:nvSpPr>
        <xdr:cNvPr id="772" name="【公民館】&#10;有形固定資産減価償却率該当値テキスト">
          <a:extLst>
            <a:ext uri="{FF2B5EF4-FFF2-40B4-BE49-F238E27FC236}">
              <a16:creationId xmlns:a16="http://schemas.microsoft.com/office/drawing/2014/main" id="{5C57F902-B0CD-41ED-96E2-9B802482FA92}"/>
            </a:ext>
          </a:extLst>
        </xdr:cNvPr>
        <xdr:cNvSpPr txBox="1"/>
      </xdr:nvSpPr>
      <xdr:spPr>
        <a:xfrm>
          <a:off x="14735175" y="16828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82550</xdr:rowOff>
    </xdr:from>
    <xdr:to>
      <xdr:col>81</xdr:col>
      <xdr:colOff>101600</xdr:colOff>
      <xdr:row>107</xdr:row>
      <xdr:rowOff>12700</xdr:rowOff>
    </xdr:to>
    <xdr:sp macro="" textlink="">
      <xdr:nvSpPr>
        <xdr:cNvPr id="773" name="楕円 772">
          <a:extLst>
            <a:ext uri="{FF2B5EF4-FFF2-40B4-BE49-F238E27FC236}">
              <a16:creationId xmlns:a16="http://schemas.microsoft.com/office/drawing/2014/main" id="{2874FE72-C70B-4702-9591-F5ED35106B60}"/>
            </a:ext>
          </a:extLst>
        </xdr:cNvPr>
        <xdr:cNvSpPr/>
      </xdr:nvSpPr>
      <xdr:spPr>
        <a:xfrm>
          <a:off x="13887450" y="17402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57913</xdr:rowOff>
    </xdr:from>
    <xdr:to>
      <xdr:col>85</xdr:col>
      <xdr:colOff>127000</xdr:colOff>
      <xdr:row>106</xdr:row>
      <xdr:rowOff>133350</xdr:rowOff>
    </xdr:to>
    <xdr:cxnSp macro="">
      <xdr:nvCxnSpPr>
        <xdr:cNvPr id="774" name="直線コネクタ 773">
          <a:extLst>
            <a:ext uri="{FF2B5EF4-FFF2-40B4-BE49-F238E27FC236}">
              <a16:creationId xmlns:a16="http://schemas.microsoft.com/office/drawing/2014/main" id="{46C6B9D3-A5A2-4338-AAE7-1FFA6D966269}"/>
            </a:ext>
          </a:extLst>
        </xdr:cNvPr>
        <xdr:cNvCxnSpPr/>
      </xdr:nvCxnSpPr>
      <xdr:spPr>
        <a:xfrm flipV="1">
          <a:off x="13935075" y="17031463"/>
          <a:ext cx="762000" cy="41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36830</xdr:rowOff>
    </xdr:from>
    <xdr:to>
      <xdr:col>76</xdr:col>
      <xdr:colOff>165100</xdr:colOff>
      <xdr:row>106</xdr:row>
      <xdr:rowOff>138430</xdr:rowOff>
    </xdr:to>
    <xdr:sp macro="" textlink="">
      <xdr:nvSpPr>
        <xdr:cNvPr id="775" name="楕円 774">
          <a:extLst>
            <a:ext uri="{FF2B5EF4-FFF2-40B4-BE49-F238E27FC236}">
              <a16:creationId xmlns:a16="http://schemas.microsoft.com/office/drawing/2014/main" id="{76C0BFF2-4B33-41D3-947D-CC0C392E547C}"/>
            </a:ext>
          </a:extLst>
        </xdr:cNvPr>
        <xdr:cNvSpPr/>
      </xdr:nvSpPr>
      <xdr:spPr>
        <a:xfrm>
          <a:off x="13096875" y="173532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87630</xdr:rowOff>
    </xdr:from>
    <xdr:to>
      <xdr:col>81</xdr:col>
      <xdr:colOff>50800</xdr:colOff>
      <xdr:row>106</xdr:row>
      <xdr:rowOff>133350</xdr:rowOff>
    </xdr:to>
    <xdr:cxnSp macro="">
      <xdr:nvCxnSpPr>
        <xdr:cNvPr id="776" name="直線コネクタ 775">
          <a:extLst>
            <a:ext uri="{FF2B5EF4-FFF2-40B4-BE49-F238E27FC236}">
              <a16:creationId xmlns:a16="http://schemas.microsoft.com/office/drawing/2014/main" id="{6D80EBD1-7A69-4BBA-B5D4-883C4FD6AFC7}"/>
            </a:ext>
          </a:extLst>
        </xdr:cNvPr>
        <xdr:cNvCxnSpPr/>
      </xdr:nvCxnSpPr>
      <xdr:spPr>
        <a:xfrm>
          <a:off x="13144500" y="17400905"/>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16256</xdr:rowOff>
    </xdr:from>
    <xdr:to>
      <xdr:col>72</xdr:col>
      <xdr:colOff>38100</xdr:colOff>
      <xdr:row>106</xdr:row>
      <xdr:rowOff>117856</xdr:rowOff>
    </xdr:to>
    <xdr:sp macro="" textlink="">
      <xdr:nvSpPr>
        <xdr:cNvPr id="777" name="楕円 776">
          <a:extLst>
            <a:ext uri="{FF2B5EF4-FFF2-40B4-BE49-F238E27FC236}">
              <a16:creationId xmlns:a16="http://schemas.microsoft.com/office/drawing/2014/main" id="{DB958FA9-B5B2-4D9B-86B5-503DBCD93CC4}"/>
            </a:ext>
          </a:extLst>
        </xdr:cNvPr>
        <xdr:cNvSpPr/>
      </xdr:nvSpPr>
      <xdr:spPr>
        <a:xfrm>
          <a:off x="12296775" y="173327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67056</xdr:rowOff>
    </xdr:from>
    <xdr:to>
      <xdr:col>76</xdr:col>
      <xdr:colOff>114300</xdr:colOff>
      <xdr:row>106</xdr:row>
      <xdr:rowOff>87630</xdr:rowOff>
    </xdr:to>
    <xdr:cxnSp macro="">
      <xdr:nvCxnSpPr>
        <xdr:cNvPr id="778" name="直線コネクタ 777">
          <a:extLst>
            <a:ext uri="{FF2B5EF4-FFF2-40B4-BE49-F238E27FC236}">
              <a16:creationId xmlns:a16="http://schemas.microsoft.com/office/drawing/2014/main" id="{CC9E6183-73C4-43C8-BA98-F8D6AB56D6FD}"/>
            </a:ext>
          </a:extLst>
        </xdr:cNvPr>
        <xdr:cNvCxnSpPr/>
      </xdr:nvCxnSpPr>
      <xdr:spPr>
        <a:xfrm>
          <a:off x="12344400" y="17380331"/>
          <a:ext cx="8001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96265</xdr:rowOff>
    </xdr:from>
    <xdr:to>
      <xdr:col>67</xdr:col>
      <xdr:colOff>101600</xdr:colOff>
      <xdr:row>106</xdr:row>
      <xdr:rowOff>26415</xdr:rowOff>
    </xdr:to>
    <xdr:sp macro="" textlink="">
      <xdr:nvSpPr>
        <xdr:cNvPr id="779" name="楕円 778">
          <a:extLst>
            <a:ext uri="{FF2B5EF4-FFF2-40B4-BE49-F238E27FC236}">
              <a16:creationId xmlns:a16="http://schemas.microsoft.com/office/drawing/2014/main" id="{68197CE1-2979-42DB-BC22-DE98F32EFC13}"/>
            </a:ext>
          </a:extLst>
        </xdr:cNvPr>
        <xdr:cNvSpPr/>
      </xdr:nvSpPr>
      <xdr:spPr>
        <a:xfrm>
          <a:off x="11487150" y="172412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147065</xdr:rowOff>
    </xdr:from>
    <xdr:to>
      <xdr:col>71</xdr:col>
      <xdr:colOff>177800</xdr:colOff>
      <xdr:row>106</xdr:row>
      <xdr:rowOff>67056</xdr:rowOff>
    </xdr:to>
    <xdr:cxnSp macro="">
      <xdr:nvCxnSpPr>
        <xdr:cNvPr id="780" name="直線コネクタ 779">
          <a:extLst>
            <a:ext uri="{FF2B5EF4-FFF2-40B4-BE49-F238E27FC236}">
              <a16:creationId xmlns:a16="http://schemas.microsoft.com/office/drawing/2014/main" id="{649F9813-914C-4B87-8678-6B0FBA653DD5}"/>
            </a:ext>
          </a:extLst>
        </xdr:cNvPr>
        <xdr:cNvCxnSpPr/>
      </xdr:nvCxnSpPr>
      <xdr:spPr>
        <a:xfrm>
          <a:off x="11534775" y="17288890"/>
          <a:ext cx="809625"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781" name="n_1aveValue【公民館】&#10;有形固定資産減価償却率">
          <a:extLst>
            <a:ext uri="{FF2B5EF4-FFF2-40B4-BE49-F238E27FC236}">
              <a16:creationId xmlns:a16="http://schemas.microsoft.com/office/drawing/2014/main" id="{96DD3DD6-1504-4BDE-86FC-7A4738F99F40}"/>
            </a:ext>
          </a:extLst>
        </xdr:cNvPr>
        <xdr:cNvSpPr txBox="1"/>
      </xdr:nvSpPr>
      <xdr:spPr>
        <a:xfrm>
          <a:off x="13745219" y="16746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782" name="n_2aveValue【公民館】&#10;有形固定資産減価償却率">
          <a:extLst>
            <a:ext uri="{FF2B5EF4-FFF2-40B4-BE49-F238E27FC236}">
              <a16:creationId xmlns:a16="http://schemas.microsoft.com/office/drawing/2014/main" id="{E850EE90-732F-4C3B-8010-E3C3801F96F2}"/>
            </a:ext>
          </a:extLst>
        </xdr:cNvPr>
        <xdr:cNvSpPr txBox="1"/>
      </xdr:nvSpPr>
      <xdr:spPr>
        <a:xfrm>
          <a:off x="12964169" y="16770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783" name="n_3aveValue【公民館】&#10;有形固定資産減価償却率">
          <a:extLst>
            <a:ext uri="{FF2B5EF4-FFF2-40B4-BE49-F238E27FC236}">
              <a16:creationId xmlns:a16="http://schemas.microsoft.com/office/drawing/2014/main" id="{A8EF0F36-B03E-4F30-9859-0911409E474C}"/>
            </a:ext>
          </a:extLst>
        </xdr:cNvPr>
        <xdr:cNvSpPr txBox="1"/>
      </xdr:nvSpPr>
      <xdr:spPr>
        <a:xfrm>
          <a:off x="12164069" y="16773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29227</xdr:rowOff>
    </xdr:from>
    <xdr:ext cx="405111" cy="259045"/>
    <xdr:sp macro="" textlink="">
      <xdr:nvSpPr>
        <xdr:cNvPr id="784" name="n_4aveValue【公民館】&#10;有形固定資産減価償却率">
          <a:extLst>
            <a:ext uri="{FF2B5EF4-FFF2-40B4-BE49-F238E27FC236}">
              <a16:creationId xmlns:a16="http://schemas.microsoft.com/office/drawing/2014/main" id="{039F83C3-A554-4A81-8D3E-C32BA25F0D4B}"/>
            </a:ext>
          </a:extLst>
        </xdr:cNvPr>
        <xdr:cNvSpPr txBox="1"/>
      </xdr:nvSpPr>
      <xdr:spPr>
        <a:xfrm>
          <a:off x="11354444" y="1665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3827</xdr:rowOff>
    </xdr:from>
    <xdr:ext cx="405111" cy="259045"/>
    <xdr:sp macro="" textlink="">
      <xdr:nvSpPr>
        <xdr:cNvPr id="785" name="n_1mainValue【公民館】&#10;有形固定資産減価償却率">
          <a:extLst>
            <a:ext uri="{FF2B5EF4-FFF2-40B4-BE49-F238E27FC236}">
              <a16:creationId xmlns:a16="http://schemas.microsoft.com/office/drawing/2014/main" id="{19DB451C-EE84-491E-B9D0-009E76CAE3FB}"/>
            </a:ext>
          </a:extLst>
        </xdr:cNvPr>
        <xdr:cNvSpPr txBox="1"/>
      </xdr:nvSpPr>
      <xdr:spPr>
        <a:xfrm>
          <a:off x="13745219" y="1749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129557</xdr:rowOff>
    </xdr:from>
    <xdr:ext cx="405111" cy="259045"/>
    <xdr:sp macro="" textlink="">
      <xdr:nvSpPr>
        <xdr:cNvPr id="786" name="n_2mainValue【公民館】&#10;有形固定資産減価償却率">
          <a:extLst>
            <a:ext uri="{FF2B5EF4-FFF2-40B4-BE49-F238E27FC236}">
              <a16:creationId xmlns:a16="http://schemas.microsoft.com/office/drawing/2014/main" id="{A75C463E-80A9-4A0B-A125-EF5A67CB5F29}"/>
            </a:ext>
          </a:extLst>
        </xdr:cNvPr>
        <xdr:cNvSpPr txBox="1"/>
      </xdr:nvSpPr>
      <xdr:spPr>
        <a:xfrm>
          <a:off x="12964169"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108983</xdr:rowOff>
    </xdr:from>
    <xdr:ext cx="405111" cy="259045"/>
    <xdr:sp macro="" textlink="">
      <xdr:nvSpPr>
        <xdr:cNvPr id="787" name="n_3mainValue【公民館】&#10;有形固定資産減価償却率">
          <a:extLst>
            <a:ext uri="{FF2B5EF4-FFF2-40B4-BE49-F238E27FC236}">
              <a16:creationId xmlns:a16="http://schemas.microsoft.com/office/drawing/2014/main" id="{9AA60F07-5FDD-43B0-A030-00A5347FECC9}"/>
            </a:ext>
          </a:extLst>
        </xdr:cNvPr>
        <xdr:cNvSpPr txBox="1"/>
      </xdr:nvSpPr>
      <xdr:spPr>
        <a:xfrm>
          <a:off x="12164069" y="174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17542</xdr:rowOff>
    </xdr:from>
    <xdr:ext cx="405111" cy="259045"/>
    <xdr:sp macro="" textlink="">
      <xdr:nvSpPr>
        <xdr:cNvPr id="788" name="n_4mainValue【公民館】&#10;有形固定資産減価償却率">
          <a:extLst>
            <a:ext uri="{FF2B5EF4-FFF2-40B4-BE49-F238E27FC236}">
              <a16:creationId xmlns:a16="http://schemas.microsoft.com/office/drawing/2014/main" id="{864F0DEC-42EA-4660-8FD7-1765854FD861}"/>
            </a:ext>
          </a:extLst>
        </xdr:cNvPr>
        <xdr:cNvSpPr txBox="1"/>
      </xdr:nvSpPr>
      <xdr:spPr>
        <a:xfrm>
          <a:off x="11354444" y="1733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54BD1A07-9B96-488D-BDAE-E478CC978F7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D4173909-D143-485C-8C83-F6D97C1C1CF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B92F5D17-B77D-4BF8-9931-5D7826EF21B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29BC28C-EAA8-42A4-BD74-EBCB402E51B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66C37964-75CA-449A-B0F1-78AA0FDB92F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E0A222E8-9805-41C5-BEDF-D6DD6B79E86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A79BFC7C-3984-42CE-96DB-B9EA938A8E2D}"/>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54A00BA8-2BF0-4DC9-9ED7-359C1DD9B30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74C7A78F-8353-4817-8766-CCBAA40EC91A}"/>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D1C00773-311C-4DDE-8BB2-E26C3538206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C834AE67-2BB1-4F16-A3D7-F46378E28BAF}"/>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5BAB6C34-42DB-4773-9551-43A60A80022C}"/>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696F0E99-B227-4EAD-9A2F-B8837EA0B71F}"/>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56E41F2C-BAB6-4985-ACB7-29256C6DBD7B}"/>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6B1CA7D2-3E1D-4C59-BDAB-421DE3E0A7CD}"/>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233EC0BF-8F48-49A7-8C62-6E0A2ABA6BF4}"/>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853751B8-8A60-4DC4-BDD4-0C4A53A540B2}"/>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448CE559-24B0-4FA5-AEBD-67383111EA0F}"/>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C8EDE974-D2AA-41F7-AD21-EC961B8DA01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F4C2B0C6-B118-42F2-8C2A-FB91AD6DBBD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9F05F166-BE12-43A7-B173-B38FFF8241E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0" name="直線コネクタ 809">
          <a:extLst>
            <a:ext uri="{FF2B5EF4-FFF2-40B4-BE49-F238E27FC236}">
              <a16:creationId xmlns:a16="http://schemas.microsoft.com/office/drawing/2014/main" id="{08D4872A-3408-4505-AC3F-B95D33A6F5B5}"/>
            </a:ext>
          </a:extLst>
        </xdr:cNvPr>
        <xdr:cNvCxnSpPr/>
      </xdr:nvCxnSpPr>
      <xdr:spPr>
        <a:xfrm flipV="1">
          <a:off x="19954239" y="1641881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8AF7050E-6DF8-4DB8-906C-58F258A903BA}"/>
            </a:ext>
          </a:extLst>
        </xdr:cNvPr>
        <xdr:cNvSpPr txBox="1"/>
      </xdr:nvSpPr>
      <xdr:spPr>
        <a:xfrm>
          <a:off x="19992975" y="1768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2" name="直線コネクタ 811">
          <a:extLst>
            <a:ext uri="{FF2B5EF4-FFF2-40B4-BE49-F238E27FC236}">
              <a16:creationId xmlns:a16="http://schemas.microsoft.com/office/drawing/2014/main" id="{082A879E-3121-44B2-9AA4-CEB7B1EE8568}"/>
            </a:ext>
          </a:extLst>
        </xdr:cNvPr>
        <xdr:cNvCxnSpPr/>
      </xdr:nvCxnSpPr>
      <xdr:spPr>
        <a:xfrm>
          <a:off x="19878675" y="17678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3" name="【公民館】&#10;一人当たり面積最大値テキスト">
          <a:extLst>
            <a:ext uri="{FF2B5EF4-FFF2-40B4-BE49-F238E27FC236}">
              <a16:creationId xmlns:a16="http://schemas.microsoft.com/office/drawing/2014/main" id="{F4544CC2-2C21-4B18-A700-DE0B218881C4}"/>
            </a:ext>
          </a:extLst>
        </xdr:cNvPr>
        <xdr:cNvSpPr txBox="1"/>
      </xdr:nvSpPr>
      <xdr:spPr>
        <a:xfrm>
          <a:off x="19992975" y="1619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4" name="直線コネクタ 813">
          <a:extLst>
            <a:ext uri="{FF2B5EF4-FFF2-40B4-BE49-F238E27FC236}">
              <a16:creationId xmlns:a16="http://schemas.microsoft.com/office/drawing/2014/main" id="{F79A5AA0-DABA-4020-B5EA-8C1C8D7A02CF}"/>
            </a:ext>
          </a:extLst>
        </xdr:cNvPr>
        <xdr:cNvCxnSpPr/>
      </xdr:nvCxnSpPr>
      <xdr:spPr>
        <a:xfrm>
          <a:off x="19878675" y="164188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815" name="【公民館】&#10;一人当たり面積平均値テキスト">
          <a:extLst>
            <a:ext uri="{FF2B5EF4-FFF2-40B4-BE49-F238E27FC236}">
              <a16:creationId xmlns:a16="http://schemas.microsoft.com/office/drawing/2014/main" id="{9CE0E5E4-C20F-423F-B9BD-2C84CF24A5AA}"/>
            </a:ext>
          </a:extLst>
        </xdr:cNvPr>
        <xdr:cNvSpPr txBox="1"/>
      </xdr:nvSpPr>
      <xdr:spPr>
        <a:xfrm>
          <a:off x="19992975" y="172219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6" name="フローチャート: 判断 815">
          <a:extLst>
            <a:ext uri="{FF2B5EF4-FFF2-40B4-BE49-F238E27FC236}">
              <a16:creationId xmlns:a16="http://schemas.microsoft.com/office/drawing/2014/main" id="{4AF55A01-6C3D-48B6-A912-4A4A2FB2FD50}"/>
            </a:ext>
          </a:extLst>
        </xdr:cNvPr>
        <xdr:cNvSpPr/>
      </xdr:nvSpPr>
      <xdr:spPr>
        <a:xfrm>
          <a:off x="19897725" y="172467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7" name="フローチャート: 判断 816">
          <a:extLst>
            <a:ext uri="{FF2B5EF4-FFF2-40B4-BE49-F238E27FC236}">
              <a16:creationId xmlns:a16="http://schemas.microsoft.com/office/drawing/2014/main" id="{B5795ECA-AF21-4342-8505-A032453DA5CE}"/>
            </a:ext>
          </a:extLst>
        </xdr:cNvPr>
        <xdr:cNvSpPr/>
      </xdr:nvSpPr>
      <xdr:spPr>
        <a:xfrm>
          <a:off x="19154775" y="172518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18" name="フローチャート: 判断 817">
          <a:extLst>
            <a:ext uri="{FF2B5EF4-FFF2-40B4-BE49-F238E27FC236}">
              <a16:creationId xmlns:a16="http://schemas.microsoft.com/office/drawing/2014/main" id="{B3249961-FF8F-4F38-BB48-1B46BEB4DC1F}"/>
            </a:ext>
          </a:extLst>
        </xdr:cNvPr>
        <xdr:cNvSpPr/>
      </xdr:nvSpPr>
      <xdr:spPr>
        <a:xfrm>
          <a:off x="18345150" y="172618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19" name="フローチャート: 判断 818">
          <a:extLst>
            <a:ext uri="{FF2B5EF4-FFF2-40B4-BE49-F238E27FC236}">
              <a16:creationId xmlns:a16="http://schemas.microsoft.com/office/drawing/2014/main" id="{F51FF953-2F64-40B2-9653-74525D7F6385}"/>
            </a:ext>
          </a:extLst>
        </xdr:cNvPr>
        <xdr:cNvSpPr/>
      </xdr:nvSpPr>
      <xdr:spPr>
        <a:xfrm>
          <a:off x="17554575" y="172718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820" name="フローチャート: 判断 819">
          <a:extLst>
            <a:ext uri="{FF2B5EF4-FFF2-40B4-BE49-F238E27FC236}">
              <a16:creationId xmlns:a16="http://schemas.microsoft.com/office/drawing/2014/main" id="{9BB30A02-9257-449A-8C94-054A36DB63CA}"/>
            </a:ext>
          </a:extLst>
        </xdr:cNvPr>
        <xdr:cNvSpPr/>
      </xdr:nvSpPr>
      <xdr:spPr>
        <a:xfrm>
          <a:off x="16754475" y="171923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C00C5AE9-85E1-44CC-9510-7203EB7154F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64825AAE-424B-4CB5-93EC-9AE035EE43B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95146DC4-0864-468D-8E1D-8E9C59C96FC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D4DC84CD-1CF4-4FC3-B4B1-6ED5E254080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0C85A0D-8899-4391-BB47-EF63D353EF5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77978</xdr:rowOff>
    </xdr:from>
    <xdr:to>
      <xdr:col>116</xdr:col>
      <xdr:colOff>114300</xdr:colOff>
      <xdr:row>106</xdr:row>
      <xdr:rowOff>8128</xdr:rowOff>
    </xdr:to>
    <xdr:sp macro="" textlink="">
      <xdr:nvSpPr>
        <xdr:cNvPr id="826" name="楕円 825">
          <a:extLst>
            <a:ext uri="{FF2B5EF4-FFF2-40B4-BE49-F238E27FC236}">
              <a16:creationId xmlns:a16="http://schemas.microsoft.com/office/drawing/2014/main" id="{A938AFB3-4155-472D-99D2-41856548FD17}"/>
            </a:ext>
          </a:extLst>
        </xdr:cNvPr>
        <xdr:cNvSpPr/>
      </xdr:nvSpPr>
      <xdr:spPr>
        <a:xfrm>
          <a:off x="19897725" y="172229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100855</xdr:rowOff>
    </xdr:from>
    <xdr:ext cx="469744" cy="259045"/>
    <xdr:sp macro="" textlink="">
      <xdr:nvSpPr>
        <xdr:cNvPr id="827" name="【公民館】&#10;一人当たり面積該当値テキスト">
          <a:extLst>
            <a:ext uri="{FF2B5EF4-FFF2-40B4-BE49-F238E27FC236}">
              <a16:creationId xmlns:a16="http://schemas.microsoft.com/office/drawing/2014/main" id="{52C28F93-B37D-4C01-9BEC-E94B6E7AA675}"/>
            </a:ext>
          </a:extLst>
        </xdr:cNvPr>
        <xdr:cNvSpPr txBox="1"/>
      </xdr:nvSpPr>
      <xdr:spPr>
        <a:xfrm>
          <a:off x="19992975" y="1707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80263</xdr:rowOff>
    </xdr:from>
    <xdr:to>
      <xdr:col>112</xdr:col>
      <xdr:colOff>38100</xdr:colOff>
      <xdr:row>106</xdr:row>
      <xdr:rowOff>10413</xdr:rowOff>
    </xdr:to>
    <xdr:sp macro="" textlink="">
      <xdr:nvSpPr>
        <xdr:cNvPr id="828" name="楕円 827">
          <a:extLst>
            <a:ext uri="{FF2B5EF4-FFF2-40B4-BE49-F238E27FC236}">
              <a16:creationId xmlns:a16="http://schemas.microsoft.com/office/drawing/2014/main" id="{2274C5EB-A472-42FD-9EF6-901FB4D5203B}"/>
            </a:ext>
          </a:extLst>
        </xdr:cNvPr>
        <xdr:cNvSpPr/>
      </xdr:nvSpPr>
      <xdr:spPr>
        <a:xfrm>
          <a:off x="19154775" y="172284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128778</xdr:rowOff>
    </xdr:from>
    <xdr:to>
      <xdr:col>116</xdr:col>
      <xdr:colOff>63500</xdr:colOff>
      <xdr:row>105</xdr:row>
      <xdr:rowOff>131063</xdr:rowOff>
    </xdr:to>
    <xdr:cxnSp macro="">
      <xdr:nvCxnSpPr>
        <xdr:cNvPr id="829" name="直線コネクタ 828">
          <a:extLst>
            <a:ext uri="{FF2B5EF4-FFF2-40B4-BE49-F238E27FC236}">
              <a16:creationId xmlns:a16="http://schemas.microsoft.com/office/drawing/2014/main" id="{A96C9576-191C-49F1-89AA-5D366D818C49}"/>
            </a:ext>
          </a:extLst>
        </xdr:cNvPr>
        <xdr:cNvCxnSpPr/>
      </xdr:nvCxnSpPr>
      <xdr:spPr>
        <a:xfrm flipV="1">
          <a:off x="19202400" y="17270603"/>
          <a:ext cx="752475"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80263</xdr:rowOff>
    </xdr:from>
    <xdr:to>
      <xdr:col>107</xdr:col>
      <xdr:colOff>101600</xdr:colOff>
      <xdr:row>106</xdr:row>
      <xdr:rowOff>10413</xdr:rowOff>
    </xdr:to>
    <xdr:sp macro="" textlink="">
      <xdr:nvSpPr>
        <xdr:cNvPr id="830" name="楕円 829">
          <a:extLst>
            <a:ext uri="{FF2B5EF4-FFF2-40B4-BE49-F238E27FC236}">
              <a16:creationId xmlns:a16="http://schemas.microsoft.com/office/drawing/2014/main" id="{C6A9C20E-B185-47CF-8713-E8C1AF6EDF3D}"/>
            </a:ext>
          </a:extLst>
        </xdr:cNvPr>
        <xdr:cNvSpPr/>
      </xdr:nvSpPr>
      <xdr:spPr>
        <a:xfrm>
          <a:off x="18345150" y="172284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131063</xdr:rowOff>
    </xdr:from>
    <xdr:to>
      <xdr:col>111</xdr:col>
      <xdr:colOff>177800</xdr:colOff>
      <xdr:row>105</xdr:row>
      <xdr:rowOff>131063</xdr:rowOff>
    </xdr:to>
    <xdr:cxnSp macro="">
      <xdr:nvCxnSpPr>
        <xdr:cNvPr id="831" name="直線コネクタ 830">
          <a:extLst>
            <a:ext uri="{FF2B5EF4-FFF2-40B4-BE49-F238E27FC236}">
              <a16:creationId xmlns:a16="http://schemas.microsoft.com/office/drawing/2014/main" id="{FC28A829-3A2B-4133-BF1F-A5B68492F334}"/>
            </a:ext>
          </a:extLst>
        </xdr:cNvPr>
        <xdr:cNvCxnSpPr/>
      </xdr:nvCxnSpPr>
      <xdr:spPr>
        <a:xfrm>
          <a:off x="18392775" y="1727606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832" name="楕円 831">
          <a:extLst>
            <a:ext uri="{FF2B5EF4-FFF2-40B4-BE49-F238E27FC236}">
              <a16:creationId xmlns:a16="http://schemas.microsoft.com/office/drawing/2014/main" id="{858CE707-39D5-42EE-9D8C-17AE2B343E97}"/>
            </a:ext>
          </a:extLst>
        </xdr:cNvPr>
        <xdr:cNvSpPr/>
      </xdr:nvSpPr>
      <xdr:spPr>
        <a:xfrm>
          <a:off x="17554575" y="17230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131063</xdr:rowOff>
    </xdr:from>
    <xdr:to>
      <xdr:col>107</xdr:col>
      <xdr:colOff>50800</xdr:colOff>
      <xdr:row>105</xdr:row>
      <xdr:rowOff>133350</xdr:rowOff>
    </xdr:to>
    <xdr:cxnSp macro="">
      <xdr:nvCxnSpPr>
        <xdr:cNvPr id="833" name="直線コネクタ 832">
          <a:extLst>
            <a:ext uri="{FF2B5EF4-FFF2-40B4-BE49-F238E27FC236}">
              <a16:creationId xmlns:a16="http://schemas.microsoft.com/office/drawing/2014/main" id="{97B43FFA-53CD-4109-8113-7167D505C21F}"/>
            </a:ext>
          </a:extLst>
        </xdr:cNvPr>
        <xdr:cNvCxnSpPr/>
      </xdr:nvCxnSpPr>
      <xdr:spPr>
        <a:xfrm flipV="1">
          <a:off x="17602200" y="17276063"/>
          <a:ext cx="79057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98552</xdr:rowOff>
    </xdr:from>
    <xdr:to>
      <xdr:col>98</xdr:col>
      <xdr:colOff>38100</xdr:colOff>
      <xdr:row>106</xdr:row>
      <xdr:rowOff>28702</xdr:rowOff>
    </xdr:to>
    <xdr:sp macro="" textlink="">
      <xdr:nvSpPr>
        <xdr:cNvPr id="834" name="楕円 833">
          <a:extLst>
            <a:ext uri="{FF2B5EF4-FFF2-40B4-BE49-F238E27FC236}">
              <a16:creationId xmlns:a16="http://schemas.microsoft.com/office/drawing/2014/main" id="{500D2F67-C7FA-431B-B196-5EB1EA561BB3}"/>
            </a:ext>
          </a:extLst>
        </xdr:cNvPr>
        <xdr:cNvSpPr/>
      </xdr:nvSpPr>
      <xdr:spPr>
        <a:xfrm>
          <a:off x="16754475" y="172467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133350</xdr:rowOff>
    </xdr:from>
    <xdr:to>
      <xdr:col>102</xdr:col>
      <xdr:colOff>114300</xdr:colOff>
      <xdr:row>105</xdr:row>
      <xdr:rowOff>149352</xdr:rowOff>
    </xdr:to>
    <xdr:cxnSp macro="">
      <xdr:nvCxnSpPr>
        <xdr:cNvPr id="835" name="直線コネクタ 834">
          <a:extLst>
            <a:ext uri="{FF2B5EF4-FFF2-40B4-BE49-F238E27FC236}">
              <a16:creationId xmlns:a16="http://schemas.microsoft.com/office/drawing/2014/main" id="{5C26BB7E-9598-4D8D-9987-538CCFBFD1E4}"/>
            </a:ext>
          </a:extLst>
        </xdr:cNvPr>
        <xdr:cNvCxnSpPr/>
      </xdr:nvCxnSpPr>
      <xdr:spPr>
        <a:xfrm flipV="1">
          <a:off x="16802100" y="17278350"/>
          <a:ext cx="8001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836" name="n_1aveValue【公民館】&#10;一人当たり面積">
          <a:extLst>
            <a:ext uri="{FF2B5EF4-FFF2-40B4-BE49-F238E27FC236}">
              <a16:creationId xmlns:a16="http://schemas.microsoft.com/office/drawing/2014/main" id="{303E0ACE-2504-4F1C-8A45-B1DE58504B9C}"/>
            </a:ext>
          </a:extLst>
        </xdr:cNvPr>
        <xdr:cNvSpPr txBox="1"/>
      </xdr:nvSpPr>
      <xdr:spPr>
        <a:xfrm>
          <a:off x="18983402" y="1734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37" name="n_2aveValue【公民館】&#10;一人当たり面積">
          <a:extLst>
            <a:ext uri="{FF2B5EF4-FFF2-40B4-BE49-F238E27FC236}">
              <a16:creationId xmlns:a16="http://schemas.microsoft.com/office/drawing/2014/main" id="{27DE41B8-BE68-4E2E-959C-40AB724BD70C}"/>
            </a:ext>
          </a:extLst>
        </xdr:cNvPr>
        <xdr:cNvSpPr txBox="1"/>
      </xdr:nvSpPr>
      <xdr:spPr>
        <a:xfrm>
          <a:off x="18183302" y="1735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838" name="n_3aveValue【公民館】&#10;一人当たり面積">
          <a:extLst>
            <a:ext uri="{FF2B5EF4-FFF2-40B4-BE49-F238E27FC236}">
              <a16:creationId xmlns:a16="http://schemas.microsoft.com/office/drawing/2014/main" id="{539E377B-FB92-4BDA-A787-BA59C9ED1991}"/>
            </a:ext>
          </a:extLst>
        </xdr:cNvPr>
        <xdr:cNvSpPr txBox="1"/>
      </xdr:nvSpPr>
      <xdr:spPr>
        <a:xfrm>
          <a:off x="17383202" y="17364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839" name="n_4aveValue【公民館】&#10;一人当たり面積">
          <a:extLst>
            <a:ext uri="{FF2B5EF4-FFF2-40B4-BE49-F238E27FC236}">
              <a16:creationId xmlns:a16="http://schemas.microsoft.com/office/drawing/2014/main" id="{706E2D88-1872-4BA9-A192-993D2F8A83EB}"/>
            </a:ext>
          </a:extLst>
        </xdr:cNvPr>
        <xdr:cNvSpPr txBox="1"/>
      </xdr:nvSpPr>
      <xdr:spPr>
        <a:xfrm>
          <a:off x="16592627" y="1697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26940</xdr:rowOff>
    </xdr:from>
    <xdr:ext cx="469744" cy="259045"/>
    <xdr:sp macro="" textlink="">
      <xdr:nvSpPr>
        <xdr:cNvPr id="840" name="n_1mainValue【公民館】&#10;一人当たり面積">
          <a:extLst>
            <a:ext uri="{FF2B5EF4-FFF2-40B4-BE49-F238E27FC236}">
              <a16:creationId xmlns:a16="http://schemas.microsoft.com/office/drawing/2014/main" id="{769A0906-32FF-44CB-B07D-A238802810FC}"/>
            </a:ext>
          </a:extLst>
        </xdr:cNvPr>
        <xdr:cNvSpPr txBox="1"/>
      </xdr:nvSpPr>
      <xdr:spPr>
        <a:xfrm>
          <a:off x="18983402" y="1700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26940</xdr:rowOff>
    </xdr:from>
    <xdr:ext cx="469744" cy="259045"/>
    <xdr:sp macro="" textlink="">
      <xdr:nvSpPr>
        <xdr:cNvPr id="841" name="n_2mainValue【公民館】&#10;一人当たり面積">
          <a:extLst>
            <a:ext uri="{FF2B5EF4-FFF2-40B4-BE49-F238E27FC236}">
              <a16:creationId xmlns:a16="http://schemas.microsoft.com/office/drawing/2014/main" id="{DF176726-A6D2-42B9-9275-E46AA049A355}"/>
            </a:ext>
          </a:extLst>
        </xdr:cNvPr>
        <xdr:cNvSpPr txBox="1"/>
      </xdr:nvSpPr>
      <xdr:spPr>
        <a:xfrm>
          <a:off x="18183302" y="1700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29227</xdr:rowOff>
    </xdr:from>
    <xdr:ext cx="469744" cy="259045"/>
    <xdr:sp macro="" textlink="">
      <xdr:nvSpPr>
        <xdr:cNvPr id="842" name="n_3mainValue【公民館】&#10;一人当たり面積">
          <a:extLst>
            <a:ext uri="{FF2B5EF4-FFF2-40B4-BE49-F238E27FC236}">
              <a16:creationId xmlns:a16="http://schemas.microsoft.com/office/drawing/2014/main" id="{F009BC97-689E-4C31-BD6E-BC262FD9EF03}"/>
            </a:ext>
          </a:extLst>
        </xdr:cNvPr>
        <xdr:cNvSpPr txBox="1"/>
      </xdr:nvSpPr>
      <xdr:spPr>
        <a:xfrm>
          <a:off x="17383202" y="169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19829</xdr:rowOff>
    </xdr:from>
    <xdr:ext cx="469744" cy="259045"/>
    <xdr:sp macro="" textlink="">
      <xdr:nvSpPr>
        <xdr:cNvPr id="843" name="n_4mainValue【公民館】&#10;一人当たり面積">
          <a:extLst>
            <a:ext uri="{FF2B5EF4-FFF2-40B4-BE49-F238E27FC236}">
              <a16:creationId xmlns:a16="http://schemas.microsoft.com/office/drawing/2014/main" id="{58CE2643-89C9-4315-9129-90E6D1DE24AF}"/>
            </a:ext>
          </a:extLst>
        </xdr:cNvPr>
        <xdr:cNvSpPr txBox="1"/>
      </xdr:nvSpPr>
      <xdr:spPr>
        <a:xfrm>
          <a:off x="16592627" y="17336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DA950325-6156-4C1E-847F-88CDCAA1113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A102B497-1F7F-450B-9C40-38197B2076B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F1DACC3D-366E-48E3-90F2-485B552FA58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施設全体の有形固定資産減価償却率は類似団体平均を下回っているが、類型別では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施設の改修を計画的に実施してきたが、類似団体平均を上回っている。今後も老朽化の進んでいる施設の改修を実施するとともに、児童数が少なく休園している施設については、施設の統廃合を検討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については、多くの施設で老朽化が進んでいるため類似団体平均を上回っているが、今後、耐用年数を超える施設の解体を計画しているため、減価償却率が低下していく見込みである。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については減価償却率が年々上昇傾向にあり、令和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年度では昨年度に比べ</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ポイント上昇して類似団体平均を上回った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。市内</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か所の施設で老朽化が進んでいるため、順次、長寿命化改修等により施設の維持保全を図る。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昨年度まで類似団体平均を上回っていた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は照明設備更新工事等の施設整備のほか、</a:t>
          </a:r>
          <a:r>
            <a:rPr kumimoji="1" lang="ja-JP" altLang="en-US" sz="1300">
              <a:solidFill>
                <a:schemeClr val="tx1"/>
              </a:solidFill>
              <a:latin typeface="ＭＳ Ｐゴシック" panose="020B0600070205080204" pitchFamily="50" charset="-128"/>
              <a:ea typeface="ＭＳ Ｐゴシック" panose="020B0600070205080204" pitchFamily="50" charset="-128"/>
            </a:rPr>
            <a:t>過年度取得資産の遅延計上の影響により</a:t>
          </a:r>
          <a:r>
            <a:rPr kumimoji="1" lang="en-US" altLang="ja-JP" sz="1300">
              <a:latin typeface="ＭＳ Ｐゴシック" panose="020B0600070205080204" pitchFamily="50" charset="-128"/>
              <a:ea typeface="ＭＳ Ｐゴシック" panose="020B0600070205080204" pitchFamily="50" charset="-128"/>
            </a:rPr>
            <a:t>18.3</a:t>
          </a:r>
          <a:r>
            <a:rPr kumimoji="1" lang="ja-JP" altLang="en-US" sz="1300">
              <a:latin typeface="ＭＳ Ｐゴシック" panose="020B0600070205080204" pitchFamily="50" charset="-128"/>
              <a:ea typeface="ＭＳ Ｐゴシック" panose="020B0600070205080204" pitchFamily="50" charset="-128"/>
            </a:rPr>
            <a:t>ポイント低下し、類似団体平均と同程度の数値になっている。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7840C7B-BF19-4EDB-A251-771CEA981E3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6F17ABB-CC93-43CB-80E9-A14C196CA3D3}"/>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828AC41-94C2-4D0C-921C-C8815F4B15A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585658-9121-41CC-ABA9-4C64AFAE27F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愛媛県東温市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7B2F2D-E490-46D8-A27F-54820140B07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873566A-C860-49A0-A04B-816968C3AAA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6B99813-F641-424C-AA92-4CAD671E52E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816523A-6A46-4B58-A64F-433818750AA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19FBD22-A816-48E3-BDB1-6996070FA4D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582AF8F-0EBC-49C6-9C96-866ACB1D5E2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32,959
32,572
211.30
21,250,040
20,168,010
818,405
10,417,424
12,001,227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DF4A42-CC33-443C-8570-3006994D946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90990C-2464-4C07-87A1-547F01B2A0C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C8E827-5433-4FDF-9592-B5BEF2F3F12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DAD0DD5-1115-437A-B432-8D622277417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1C9DC3-88D0-4F9F-A1F7-1F51E73EBEA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B2237EB-0906-4ABD-AFFC-1907403365A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1870F17-4CFD-4637-8868-EB4C408A8D3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74C97E-A925-4A41-B3CA-05BA42A2E8A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BD8F4B2-52A2-4CDE-9157-F812BBB753E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0A236BD-FB6E-420C-B5F6-D868039CA8A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5337EC-6E65-4BDB-A929-5E6CD093EC0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C43991A-25C4-4157-9CD6-A59B60766C7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7FA9A8-2D4A-4049-909A-8EFF8D52EE8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8892E4-3560-4629-98E6-7FDE7937DB0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7DE8C4-4EB8-4DC3-B59A-84037F1EB93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0250517-D87E-451C-A34D-E8A05EFD9ED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E49FF22-BFB8-4F09-94C7-AA461F1B852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801C93C-56AA-4850-8D97-EE51A94B66A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6B10741-676F-4FF9-A21F-CC62052BCD1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43D86F-6D9C-4898-9CC6-569C84D6FE5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65D6D29-50CE-47ED-8A96-E285DCF97F9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8CA11E4-E4A8-453A-91A2-AF703BDE720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D0A3EEE-0C0D-4283-A7CE-44D08E7AD9A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ECAB663-76FD-4B0C-BC89-2E7C9774916E}"/>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C70DE85-255C-4D3D-A00C-D2E535EF0B4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46CA9F-B0FD-4642-8D3E-FC0A687ADA6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604D3E-0892-42B1-A0BA-FF189C4F8AE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DC79120-37CF-4CB2-9F69-F9AC44D4AA2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13F0ACC-4B45-4B4A-A0C7-372769647B2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23AC25-51F6-452A-A5E1-D2BB32B9011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9A560C-C870-4ACE-8EC2-427DB247C08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83F105-16AC-405F-A68D-6E4E853B64E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7D66862-03E7-41EC-8061-383FA4BEBBCA}"/>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8FE9D70-FBF8-48F7-8581-2CF1F739B676}"/>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010F3DE-9159-41B6-9856-E496BA244350}"/>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D2F8364-2E68-4134-99AC-E109B0F13A7C}"/>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1928598-05A4-490E-9965-ED74497C8613}"/>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F3C5720-3611-4E0F-B4DC-F950C2568A1A}"/>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683AF1B-6441-48A0-BE99-B97A8626E4AB}"/>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64A6544-C488-4AD8-859A-4C5641FCCADD}"/>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7C411A2-EC9D-4D3F-A92F-2A9722C99758}"/>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6C497BB-0AD5-46E9-9DFE-001A3803D1BA}"/>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A1A8866-39BF-49A9-B5C8-53F6DCB4778A}"/>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1CF7100-EA58-491B-83B6-0ED5B4EF7DD4}"/>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D878010-79B5-4B9D-88FD-4A5DC90531C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2C16E0D-FB52-4F07-9DEA-0CD79BBE245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02360FB5-DCD1-4C84-BA09-680119607F40}"/>
            </a:ext>
          </a:extLst>
        </xdr:cNvPr>
        <xdr:cNvCxnSpPr/>
      </xdr:nvCxnSpPr>
      <xdr:spPr>
        <a:xfrm flipV="1">
          <a:off x="4180840" y="5460183"/>
          <a:ext cx="0" cy="1428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64E476A7-5CE4-488A-9B6E-2898B03C5EFB}"/>
            </a:ext>
          </a:extLst>
        </xdr:cNvPr>
        <xdr:cNvSpPr txBox="1"/>
      </xdr:nvSpPr>
      <xdr:spPr>
        <a:xfrm>
          <a:off x="4219575" y="689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48AA8A37-AD30-4F19-AE0F-DEC4ACFD8C22}"/>
            </a:ext>
          </a:extLst>
        </xdr:cNvPr>
        <xdr:cNvCxnSpPr/>
      </xdr:nvCxnSpPr>
      <xdr:spPr>
        <a:xfrm>
          <a:off x="4105275" y="68882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F85C1FD0-4654-42B9-8084-89C0AF90840D}"/>
            </a:ext>
          </a:extLst>
        </xdr:cNvPr>
        <xdr:cNvSpPr txBox="1"/>
      </xdr:nvSpPr>
      <xdr:spPr>
        <a:xfrm>
          <a:off x="4219575" y="52385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AC450012-D2BA-428F-B32A-E7C9D91B319B}"/>
            </a:ext>
          </a:extLst>
        </xdr:cNvPr>
        <xdr:cNvCxnSpPr/>
      </xdr:nvCxnSpPr>
      <xdr:spPr>
        <a:xfrm>
          <a:off x="4105275" y="54601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6BBA0F03-157D-4FCA-8B30-92E6C53CD0D3}"/>
            </a:ext>
          </a:extLst>
        </xdr:cNvPr>
        <xdr:cNvSpPr txBox="1"/>
      </xdr:nvSpPr>
      <xdr:spPr>
        <a:xfrm>
          <a:off x="4219575" y="6001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6C309C35-0537-40D2-A9A2-3999B5AAB53B}"/>
            </a:ext>
          </a:extLst>
        </xdr:cNvPr>
        <xdr:cNvSpPr/>
      </xdr:nvSpPr>
      <xdr:spPr>
        <a:xfrm>
          <a:off x="4124325" y="61405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CE249E3C-F3B2-472E-B071-E84F6AAAB002}"/>
            </a:ext>
          </a:extLst>
        </xdr:cNvPr>
        <xdr:cNvSpPr/>
      </xdr:nvSpPr>
      <xdr:spPr>
        <a:xfrm>
          <a:off x="3381375" y="61223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3B0E142F-439A-45DE-B7D7-6EA1E95AA60F}"/>
            </a:ext>
          </a:extLst>
        </xdr:cNvPr>
        <xdr:cNvSpPr/>
      </xdr:nvSpPr>
      <xdr:spPr>
        <a:xfrm>
          <a:off x="2571750" y="616031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113151D1-57BD-4ACE-88D8-A84A1D79D376}"/>
            </a:ext>
          </a:extLst>
        </xdr:cNvPr>
        <xdr:cNvSpPr/>
      </xdr:nvSpPr>
      <xdr:spPr>
        <a:xfrm>
          <a:off x="1781175" y="62077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5FD0B5E8-71CB-4F5C-981E-4E0676AECC4B}"/>
            </a:ext>
          </a:extLst>
        </xdr:cNvPr>
        <xdr:cNvSpPr/>
      </xdr:nvSpPr>
      <xdr:spPr>
        <a:xfrm>
          <a:off x="981075" y="59802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8290AA5-9206-4B20-820C-983C1F73A35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6536342-E449-4F25-AEC3-55DE716B433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8ACD529-CBE5-4A8C-BEC5-51DD2F2C864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832C965-DEF4-404E-BD46-B9EECE4B596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D70F609-5162-4C6D-AEF4-1B8B4B82702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56424</xdr:rowOff>
    </xdr:from>
    <xdr:to>
      <xdr:col>24</xdr:col>
      <xdr:colOff>114300</xdr:colOff>
      <xdr:row>38</xdr:row>
      <xdr:rowOff>158024</xdr:rowOff>
    </xdr:to>
    <xdr:sp macro="" textlink="">
      <xdr:nvSpPr>
        <xdr:cNvPr id="74" name="楕円 73">
          <a:extLst>
            <a:ext uri="{FF2B5EF4-FFF2-40B4-BE49-F238E27FC236}">
              <a16:creationId xmlns:a16="http://schemas.microsoft.com/office/drawing/2014/main" id="{0BD8384A-EE25-48D7-8058-0928A336B040}"/>
            </a:ext>
          </a:extLst>
        </xdr:cNvPr>
        <xdr:cNvSpPr/>
      </xdr:nvSpPr>
      <xdr:spPr>
        <a:xfrm>
          <a:off x="4124325" y="621909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34851</xdr:rowOff>
    </xdr:from>
    <xdr:ext cx="405111" cy="259045"/>
    <xdr:sp macro="" textlink="">
      <xdr:nvSpPr>
        <xdr:cNvPr id="75" name="【図書館】&#10;有形固定資産減価償却率該当値テキスト">
          <a:extLst>
            <a:ext uri="{FF2B5EF4-FFF2-40B4-BE49-F238E27FC236}">
              <a16:creationId xmlns:a16="http://schemas.microsoft.com/office/drawing/2014/main" id="{42E39A6E-AA99-4700-984D-E488092BB326}"/>
            </a:ext>
          </a:extLst>
        </xdr:cNvPr>
        <xdr:cNvSpPr txBox="1"/>
      </xdr:nvSpPr>
      <xdr:spPr>
        <a:xfrm>
          <a:off x="4219575" y="619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20501</xdr:rowOff>
    </xdr:from>
    <xdr:to>
      <xdr:col>20</xdr:col>
      <xdr:colOff>38100</xdr:colOff>
      <xdr:row>38</xdr:row>
      <xdr:rowOff>122101</xdr:rowOff>
    </xdr:to>
    <xdr:sp macro="" textlink="">
      <xdr:nvSpPr>
        <xdr:cNvPr id="76" name="楕円 75">
          <a:extLst>
            <a:ext uri="{FF2B5EF4-FFF2-40B4-BE49-F238E27FC236}">
              <a16:creationId xmlns:a16="http://schemas.microsoft.com/office/drawing/2014/main" id="{17471202-F632-402E-94D7-19C6BA85812E}"/>
            </a:ext>
          </a:extLst>
        </xdr:cNvPr>
        <xdr:cNvSpPr/>
      </xdr:nvSpPr>
      <xdr:spPr>
        <a:xfrm>
          <a:off x="3381375" y="618317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71301</xdr:rowOff>
    </xdr:from>
    <xdr:to>
      <xdr:col>24</xdr:col>
      <xdr:colOff>63500</xdr:colOff>
      <xdr:row>38</xdr:row>
      <xdr:rowOff>107224</xdr:rowOff>
    </xdr:to>
    <xdr:cxnSp macro="">
      <xdr:nvCxnSpPr>
        <xdr:cNvPr id="77" name="直線コネクタ 76">
          <a:extLst>
            <a:ext uri="{FF2B5EF4-FFF2-40B4-BE49-F238E27FC236}">
              <a16:creationId xmlns:a16="http://schemas.microsoft.com/office/drawing/2014/main" id="{3A3C14C8-0943-4AE3-B56F-F6B39D197F52}"/>
            </a:ext>
          </a:extLst>
        </xdr:cNvPr>
        <xdr:cNvCxnSpPr/>
      </xdr:nvCxnSpPr>
      <xdr:spPr>
        <a:xfrm>
          <a:off x="3429000" y="6230801"/>
          <a:ext cx="7524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162560</xdr:rowOff>
    </xdr:from>
    <xdr:to>
      <xdr:col>15</xdr:col>
      <xdr:colOff>101600</xdr:colOff>
      <xdr:row>38</xdr:row>
      <xdr:rowOff>92710</xdr:rowOff>
    </xdr:to>
    <xdr:sp macro="" textlink="">
      <xdr:nvSpPr>
        <xdr:cNvPr id="78" name="楕円 77">
          <a:extLst>
            <a:ext uri="{FF2B5EF4-FFF2-40B4-BE49-F238E27FC236}">
              <a16:creationId xmlns:a16="http://schemas.microsoft.com/office/drawing/2014/main" id="{5DADC4D6-4828-44E6-B225-7420D77D4A6C}"/>
            </a:ext>
          </a:extLst>
        </xdr:cNvPr>
        <xdr:cNvSpPr/>
      </xdr:nvSpPr>
      <xdr:spPr>
        <a:xfrm>
          <a:off x="2571750" y="61601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41910</xdr:rowOff>
    </xdr:from>
    <xdr:to>
      <xdr:col>19</xdr:col>
      <xdr:colOff>177800</xdr:colOff>
      <xdr:row>38</xdr:row>
      <xdr:rowOff>71301</xdr:rowOff>
    </xdr:to>
    <xdr:cxnSp macro="">
      <xdr:nvCxnSpPr>
        <xdr:cNvPr id="79" name="直線コネクタ 78">
          <a:extLst>
            <a:ext uri="{FF2B5EF4-FFF2-40B4-BE49-F238E27FC236}">
              <a16:creationId xmlns:a16="http://schemas.microsoft.com/office/drawing/2014/main" id="{18FBBD11-1E28-4ED8-9022-48AE9469792E}"/>
            </a:ext>
          </a:extLst>
        </xdr:cNvPr>
        <xdr:cNvCxnSpPr/>
      </xdr:nvCxnSpPr>
      <xdr:spPr>
        <a:xfrm>
          <a:off x="2619375" y="6207760"/>
          <a:ext cx="809625"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164193</xdr:rowOff>
    </xdr:from>
    <xdr:to>
      <xdr:col>10</xdr:col>
      <xdr:colOff>165100</xdr:colOff>
      <xdr:row>38</xdr:row>
      <xdr:rowOff>94343</xdr:rowOff>
    </xdr:to>
    <xdr:sp macro="" textlink="">
      <xdr:nvSpPr>
        <xdr:cNvPr id="80" name="楕円 79">
          <a:extLst>
            <a:ext uri="{FF2B5EF4-FFF2-40B4-BE49-F238E27FC236}">
              <a16:creationId xmlns:a16="http://schemas.microsoft.com/office/drawing/2014/main" id="{50CC6128-BB92-4936-901C-B0D3D406B595}"/>
            </a:ext>
          </a:extLst>
        </xdr:cNvPr>
        <xdr:cNvSpPr/>
      </xdr:nvSpPr>
      <xdr:spPr>
        <a:xfrm>
          <a:off x="1781175" y="61617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41910</xdr:rowOff>
    </xdr:from>
    <xdr:to>
      <xdr:col>15</xdr:col>
      <xdr:colOff>50800</xdr:colOff>
      <xdr:row>38</xdr:row>
      <xdr:rowOff>43543</xdr:rowOff>
    </xdr:to>
    <xdr:cxnSp macro="">
      <xdr:nvCxnSpPr>
        <xdr:cNvPr id="81" name="直線コネクタ 80">
          <a:extLst>
            <a:ext uri="{FF2B5EF4-FFF2-40B4-BE49-F238E27FC236}">
              <a16:creationId xmlns:a16="http://schemas.microsoft.com/office/drawing/2014/main" id="{BCE6CE47-B2DA-4DD6-B98C-1828CFBD490D}"/>
            </a:ext>
          </a:extLst>
        </xdr:cNvPr>
        <xdr:cNvCxnSpPr/>
      </xdr:nvCxnSpPr>
      <xdr:spPr>
        <a:xfrm flipV="1">
          <a:off x="1828800" y="6207760"/>
          <a:ext cx="79057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66222</xdr:rowOff>
    </xdr:from>
    <xdr:to>
      <xdr:col>6</xdr:col>
      <xdr:colOff>38100</xdr:colOff>
      <xdr:row>39</xdr:row>
      <xdr:rowOff>167822</xdr:rowOff>
    </xdr:to>
    <xdr:sp macro="" textlink="">
      <xdr:nvSpPr>
        <xdr:cNvPr id="82" name="楕円 81">
          <a:extLst>
            <a:ext uri="{FF2B5EF4-FFF2-40B4-BE49-F238E27FC236}">
              <a16:creationId xmlns:a16="http://schemas.microsoft.com/office/drawing/2014/main" id="{4E123EB3-4360-4CC5-94F2-6E5FA4F0B627}"/>
            </a:ext>
          </a:extLst>
        </xdr:cNvPr>
        <xdr:cNvSpPr/>
      </xdr:nvSpPr>
      <xdr:spPr>
        <a:xfrm>
          <a:off x="981075" y="63939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43543</xdr:rowOff>
    </xdr:from>
    <xdr:to>
      <xdr:col>10</xdr:col>
      <xdr:colOff>114300</xdr:colOff>
      <xdr:row>39</xdr:row>
      <xdr:rowOff>117022</xdr:rowOff>
    </xdr:to>
    <xdr:cxnSp macro="">
      <xdr:nvCxnSpPr>
        <xdr:cNvPr id="83" name="直線コネクタ 82">
          <a:extLst>
            <a:ext uri="{FF2B5EF4-FFF2-40B4-BE49-F238E27FC236}">
              <a16:creationId xmlns:a16="http://schemas.microsoft.com/office/drawing/2014/main" id="{CAE32E64-1321-46BA-9E5D-C273C71FC674}"/>
            </a:ext>
          </a:extLst>
        </xdr:cNvPr>
        <xdr:cNvCxnSpPr/>
      </xdr:nvCxnSpPr>
      <xdr:spPr>
        <a:xfrm flipV="1">
          <a:off x="1028700" y="6209393"/>
          <a:ext cx="800100" cy="23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8C2344F9-0C6B-4984-95EF-87B65B1E5634}"/>
            </a:ext>
          </a:extLst>
        </xdr:cNvPr>
        <xdr:cNvSpPr txBox="1"/>
      </xdr:nvSpPr>
      <xdr:spPr>
        <a:xfrm>
          <a:off x="3239144" y="5907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90368</xdr:rowOff>
    </xdr:from>
    <xdr:ext cx="405111" cy="259045"/>
    <xdr:sp macro="" textlink="">
      <xdr:nvSpPr>
        <xdr:cNvPr id="85" name="n_2aveValue【図書館】&#10;有形固定資産減価償却率">
          <a:extLst>
            <a:ext uri="{FF2B5EF4-FFF2-40B4-BE49-F238E27FC236}">
              <a16:creationId xmlns:a16="http://schemas.microsoft.com/office/drawing/2014/main" id="{42F20BD5-0B49-420B-B2AC-E8E89B71720C}"/>
            </a:ext>
          </a:extLst>
        </xdr:cNvPr>
        <xdr:cNvSpPr txBox="1"/>
      </xdr:nvSpPr>
      <xdr:spPr>
        <a:xfrm>
          <a:off x="2439044" y="624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a:extLst>
            <a:ext uri="{FF2B5EF4-FFF2-40B4-BE49-F238E27FC236}">
              <a16:creationId xmlns:a16="http://schemas.microsoft.com/office/drawing/2014/main" id="{09248275-DDC1-4155-8089-D4208F3F2784}"/>
            </a:ext>
          </a:extLst>
        </xdr:cNvPr>
        <xdr:cNvSpPr txBox="1"/>
      </xdr:nvSpPr>
      <xdr:spPr>
        <a:xfrm>
          <a:off x="1648469"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91276</xdr:rowOff>
    </xdr:from>
    <xdr:ext cx="405111" cy="259045"/>
    <xdr:sp macro="" textlink="">
      <xdr:nvSpPr>
        <xdr:cNvPr id="87" name="n_4aveValue【図書館】&#10;有形固定資産減価償却率">
          <a:extLst>
            <a:ext uri="{FF2B5EF4-FFF2-40B4-BE49-F238E27FC236}">
              <a16:creationId xmlns:a16="http://schemas.microsoft.com/office/drawing/2014/main" id="{44F5985A-6EA6-45ED-9D47-BC0DAB691C21}"/>
            </a:ext>
          </a:extLst>
        </xdr:cNvPr>
        <xdr:cNvSpPr txBox="1"/>
      </xdr:nvSpPr>
      <xdr:spPr>
        <a:xfrm>
          <a:off x="848369" y="5765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113228</xdr:rowOff>
    </xdr:from>
    <xdr:ext cx="405111" cy="259045"/>
    <xdr:sp macro="" textlink="">
      <xdr:nvSpPr>
        <xdr:cNvPr id="88" name="n_1mainValue【図書館】&#10;有形固定資産減価償却率">
          <a:extLst>
            <a:ext uri="{FF2B5EF4-FFF2-40B4-BE49-F238E27FC236}">
              <a16:creationId xmlns:a16="http://schemas.microsoft.com/office/drawing/2014/main" id="{42159C88-33CC-4936-9EBF-E5B83133A7D0}"/>
            </a:ext>
          </a:extLst>
        </xdr:cNvPr>
        <xdr:cNvSpPr txBox="1"/>
      </xdr:nvSpPr>
      <xdr:spPr>
        <a:xfrm>
          <a:off x="3239144" y="6275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109237</xdr:rowOff>
    </xdr:from>
    <xdr:ext cx="405111" cy="259045"/>
    <xdr:sp macro="" textlink="">
      <xdr:nvSpPr>
        <xdr:cNvPr id="89" name="n_2mainValue【図書館】&#10;有形固定資産減価償却率">
          <a:extLst>
            <a:ext uri="{FF2B5EF4-FFF2-40B4-BE49-F238E27FC236}">
              <a16:creationId xmlns:a16="http://schemas.microsoft.com/office/drawing/2014/main" id="{DFB2D1D9-1813-4D07-8633-BBA6CF902555}"/>
            </a:ext>
          </a:extLst>
        </xdr:cNvPr>
        <xdr:cNvSpPr txBox="1"/>
      </xdr:nvSpPr>
      <xdr:spPr>
        <a:xfrm>
          <a:off x="24390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110870</xdr:rowOff>
    </xdr:from>
    <xdr:ext cx="405111" cy="259045"/>
    <xdr:sp macro="" textlink="">
      <xdr:nvSpPr>
        <xdr:cNvPr id="90" name="n_3mainValue【図書館】&#10;有形固定資産減価償却率">
          <a:extLst>
            <a:ext uri="{FF2B5EF4-FFF2-40B4-BE49-F238E27FC236}">
              <a16:creationId xmlns:a16="http://schemas.microsoft.com/office/drawing/2014/main" id="{DF0351B1-7674-474E-9934-A4593A756147}"/>
            </a:ext>
          </a:extLst>
        </xdr:cNvPr>
        <xdr:cNvSpPr txBox="1"/>
      </xdr:nvSpPr>
      <xdr:spPr>
        <a:xfrm>
          <a:off x="1648469" y="594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158949</xdr:rowOff>
    </xdr:from>
    <xdr:ext cx="405111" cy="259045"/>
    <xdr:sp macro="" textlink="">
      <xdr:nvSpPr>
        <xdr:cNvPr id="91" name="n_4mainValue【図書館】&#10;有形固定資産減価償却率">
          <a:extLst>
            <a:ext uri="{FF2B5EF4-FFF2-40B4-BE49-F238E27FC236}">
              <a16:creationId xmlns:a16="http://schemas.microsoft.com/office/drawing/2014/main" id="{22E1FAD1-36AB-4854-BB51-C1DB3D6DB3CE}"/>
            </a:ext>
          </a:extLst>
        </xdr:cNvPr>
        <xdr:cNvSpPr txBox="1"/>
      </xdr:nvSpPr>
      <xdr:spPr>
        <a:xfrm>
          <a:off x="848369" y="6486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307327A-375B-4B95-B85D-8F263C3113A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00B9501-E0C1-4EF5-A45E-47F9E104D3E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1AE94B3-6ADB-42F2-9094-A4D7D0F62DE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4CCE5CC-D612-4B44-82FC-DCAF0ADF23A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1D5DB8E-BBFC-4283-9BB7-3B2B429EC52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43A3811-85EA-47DD-AFDB-6C593B3CEA5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9701216-9601-4065-9054-27C954BF9A8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A42ED17-5BB5-4445-A002-1BA6A605344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6CDBE9F-6BCC-4B66-96BD-E5DF182113F9}"/>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EC085C5-7F6E-47C5-B52C-DE29427A66F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1E92042A-79E5-4962-B22C-7E0AA9098D44}"/>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B56EB8B0-C284-4241-B7D0-035EB3FF59E4}"/>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6F5695DA-3B4D-46C1-AC96-E31AE4697324}"/>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34775FCF-7B2C-44A7-B8BE-D70BFC900137}"/>
            </a:ext>
          </a:extLst>
        </xdr:cNvPr>
        <xdr:cNvSpPr txBox="1"/>
      </xdr:nvSpPr>
      <xdr:spPr>
        <a:xfrm>
          <a:off x="5527221"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9DF0D477-10AF-43DA-A9B2-FED0E1332F7D}"/>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6009F58D-BBBB-497C-B621-C8AF6C2C3161}"/>
            </a:ext>
          </a:extLst>
        </xdr:cNvPr>
        <xdr:cNvSpPr txBox="1"/>
      </xdr:nvSpPr>
      <xdr:spPr>
        <a:xfrm>
          <a:off x="5527221"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79A2E649-A96E-4D33-9313-C879E6D13C87}"/>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C5082CFE-B597-4C17-A32C-432FF1367C49}"/>
            </a:ext>
          </a:extLst>
        </xdr:cNvPr>
        <xdr:cNvSpPr txBox="1"/>
      </xdr:nvSpPr>
      <xdr:spPr>
        <a:xfrm>
          <a:off x="5527221"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15AF45D3-204B-49CF-8936-5B5437816A3F}"/>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58BA9FF8-19C9-4D80-B67E-8D507744058D}"/>
            </a:ext>
          </a:extLst>
        </xdr:cNvPr>
        <xdr:cNvSpPr txBox="1"/>
      </xdr:nvSpPr>
      <xdr:spPr>
        <a:xfrm>
          <a:off x="5527221"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DE7E50D7-19A5-40A7-881A-770DB4EEBEB3}"/>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FA361965-1DD2-4813-8FBD-91C980C013DF}"/>
            </a:ext>
          </a:extLst>
        </xdr:cNvPr>
        <xdr:cNvSpPr txBox="1"/>
      </xdr:nvSpPr>
      <xdr:spPr>
        <a:xfrm>
          <a:off x="5527221"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D3A57411-35A7-47CF-8666-77FB24A6281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B6D6A889-A6F1-46E0-B927-C6DF6C17B61D}"/>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C62DDF5B-CB0F-44FC-9B4D-E5506A1EF04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B6A5CADC-22D9-47A1-AD6B-641C49EADA97}"/>
            </a:ext>
          </a:extLst>
        </xdr:cNvPr>
        <xdr:cNvCxnSpPr/>
      </xdr:nvCxnSpPr>
      <xdr:spPr>
        <a:xfrm flipV="1">
          <a:off x="9429115" y="5553075"/>
          <a:ext cx="0" cy="1258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6789F920-B425-425F-B8F8-E980787D6533}"/>
            </a:ext>
          </a:extLst>
        </xdr:cNvPr>
        <xdr:cNvSpPr txBox="1"/>
      </xdr:nvSpPr>
      <xdr:spPr>
        <a:xfrm>
          <a:off x="9467850" y="680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2379C0FE-A9D1-4554-9077-2276D45FCEA0}"/>
            </a:ext>
          </a:extLst>
        </xdr:cNvPr>
        <xdr:cNvCxnSpPr/>
      </xdr:nvCxnSpPr>
      <xdr:spPr>
        <a:xfrm>
          <a:off x="9363075" y="68112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CE1FF49E-2236-476C-9931-B247C82BF4C5}"/>
            </a:ext>
          </a:extLst>
        </xdr:cNvPr>
        <xdr:cNvSpPr txBox="1"/>
      </xdr:nvSpPr>
      <xdr:spPr>
        <a:xfrm>
          <a:off x="9467850" y="53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7AB9888B-C97A-4009-A0C2-F5D849342AC9}"/>
            </a:ext>
          </a:extLst>
        </xdr:cNvPr>
        <xdr:cNvCxnSpPr/>
      </xdr:nvCxnSpPr>
      <xdr:spPr>
        <a:xfrm>
          <a:off x="9363075" y="55530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818B4EAD-B4C2-442D-B6CA-C918F8354B16}"/>
            </a:ext>
          </a:extLst>
        </xdr:cNvPr>
        <xdr:cNvSpPr txBox="1"/>
      </xdr:nvSpPr>
      <xdr:spPr>
        <a:xfrm>
          <a:off x="9467850" y="63057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233F8573-112D-434F-8B19-C51777933B93}"/>
            </a:ext>
          </a:extLst>
        </xdr:cNvPr>
        <xdr:cNvSpPr/>
      </xdr:nvSpPr>
      <xdr:spPr>
        <a:xfrm>
          <a:off x="9401175" y="632732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C8E599E6-FA1C-48C3-A836-F0FB7B391924}"/>
            </a:ext>
          </a:extLst>
        </xdr:cNvPr>
        <xdr:cNvSpPr/>
      </xdr:nvSpPr>
      <xdr:spPr>
        <a:xfrm>
          <a:off x="8639175" y="6313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BE6BFC17-84D0-4CF8-8228-762449A73358}"/>
            </a:ext>
          </a:extLst>
        </xdr:cNvPr>
        <xdr:cNvSpPr/>
      </xdr:nvSpPr>
      <xdr:spPr>
        <a:xfrm>
          <a:off x="7839075" y="63332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A10C36A0-78E3-4FD2-BCBA-0A2EA6C25D3D}"/>
            </a:ext>
          </a:extLst>
        </xdr:cNvPr>
        <xdr:cNvSpPr/>
      </xdr:nvSpPr>
      <xdr:spPr>
        <a:xfrm>
          <a:off x="7029450" y="63504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169635</xdr:rowOff>
    </xdr:from>
    <xdr:to>
      <xdr:col>36</xdr:col>
      <xdr:colOff>165100</xdr:colOff>
      <xdr:row>38</xdr:row>
      <xdr:rowOff>99785</xdr:rowOff>
    </xdr:to>
    <xdr:sp macro="" textlink="">
      <xdr:nvSpPr>
        <xdr:cNvPr id="127" name="フローチャート: 判断 126">
          <a:extLst>
            <a:ext uri="{FF2B5EF4-FFF2-40B4-BE49-F238E27FC236}">
              <a16:creationId xmlns:a16="http://schemas.microsoft.com/office/drawing/2014/main" id="{020F96B5-846C-4C87-8F97-1AE2F3B226E4}"/>
            </a:ext>
          </a:extLst>
        </xdr:cNvPr>
        <xdr:cNvSpPr/>
      </xdr:nvSpPr>
      <xdr:spPr>
        <a:xfrm>
          <a:off x="6238875" y="61608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3E1180B-B576-4BAB-982E-4F687B9410E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A83B18F-01F7-45B9-80A9-5FB1DF1050D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FBE418A-2B71-4893-819E-595E80435067}"/>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18CFD5E-1AB6-445D-A6A2-D868E386694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68CC81D-94C6-410D-846F-93FCA62884D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6350</xdr:rowOff>
    </xdr:from>
    <xdr:to>
      <xdr:col>55</xdr:col>
      <xdr:colOff>50800</xdr:colOff>
      <xdr:row>37</xdr:row>
      <xdr:rowOff>107950</xdr:rowOff>
    </xdr:to>
    <xdr:sp macro="" textlink="">
      <xdr:nvSpPr>
        <xdr:cNvPr id="133" name="楕円 132">
          <a:extLst>
            <a:ext uri="{FF2B5EF4-FFF2-40B4-BE49-F238E27FC236}">
              <a16:creationId xmlns:a16="http://schemas.microsoft.com/office/drawing/2014/main" id="{0BD3BE37-5CA6-4829-B59A-59FA2C1E5317}"/>
            </a:ext>
          </a:extLst>
        </xdr:cNvPr>
        <xdr:cNvSpPr/>
      </xdr:nvSpPr>
      <xdr:spPr>
        <a:xfrm>
          <a:off x="9401175" y="601027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29227</xdr:rowOff>
    </xdr:from>
    <xdr:ext cx="469744" cy="259045"/>
    <xdr:sp macro="" textlink="">
      <xdr:nvSpPr>
        <xdr:cNvPr id="134" name="【図書館】&#10;一人当たり面積該当値テキスト">
          <a:extLst>
            <a:ext uri="{FF2B5EF4-FFF2-40B4-BE49-F238E27FC236}">
              <a16:creationId xmlns:a16="http://schemas.microsoft.com/office/drawing/2014/main" id="{FE7C68A3-1110-45F7-9EEB-02777E547FDD}"/>
            </a:ext>
          </a:extLst>
        </xdr:cNvPr>
        <xdr:cNvSpPr txBox="1"/>
      </xdr:nvSpPr>
      <xdr:spPr>
        <a:xfrm>
          <a:off x="9467850" y="586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17236</xdr:rowOff>
    </xdr:from>
    <xdr:to>
      <xdr:col>50</xdr:col>
      <xdr:colOff>165100</xdr:colOff>
      <xdr:row>37</xdr:row>
      <xdr:rowOff>118836</xdr:rowOff>
    </xdr:to>
    <xdr:sp macro="" textlink="">
      <xdr:nvSpPr>
        <xdr:cNvPr id="135" name="楕円 134">
          <a:extLst>
            <a:ext uri="{FF2B5EF4-FFF2-40B4-BE49-F238E27FC236}">
              <a16:creationId xmlns:a16="http://schemas.microsoft.com/office/drawing/2014/main" id="{D4391573-7D6C-4701-9C4A-D5D943839C86}"/>
            </a:ext>
          </a:extLst>
        </xdr:cNvPr>
        <xdr:cNvSpPr/>
      </xdr:nvSpPr>
      <xdr:spPr>
        <a:xfrm>
          <a:off x="8639175" y="6017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57150</xdr:rowOff>
    </xdr:from>
    <xdr:to>
      <xdr:col>55</xdr:col>
      <xdr:colOff>0</xdr:colOff>
      <xdr:row>37</xdr:row>
      <xdr:rowOff>68036</xdr:rowOff>
    </xdr:to>
    <xdr:cxnSp macro="">
      <xdr:nvCxnSpPr>
        <xdr:cNvPr id="136" name="直線コネクタ 135">
          <a:extLst>
            <a:ext uri="{FF2B5EF4-FFF2-40B4-BE49-F238E27FC236}">
              <a16:creationId xmlns:a16="http://schemas.microsoft.com/office/drawing/2014/main" id="{697A1828-87A9-44F3-884E-65FF5C18F799}"/>
            </a:ext>
          </a:extLst>
        </xdr:cNvPr>
        <xdr:cNvCxnSpPr/>
      </xdr:nvCxnSpPr>
      <xdr:spPr>
        <a:xfrm flipV="1">
          <a:off x="8686800" y="6057900"/>
          <a:ext cx="742950"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17236</xdr:rowOff>
    </xdr:from>
    <xdr:to>
      <xdr:col>46</xdr:col>
      <xdr:colOff>38100</xdr:colOff>
      <xdr:row>37</xdr:row>
      <xdr:rowOff>118836</xdr:rowOff>
    </xdr:to>
    <xdr:sp macro="" textlink="">
      <xdr:nvSpPr>
        <xdr:cNvPr id="137" name="楕円 136">
          <a:extLst>
            <a:ext uri="{FF2B5EF4-FFF2-40B4-BE49-F238E27FC236}">
              <a16:creationId xmlns:a16="http://schemas.microsoft.com/office/drawing/2014/main" id="{FC306857-2C1F-4931-BB40-18B9625C13E2}"/>
            </a:ext>
          </a:extLst>
        </xdr:cNvPr>
        <xdr:cNvSpPr/>
      </xdr:nvSpPr>
      <xdr:spPr>
        <a:xfrm>
          <a:off x="7839075" y="60179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68036</xdr:rowOff>
    </xdr:from>
    <xdr:to>
      <xdr:col>50</xdr:col>
      <xdr:colOff>114300</xdr:colOff>
      <xdr:row>37</xdr:row>
      <xdr:rowOff>68036</xdr:rowOff>
    </xdr:to>
    <xdr:cxnSp macro="">
      <xdr:nvCxnSpPr>
        <xdr:cNvPr id="138" name="直線コネクタ 137">
          <a:extLst>
            <a:ext uri="{FF2B5EF4-FFF2-40B4-BE49-F238E27FC236}">
              <a16:creationId xmlns:a16="http://schemas.microsoft.com/office/drawing/2014/main" id="{4686E918-2301-4695-B35A-821AD853B232}"/>
            </a:ext>
          </a:extLst>
        </xdr:cNvPr>
        <xdr:cNvCxnSpPr/>
      </xdr:nvCxnSpPr>
      <xdr:spPr>
        <a:xfrm>
          <a:off x="7886700" y="60656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17236</xdr:rowOff>
    </xdr:from>
    <xdr:to>
      <xdr:col>41</xdr:col>
      <xdr:colOff>101600</xdr:colOff>
      <xdr:row>37</xdr:row>
      <xdr:rowOff>118836</xdr:rowOff>
    </xdr:to>
    <xdr:sp macro="" textlink="">
      <xdr:nvSpPr>
        <xdr:cNvPr id="139" name="楕円 138">
          <a:extLst>
            <a:ext uri="{FF2B5EF4-FFF2-40B4-BE49-F238E27FC236}">
              <a16:creationId xmlns:a16="http://schemas.microsoft.com/office/drawing/2014/main" id="{1C390978-ABC5-4F3A-A400-24A66115802D}"/>
            </a:ext>
          </a:extLst>
        </xdr:cNvPr>
        <xdr:cNvSpPr/>
      </xdr:nvSpPr>
      <xdr:spPr>
        <a:xfrm>
          <a:off x="7029450" y="60179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68036</xdr:rowOff>
    </xdr:from>
    <xdr:to>
      <xdr:col>45</xdr:col>
      <xdr:colOff>177800</xdr:colOff>
      <xdr:row>37</xdr:row>
      <xdr:rowOff>68036</xdr:rowOff>
    </xdr:to>
    <xdr:cxnSp macro="">
      <xdr:nvCxnSpPr>
        <xdr:cNvPr id="140" name="直線コネクタ 139">
          <a:extLst>
            <a:ext uri="{FF2B5EF4-FFF2-40B4-BE49-F238E27FC236}">
              <a16:creationId xmlns:a16="http://schemas.microsoft.com/office/drawing/2014/main" id="{2E86DD39-25FC-4F54-A794-08D46D541F54}"/>
            </a:ext>
          </a:extLst>
        </xdr:cNvPr>
        <xdr:cNvCxnSpPr/>
      </xdr:nvCxnSpPr>
      <xdr:spPr>
        <a:xfrm>
          <a:off x="7077075" y="606561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107043</xdr:rowOff>
    </xdr:from>
    <xdr:to>
      <xdr:col>36</xdr:col>
      <xdr:colOff>165100</xdr:colOff>
      <xdr:row>39</xdr:row>
      <xdr:rowOff>37193</xdr:rowOff>
    </xdr:to>
    <xdr:sp macro="" textlink="">
      <xdr:nvSpPr>
        <xdr:cNvPr id="141" name="楕円 140">
          <a:extLst>
            <a:ext uri="{FF2B5EF4-FFF2-40B4-BE49-F238E27FC236}">
              <a16:creationId xmlns:a16="http://schemas.microsoft.com/office/drawing/2014/main" id="{D20D5EA4-86C0-45C0-B9B5-156282004262}"/>
            </a:ext>
          </a:extLst>
        </xdr:cNvPr>
        <xdr:cNvSpPr/>
      </xdr:nvSpPr>
      <xdr:spPr>
        <a:xfrm>
          <a:off x="6238875" y="62665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68036</xdr:rowOff>
    </xdr:from>
    <xdr:to>
      <xdr:col>41</xdr:col>
      <xdr:colOff>50800</xdr:colOff>
      <xdr:row>38</xdr:row>
      <xdr:rowOff>157843</xdr:rowOff>
    </xdr:to>
    <xdr:cxnSp macro="">
      <xdr:nvCxnSpPr>
        <xdr:cNvPr id="142" name="直線コネクタ 141">
          <a:extLst>
            <a:ext uri="{FF2B5EF4-FFF2-40B4-BE49-F238E27FC236}">
              <a16:creationId xmlns:a16="http://schemas.microsoft.com/office/drawing/2014/main" id="{C1001380-C8CD-492E-8C8D-5A2E32D54D50}"/>
            </a:ext>
          </a:extLst>
        </xdr:cNvPr>
        <xdr:cNvCxnSpPr/>
      </xdr:nvCxnSpPr>
      <xdr:spPr>
        <a:xfrm flipV="1">
          <a:off x="6286500" y="6065611"/>
          <a:ext cx="790575" cy="25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0EE5F0E8-77A2-4BAA-A637-153B430FE2FE}"/>
            </a:ext>
          </a:extLst>
        </xdr:cNvPr>
        <xdr:cNvSpPr txBox="1"/>
      </xdr:nvSpPr>
      <xdr:spPr>
        <a:xfrm>
          <a:off x="8458277" y="639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35B90D1C-7743-41DB-8A0F-C1ADED427B26}"/>
            </a:ext>
          </a:extLst>
        </xdr:cNvPr>
        <xdr:cNvSpPr txBox="1"/>
      </xdr:nvSpPr>
      <xdr:spPr>
        <a:xfrm>
          <a:off x="7677227" y="643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83CBDFD9-A69E-4533-A896-6286210C7394}"/>
            </a:ext>
          </a:extLst>
        </xdr:cNvPr>
        <xdr:cNvSpPr txBox="1"/>
      </xdr:nvSpPr>
      <xdr:spPr>
        <a:xfrm>
          <a:off x="6867602" y="644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116313</xdr:rowOff>
    </xdr:from>
    <xdr:ext cx="469744" cy="259045"/>
    <xdr:sp macro="" textlink="">
      <xdr:nvSpPr>
        <xdr:cNvPr id="146" name="n_4aveValue【図書館】&#10;一人当たり面積">
          <a:extLst>
            <a:ext uri="{FF2B5EF4-FFF2-40B4-BE49-F238E27FC236}">
              <a16:creationId xmlns:a16="http://schemas.microsoft.com/office/drawing/2014/main" id="{29686ACD-A00D-4D37-B6B4-50D03A94BC84}"/>
            </a:ext>
          </a:extLst>
        </xdr:cNvPr>
        <xdr:cNvSpPr txBox="1"/>
      </xdr:nvSpPr>
      <xdr:spPr>
        <a:xfrm>
          <a:off x="6067502" y="595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135363</xdr:rowOff>
    </xdr:from>
    <xdr:ext cx="469744" cy="259045"/>
    <xdr:sp macro="" textlink="">
      <xdr:nvSpPr>
        <xdr:cNvPr id="147" name="n_1mainValue【図書館】&#10;一人当たり面積">
          <a:extLst>
            <a:ext uri="{FF2B5EF4-FFF2-40B4-BE49-F238E27FC236}">
              <a16:creationId xmlns:a16="http://schemas.microsoft.com/office/drawing/2014/main" id="{1CBF9FE6-2B0A-470C-8A98-C498BA47B496}"/>
            </a:ext>
          </a:extLst>
        </xdr:cNvPr>
        <xdr:cNvSpPr txBox="1"/>
      </xdr:nvSpPr>
      <xdr:spPr>
        <a:xfrm>
          <a:off x="8458277" y="581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135363</xdr:rowOff>
    </xdr:from>
    <xdr:ext cx="469744" cy="259045"/>
    <xdr:sp macro="" textlink="">
      <xdr:nvSpPr>
        <xdr:cNvPr id="148" name="n_2mainValue【図書館】&#10;一人当たり面積">
          <a:extLst>
            <a:ext uri="{FF2B5EF4-FFF2-40B4-BE49-F238E27FC236}">
              <a16:creationId xmlns:a16="http://schemas.microsoft.com/office/drawing/2014/main" id="{025637F4-F06E-40FA-BF81-A860B6B3D533}"/>
            </a:ext>
          </a:extLst>
        </xdr:cNvPr>
        <xdr:cNvSpPr txBox="1"/>
      </xdr:nvSpPr>
      <xdr:spPr>
        <a:xfrm>
          <a:off x="7677227" y="581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135363</xdr:rowOff>
    </xdr:from>
    <xdr:ext cx="469744" cy="259045"/>
    <xdr:sp macro="" textlink="">
      <xdr:nvSpPr>
        <xdr:cNvPr id="149" name="n_3mainValue【図書館】&#10;一人当たり面積">
          <a:extLst>
            <a:ext uri="{FF2B5EF4-FFF2-40B4-BE49-F238E27FC236}">
              <a16:creationId xmlns:a16="http://schemas.microsoft.com/office/drawing/2014/main" id="{0B7AF639-63A3-47F3-8800-BD758467CC1D}"/>
            </a:ext>
          </a:extLst>
        </xdr:cNvPr>
        <xdr:cNvSpPr txBox="1"/>
      </xdr:nvSpPr>
      <xdr:spPr>
        <a:xfrm>
          <a:off x="6867602" y="581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28320</xdr:rowOff>
    </xdr:from>
    <xdr:ext cx="469744" cy="259045"/>
    <xdr:sp macro="" textlink="">
      <xdr:nvSpPr>
        <xdr:cNvPr id="150" name="n_4mainValue【図書館】&#10;一人当たり面積">
          <a:extLst>
            <a:ext uri="{FF2B5EF4-FFF2-40B4-BE49-F238E27FC236}">
              <a16:creationId xmlns:a16="http://schemas.microsoft.com/office/drawing/2014/main" id="{7BE9AAAD-C0F2-45DB-8157-3B00154DAA2F}"/>
            </a:ext>
          </a:extLst>
        </xdr:cNvPr>
        <xdr:cNvSpPr txBox="1"/>
      </xdr:nvSpPr>
      <xdr:spPr>
        <a:xfrm>
          <a:off x="6067502" y="6356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D726E10A-4624-4CB3-85FD-83A0DC7FECB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9648F76F-C71C-476D-9FAE-C5A7A811102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4513A68F-6B50-4C14-B7D8-51635ABFE86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39C7227B-7B2F-4682-9F69-E2D00F8C7A51}"/>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9D81D303-09EC-4C81-AB74-75B7251025E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757E228-0F1B-49FE-9B02-C5441AE8D20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4F745205-990C-4F71-A1E8-FB5C76A118D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49A1AEA4-2D18-49E8-ADB7-C3D927862A1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C9B350FD-0A21-4180-98A3-C5DD919EFFC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C6029505-4386-43A4-926F-FC38A0FD91F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6AAB157D-1241-4EBD-9D3B-A61347D7859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C10B838E-82F8-4370-B63A-81796D0A471A}"/>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99211620-9E7C-4810-BF38-5E2892CC3BF2}"/>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90F20815-BD9F-4914-B974-33A1FC6CD09F}"/>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98B8FA6F-5074-464E-8264-32E6EBA8AA44}"/>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8C851D49-FCD1-4D71-AC8B-27A121002F76}"/>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C82CE6AB-9E4E-4242-A7B0-30FD24B1C22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BDD29A09-BF54-4741-AE43-8065BC79590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D35645DC-46C4-4B6E-B8C2-42CFCC10555E}"/>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B9F40D07-2F54-4AA9-9719-E919ECACF11D}"/>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4890D8B7-24F9-4CBB-960B-63F1443564C9}"/>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ECD01F94-2D14-4052-BE4B-CD306C8D9C5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316062A6-5B84-4783-B88B-5F75DF0A5F1C}"/>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5B6CF615-3A57-4290-A527-6BA93195FC1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A73F7548-CA74-4454-B5EB-0245342EDC1B}"/>
            </a:ext>
          </a:extLst>
        </xdr:cNvPr>
        <xdr:cNvCxnSpPr/>
      </xdr:nvCxnSpPr>
      <xdr:spPr>
        <a:xfrm flipV="1">
          <a:off x="4180840" y="9036050"/>
          <a:ext cx="0" cy="141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D2502856-4CB7-474A-9DF1-940229A7F970}"/>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B14268F5-1EA0-416B-B4A9-0391A2EE9093}"/>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AA50404A-01B4-4FAB-8149-CFE15BBD9050}"/>
            </a:ext>
          </a:extLst>
        </xdr:cNvPr>
        <xdr:cNvSpPr txBox="1"/>
      </xdr:nvSpPr>
      <xdr:spPr>
        <a:xfrm>
          <a:off x="4219575" y="882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E72F20C1-D712-4655-A381-9E665DE54D1E}"/>
            </a:ext>
          </a:extLst>
        </xdr:cNvPr>
        <xdr:cNvCxnSpPr/>
      </xdr:nvCxnSpPr>
      <xdr:spPr>
        <a:xfrm>
          <a:off x="4105275" y="9036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8F66CECC-A695-4D5D-AFF5-12B5E30F65D7}"/>
            </a:ext>
          </a:extLst>
        </xdr:cNvPr>
        <xdr:cNvSpPr txBox="1"/>
      </xdr:nvSpPr>
      <xdr:spPr>
        <a:xfrm>
          <a:off x="4219575" y="9827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ED2646E9-1E17-4BE2-B037-082E457C6BAE}"/>
            </a:ext>
          </a:extLst>
        </xdr:cNvPr>
        <xdr:cNvSpPr/>
      </xdr:nvSpPr>
      <xdr:spPr>
        <a:xfrm>
          <a:off x="4124325" y="98488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3F40DB0D-41CF-4109-9DE1-24944FBB7440}"/>
            </a:ext>
          </a:extLst>
        </xdr:cNvPr>
        <xdr:cNvSpPr/>
      </xdr:nvSpPr>
      <xdr:spPr>
        <a:xfrm>
          <a:off x="3381375" y="980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29AC3C2C-5AA2-48E0-A17F-34C783422213}"/>
            </a:ext>
          </a:extLst>
        </xdr:cNvPr>
        <xdr:cNvSpPr/>
      </xdr:nvSpPr>
      <xdr:spPr>
        <a:xfrm>
          <a:off x="2571750" y="97891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869DB170-FBA4-486C-95E6-80068C1F44F6}"/>
            </a:ext>
          </a:extLst>
        </xdr:cNvPr>
        <xdr:cNvSpPr/>
      </xdr:nvSpPr>
      <xdr:spPr>
        <a:xfrm>
          <a:off x="1781175" y="97701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5" name="フローチャート: 判断 184">
          <a:extLst>
            <a:ext uri="{FF2B5EF4-FFF2-40B4-BE49-F238E27FC236}">
              <a16:creationId xmlns:a16="http://schemas.microsoft.com/office/drawing/2014/main" id="{3F742242-EF2C-4918-BBD2-0328D7B617A1}"/>
            </a:ext>
          </a:extLst>
        </xdr:cNvPr>
        <xdr:cNvSpPr/>
      </xdr:nvSpPr>
      <xdr:spPr>
        <a:xfrm>
          <a:off x="9810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717C50A-6C1F-442E-9C77-6754A0C2B7A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79B98A4-DB70-45C4-AB53-BD771643724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033BDB6-9B16-437E-A89F-9114ED04372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8D56F12-F7CC-4707-BF46-1EE756D19A9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6F53204-4430-4BE5-8529-30955C339B9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91" name="楕円 190">
          <a:extLst>
            <a:ext uri="{FF2B5EF4-FFF2-40B4-BE49-F238E27FC236}">
              <a16:creationId xmlns:a16="http://schemas.microsoft.com/office/drawing/2014/main" id="{0BF00AA5-8965-4DB8-9F81-15B149142751}"/>
            </a:ext>
          </a:extLst>
        </xdr:cNvPr>
        <xdr:cNvSpPr/>
      </xdr:nvSpPr>
      <xdr:spPr>
        <a:xfrm>
          <a:off x="4124325" y="97910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92092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759D786-04AB-409E-9EA2-429163BFE224}"/>
            </a:ext>
          </a:extLst>
        </xdr:cNvPr>
        <xdr:cNvSpPr txBox="1"/>
      </xdr:nvSpPr>
      <xdr:spPr>
        <a:xfrm>
          <a:off x="4219575"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34925</xdr:rowOff>
    </xdr:from>
    <xdr:to>
      <xdr:col>20</xdr:col>
      <xdr:colOff>38100</xdr:colOff>
      <xdr:row>60</xdr:row>
      <xdr:rowOff>136525</xdr:rowOff>
    </xdr:to>
    <xdr:sp macro="" textlink="">
      <xdr:nvSpPr>
        <xdr:cNvPr id="193" name="楕円 192">
          <a:extLst>
            <a:ext uri="{FF2B5EF4-FFF2-40B4-BE49-F238E27FC236}">
              <a16:creationId xmlns:a16="http://schemas.microsoft.com/office/drawing/2014/main" id="{DA8DC2F5-58D1-43FB-BA86-E21D680CFE82}"/>
            </a:ext>
          </a:extLst>
        </xdr:cNvPr>
        <xdr:cNvSpPr/>
      </xdr:nvSpPr>
      <xdr:spPr>
        <a:xfrm>
          <a:off x="3381375" y="97599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85725</xdr:rowOff>
    </xdr:from>
    <xdr:to>
      <xdr:col>24</xdr:col>
      <xdr:colOff>63500</xdr:colOff>
      <xdr:row>60</xdr:row>
      <xdr:rowOff>120015</xdr:rowOff>
    </xdr:to>
    <xdr:cxnSp macro="">
      <xdr:nvCxnSpPr>
        <xdr:cNvPr id="194" name="直線コネクタ 193">
          <a:extLst>
            <a:ext uri="{FF2B5EF4-FFF2-40B4-BE49-F238E27FC236}">
              <a16:creationId xmlns:a16="http://schemas.microsoft.com/office/drawing/2014/main" id="{59C1588B-A444-43D3-B390-88CAF4840F6A}"/>
            </a:ext>
          </a:extLst>
        </xdr:cNvPr>
        <xdr:cNvCxnSpPr/>
      </xdr:nvCxnSpPr>
      <xdr:spPr>
        <a:xfrm>
          <a:off x="3429000" y="9807575"/>
          <a:ext cx="7524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170180</xdr:rowOff>
    </xdr:from>
    <xdr:to>
      <xdr:col>15</xdr:col>
      <xdr:colOff>101600</xdr:colOff>
      <xdr:row>60</xdr:row>
      <xdr:rowOff>100330</xdr:rowOff>
    </xdr:to>
    <xdr:sp macro="" textlink="">
      <xdr:nvSpPr>
        <xdr:cNvPr id="195" name="楕円 194">
          <a:extLst>
            <a:ext uri="{FF2B5EF4-FFF2-40B4-BE49-F238E27FC236}">
              <a16:creationId xmlns:a16="http://schemas.microsoft.com/office/drawing/2014/main" id="{6F7FCAC9-DC37-49C9-B0D8-FBD5FAC1253A}"/>
            </a:ext>
          </a:extLst>
        </xdr:cNvPr>
        <xdr:cNvSpPr/>
      </xdr:nvSpPr>
      <xdr:spPr>
        <a:xfrm>
          <a:off x="2571750" y="97237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49530</xdr:rowOff>
    </xdr:from>
    <xdr:to>
      <xdr:col>19</xdr:col>
      <xdr:colOff>177800</xdr:colOff>
      <xdr:row>60</xdr:row>
      <xdr:rowOff>85725</xdr:rowOff>
    </xdr:to>
    <xdr:cxnSp macro="">
      <xdr:nvCxnSpPr>
        <xdr:cNvPr id="196" name="直線コネクタ 195">
          <a:extLst>
            <a:ext uri="{FF2B5EF4-FFF2-40B4-BE49-F238E27FC236}">
              <a16:creationId xmlns:a16="http://schemas.microsoft.com/office/drawing/2014/main" id="{E3E22BC4-1FCB-4B74-9947-C2FBAC91EF76}"/>
            </a:ext>
          </a:extLst>
        </xdr:cNvPr>
        <xdr:cNvCxnSpPr/>
      </xdr:nvCxnSpPr>
      <xdr:spPr>
        <a:xfrm>
          <a:off x="2619375" y="9771380"/>
          <a:ext cx="809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132080</xdr:rowOff>
    </xdr:from>
    <xdr:to>
      <xdr:col>10</xdr:col>
      <xdr:colOff>165100</xdr:colOff>
      <xdr:row>60</xdr:row>
      <xdr:rowOff>62230</xdr:rowOff>
    </xdr:to>
    <xdr:sp macro="" textlink="">
      <xdr:nvSpPr>
        <xdr:cNvPr id="197" name="楕円 196">
          <a:extLst>
            <a:ext uri="{FF2B5EF4-FFF2-40B4-BE49-F238E27FC236}">
              <a16:creationId xmlns:a16="http://schemas.microsoft.com/office/drawing/2014/main" id="{47EFE0E4-4B43-4387-90FF-4BDD2C87E383}"/>
            </a:ext>
          </a:extLst>
        </xdr:cNvPr>
        <xdr:cNvSpPr/>
      </xdr:nvSpPr>
      <xdr:spPr>
        <a:xfrm>
          <a:off x="1781175" y="96951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xdr:rowOff>
    </xdr:from>
    <xdr:to>
      <xdr:col>15</xdr:col>
      <xdr:colOff>50800</xdr:colOff>
      <xdr:row>60</xdr:row>
      <xdr:rowOff>49530</xdr:rowOff>
    </xdr:to>
    <xdr:cxnSp macro="">
      <xdr:nvCxnSpPr>
        <xdr:cNvPr id="198" name="直線コネクタ 197">
          <a:extLst>
            <a:ext uri="{FF2B5EF4-FFF2-40B4-BE49-F238E27FC236}">
              <a16:creationId xmlns:a16="http://schemas.microsoft.com/office/drawing/2014/main" id="{E37D9740-04FE-4D24-96AA-49E7F7016B1F}"/>
            </a:ext>
          </a:extLst>
        </xdr:cNvPr>
        <xdr:cNvCxnSpPr/>
      </xdr:nvCxnSpPr>
      <xdr:spPr>
        <a:xfrm>
          <a:off x="1828800" y="973328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67310</xdr:rowOff>
    </xdr:from>
    <xdr:to>
      <xdr:col>6</xdr:col>
      <xdr:colOff>38100</xdr:colOff>
      <xdr:row>59</xdr:row>
      <xdr:rowOff>168910</xdr:rowOff>
    </xdr:to>
    <xdr:sp macro="" textlink="">
      <xdr:nvSpPr>
        <xdr:cNvPr id="199" name="楕円 198">
          <a:extLst>
            <a:ext uri="{FF2B5EF4-FFF2-40B4-BE49-F238E27FC236}">
              <a16:creationId xmlns:a16="http://schemas.microsoft.com/office/drawing/2014/main" id="{96806939-2882-4986-868E-344CA40E7025}"/>
            </a:ext>
          </a:extLst>
        </xdr:cNvPr>
        <xdr:cNvSpPr/>
      </xdr:nvSpPr>
      <xdr:spPr>
        <a:xfrm>
          <a:off x="981075" y="96272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118110</xdr:rowOff>
    </xdr:from>
    <xdr:to>
      <xdr:col>10</xdr:col>
      <xdr:colOff>114300</xdr:colOff>
      <xdr:row>60</xdr:row>
      <xdr:rowOff>11430</xdr:rowOff>
    </xdr:to>
    <xdr:cxnSp macro="">
      <xdr:nvCxnSpPr>
        <xdr:cNvPr id="200" name="直線コネクタ 199">
          <a:extLst>
            <a:ext uri="{FF2B5EF4-FFF2-40B4-BE49-F238E27FC236}">
              <a16:creationId xmlns:a16="http://schemas.microsoft.com/office/drawing/2014/main" id="{BCEED982-A736-44A0-96A4-F48B983226EE}"/>
            </a:ext>
          </a:extLst>
        </xdr:cNvPr>
        <xdr:cNvCxnSpPr/>
      </xdr:nvCxnSpPr>
      <xdr:spPr>
        <a:xfrm>
          <a:off x="1028700" y="9684385"/>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F9708AC0-432A-4F98-AB67-899DAD4CDE4F}"/>
            </a:ext>
          </a:extLst>
        </xdr:cNvPr>
        <xdr:cNvSpPr txBox="1"/>
      </xdr:nvSpPr>
      <xdr:spPr>
        <a:xfrm>
          <a:off x="3239144"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07BC7C4C-5AF2-4D4D-AE00-B92231CC022B}"/>
            </a:ext>
          </a:extLst>
        </xdr:cNvPr>
        <xdr:cNvSpPr txBox="1"/>
      </xdr:nvSpPr>
      <xdr:spPr>
        <a:xfrm>
          <a:off x="2439044"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E8578AB6-B3B2-44EB-8456-412CC1970D20}"/>
            </a:ext>
          </a:extLst>
        </xdr:cNvPr>
        <xdr:cNvSpPr txBox="1"/>
      </xdr:nvSpPr>
      <xdr:spPr>
        <a:xfrm>
          <a:off x="1648469"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4" name="n_4aveValue【体育館・プール】&#10;有形固定資産減価償却率">
          <a:extLst>
            <a:ext uri="{FF2B5EF4-FFF2-40B4-BE49-F238E27FC236}">
              <a16:creationId xmlns:a16="http://schemas.microsoft.com/office/drawing/2014/main" id="{7D3F696E-5963-40B2-A825-2628EAA53523}"/>
            </a:ext>
          </a:extLst>
        </xdr:cNvPr>
        <xdr:cNvSpPr txBox="1"/>
      </xdr:nvSpPr>
      <xdr:spPr>
        <a:xfrm>
          <a:off x="848369" y="982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153052</xdr:rowOff>
    </xdr:from>
    <xdr:ext cx="405111" cy="259045"/>
    <xdr:sp macro="" textlink="">
      <xdr:nvSpPr>
        <xdr:cNvPr id="205" name="n_1mainValue【体育館・プール】&#10;有形固定資産減価償却率">
          <a:extLst>
            <a:ext uri="{FF2B5EF4-FFF2-40B4-BE49-F238E27FC236}">
              <a16:creationId xmlns:a16="http://schemas.microsoft.com/office/drawing/2014/main" id="{B9F011FD-0557-431E-9DC6-22448BDD6092}"/>
            </a:ext>
          </a:extLst>
        </xdr:cNvPr>
        <xdr:cNvSpPr txBox="1"/>
      </xdr:nvSpPr>
      <xdr:spPr>
        <a:xfrm>
          <a:off x="32391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116857</xdr:rowOff>
    </xdr:from>
    <xdr:ext cx="405111" cy="259045"/>
    <xdr:sp macro="" textlink="">
      <xdr:nvSpPr>
        <xdr:cNvPr id="206" name="n_2mainValue【体育館・プール】&#10;有形固定資産減価償却率">
          <a:extLst>
            <a:ext uri="{FF2B5EF4-FFF2-40B4-BE49-F238E27FC236}">
              <a16:creationId xmlns:a16="http://schemas.microsoft.com/office/drawing/2014/main" id="{AAFD23AE-CC7C-47B3-8A63-ABC4748E5F14}"/>
            </a:ext>
          </a:extLst>
        </xdr:cNvPr>
        <xdr:cNvSpPr txBox="1"/>
      </xdr:nvSpPr>
      <xdr:spPr>
        <a:xfrm>
          <a:off x="2439044"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78757</xdr:rowOff>
    </xdr:from>
    <xdr:ext cx="405111" cy="259045"/>
    <xdr:sp macro="" textlink="">
      <xdr:nvSpPr>
        <xdr:cNvPr id="207" name="n_3mainValue【体育館・プール】&#10;有形固定資産減価償却率">
          <a:extLst>
            <a:ext uri="{FF2B5EF4-FFF2-40B4-BE49-F238E27FC236}">
              <a16:creationId xmlns:a16="http://schemas.microsoft.com/office/drawing/2014/main" id="{8B2C6A0A-15F6-4292-89D8-F22B69F54E89}"/>
            </a:ext>
          </a:extLst>
        </xdr:cNvPr>
        <xdr:cNvSpPr txBox="1"/>
      </xdr:nvSpPr>
      <xdr:spPr>
        <a:xfrm>
          <a:off x="1648469"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13987</xdr:rowOff>
    </xdr:from>
    <xdr:ext cx="405111" cy="259045"/>
    <xdr:sp macro="" textlink="">
      <xdr:nvSpPr>
        <xdr:cNvPr id="208" name="n_4mainValue【体育館・プール】&#10;有形固定資産減価償却率">
          <a:extLst>
            <a:ext uri="{FF2B5EF4-FFF2-40B4-BE49-F238E27FC236}">
              <a16:creationId xmlns:a16="http://schemas.microsoft.com/office/drawing/2014/main" id="{A359D31E-F6EF-4532-B45C-FB37753F4500}"/>
            </a:ext>
          </a:extLst>
        </xdr:cNvPr>
        <xdr:cNvSpPr txBox="1"/>
      </xdr:nvSpPr>
      <xdr:spPr>
        <a:xfrm>
          <a:off x="848369" y="9411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DBF56BF-5956-4B2E-AC3B-DD96CDF96D9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5F34691-B709-40D5-81F4-497EE108CB0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8D438FB-6CE0-47ED-935E-A2F411A6142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7ED1359-B8A0-4823-B11B-5A83DD84175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34C0218-D3FF-4D4F-9ED3-2DF5DA2DA28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EF72F01-4E68-4C37-A4A5-E0F6F1D351D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45D1CE6-0C17-4C98-969D-6A3F7C338CB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CF583EC-397B-46EC-9469-07C82C37097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CA9447B-5167-43FD-A9D8-EC373A1800C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74E784A5-F994-4C43-AB3A-3C6EB19175F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C60E9F2-E7B7-403D-B0E6-A54E1F5D8542}"/>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D8256962-39BA-4B3A-8BF0-932F36EB8277}"/>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A6ED8245-8281-490F-AD5E-D3418861B3F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1BB85E22-978B-47C2-BC38-ABA6523095E0}"/>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9DDF1DC-0EDB-429C-BFAA-2774E8208C9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6706143F-D520-4DDD-AD11-3C511EC536CE}"/>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DA68179-8F6D-4324-98A1-AD9D6C91E35F}"/>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D9B6F897-D35E-4EDD-A72F-D076B7818928}"/>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7F4C390-2291-4669-8838-0A64FE2432A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58D625F9-73A1-4D53-BBC7-10D5BC4B7A65}"/>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74FD327-E17A-4552-AF76-D321769070A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CB706497-C992-44EA-9B41-56877A54148D}"/>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66ABFC73-AF2C-4B7F-BDCB-ED17EE9025E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AC329DD3-1A76-4B91-91D2-42900779EFD5}"/>
            </a:ext>
          </a:extLst>
        </xdr:cNvPr>
        <xdr:cNvCxnSpPr/>
      </xdr:nvCxnSpPr>
      <xdr:spPr>
        <a:xfrm flipV="1">
          <a:off x="9429115" y="8946515"/>
          <a:ext cx="0" cy="1456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F7DC72B9-20C5-4FCF-A083-C41E4AD18E92}"/>
            </a:ext>
          </a:extLst>
        </xdr:cNvPr>
        <xdr:cNvSpPr txBox="1"/>
      </xdr:nvSpPr>
      <xdr:spPr>
        <a:xfrm>
          <a:off x="9467850" y="1040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9D812E06-79E7-4906-BE80-9DEA7BD6A4EC}"/>
            </a:ext>
          </a:extLst>
        </xdr:cNvPr>
        <xdr:cNvCxnSpPr/>
      </xdr:nvCxnSpPr>
      <xdr:spPr>
        <a:xfrm>
          <a:off x="9363075" y="104025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DD9C11DC-6E1B-4642-9572-1C6179D8B539}"/>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184AB053-2B1B-417E-830E-21C71A262F08}"/>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E76F09F5-E946-4D14-B8CC-40B64C8F3AF3}"/>
            </a:ext>
          </a:extLst>
        </xdr:cNvPr>
        <xdr:cNvSpPr txBox="1"/>
      </xdr:nvSpPr>
      <xdr:spPr>
        <a:xfrm>
          <a:off x="9467850" y="991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56AE1659-73DD-4252-9620-7BD7B458913B}"/>
            </a:ext>
          </a:extLst>
        </xdr:cNvPr>
        <xdr:cNvSpPr/>
      </xdr:nvSpPr>
      <xdr:spPr>
        <a:xfrm>
          <a:off x="9401175" y="1005586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45F6365E-E1E0-4B12-BFAC-4C8BC0A799A8}"/>
            </a:ext>
          </a:extLst>
        </xdr:cNvPr>
        <xdr:cNvSpPr/>
      </xdr:nvSpPr>
      <xdr:spPr>
        <a:xfrm>
          <a:off x="8639175" y="100609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F909EDCC-E141-4E9E-9B84-B7DFB602CCA3}"/>
            </a:ext>
          </a:extLst>
        </xdr:cNvPr>
        <xdr:cNvSpPr/>
      </xdr:nvSpPr>
      <xdr:spPr>
        <a:xfrm>
          <a:off x="7839075" y="100679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28C64129-3F3E-4BD4-8FAE-873DBBDAEFC6}"/>
            </a:ext>
          </a:extLst>
        </xdr:cNvPr>
        <xdr:cNvSpPr/>
      </xdr:nvSpPr>
      <xdr:spPr>
        <a:xfrm>
          <a:off x="7029450" y="100666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242" name="フローチャート: 判断 241">
          <a:extLst>
            <a:ext uri="{FF2B5EF4-FFF2-40B4-BE49-F238E27FC236}">
              <a16:creationId xmlns:a16="http://schemas.microsoft.com/office/drawing/2014/main" id="{7B150D41-85B6-472B-93F9-D6A027022ECC}"/>
            </a:ext>
          </a:extLst>
        </xdr:cNvPr>
        <xdr:cNvSpPr/>
      </xdr:nvSpPr>
      <xdr:spPr>
        <a:xfrm>
          <a:off x="6238875" y="9952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98BB9A9-0237-4D8B-BAD6-02FEA611224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FEBF969-093E-48E6-BFA6-47728D5FFB5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2D7E005-1D2D-4AD4-B8E6-83B40AFA196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E3AC8EA-6F06-499A-8B48-415E27BB025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2ADBEEE-A6D1-4156-A24C-514E0F54F62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78740</xdr:rowOff>
    </xdr:from>
    <xdr:to>
      <xdr:col>55</xdr:col>
      <xdr:colOff>50800</xdr:colOff>
      <xdr:row>63</xdr:row>
      <xdr:rowOff>8890</xdr:rowOff>
    </xdr:to>
    <xdr:sp macro="" textlink="">
      <xdr:nvSpPr>
        <xdr:cNvPr id="248" name="楕円 247">
          <a:extLst>
            <a:ext uri="{FF2B5EF4-FFF2-40B4-BE49-F238E27FC236}">
              <a16:creationId xmlns:a16="http://schemas.microsoft.com/office/drawing/2014/main" id="{296B8A36-C793-4C5F-B78A-9FCEADB26A78}"/>
            </a:ext>
          </a:extLst>
        </xdr:cNvPr>
        <xdr:cNvSpPr/>
      </xdr:nvSpPr>
      <xdr:spPr>
        <a:xfrm>
          <a:off x="9401175" y="1012761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57167</xdr:rowOff>
    </xdr:from>
    <xdr:ext cx="469744" cy="259045"/>
    <xdr:sp macro="" textlink="">
      <xdr:nvSpPr>
        <xdr:cNvPr id="249" name="【体育館・プール】&#10;一人当たり面積該当値テキスト">
          <a:extLst>
            <a:ext uri="{FF2B5EF4-FFF2-40B4-BE49-F238E27FC236}">
              <a16:creationId xmlns:a16="http://schemas.microsoft.com/office/drawing/2014/main" id="{4DFACA8D-A4D1-4C09-BE5D-7DFF76F4E9C6}"/>
            </a:ext>
          </a:extLst>
        </xdr:cNvPr>
        <xdr:cNvSpPr txBox="1"/>
      </xdr:nvSpPr>
      <xdr:spPr>
        <a:xfrm>
          <a:off x="9467850" y="1010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80010</xdr:rowOff>
    </xdr:from>
    <xdr:to>
      <xdr:col>50</xdr:col>
      <xdr:colOff>165100</xdr:colOff>
      <xdr:row>63</xdr:row>
      <xdr:rowOff>10160</xdr:rowOff>
    </xdr:to>
    <xdr:sp macro="" textlink="">
      <xdr:nvSpPr>
        <xdr:cNvPr id="250" name="楕円 249">
          <a:extLst>
            <a:ext uri="{FF2B5EF4-FFF2-40B4-BE49-F238E27FC236}">
              <a16:creationId xmlns:a16="http://schemas.microsoft.com/office/drawing/2014/main" id="{D9FCBBAC-C975-45CF-966C-E7ADFB0ED309}"/>
            </a:ext>
          </a:extLst>
        </xdr:cNvPr>
        <xdr:cNvSpPr/>
      </xdr:nvSpPr>
      <xdr:spPr>
        <a:xfrm>
          <a:off x="8639175" y="1013206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129540</xdr:rowOff>
    </xdr:from>
    <xdr:to>
      <xdr:col>55</xdr:col>
      <xdr:colOff>0</xdr:colOff>
      <xdr:row>62</xdr:row>
      <xdr:rowOff>130810</xdr:rowOff>
    </xdr:to>
    <xdr:cxnSp macro="">
      <xdr:nvCxnSpPr>
        <xdr:cNvPr id="251" name="直線コネクタ 250">
          <a:extLst>
            <a:ext uri="{FF2B5EF4-FFF2-40B4-BE49-F238E27FC236}">
              <a16:creationId xmlns:a16="http://schemas.microsoft.com/office/drawing/2014/main" id="{D2CAEDA6-590D-4C8A-A582-30A3AE8C5407}"/>
            </a:ext>
          </a:extLst>
        </xdr:cNvPr>
        <xdr:cNvCxnSpPr/>
      </xdr:nvCxnSpPr>
      <xdr:spPr>
        <a:xfrm flipV="1">
          <a:off x="8686800" y="10175240"/>
          <a:ext cx="74295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81280</xdr:rowOff>
    </xdr:from>
    <xdr:to>
      <xdr:col>46</xdr:col>
      <xdr:colOff>38100</xdr:colOff>
      <xdr:row>63</xdr:row>
      <xdr:rowOff>11430</xdr:rowOff>
    </xdr:to>
    <xdr:sp macro="" textlink="">
      <xdr:nvSpPr>
        <xdr:cNvPr id="252" name="楕円 251">
          <a:extLst>
            <a:ext uri="{FF2B5EF4-FFF2-40B4-BE49-F238E27FC236}">
              <a16:creationId xmlns:a16="http://schemas.microsoft.com/office/drawing/2014/main" id="{4A5CE846-1557-4C7A-B20A-9C0A49B8AA30}"/>
            </a:ext>
          </a:extLst>
        </xdr:cNvPr>
        <xdr:cNvSpPr/>
      </xdr:nvSpPr>
      <xdr:spPr>
        <a:xfrm>
          <a:off x="7839075" y="101333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130810</xdr:rowOff>
    </xdr:from>
    <xdr:to>
      <xdr:col>50</xdr:col>
      <xdr:colOff>114300</xdr:colOff>
      <xdr:row>62</xdr:row>
      <xdr:rowOff>132080</xdr:rowOff>
    </xdr:to>
    <xdr:cxnSp macro="">
      <xdr:nvCxnSpPr>
        <xdr:cNvPr id="253" name="直線コネクタ 252">
          <a:extLst>
            <a:ext uri="{FF2B5EF4-FFF2-40B4-BE49-F238E27FC236}">
              <a16:creationId xmlns:a16="http://schemas.microsoft.com/office/drawing/2014/main" id="{599CAAB2-D467-4E75-A48E-D4728983DDF2}"/>
            </a:ext>
          </a:extLst>
        </xdr:cNvPr>
        <xdr:cNvCxnSpPr/>
      </xdr:nvCxnSpPr>
      <xdr:spPr>
        <a:xfrm flipV="1">
          <a:off x="7886700" y="1017968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81280</xdr:rowOff>
    </xdr:from>
    <xdr:to>
      <xdr:col>41</xdr:col>
      <xdr:colOff>101600</xdr:colOff>
      <xdr:row>63</xdr:row>
      <xdr:rowOff>11430</xdr:rowOff>
    </xdr:to>
    <xdr:sp macro="" textlink="">
      <xdr:nvSpPr>
        <xdr:cNvPr id="254" name="楕円 253">
          <a:extLst>
            <a:ext uri="{FF2B5EF4-FFF2-40B4-BE49-F238E27FC236}">
              <a16:creationId xmlns:a16="http://schemas.microsoft.com/office/drawing/2014/main" id="{8901735F-36FF-4CB2-A0E4-8B91E2FB84B2}"/>
            </a:ext>
          </a:extLst>
        </xdr:cNvPr>
        <xdr:cNvSpPr/>
      </xdr:nvSpPr>
      <xdr:spPr>
        <a:xfrm>
          <a:off x="7029450" y="101333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132080</xdr:rowOff>
    </xdr:from>
    <xdr:to>
      <xdr:col>45</xdr:col>
      <xdr:colOff>177800</xdr:colOff>
      <xdr:row>62</xdr:row>
      <xdr:rowOff>132080</xdr:rowOff>
    </xdr:to>
    <xdr:cxnSp macro="">
      <xdr:nvCxnSpPr>
        <xdr:cNvPr id="255" name="直線コネクタ 254">
          <a:extLst>
            <a:ext uri="{FF2B5EF4-FFF2-40B4-BE49-F238E27FC236}">
              <a16:creationId xmlns:a16="http://schemas.microsoft.com/office/drawing/2014/main" id="{9D608391-86DA-417D-866B-67BC9513590D}"/>
            </a:ext>
          </a:extLst>
        </xdr:cNvPr>
        <xdr:cNvCxnSpPr/>
      </xdr:nvCxnSpPr>
      <xdr:spPr>
        <a:xfrm>
          <a:off x="7077075" y="101809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83820</xdr:rowOff>
    </xdr:from>
    <xdr:to>
      <xdr:col>36</xdr:col>
      <xdr:colOff>165100</xdr:colOff>
      <xdr:row>63</xdr:row>
      <xdr:rowOff>13970</xdr:rowOff>
    </xdr:to>
    <xdr:sp macro="" textlink="">
      <xdr:nvSpPr>
        <xdr:cNvPr id="256" name="楕円 255">
          <a:extLst>
            <a:ext uri="{FF2B5EF4-FFF2-40B4-BE49-F238E27FC236}">
              <a16:creationId xmlns:a16="http://schemas.microsoft.com/office/drawing/2014/main" id="{B8CA5C87-3C01-479D-AC10-D980011E03C1}"/>
            </a:ext>
          </a:extLst>
        </xdr:cNvPr>
        <xdr:cNvSpPr/>
      </xdr:nvSpPr>
      <xdr:spPr>
        <a:xfrm>
          <a:off x="6238875" y="101358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132080</xdr:rowOff>
    </xdr:from>
    <xdr:to>
      <xdr:col>41</xdr:col>
      <xdr:colOff>50800</xdr:colOff>
      <xdr:row>62</xdr:row>
      <xdr:rowOff>134620</xdr:rowOff>
    </xdr:to>
    <xdr:cxnSp macro="">
      <xdr:nvCxnSpPr>
        <xdr:cNvPr id="257" name="直線コネクタ 256">
          <a:extLst>
            <a:ext uri="{FF2B5EF4-FFF2-40B4-BE49-F238E27FC236}">
              <a16:creationId xmlns:a16="http://schemas.microsoft.com/office/drawing/2014/main" id="{05DD8501-F0AC-48E7-9570-EEC6F8642827}"/>
            </a:ext>
          </a:extLst>
        </xdr:cNvPr>
        <xdr:cNvCxnSpPr/>
      </xdr:nvCxnSpPr>
      <xdr:spPr>
        <a:xfrm flipV="1">
          <a:off x="6286500" y="10180955"/>
          <a:ext cx="790575"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a:extLst>
            <a:ext uri="{FF2B5EF4-FFF2-40B4-BE49-F238E27FC236}">
              <a16:creationId xmlns:a16="http://schemas.microsoft.com/office/drawing/2014/main" id="{2D39B60B-6C15-4F1F-A3D1-D433360642D5}"/>
            </a:ext>
          </a:extLst>
        </xdr:cNvPr>
        <xdr:cNvSpPr txBox="1"/>
      </xdr:nvSpPr>
      <xdr:spPr>
        <a:xfrm>
          <a:off x="8458277" y="985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a:extLst>
            <a:ext uri="{FF2B5EF4-FFF2-40B4-BE49-F238E27FC236}">
              <a16:creationId xmlns:a16="http://schemas.microsoft.com/office/drawing/2014/main" id="{7610DF38-61A5-43EF-ADEE-F34F3B8109F6}"/>
            </a:ext>
          </a:extLst>
        </xdr:cNvPr>
        <xdr:cNvSpPr txBox="1"/>
      </xdr:nvSpPr>
      <xdr:spPr>
        <a:xfrm>
          <a:off x="7677227"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0" name="n_3aveValue【体育館・プール】&#10;一人当たり面積">
          <a:extLst>
            <a:ext uri="{FF2B5EF4-FFF2-40B4-BE49-F238E27FC236}">
              <a16:creationId xmlns:a16="http://schemas.microsoft.com/office/drawing/2014/main" id="{7DD656FD-E1F6-433E-8CA2-9E30AAEBA877}"/>
            </a:ext>
          </a:extLst>
        </xdr:cNvPr>
        <xdr:cNvSpPr txBox="1"/>
      </xdr:nvSpPr>
      <xdr:spPr>
        <a:xfrm>
          <a:off x="6867602" y="986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261" name="n_4aveValue【体育館・プール】&#10;一人当たり面積">
          <a:extLst>
            <a:ext uri="{FF2B5EF4-FFF2-40B4-BE49-F238E27FC236}">
              <a16:creationId xmlns:a16="http://schemas.microsoft.com/office/drawing/2014/main" id="{892C3A8B-CE50-464E-B136-93A309F1CDB1}"/>
            </a:ext>
          </a:extLst>
        </xdr:cNvPr>
        <xdr:cNvSpPr txBox="1"/>
      </xdr:nvSpPr>
      <xdr:spPr>
        <a:xfrm>
          <a:off x="6067502" y="973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1287</xdr:rowOff>
    </xdr:from>
    <xdr:ext cx="469744" cy="259045"/>
    <xdr:sp macro="" textlink="">
      <xdr:nvSpPr>
        <xdr:cNvPr id="262" name="n_1mainValue【体育館・プール】&#10;一人当たり面積">
          <a:extLst>
            <a:ext uri="{FF2B5EF4-FFF2-40B4-BE49-F238E27FC236}">
              <a16:creationId xmlns:a16="http://schemas.microsoft.com/office/drawing/2014/main" id="{0FE7F031-BBD6-422E-AA4C-63EEAEEBCFCF}"/>
            </a:ext>
          </a:extLst>
        </xdr:cNvPr>
        <xdr:cNvSpPr txBox="1"/>
      </xdr:nvSpPr>
      <xdr:spPr>
        <a:xfrm>
          <a:off x="8458277" y="1021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2557</xdr:rowOff>
    </xdr:from>
    <xdr:ext cx="469744" cy="259045"/>
    <xdr:sp macro="" textlink="">
      <xdr:nvSpPr>
        <xdr:cNvPr id="263" name="n_2mainValue【体育館・プール】&#10;一人当たり面積">
          <a:extLst>
            <a:ext uri="{FF2B5EF4-FFF2-40B4-BE49-F238E27FC236}">
              <a16:creationId xmlns:a16="http://schemas.microsoft.com/office/drawing/2014/main" id="{3DD84897-4865-4F3B-8D67-2D3AB26800EB}"/>
            </a:ext>
          </a:extLst>
        </xdr:cNvPr>
        <xdr:cNvSpPr txBox="1"/>
      </xdr:nvSpPr>
      <xdr:spPr>
        <a:xfrm>
          <a:off x="7677227"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2557</xdr:rowOff>
    </xdr:from>
    <xdr:ext cx="469744" cy="259045"/>
    <xdr:sp macro="" textlink="">
      <xdr:nvSpPr>
        <xdr:cNvPr id="264" name="n_3mainValue【体育館・プール】&#10;一人当たり面積">
          <a:extLst>
            <a:ext uri="{FF2B5EF4-FFF2-40B4-BE49-F238E27FC236}">
              <a16:creationId xmlns:a16="http://schemas.microsoft.com/office/drawing/2014/main" id="{219EAFFB-BDAA-4543-85A9-BB103561DC5E}"/>
            </a:ext>
          </a:extLst>
        </xdr:cNvPr>
        <xdr:cNvSpPr txBox="1"/>
      </xdr:nvSpPr>
      <xdr:spPr>
        <a:xfrm>
          <a:off x="6867602"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5097</xdr:rowOff>
    </xdr:from>
    <xdr:ext cx="469744" cy="259045"/>
    <xdr:sp macro="" textlink="">
      <xdr:nvSpPr>
        <xdr:cNvPr id="265" name="n_4mainValue【体育館・プール】&#10;一人当たり面積">
          <a:extLst>
            <a:ext uri="{FF2B5EF4-FFF2-40B4-BE49-F238E27FC236}">
              <a16:creationId xmlns:a16="http://schemas.microsoft.com/office/drawing/2014/main" id="{8E87CF12-461F-4602-A353-518DD2CEEA17}"/>
            </a:ext>
          </a:extLst>
        </xdr:cNvPr>
        <xdr:cNvSpPr txBox="1"/>
      </xdr:nvSpPr>
      <xdr:spPr>
        <a:xfrm>
          <a:off x="6067502"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5C6318C-D5C5-4D64-85BE-245E6CB26FD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790E747-F6F6-4204-95D6-0F725EF04AD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53948EC-BD53-4141-A1EB-0C46BBB739C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21E9B50-2D1C-4DC1-8969-FEF06580A69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A6D600A-FFD9-4F62-A4E4-82A53ED323C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E941BFC-A189-49AE-B574-9762BCD01FF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B32F1D6-BE99-4F0A-A0C9-0CC45D85B52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01D482C-FC91-4EA2-A578-6510635B273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639C76A-E739-4DAB-943B-439C003B576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3FA92EC-8677-4F04-9044-5835621C0D2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CD05250-EAD0-4F7F-A89F-6FB19BCF829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EF6CD0BB-A111-4C97-B4AF-3D0DFA6E7CB7}"/>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D5C29EF7-0935-46B3-82AD-BBAE962B1441}"/>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E3B92C28-7608-49EA-9E02-83A1BE38986C}"/>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49DD91F5-FA6E-4D04-8B70-E6AC3C2EFF07}"/>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83F584EF-1ABF-4C8F-A401-9525A2D728E2}"/>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674C0909-1736-4A88-9E86-F4D04707E651}"/>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165E1D8B-AAC2-4C8F-9E99-2960E72D90CA}"/>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A8B63572-1B8A-403A-B0CD-CE17F24B3CE1}"/>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A366256-3943-4EFC-843F-AB94AA5FCDD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DE102E4D-B199-4E64-9E85-8F13DCDD62F4}"/>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C48EE29-B98C-4BAC-B6E9-684F5807C67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17A475B2-F0D2-444F-80AE-70058057956F}"/>
            </a:ext>
          </a:extLst>
        </xdr:cNvPr>
        <xdr:cNvCxnSpPr/>
      </xdr:nvCxnSpPr>
      <xdr:spPr>
        <a:xfrm flipV="1">
          <a:off x="4180840" y="12708889"/>
          <a:ext cx="0" cy="1235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2D17C311-68C9-4631-8379-4261EF8715DE}"/>
            </a:ext>
          </a:extLst>
        </xdr:cNvPr>
        <xdr:cNvSpPr txBox="1"/>
      </xdr:nvSpPr>
      <xdr:spPr>
        <a:xfrm>
          <a:off x="4219575" y="1394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AC496A37-19C3-4443-8313-076DB5CFCDB9}"/>
            </a:ext>
          </a:extLst>
        </xdr:cNvPr>
        <xdr:cNvCxnSpPr/>
      </xdr:nvCxnSpPr>
      <xdr:spPr>
        <a:xfrm>
          <a:off x="4105275" y="139443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C6B1986-73AB-4C08-8B7E-1EA8EBE92A7E}"/>
            </a:ext>
          </a:extLst>
        </xdr:cNvPr>
        <xdr:cNvSpPr txBox="1"/>
      </xdr:nvSpPr>
      <xdr:spPr>
        <a:xfrm>
          <a:off x="4219575" y="12496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62EF1983-7E04-41E5-A8C1-4BDCC7277BEB}"/>
            </a:ext>
          </a:extLst>
        </xdr:cNvPr>
        <xdr:cNvCxnSpPr/>
      </xdr:nvCxnSpPr>
      <xdr:spPr>
        <a:xfrm>
          <a:off x="4105275" y="127088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E6C9920-780B-4EF7-8AE9-F030EB927806}"/>
            </a:ext>
          </a:extLst>
        </xdr:cNvPr>
        <xdr:cNvSpPr txBox="1"/>
      </xdr:nvSpPr>
      <xdr:spPr>
        <a:xfrm>
          <a:off x="4219575" y="13066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0C4BDA0F-E715-48FE-B3AD-12C0242997BC}"/>
            </a:ext>
          </a:extLst>
        </xdr:cNvPr>
        <xdr:cNvSpPr/>
      </xdr:nvSpPr>
      <xdr:spPr>
        <a:xfrm>
          <a:off x="4124325" y="132019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32548AE7-5CAA-4737-B09F-E7FADD2FBC7E}"/>
            </a:ext>
          </a:extLst>
        </xdr:cNvPr>
        <xdr:cNvSpPr/>
      </xdr:nvSpPr>
      <xdr:spPr>
        <a:xfrm>
          <a:off x="3381375" y="131470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6FF6FBA3-B120-45A0-9E96-7F53E7CD0439}"/>
            </a:ext>
          </a:extLst>
        </xdr:cNvPr>
        <xdr:cNvSpPr/>
      </xdr:nvSpPr>
      <xdr:spPr>
        <a:xfrm>
          <a:off x="2571750" y="13126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E5453504-8167-4FCF-B57C-F4D2DEB8E168}"/>
            </a:ext>
          </a:extLst>
        </xdr:cNvPr>
        <xdr:cNvSpPr/>
      </xdr:nvSpPr>
      <xdr:spPr>
        <a:xfrm>
          <a:off x="1781175" y="130948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8" name="フローチャート: 判断 297">
          <a:extLst>
            <a:ext uri="{FF2B5EF4-FFF2-40B4-BE49-F238E27FC236}">
              <a16:creationId xmlns:a16="http://schemas.microsoft.com/office/drawing/2014/main" id="{B2E591BC-8C98-47B7-9693-4E6F4E6CC545}"/>
            </a:ext>
          </a:extLst>
        </xdr:cNvPr>
        <xdr:cNvSpPr/>
      </xdr:nvSpPr>
      <xdr:spPr>
        <a:xfrm>
          <a:off x="981075" y="12961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3F8FC45-AC6A-4F97-9547-C698BCD5ED2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79D58EC-879E-4B21-AAF8-4A0A230873F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27F9BBF-671B-4AA8-94BE-D78E57B21B0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8F18942-3D64-41A2-9472-F08450AC6EF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22C0842-75A0-41B6-ADBA-106B8F1BA57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154178</xdr:rowOff>
    </xdr:from>
    <xdr:to>
      <xdr:col>24</xdr:col>
      <xdr:colOff>114300</xdr:colOff>
      <xdr:row>84</xdr:row>
      <xdr:rowOff>84328</xdr:rowOff>
    </xdr:to>
    <xdr:sp macro="" textlink="">
      <xdr:nvSpPr>
        <xdr:cNvPr id="304" name="楕円 303">
          <a:extLst>
            <a:ext uri="{FF2B5EF4-FFF2-40B4-BE49-F238E27FC236}">
              <a16:creationId xmlns:a16="http://schemas.microsoft.com/office/drawing/2014/main" id="{82EB357F-A67E-42D5-AA26-74646D3AC48A}"/>
            </a:ext>
          </a:extLst>
        </xdr:cNvPr>
        <xdr:cNvSpPr/>
      </xdr:nvSpPr>
      <xdr:spPr>
        <a:xfrm>
          <a:off x="4124325" y="136034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132605</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CB42F33E-8FFD-4697-9274-012E370A241D}"/>
            </a:ext>
          </a:extLst>
        </xdr:cNvPr>
        <xdr:cNvSpPr txBox="1"/>
      </xdr:nvSpPr>
      <xdr:spPr>
        <a:xfrm>
          <a:off x="4219575" y="13581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108458</xdr:rowOff>
    </xdr:from>
    <xdr:to>
      <xdr:col>20</xdr:col>
      <xdr:colOff>38100</xdr:colOff>
      <xdr:row>84</xdr:row>
      <xdr:rowOff>38608</xdr:rowOff>
    </xdr:to>
    <xdr:sp macro="" textlink="">
      <xdr:nvSpPr>
        <xdr:cNvPr id="306" name="楕円 305">
          <a:extLst>
            <a:ext uri="{FF2B5EF4-FFF2-40B4-BE49-F238E27FC236}">
              <a16:creationId xmlns:a16="http://schemas.microsoft.com/office/drawing/2014/main" id="{1E06FE16-45C0-458C-9766-AD75FB4E4B36}"/>
            </a:ext>
          </a:extLst>
        </xdr:cNvPr>
        <xdr:cNvSpPr/>
      </xdr:nvSpPr>
      <xdr:spPr>
        <a:xfrm>
          <a:off x="3381375" y="135545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159258</xdr:rowOff>
    </xdr:from>
    <xdr:to>
      <xdr:col>24</xdr:col>
      <xdr:colOff>63500</xdr:colOff>
      <xdr:row>84</xdr:row>
      <xdr:rowOff>33528</xdr:rowOff>
    </xdr:to>
    <xdr:cxnSp macro="">
      <xdr:nvCxnSpPr>
        <xdr:cNvPr id="307" name="直線コネクタ 306">
          <a:extLst>
            <a:ext uri="{FF2B5EF4-FFF2-40B4-BE49-F238E27FC236}">
              <a16:creationId xmlns:a16="http://schemas.microsoft.com/office/drawing/2014/main" id="{F0649246-32DB-464D-9747-06495B225527}"/>
            </a:ext>
          </a:extLst>
        </xdr:cNvPr>
        <xdr:cNvCxnSpPr/>
      </xdr:nvCxnSpPr>
      <xdr:spPr>
        <a:xfrm>
          <a:off x="3429000" y="13611733"/>
          <a:ext cx="7524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76454</xdr:rowOff>
    </xdr:from>
    <xdr:to>
      <xdr:col>15</xdr:col>
      <xdr:colOff>101600</xdr:colOff>
      <xdr:row>84</xdr:row>
      <xdr:rowOff>6604</xdr:rowOff>
    </xdr:to>
    <xdr:sp macro="" textlink="">
      <xdr:nvSpPr>
        <xdr:cNvPr id="308" name="楕円 307">
          <a:extLst>
            <a:ext uri="{FF2B5EF4-FFF2-40B4-BE49-F238E27FC236}">
              <a16:creationId xmlns:a16="http://schemas.microsoft.com/office/drawing/2014/main" id="{6F232235-F7C7-40A6-8EE1-7EF6E5000FB6}"/>
            </a:ext>
          </a:extLst>
        </xdr:cNvPr>
        <xdr:cNvSpPr/>
      </xdr:nvSpPr>
      <xdr:spPr>
        <a:xfrm>
          <a:off x="2571750" y="135257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127254</xdr:rowOff>
    </xdr:from>
    <xdr:to>
      <xdr:col>19</xdr:col>
      <xdr:colOff>177800</xdr:colOff>
      <xdr:row>83</xdr:row>
      <xdr:rowOff>159258</xdr:rowOff>
    </xdr:to>
    <xdr:cxnSp macro="">
      <xdr:nvCxnSpPr>
        <xdr:cNvPr id="309" name="直線コネクタ 308">
          <a:extLst>
            <a:ext uri="{FF2B5EF4-FFF2-40B4-BE49-F238E27FC236}">
              <a16:creationId xmlns:a16="http://schemas.microsoft.com/office/drawing/2014/main" id="{1C0EDC96-E592-4924-B105-5C9283695E82}"/>
            </a:ext>
          </a:extLst>
        </xdr:cNvPr>
        <xdr:cNvCxnSpPr/>
      </xdr:nvCxnSpPr>
      <xdr:spPr>
        <a:xfrm>
          <a:off x="2619375" y="13573379"/>
          <a:ext cx="809625"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30735</xdr:rowOff>
    </xdr:from>
    <xdr:to>
      <xdr:col>10</xdr:col>
      <xdr:colOff>165100</xdr:colOff>
      <xdr:row>83</xdr:row>
      <xdr:rowOff>132335</xdr:rowOff>
    </xdr:to>
    <xdr:sp macro="" textlink="">
      <xdr:nvSpPr>
        <xdr:cNvPr id="310" name="楕円 309">
          <a:extLst>
            <a:ext uri="{FF2B5EF4-FFF2-40B4-BE49-F238E27FC236}">
              <a16:creationId xmlns:a16="http://schemas.microsoft.com/office/drawing/2014/main" id="{5467EE30-E5D0-4240-8FB4-67F2CD85AE5D}"/>
            </a:ext>
          </a:extLst>
        </xdr:cNvPr>
        <xdr:cNvSpPr/>
      </xdr:nvSpPr>
      <xdr:spPr>
        <a:xfrm>
          <a:off x="1781175" y="134768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81535</xdr:rowOff>
    </xdr:from>
    <xdr:to>
      <xdr:col>15</xdr:col>
      <xdr:colOff>50800</xdr:colOff>
      <xdr:row>83</xdr:row>
      <xdr:rowOff>127254</xdr:rowOff>
    </xdr:to>
    <xdr:cxnSp macro="">
      <xdr:nvCxnSpPr>
        <xdr:cNvPr id="311" name="直線コネクタ 310">
          <a:extLst>
            <a:ext uri="{FF2B5EF4-FFF2-40B4-BE49-F238E27FC236}">
              <a16:creationId xmlns:a16="http://schemas.microsoft.com/office/drawing/2014/main" id="{BFAAA6EE-B999-4DDE-AEE7-05A89F9F62A7}"/>
            </a:ext>
          </a:extLst>
        </xdr:cNvPr>
        <xdr:cNvCxnSpPr/>
      </xdr:nvCxnSpPr>
      <xdr:spPr>
        <a:xfrm>
          <a:off x="1828800" y="13534010"/>
          <a:ext cx="79057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149606</xdr:rowOff>
    </xdr:from>
    <xdr:to>
      <xdr:col>6</xdr:col>
      <xdr:colOff>38100</xdr:colOff>
      <xdr:row>83</xdr:row>
      <xdr:rowOff>79756</xdr:rowOff>
    </xdr:to>
    <xdr:sp macro="" textlink="">
      <xdr:nvSpPr>
        <xdr:cNvPr id="312" name="楕円 311">
          <a:extLst>
            <a:ext uri="{FF2B5EF4-FFF2-40B4-BE49-F238E27FC236}">
              <a16:creationId xmlns:a16="http://schemas.microsoft.com/office/drawing/2014/main" id="{C13E8E56-0100-47F7-8462-A0594A38900A}"/>
            </a:ext>
          </a:extLst>
        </xdr:cNvPr>
        <xdr:cNvSpPr/>
      </xdr:nvSpPr>
      <xdr:spPr>
        <a:xfrm>
          <a:off x="981075" y="134369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28956</xdr:rowOff>
    </xdr:from>
    <xdr:to>
      <xdr:col>10</xdr:col>
      <xdr:colOff>114300</xdr:colOff>
      <xdr:row>83</xdr:row>
      <xdr:rowOff>81535</xdr:rowOff>
    </xdr:to>
    <xdr:cxnSp macro="">
      <xdr:nvCxnSpPr>
        <xdr:cNvPr id="313" name="直線コネクタ 312">
          <a:extLst>
            <a:ext uri="{FF2B5EF4-FFF2-40B4-BE49-F238E27FC236}">
              <a16:creationId xmlns:a16="http://schemas.microsoft.com/office/drawing/2014/main" id="{1DF3C3B1-3FD1-4434-9885-E589B2AA92B2}"/>
            </a:ext>
          </a:extLst>
        </xdr:cNvPr>
        <xdr:cNvCxnSpPr/>
      </xdr:nvCxnSpPr>
      <xdr:spPr>
        <a:xfrm>
          <a:off x="1028700" y="13475081"/>
          <a:ext cx="800100" cy="5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14" name="n_1aveValue【福祉施設】&#10;有形固定資産減価償却率">
          <a:extLst>
            <a:ext uri="{FF2B5EF4-FFF2-40B4-BE49-F238E27FC236}">
              <a16:creationId xmlns:a16="http://schemas.microsoft.com/office/drawing/2014/main" id="{4A593F54-E552-4F05-AD2C-3C488EFF54BE}"/>
            </a:ext>
          </a:extLst>
        </xdr:cNvPr>
        <xdr:cNvSpPr txBox="1"/>
      </xdr:nvSpPr>
      <xdr:spPr>
        <a:xfrm>
          <a:off x="3239144" y="12944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315" name="n_2aveValue【福祉施設】&#10;有形固定資産減価償却率">
          <a:extLst>
            <a:ext uri="{FF2B5EF4-FFF2-40B4-BE49-F238E27FC236}">
              <a16:creationId xmlns:a16="http://schemas.microsoft.com/office/drawing/2014/main" id="{94AA1751-5069-4B5F-ADE0-53F5766B9A73}"/>
            </a:ext>
          </a:extLst>
        </xdr:cNvPr>
        <xdr:cNvSpPr txBox="1"/>
      </xdr:nvSpPr>
      <xdr:spPr>
        <a:xfrm>
          <a:off x="2439044" y="12923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6" name="n_3aveValue【福祉施設】&#10;有形固定資産減価償却率">
          <a:extLst>
            <a:ext uri="{FF2B5EF4-FFF2-40B4-BE49-F238E27FC236}">
              <a16:creationId xmlns:a16="http://schemas.microsoft.com/office/drawing/2014/main" id="{8A3B25BB-723A-4195-BE61-5D6A24B16C7F}"/>
            </a:ext>
          </a:extLst>
        </xdr:cNvPr>
        <xdr:cNvSpPr txBox="1"/>
      </xdr:nvSpPr>
      <xdr:spPr>
        <a:xfrm>
          <a:off x="1648469" y="1287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7" name="n_4aveValue【福祉施設】&#10;有形固定資産減価償却率">
          <a:extLst>
            <a:ext uri="{FF2B5EF4-FFF2-40B4-BE49-F238E27FC236}">
              <a16:creationId xmlns:a16="http://schemas.microsoft.com/office/drawing/2014/main" id="{6E8E6306-B2DE-4255-B35A-35072E42C3BF}"/>
            </a:ext>
          </a:extLst>
        </xdr:cNvPr>
        <xdr:cNvSpPr txBox="1"/>
      </xdr:nvSpPr>
      <xdr:spPr>
        <a:xfrm>
          <a:off x="848369" y="1274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29735</xdr:rowOff>
    </xdr:from>
    <xdr:ext cx="405111" cy="259045"/>
    <xdr:sp macro="" textlink="">
      <xdr:nvSpPr>
        <xdr:cNvPr id="318" name="n_1mainValue【福祉施設】&#10;有形固定資産減価償却率">
          <a:extLst>
            <a:ext uri="{FF2B5EF4-FFF2-40B4-BE49-F238E27FC236}">
              <a16:creationId xmlns:a16="http://schemas.microsoft.com/office/drawing/2014/main" id="{8BD10BD2-1496-4689-A29F-F9D429FF146B}"/>
            </a:ext>
          </a:extLst>
        </xdr:cNvPr>
        <xdr:cNvSpPr txBox="1"/>
      </xdr:nvSpPr>
      <xdr:spPr>
        <a:xfrm>
          <a:off x="3239144" y="1363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169181</xdr:rowOff>
    </xdr:from>
    <xdr:ext cx="405111" cy="259045"/>
    <xdr:sp macro="" textlink="">
      <xdr:nvSpPr>
        <xdr:cNvPr id="319" name="n_2mainValue【福祉施設】&#10;有形固定資産減価償却率">
          <a:extLst>
            <a:ext uri="{FF2B5EF4-FFF2-40B4-BE49-F238E27FC236}">
              <a16:creationId xmlns:a16="http://schemas.microsoft.com/office/drawing/2014/main" id="{11AA3C35-F427-4C13-8D02-392D7B830483}"/>
            </a:ext>
          </a:extLst>
        </xdr:cNvPr>
        <xdr:cNvSpPr txBox="1"/>
      </xdr:nvSpPr>
      <xdr:spPr>
        <a:xfrm>
          <a:off x="2439044" y="13608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123462</xdr:rowOff>
    </xdr:from>
    <xdr:ext cx="405111" cy="259045"/>
    <xdr:sp macro="" textlink="">
      <xdr:nvSpPr>
        <xdr:cNvPr id="320" name="n_3mainValue【福祉施設】&#10;有形固定資産減価償却率">
          <a:extLst>
            <a:ext uri="{FF2B5EF4-FFF2-40B4-BE49-F238E27FC236}">
              <a16:creationId xmlns:a16="http://schemas.microsoft.com/office/drawing/2014/main" id="{0D8FAC1B-E849-46BE-92FD-DCD3B836750A}"/>
            </a:ext>
          </a:extLst>
        </xdr:cNvPr>
        <xdr:cNvSpPr txBox="1"/>
      </xdr:nvSpPr>
      <xdr:spPr>
        <a:xfrm>
          <a:off x="1648469" y="1357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70883</xdr:rowOff>
    </xdr:from>
    <xdr:ext cx="405111" cy="259045"/>
    <xdr:sp macro="" textlink="">
      <xdr:nvSpPr>
        <xdr:cNvPr id="321" name="n_4mainValue【福祉施設】&#10;有形固定資産減価償却率">
          <a:extLst>
            <a:ext uri="{FF2B5EF4-FFF2-40B4-BE49-F238E27FC236}">
              <a16:creationId xmlns:a16="http://schemas.microsoft.com/office/drawing/2014/main" id="{0C776A2D-E584-4FE3-BA45-67F555FA577D}"/>
            </a:ext>
          </a:extLst>
        </xdr:cNvPr>
        <xdr:cNvSpPr txBox="1"/>
      </xdr:nvSpPr>
      <xdr:spPr>
        <a:xfrm>
          <a:off x="848369" y="1351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27D4BAB-F147-4435-AA27-3F814D43921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B44315A-2881-4874-B0A1-EA4526059DF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86B125B-62CB-42D5-9B10-A96994CF84A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4FF68C2-B24C-4EB1-8E82-9F9537B3C77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E36BDCA-7632-4F72-97B7-C6EE6E7DF9C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C567EA2-9371-4150-8BBF-A732AB13B03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1F9BE13-6648-45FD-8CD4-9C42E35F298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D63AE1E-CCEF-4127-B84A-CA70971BE90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D296A9B-4B5F-4D18-93F5-3BC4408E51F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1DF529F-24C6-41D2-B3EE-6115F559077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4A492EF8-FA95-4224-B589-A4E1A0E22E9D}"/>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219749C8-EC73-40F8-B89E-35C16A21BACE}"/>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93F0215B-724B-442A-9F43-AB2C95B79E46}"/>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F0074812-2703-4831-B582-EBE4AB64E253}"/>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E23EDA3B-8F23-4233-96D7-1A25BDF64C4B}"/>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A4CB2944-35A0-4111-AFBE-72F299889F96}"/>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906FE737-BCC2-4C6A-ABD3-E945E41B8ED7}"/>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82D26359-1B16-48B4-9236-EFE1D0E299B6}"/>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151719BF-F35D-41DE-B287-BCBA8FECEE6D}"/>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DEB2D0BA-B550-42CC-B2AE-2C0E9B4FC05E}"/>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9DFD7E4-CDF5-45EE-AFFA-1766B2565EF6}"/>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20C516C7-770E-40FD-9563-CF0C7814E9CF}"/>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78326D3D-767B-41A8-AFAE-1A90B178D67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CDFA0791-A6CD-42AC-93A2-3486D695DA2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7ABF57A8-8E2A-48A7-8B9D-3A7911C519C6}"/>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2A4867C3-C485-4638-AF41-5A79C4C9D577}"/>
            </a:ext>
          </a:extLst>
        </xdr:cNvPr>
        <xdr:cNvCxnSpPr/>
      </xdr:nvCxnSpPr>
      <xdr:spPr>
        <a:xfrm flipV="1">
          <a:off x="9429115" y="12630694"/>
          <a:ext cx="0" cy="1445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A1BC088C-D9C5-49EB-B2DF-F9BD8A39FDC5}"/>
            </a:ext>
          </a:extLst>
        </xdr:cNvPr>
        <xdr:cNvSpPr txBox="1"/>
      </xdr:nvSpPr>
      <xdr:spPr>
        <a:xfrm>
          <a:off x="9467850" y="1408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5B6C26A2-58EA-40BA-BBAE-BDD6474CA3F8}"/>
            </a:ext>
          </a:extLst>
        </xdr:cNvPr>
        <xdr:cNvCxnSpPr/>
      </xdr:nvCxnSpPr>
      <xdr:spPr>
        <a:xfrm>
          <a:off x="9363075" y="140766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F21ED688-E620-4401-A91B-D5757D6C2D5E}"/>
            </a:ext>
          </a:extLst>
        </xdr:cNvPr>
        <xdr:cNvSpPr txBox="1"/>
      </xdr:nvSpPr>
      <xdr:spPr>
        <a:xfrm>
          <a:off x="9467850" y="1241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08350AF1-7FF0-4547-82BD-ED609BA10734}"/>
            </a:ext>
          </a:extLst>
        </xdr:cNvPr>
        <xdr:cNvCxnSpPr/>
      </xdr:nvCxnSpPr>
      <xdr:spPr>
        <a:xfrm>
          <a:off x="9363075" y="126306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0378206D-BBAC-49CE-9FBD-96C31E85551E}"/>
            </a:ext>
          </a:extLst>
        </xdr:cNvPr>
        <xdr:cNvSpPr txBox="1"/>
      </xdr:nvSpPr>
      <xdr:spPr>
        <a:xfrm>
          <a:off x="9467850" y="13754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CA52EBFB-2C86-4C6F-9170-1E152E11BBD6}"/>
            </a:ext>
          </a:extLst>
        </xdr:cNvPr>
        <xdr:cNvSpPr/>
      </xdr:nvSpPr>
      <xdr:spPr>
        <a:xfrm>
          <a:off x="9401175" y="138938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CF61791D-46BB-4936-9D93-F705794A64D6}"/>
            </a:ext>
          </a:extLst>
        </xdr:cNvPr>
        <xdr:cNvSpPr/>
      </xdr:nvSpPr>
      <xdr:spPr>
        <a:xfrm>
          <a:off x="8639175" y="138982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E3D7BA5A-7839-470A-A637-D1847E3B0A86}"/>
            </a:ext>
          </a:extLst>
        </xdr:cNvPr>
        <xdr:cNvSpPr/>
      </xdr:nvSpPr>
      <xdr:spPr>
        <a:xfrm>
          <a:off x="7839075" y="13899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411366D4-E270-429D-B38A-76A01BBEB0E6}"/>
            </a:ext>
          </a:extLst>
        </xdr:cNvPr>
        <xdr:cNvSpPr/>
      </xdr:nvSpPr>
      <xdr:spPr>
        <a:xfrm>
          <a:off x="7029450" y="139046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122827</xdr:rowOff>
    </xdr:from>
    <xdr:to>
      <xdr:col>36</xdr:col>
      <xdr:colOff>165100</xdr:colOff>
      <xdr:row>86</xdr:row>
      <xdr:rowOff>52977</xdr:rowOff>
    </xdr:to>
    <xdr:sp macro="" textlink="">
      <xdr:nvSpPr>
        <xdr:cNvPr id="357" name="フローチャート: 判断 356">
          <a:extLst>
            <a:ext uri="{FF2B5EF4-FFF2-40B4-BE49-F238E27FC236}">
              <a16:creationId xmlns:a16="http://schemas.microsoft.com/office/drawing/2014/main" id="{455EC1BE-2EE5-4B03-B3AC-258A78B56DE4}"/>
            </a:ext>
          </a:extLst>
        </xdr:cNvPr>
        <xdr:cNvSpPr/>
      </xdr:nvSpPr>
      <xdr:spPr>
        <a:xfrm>
          <a:off x="6238875" y="138991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38E2570-472F-4413-91FA-A5F65853E93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3C09397-664E-4849-AAE7-CE2AC04D971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453B0A4-D4AA-453B-BFB0-BFE9480DA50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3ED498F-531B-458C-8B8A-D664E343362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0690934-B911-4E67-9A50-15B0FFF7208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72208</xdr:rowOff>
    </xdr:from>
    <xdr:to>
      <xdr:col>55</xdr:col>
      <xdr:colOff>50800</xdr:colOff>
      <xdr:row>87</xdr:row>
      <xdr:rowOff>2358</xdr:rowOff>
    </xdr:to>
    <xdr:sp macro="" textlink="">
      <xdr:nvSpPr>
        <xdr:cNvPr id="363" name="楕円 362">
          <a:extLst>
            <a:ext uri="{FF2B5EF4-FFF2-40B4-BE49-F238E27FC236}">
              <a16:creationId xmlns:a16="http://schemas.microsoft.com/office/drawing/2014/main" id="{700C68FA-0A00-48EA-9C50-137A271076C1}"/>
            </a:ext>
          </a:extLst>
        </xdr:cNvPr>
        <xdr:cNvSpPr/>
      </xdr:nvSpPr>
      <xdr:spPr>
        <a:xfrm>
          <a:off x="9401175" y="1400410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158585</xdr:rowOff>
    </xdr:from>
    <xdr:ext cx="469744" cy="259045"/>
    <xdr:sp macro="" textlink="">
      <xdr:nvSpPr>
        <xdr:cNvPr id="364" name="【福祉施設】&#10;一人当たり面積該当値テキスト">
          <a:extLst>
            <a:ext uri="{FF2B5EF4-FFF2-40B4-BE49-F238E27FC236}">
              <a16:creationId xmlns:a16="http://schemas.microsoft.com/office/drawing/2014/main" id="{EC2D0FA1-325B-4B9E-9913-1F1DF6D667EC}"/>
            </a:ext>
          </a:extLst>
        </xdr:cNvPr>
        <xdr:cNvSpPr txBox="1"/>
      </xdr:nvSpPr>
      <xdr:spPr>
        <a:xfrm>
          <a:off x="9467850" y="139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73298</xdr:rowOff>
    </xdr:from>
    <xdr:to>
      <xdr:col>50</xdr:col>
      <xdr:colOff>165100</xdr:colOff>
      <xdr:row>87</xdr:row>
      <xdr:rowOff>3448</xdr:rowOff>
    </xdr:to>
    <xdr:sp macro="" textlink="">
      <xdr:nvSpPr>
        <xdr:cNvPr id="365" name="楕円 364">
          <a:extLst>
            <a:ext uri="{FF2B5EF4-FFF2-40B4-BE49-F238E27FC236}">
              <a16:creationId xmlns:a16="http://schemas.microsoft.com/office/drawing/2014/main" id="{136EA2B2-0278-4D01-9B27-95C385919037}"/>
            </a:ext>
          </a:extLst>
        </xdr:cNvPr>
        <xdr:cNvSpPr/>
      </xdr:nvSpPr>
      <xdr:spPr>
        <a:xfrm>
          <a:off x="8639175" y="140083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123008</xdr:rowOff>
    </xdr:from>
    <xdr:to>
      <xdr:col>55</xdr:col>
      <xdr:colOff>0</xdr:colOff>
      <xdr:row>86</xdr:row>
      <xdr:rowOff>124098</xdr:rowOff>
    </xdr:to>
    <xdr:cxnSp macro="">
      <xdr:nvCxnSpPr>
        <xdr:cNvPr id="366" name="直線コネクタ 365">
          <a:extLst>
            <a:ext uri="{FF2B5EF4-FFF2-40B4-BE49-F238E27FC236}">
              <a16:creationId xmlns:a16="http://schemas.microsoft.com/office/drawing/2014/main" id="{84803CBC-0973-4427-BE10-02B04C439064}"/>
            </a:ext>
          </a:extLst>
        </xdr:cNvPr>
        <xdr:cNvCxnSpPr/>
      </xdr:nvCxnSpPr>
      <xdr:spPr>
        <a:xfrm flipV="1">
          <a:off x="8686800" y="1406125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73298</xdr:rowOff>
    </xdr:from>
    <xdr:to>
      <xdr:col>46</xdr:col>
      <xdr:colOff>38100</xdr:colOff>
      <xdr:row>87</xdr:row>
      <xdr:rowOff>3448</xdr:rowOff>
    </xdr:to>
    <xdr:sp macro="" textlink="">
      <xdr:nvSpPr>
        <xdr:cNvPr id="367" name="楕円 366">
          <a:extLst>
            <a:ext uri="{FF2B5EF4-FFF2-40B4-BE49-F238E27FC236}">
              <a16:creationId xmlns:a16="http://schemas.microsoft.com/office/drawing/2014/main" id="{35933F71-5FFE-4E8A-887F-CBE75960DBC5}"/>
            </a:ext>
          </a:extLst>
        </xdr:cNvPr>
        <xdr:cNvSpPr/>
      </xdr:nvSpPr>
      <xdr:spPr>
        <a:xfrm>
          <a:off x="7839075" y="140083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124098</xdr:rowOff>
    </xdr:from>
    <xdr:to>
      <xdr:col>50</xdr:col>
      <xdr:colOff>114300</xdr:colOff>
      <xdr:row>86</xdr:row>
      <xdr:rowOff>124098</xdr:rowOff>
    </xdr:to>
    <xdr:cxnSp macro="">
      <xdr:nvCxnSpPr>
        <xdr:cNvPr id="368" name="直線コネクタ 367">
          <a:extLst>
            <a:ext uri="{FF2B5EF4-FFF2-40B4-BE49-F238E27FC236}">
              <a16:creationId xmlns:a16="http://schemas.microsoft.com/office/drawing/2014/main" id="{6CF93487-1AEA-4252-AD6B-B059F3F9F9B1}"/>
            </a:ext>
          </a:extLst>
        </xdr:cNvPr>
        <xdr:cNvCxnSpPr/>
      </xdr:nvCxnSpPr>
      <xdr:spPr>
        <a:xfrm>
          <a:off x="7886700" y="1405599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73298</xdr:rowOff>
    </xdr:from>
    <xdr:to>
      <xdr:col>41</xdr:col>
      <xdr:colOff>101600</xdr:colOff>
      <xdr:row>87</xdr:row>
      <xdr:rowOff>3448</xdr:rowOff>
    </xdr:to>
    <xdr:sp macro="" textlink="">
      <xdr:nvSpPr>
        <xdr:cNvPr id="369" name="楕円 368">
          <a:extLst>
            <a:ext uri="{FF2B5EF4-FFF2-40B4-BE49-F238E27FC236}">
              <a16:creationId xmlns:a16="http://schemas.microsoft.com/office/drawing/2014/main" id="{3A9AEC4E-8FD5-48E7-8AC6-CD4F587D9B86}"/>
            </a:ext>
          </a:extLst>
        </xdr:cNvPr>
        <xdr:cNvSpPr/>
      </xdr:nvSpPr>
      <xdr:spPr>
        <a:xfrm>
          <a:off x="7029450" y="140083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124098</xdr:rowOff>
    </xdr:from>
    <xdr:to>
      <xdr:col>45</xdr:col>
      <xdr:colOff>177800</xdr:colOff>
      <xdr:row>86</xdr:row>
      <xdr:rowOff>124098</xdr:rowOff>
    </xdr:to>
    <xdr:cxnSp macro="">
      <xdr:nvCxnSpPr>
        <xdr:cNvPr id="370" name="直線コネクタ 369">
          <a:extLst>
            <a:ext uri="{FF2B5EF4-FFF2-40B4-BE49-F238E27FC236}">
              <a16:creationId xmlns:a16="http://schemas.microsoft.com/office/drawing/2014/main" id="{91AC2083-C6A5-4C85-B234-6FBCE81E651D}"/>
            </a:ext>
          </a:extLst>
        </xdr:cNvPr>
        <xdr:cNvCxnSpPr/>
      </xdr:nvCxnSpPr>
      <xdr:spPr>
        <a:xfrm>
          <a:off x="7077075" y="1405599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73298</xdr:rowOff>
    </xdr:from>
    <xdr:to>
      <xdr:col>36</xdr:col>
      <xdr:colOff>165100</xdr:colOff>
      <xdr:row>87</xdr:row>
      <xdr:rowOff>3448</xdr:rowOff>
    </xdr:to>
    <xdr:sp macro="" textlink="">
      <xdr:nvSpPr>
        <xdr:cNvPr id="371" name="楕円 370">
          <a:extLst>
            <a:ext uri="{FF2B5EF4-FFF2-40B4-BE49-F238E27FC236}">
              <a16:creationId xmlns:a16="http://schemas.microsoft.com/office/drawing/2014/main" id="{9A9706CD-236E-456E-8723-AF0FBC189370}"/>
            </a:ext>
          </a:extLst>
        </xdr:cNvPr>
        <xdr:cNvSpPr/>
      </xdr:nvSpPr>
      <xdr:spPr>
        <a:xfrm>
          <a:off x="6238875" y="140083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124098</xdr:rowOff>
    </xdr:from>
    <xdr:to>
      <xdr:col>41</xdr:col>
      <xdr:colOff>50800</xdr:colOff>
      <xdr:row>86</xdr:row>
      <xdr:rowOff>124098</xdr:rowOff>
    </xdr:to>
    <xdr:cxnSp macro="">
      <xdr:nvCxnSpPr>
        <xdr:cNvPr id="372" name="直線コネクタ 371">
          <a:extLst>
            <a:ext uri="{FF2B5EF4-FFF2-40B4-BE49-F238E27FC236}">
              <a16:creationId xmlns:a16="http://schemas.microsoft.com/office/drawing/2014/main" id="{71332EDC-4DD8-4859-8B5D-2BED79E141DE}"/>
            </a:ext>
          </a:extLst>
        </xdr:cNvPr>
        <xdr:cNvCxnSpPr/>
      </xdr:nvCxnSpPr>
      <xdr:spPr>
        <a:xfrm>
          <a:off x="6286500" y="1405599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6D6B2B2D-6EAC-4F5D-B036-CFFF287F7DAA}"/>
            </a:ext>
          </a:extLst>
        </xdr:cNvPr>
        <xdr:cNvSpPr txBox="1"/>
      </xdr:nvSpPr>
      <xdr:spPr>
        <a:xfrm>
          <a:off x="8458277" y="1368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6E947496-0122-4091-95FD-F37B6056C1DC}"/>
            </a:ext>
          </a:extLst>
        </xdr:cNvPr>
        <xdr:cNvSpPr txBox="1"/>
      </xdr:nvSpPr>
      <xdr:spPr>
        <a:xfrm>
          <a:off x="7677227" y="1368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871BF740-41C2-4F97-9BAC-778156B537CB}"/>
            </a:ext>
          </a:extLst>
        </xdr:cNvPr>
        <xdr:cNvSpPr txBox="1"/>
      </xdr:nvSpPr>
      <xdr:spPr>
        <a:xfrm>
          <a:off x="6867602" y="1368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69504</xdr:rowOff>
    </xdr:from>
    <xdr:ext cx="469744" cy="259045"/>
    <xdr:sp macro="" textlink="">
      <xdr:nvSpPr>
        <xdr:cNvPr id="376" name="n_4aveValue【福祉施設】&#10;一人当たり面積">
          <a:extLst>
            <a:ext uri="{FF2B5EF4-FFF2-40B4-BE49-F238E27FC236}">
              <a16:creationId xmlns:a16="http://schemas.microsoft.com/office/drawing/2014/main" id="{4D372175-FD58-4B1A-99BD-8FBF771E6959}"/>
            </a:ext>
          </a:extLst>
        </xdr:cNvPr>
        <xdr:cNvSpPr txBox="1"/>
      </xdr:nvSpPr>
      <xdr:spPr>
        <a:xfrm>
          <a:off x="6067502" y="1367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166025</xdr:rowOff>
    </xdr:from>
    <xdr:ext cx="469744" cy="259045"/>
    <xdr:sp macro="" textlink="">
      <xdr:nvSpPr>
        <xdr:cNvPr id="377" name="n_1mainValue【福祉施設】&#10;一人当たり面積">
          <a:extLst>
            <a:ext uri="{FF2B5EF4-FFF2-40B4-BE49-F238E27FC236}">
              <a16:creationId xmlns:a16="http://schemas.microsoft.com/office/drawing/2014/main" id="{ED6DE99F-FA9C-42D7-82C3-74EDB693EB85}"/>
            </a:ext>
          </a:extLst>
        </xdr:cNvPr>
        <xdr:cNvSpPr txBox="1"/>
      </xdr:nvSpPr>
      <xdr:spPr>
        <a:xfrm>
          <a:off x="8458277" y="1409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166025</xdr:rowOff>
    </xdr:from>
    <xdr:ext cx="469744" cy="259045"/>
    <xdr:sp macro="" textlink="">
      <xdr:nvSpPr>
        <xdr:cNvPr id="378" name="n_2mainValue【福祉施設】&#10;一人当たり面積">
          <a:extLst>
            <a:ext uri="{FF2B5EF4-FFF2-40B4-BE49-F238E27FC236}">
              <a16:creationId xmlns:a16="http://schemas.microsoft.com/office/drawing/2014/main" id="{505A75B4-839B-44F9-A274-0F1D98A9BFBF}"/>
            </a:ext>
          </a:extLst>
        </xdr:cNvPr>
        <xdr:cNvSpPr txBox="1"/>
      </xdr:nvSpPr>
      <xdr:spPr>
        <a:xfrm>
          <a:off x="7677227" y="1409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166025</xdr:rowOff>
    </xdr:from>
    <xdr:ext cx="469744" cy="259045"/>
    <xdr:sp macro="" textlink="">
      <xdr:nvSpPr>
        <xdr:cNvPr id="379" name="n_3mainValue【福祉施設】&#10;一人当たり面積">
          <a:extLst>
            <a:ext uri="{FF2B5EF4-FFF2-40B4-BE49-F238E27FC236}">
              <a16:creationId xmlns:a16="http://schemas.microsoft.com/office/drawing/2014/main" id="{06682DCC-1975-44E9-80A0-645D830E80F9}"/>
            </a:ext>
          </a:extLst>
        </xdr:cNvPr>
        <xdr:cNvSpPr txBox="1"/>
      </xdr:nvSpPr>
      <xdr:spPr>
        <a:xfrm>
          <a:off x="6867602" y="1409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166025</xdr:rowOff>
    </xdr:from>
    <xdr:ext cx="469744" cy="259045"/>
    <xdr:sp macro="" textlink="">
      <xdr:nvSpPr>
        <xdr:cNvPr id="380" name="n_4mainValue【福祉施設】&#10;一人当たり面積">
          <a:extLst>
            <a:ext uri="{FF2B5EF4-FFF2-40B4-BE49-F238E27FC236}">
              <a16:creationId xmlns:a16="http://schemas.microsoft.com/office/drawing/2014/main" id="{DD6BF27B-B38C-491A-AF04-473B6A4AE6CE}"/>
            </a:ext>
          </a:extLst>
        </xdr:cNvPr>
        <xdr:cNvSpPr txBox="1"/>
      </xdr:nvSpPr>
      <xdr:spPr>
        <a:xfrm>
          <a:off x="6067502" y="1409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422E678-E7E1-4E79-B052-40535371C67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952DED14-E8E8-4816-9E64-7FA600D91F3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941DF6F6-AFF7-49D5-9CEA-78B82D8255D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212D87A-A97B-4CAE-AE71-0D7AC7846D9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52325E2F-8FDD-4B46-834E-6B3DBB16892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1AB4B9C-4C0C-41DB-B3E7-6E882597918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1041631-0352-4C9E-9347-2A42A3C0838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C29699B-03A5-4C28-9FA7-D3EB0D01B759}"/>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F9BDF20E-1940-4D3E-A5C1-BBFF6F0532A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BC1DAA2-0463-422D-AE69-C768E1A0AB0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D0EEE97B-D1F7-49C9-B35F-F76576089B2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EF4C1A4A-20B7-4DD7-A131-6B218207AEA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B2C1D5F5-BC66-4CAC-8E6F-F75E612090B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C232374B-1AF1-47BC-877E-73C66AD9107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D1637E99-D65D-4BC9-9D61-17CB3E9E982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8C1B8604-0BB2-4A3C-A0A9-3B7928E530EF}"/>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FCE93A02-30AB-4BBE-A379-2044445C886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FBCA452B-D52A-4348-86E9-FD51F163F86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1EE62A16-460A-4CAB-8406-639CA0E4333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D5A47122-8A3A-442E-91C3-E2899B49544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D879699C-84AB-4FCF-91E2-76A3D949EFD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279E4DD3-E32F-43F2-B3AD-EFA7D13DD40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8E67E4E5-476D-41C0-8BF7-755C01C0FF5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170C7DF-CACA-422C-8EEE-988D4030A37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C1EF4885-4D96-4910-A5EB-C7F789FC11D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5780B8C9-171D-486D-B300-C830FDCB9D8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2D14CC5C-CD63-4146-AD75-F85EF46FFB2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a:extLst>
            <a:ext uri="{FF2B5EF4-FFF2-40B4-BE49-F238E27FC236}">
              <a16:creationId xmlns:a16="http://schemas.microsoft.com/office/drawing/2014/main" id="{C0AA9B00-20BA-4A62-B119-F58D8F66C777}"/>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9" name="テキスト ボックス 408">
          <a:extLst>
            <a:ext uri="{FF2B5EF4-FFF2-40B4-BE49-F238E27FC236}">
              <a16:creationId xmlns:a16="http://schemas.microsoft.com/office/drawing/2014/main" id="{361FDFDB-4DA1-4219-BD2B-BF87856CC79A}"/>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a:extLst>
            <a:ext uri="{FF2B5EF4-FFF2-40B4-BE49-F238E27FC236}">
              <a16:creationId xmlns:a16="http://schemas.microsoft.com/office/drawing/2014/main" id="{EA33B78F-19B7-4B3A-982B-7737E59FD46A}"/>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1" name="テキスト ボックス 410">
          <a:extLst>
            <a:ext uri="{FF2B5EF4-FFF2-40B4-BE49-F238E27FC236}">
              <a16:creationId xmlns:a16="http://schemas.microsoft.com/office/drawing/2014/main" id="{830167C1-B815-41BA-ADC0-5E34382B366F}"/>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a:extLst>
            <a:ext uri="{FF2B5EF4-FFF2-40B4-BE49-F238E27FC236}">
              <a16:creationId xmlns:a16="http://schemas.microsoft.com/office/drawing/2014/main" id="{83EE10F1-C530-418F-AFDE-AD6271006AEA}"/>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3" name="テキスト ボックス 412">
          <a:extLst>
            <a:ext uri="{FF2B5EF4-FFF2-40B4-BE49-F238E27FC236}">
              <a16:creationId xmlns:a16="http://schemas.microsoft.com/office/drawing/2014/main" id="{D8CF3A6F-8FD4-459E-87E9-C18E26094CEB}"/>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a:extLst>
            <a:ext uri="{FF2B5EF4-FFF2-40B4-BE49-F238E27FC236}">
              <a16:creationId xmlns:a16="http://schemas.microsoft.com/office/drawing/2014/main" id="{252DA7DB-C8A0-4527-A77B-ABCA151158C4}"/>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5" name="テキスト ボックス 414">
          <a:extLst>
            <a:ext uri="{FF2B5EF4-FFF2-40B4-BE49-F238E27FC236}">
              <a16:creationId xmlns:a16="http://schemas.microsoft.com/office/drawing/2014/main" id="{21CF7A4B-6266-422F-A2DD-480DEED99282}"/>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a:extLst>
            <a:ext uri="{FF2B5EF4-FFF2-40B4-BE49-F238E27FC236}">
              <a16:creationId xmlns:a16="http://schemas.microsoft.com/office/drawing/2014/main" id="{7F09CE39-3115-4931-B0ED-D0669D3A15A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7" name="テキスト ボックス 416">
          <a:extLst>
            <a:ext uri="{FF2B5EF4-FFF2-40B4-BE49-F238E27FC236}">
              <a16:creationId xmlns:a16="http://schemas.microsoft.com/office/drawing/2014/main" id="{2DCD2F8A-F89F-4300-91A8-23D240AF6000}"/>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5E035931-CB4E-472F-9744-D608BDC088A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9" name="テキスト ボックス 418">
          <a:extLst>
            <a:ext uri="{FF2B5EF4-FFF2-40B4-BE49-F238E27FC236}">
              <a16:creationId xmlns:a16="http://schemas.microsoft.com/office/drawing/2014/main" id="{594D72BA-F7DB-4D8B-9336-B6CA7B174B94}"/>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A5FF5C4D-87BC-44C5-979D-98A9B3703D9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421" name="直線コネクタ 420">
          <a:extLst>
            <a:ext uri="{FF2B5EF4-FFF2-40B4-BE49-F238E27FC236}">
              <a16:creationId xmlns:a16="http://schemas.microsoft.com/office/drawing/2014/main" id="{BA622F5C-55CA-4A68-912B-C59ABC10C08B}"/>
            </a:ext>
          </a:extLst>
        </xdr:cNvPr>
        <xdr:cNvCxnSpPr/>
      </xdr:nvCxnSpPr>
      <xdr:spPr>
        <a:xfrm flipV="1">
          <a:off x="14696439" y="5525770"/>
          <a:ext cx="0" cy="1322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0D9281C9-11BA-4676-9D35-04B8071E5286}"/>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id="{69BE78E2-9E3B-47F3-ABD2-C24CDF98B5D9}"/>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0CE5D06A-9865-4513-84E3-01B473EDB576}"/>
            </a:ext>
          </a:extLst>
        </xdr:cNvPr>
        <xdr:cNvSpPr txBox="1"/>
      </xdr:nvSpPr>
      <xdr:spPr>
        <a:xfrm>
          <a:off x="14735175" y="53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25" name="直線コネクタ 424">
          <a:extLst>
            <a:ext uri="{FF2B5EF4-FFF2-40B4-BE49-F238E27FC236}">
              <a16:creationId xmlns:a16="http://schemas.microsoft.com/office/drawing/2014/main" id="{4997411C-8C60-4334-9AC7-6AEED9C6367D}"/>
            </a:ext>
          </a:extLst>
        </xdr:cNvPr>
        <xdr:cNvCxnSpPr/>
      </xdr:nvCxnSpPr>
      <xdr:spPr>
        <a:xfrm>
          <a:off x="14611350" y="5525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B38EC5DD-D33A-42E5-BD80-4F30E286031B}"/>
            </a:ext>
          </a:extLst>
        </xdr:cNvPr>
        <xdr:cNvSpPr txBox="1"/>
      </xdr:nvSpPr>
      <xdr:spPr>
        <a:xfrm>
          <a:off x="14735175" y="6104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7" name="フローチャート: 判断 426">
          <a:extLst>
            <a:ext uri="{FF2B5EF4-FFF2-40B4-BE49-F238E27FC236}">
              <a16:creationId xmlns:a16="http://schemas.microsoft.com/office/drawing/2014/main" id="{A1E36A73-C77E-4648-A18D-2034E16C6ADF}"/>
            </a:ext>
          </a:extLst>
        </xdr:cNvPr>
        <xdr:cNvSpPr/>
      </xdr:nvSpPr>
      <xdr:spPr>
        <a:xfrm>
          <a:off x="14649450" y="61264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8" name="フローチャート: 判断 427">
          <a:extLst>
            <a:ext uri="{FF2B5EF4-FFF2-40B4-BE49-F238E27FC236}">
              <a16:creationId xmlns:a16="http://schemas.microsoft.com/office/drawing/2014/main" id="{9394D654-3127-409B-94D5-41C705FFC71C}"/>
            </a:ext>
          </a:extLst>
        </xdr:cNvPr>
        <xdr:cNvSpPr/>
      </xdr:nvSpPr>
      <xdr:spPr>
        <a:xfrm>
          <a:off x="13887450" y="61048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29" name="フローチャート: 判断 428">
          <a:extLst>
            <a:ext uri="{FF2B5EF4-FFF2-40B4-BE49-F238E27FC236}">
              <a16:creationId xmlns:a16="http://schemas.microsoft.com/office/drawing/2014/main" id="{22303AB2-A3D7-4E8C-B14D-250D0EC15164}"/>
            </a:ext>
          </a:extLst>
        </xdr:cNvPr>
        <xdr:cNvSpPr/>
      </xdr:nvSpPr>
      <xdr:spPr>
        <a:xfrm>
          <a:off x="13096875" y="61410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30" name="フローチャート: 判断 429">
          <a:extLst>
            <a:ext uri="{FF2B5EF4-FFF2-40B4-BE49-F238E27FC236}">
              <a16:creationId xmlns:a16="http://schemas.microsoft.com/office/drawing/2014/main" id="{1B01F135-2DAC-43D9-B163-42987D4A37C7}"/>
            </a:ext>
          </a:extLst>
        </xdr:cNvPr>
        <xdr:cNvSpPr/>
      </xdr:nvSpPr>
      <xdr:spPr>
        <a:xfrm>
          <a:off x="12296775" y="6160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31" name="フローチャート: 判断 430">
          <a:extLst>
            <a:ext uri="{FF2B5EF4-FFF2-40B4-BE49-F238E27FC236}">
              <a16:creationId xmlns:a16="http://schemas.microsoft.com/office/drawing/2014/main" id="{FFB8BBD0-21EE-44A9-8AC8-B1926CA575A2}"/>
            </a:ext>
          </a:extLst>
        </xdr:cNvPr>
        <xdr:cNvSpPr/>
      </xdr:nvSpPr>
      <xdr:spPr>
        <a:xfrm>
          <a:off x="11487150" y="60604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9C85B3A-CBD7-4A4C-8285-63B1EB50B81F}"/>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87DF459-EBD9-49C2-B80D-21753594F18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364FA47-BFBD-4C3E-A7B8-41F2F32DA54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34D38F9-76EF-4006-B375-7735638B9DF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9A3C3DE-3A48-4B35-97A3-05F94E1FE1B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52070</xdr:rowOff>
    </xdr:from>
    <xdr:to>
      <xdr:col>85</xdr:col>
      <xdr:colOff>177800</xdr:colOff>
      <xdr:row>37</xdr:row>
      <xdr:rowOff>153670</xdr:rowOff>
    </xdr:to>
    <xdr:sp macro="" textlink="">
      <xdr:nvSpPr>
        <xdr:cNvPr id="437" name="楕円 436">
          <a:extLst>
            <a:ext uri="{FF2B5EF4-FFF2-40B4-BE49-F238E27FC236}">
              <a16:creationId xmlns:a16="http://schemas.microsoft.com/office/drawing/2014/main" id="{C4785B66-C036-49A9-8D9C-311CF97E5BE8}"/>
            </a:ext>
          </a:extLst>
        </xdr:cNvPr>
        <xdr:cNvSpPr/>
      </xdr:nvSpPr>
      <xdr:spPr>
        <a:xfrm>
          <a:off x="14649450" y="60496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74947</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38BB965F-F69B-4E9C-B7BC-9A77FEB5ED5F}"/>
            </a:ext>
          </a:extLst>
        </xdr:cNvPr>
        <xdr:cNvSpPr txBox="1"/>
      </xdr:nvSpPr>
      <xdr:spPr>
        <a:xfrm>
          <a:off x="14735175"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170180</xdr:rowOff>
    </xdr:from>
    <xdr:to>
      <xdr:col>81</xdr:col>
      <xdr:colOff>101600</xdr:colOff>
      <xdr:row>37</xdr:row>
      <xdr:rowOff>100330</xdr:rowOff>
    </xdr:to>
    <xdr:sp macro="" textlink="">
      <xdr:nvSpPr>
        <xdr:cNvPr id="439" name="楕円 438">
          <a:extLst>
            <a:ext uri="{FF2B5EF4-FFF2-40B4-BE49-F238E27FC236}">
              <a16:creationId xmlns:a16="http://schemas.microsoft.com/office/drawing/2014/main" id="{50685CA9-A2BD-45C8-B227-F1B1D7FE0382}"/>
            </a:ext>
          </a:extLst>
        </xdr:cNvPr>
        <xdr:cNvSpPr/>
      </xdr:nvSpPr>
      <xdr:spPr>
        <a:xfrm>
          <a:off x="13887450" y="59994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49530</xdr:rowOff>
    </xdr:from>
    <xdr:to>
      <xdr:col>85</xdr:col>
      <xdr:colOff>127000</xdr:colOff>
      <xdr:row>37</xdr:row>
      <xdr:rowOff>102870</xdr:rowOff>
    </xdr:to>
    <xdr:cxnSp macro="">
      <xdr:nvCxnSpPr>
        <xdr:cNvPr id="440" name="直線コネクタ 439">
          <a:extLst>
            <a:ext uri="{FF2B5EF4-FFF2-40B4-BE49-F238E27FC236}">
              <a16:creationId xmlns:a16="http://schemas.microsoft.com/office/drawing/2014/main" id="{10D1E287-D7E0-4B8F-B4D2-646DD4F7EB57}"/>
            </a:ext>
          </a:extLst>
        </xdr:cNvPr>
        <xdr:cNvCxnSpPr/>
      </xdr:nvCxnSpPr>
      <xdr:spPr>
        <a:xfrm>
          <a:off x="13935075" y="6047105"/>
          <a:ext cx="7620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111125</xdr:rowOff>
    </xdr:from>
    <xdr:to>
      <xdr:col>76</xdr:col>
      <xdr:colOff>165100</xdr:colOff>
      <xdr:row>37</xdr:row>
      <xdr:rowOff>41275</xdr:rowOff>
    </xdr:to>
    <xdr:sp macro="" textlink="">
      <xdr:nvSpPr>
        <xdr:cNvPr id="441" name="楕円 440">
          <a:extLst>
            <a:ext uri="{FF2B5EF4-FFF2-40B4-BE49-F238E27FC236}">
              <a16:creationId xmlns:a16="http://schemas.microsoft.com/office/drawing/2014/main" id="{BE736FE6-05A6-4B0D-A191-FDED8251A5C4}"/>
            </a:ext>
          </a:extLst>
        </xdr:cNvPr>
        <xdr:cNvSpPr/>
      </xdr:nvSpPr>
      <xdr:spPr>
        <a:xfrm>
          <a:off x="13096875" y="59499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161925</xdr:rowOff>
    </xdr:from>
    <xdr:to>
      <xdr:col>81</xdr:col>
      <xdr:colOff>50800</xdr:colOff>
      <xdr:row>37</xdr:row>
      <xdr:rowOff>49530</xdr:rowOff>
    </xdr:to>
    <xdr:cxnSp macro="">
      <xdr:nvCxnSpPr>
        <xdr:cNvPr id="442" name="直線コネクタ 441">
          <a:extLst>
            <a:ext uri="{FF2B5EF4-FFF2-40B4-BE49-F238E27FC236}">
              <a16:creationId xmlns:a16="http://schemas.microsoft.com/office/drawing/2014/main" id="{0C61233A-C5FC-4FF6-A8DB-B75A7B8D35D7}"/>
            </a:ext>
          </a:extLst>
        </xdr:cNvPr>
        <xdr:cNvCxnSpPr/>
      </xdr:nvCxnSpPr>
      <xdr:spPr>
        <a:xfrm>
          <a:off x="13144500" y="5997575"/>
          <a:ext cx="790575"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2540</xdr:rowOff>
    </xdr:from>
    <xdr:to>
      <xdr:col>72</xdr:col>
      <xdr:colOff>38100</xdr:colOff>
      <xdr:row>36</xdr:row>
      <xdr:rowOff>104140</xdr:rowOff>
    </xdr:to>
    <xdr:sp macro="" textlink="">
      <xdr:nvSpPr>
        <xdr:cNvPr id="443" name="楕円 442">
          <a:extLst>
            <a:ext uri="{FF2B5EF4-FFF2-40B4-BE49-F238E27FC236}">
              <a16:creationId xmlns:a16="http://schemas.microsoft.com/office/drawing/2014/main" id="{A1822F5B-ACFB-405C-AFD0-81E4A03814B4}"/>
            </a:ext>
          </a:extLst>
        </xdr:cNvPr>
        <xdr:cNvSpPr/>
      </xdr:nvSpPr>
      <xdr:spPr>
        <a:xfrm>
          <a:off x="12296775" y="58413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53340</xdr:rowOff>
    </xdr:from>
    <xdr:to>
      <xdr:col>76</xdr:col>
      <xdr:colOff>114300</xdr:colOff>
      <xdr:row>36</xdr:row>
      <xdr:rowOff>161925</xdr:rowOff>
    </xdr:to>
    <xdr:cxnSp macro="">
      <xdr:nvCxnSpPr>
        <xdr:cNvPr id="444" name="直線コネクタ 443">
          <a:extLst>
            <a:ext uri="{FF2B5EF4-FFF2-40B4-BE49-F238E27FC236}">
              <a16:creationId xmlns:a16="http://schemas.microsoft.com/office/drawing/2014/main" id="{8E484967-CA0E-422A-AD19-9CFFB3AAE055}"/>
            </a:ext>
          </a:extLst>
        </xdr:cNvPr>
        <xdr:cNvCxnSpPr/>
      </xdr:nvCxnSpPr>
      <xdr:spPr>
        <a:xfrm>
          <a:off x="12344400" y="5888990"/>
          <a:ext cx="8001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88265</xdr:rowOff>
    </xdr:from>
    <xdr:to>
      <xdr:col>67</xdr:col>
      <xdr:colOff>101600</xdr:colOff>
      <xdr:row>36</xdr:row>
      <xdr:rowOff>18415</xdr:rowOff>
    </xdr:to>
    <xdr:sp macro="" textlink="">
      <xdr:nvSpPr>
        <xdr:cNvPr id="445" name="楕円 444">
          <a:extLst>
            <a:ext uri="{FF2B5EF4-FFF2-40B4-BE49-F238E27FC236}">
              <a16:creationId xmlns:a16="http://schemas.microsoft.com/office/drawing/2014/main" id="{04B19BFF-4AA2-4812-B7EF-261C5A7BEF20}"/>
            </a:ext>
          </a:extLst>
        </xdr:cNvPr>
        <xdr:cNvSpPr/>
      </xdr:nvSpPr>
      <xdr:spPr>
        <a:xfrm>
          <a:off x="11487150" y="57619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139065</xdr:rowOff>
    </xdr:from>
    <xdr:to>
      <xdr:col>71</xdr:col>
      <xdr:colOff>177800</xdr:colOff>
      <xdr:row>36</xdr:row>
      <xdr:rowOff>53340</xdr:rowOff>
    </xdr:to>
    <xdr:cxnSp macro="">
      <xdr:nvCxnSpPr>
        <xdr:cNvPr id="446" name="直線コネクタ 445">
          <a:extLst>
            <a:ext uri="{FF2B5EF4-FFF2-40B4-BE49-F238E27FC236}">
              <a16:creationId xmlns:a16="http://schemas.microsoft.com/office/drawing/2014/main" id="{E9C3BE96-14BB-4878-8D16-34C4A19DBC8A}"/>
            </a:ext>
          </a:extLst>
        </xdr:cNvPr>
        <xdr:cNvCxnSpPr/>
      </xdr:nvCxnSpPr>
      <xdr:spPr>
        <a:xfrm>
          <a:off x="11534775" y="5819140"/>
          <a:ext cx="80962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183E298A-B800-461A-BF41-A966C931CC4C}"/>
            </a:ext>
          </a:extLst>
        </xdr:cNvPr>
        <xdr:cNvSpPr txBox="1"/>
      </xdr:nvSpPr>
      <xdr:spPr>
        <a:xfrm>
          <a:off x="13745219"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FB23A108-CFC6-4A15-B661-C842BAF6EAA0}"/>
            </a:ext>
          </a:extLst>
        </xdr:cNvPr>
        <xdr:cNvSpPr txBox="1"/>
      </xdr:nvSpPr>
      <xdr:spPr>
        <a:xfrm>
          <a:off x="1296416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90A4D4A8-6597-419B-BECA-11E94A1794BA}"/>
            </a:ext>
          </a:extLst>
        </xdr:cNvPr>
        <xdr:cNvSpPr txBox="1"/>
      </xdr:nvSpPr>
      <xdr:spPr>
        <a:xfrm>
          <a:off x="12164069" y="624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FF887F92-01BE-4642-9E27-C3662FBB76FD}"/>
            </a:ext>
          </a:extLst>
        </xdr:cNvPr>
        <xdr:cNvSpPr txBox="1"/>
      </xdr:nvSpPr>
      <xdr:spPr>
        <a:xfrm>
          <a:off x="11354444"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116857</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1A827BBC-C8D0-4F6F-83B4-2887E070EC47}"/>
            </a:ext>
          </a:extLst>
        </xdr:cNvPr>
        <xdr:cNvSpPr txBox="1"/>
      </xdr:nvSpPr>
      <xdr:spPr>
        <a:xfrm>
          <a:off x="13745219"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57802</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338F8720-DAD6-4A5F-BF7A-1C117CA82E02}"/>
            </a:ext>
          </a:extLst>
        </xdr:cNvPr>
        <xdr:cNvSpPr txBox="1"/>
      </xdr:nvSpPr>
      <xdr:spPr>
        <a:xfrm>
          <a:off x="12964169"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120667</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139C3D71-B616-4C48-BB3A-4E782A84D1A9}"/>
            </a:ext>
          </a:extLst>
        </xdr:cNvPr>
        <xdr:cNvSpPr txBox="1"/>
      </xdr:nvSpPr>
      <xdr:spPr>
        <a:xfrm>
          <a:off x="12164069"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34942</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CCFA16AF-1276-465D-AA29-A5F11BA285BC}"/>
            </a:ext>
          </a:extLst>
        </xdr:cNvPr>
        <xdr:cNvSpPr txBox="1"/>
      </xdr:nvSpPr>
      <xdr:spPr>
        <a:xfrm>
          <a:off x="11354444" y="554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89EA99F7-B9E4-4119-9AE2-135939BAF5C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D80F1F02-BB5F-471C-8AC0-F02FA651B902}"/>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AA296DE6-9C84-4D71-B22E-C7F6EDDCBDF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3DFB0613-8020-4E41-AD19-3417B4A9688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10761244-6CB3-4E45-B7D6-9FF39ED58D3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85A6E2BE-FD75-4060-9CFF-C3905CCE0B0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9332B7D2-F099-4E71-8A32-7E603683D7F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E2160364-D803-4E70-BD88-66F582A9C6D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0C18E1FE-3CCC-4B83-B2F9-D88AAE332D2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4E6E2E95-F4F3-465D-9D86-EA61230878E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5" name="直線コネクタ 464">
          <a:extLst>
            <a:ext uri="{FF2B5EF4-FFF2-40B4-BE49-F238E27FC236}">
              <a16:creationId xmlns:a16="http://schemas.microsoft.com/office/drawing/2014/main" id="{95358BE6-CB30-45D6-ACA3-532558E6EB7F}"/>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6" name="テキスト ボックス 465">
          <a:extLst>
            <a:ext uri="{FF2B5EF4-FFF2-40B4-BE49-F238E27FC236}">
              <a16:creationId xmlns:a16="http://schemas.microsoft.com/office/drawing/2014/main" id="{EA126C80-2178-4BB6-A09A-9CA503DF651E}"/>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7" name="直線コネクタ 466">
          <a:extLst>
            <a:ext uri="{FF2B5EF4-FFF2-40B4-BE49-F238E27FC236}">
              <a16:creationId xmlns:a16="http://schemas.microsoft.com/office/drawing/2014/main" id="{144E4537-EE53-4EDC-A8F3-F697A1203945}"/>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8" name="テキスト ボックス 467">
          <a:extLst>
            <a:ext uri="{FF2B5EF4-FFF2-40B4-BE49-F238E27FC236}">
              <a16:creationId xmlns:a16="http://schemas.microsoft.com/office/drawing/2014/main" id="{D9E2511D-BF7E-4969-B5B1-D3D84B6B34EC}"/>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9" name="直線コネクタ 468">
          <a:extLst>
            <a:ext uri="{FF2B5EF4-FFF2-40B4-BE49-F238E27FC236}">
              <a16:creationId xmlns:a16="http://schemas.microsoft.com/office/drawing/2014/main" id="{EBBAC76C-AF4C-4E39-A6C3-0D9E226982C6}"/>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0" name="テキスト ボックス 469">
          <a:extLst>
            <a:ext uri="{FF2B5EF4-FFF2-40B4-BE49-F238E27FC236}">
              <a16:creationId xmlns:a16="http://schemas.microsoft.com/office/drawing/2014/main" id="{B537D26D-AA3D-4230-91E3-3CB03D03D5D5}"/>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1" name="直線コネクタ 470">
          <a:extLst>
            <a:ext uri="{FF2B5EF4-FFF2-40B4-BE49-F238E27FC236}">
              <a16:creationId xmlns:a16="http://schemas.microsoft.com/office/drawing/2014/main" id="{0610F736-0940-4FB1-B5CF-20ED15698CA4}"/>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2" name="テキスト ボックス 471">
          <a:extLst>
            <a:ext uri="{FF2B5EF4-FFF2-40B4-BE49-F238E27FC236}">
              <a16:creationId xmlns:a16="http://schemas.microsoft.com/office/drawing/2014/main" id="{6DBB745D-77AB-49F7-BCB5-39D6564D7238}"/>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3" name="直線コネクタ 472">
          <a:extLst>
            <a:ext uri="{FF2B5EF4-FFF2-40B4-BE49-F238E27FC236}">
              <a16:creationId xmlns:a16="http://schemas.microsoft.com/office/drawing/2014/main" id="{4B80BB5F-68F0-4541-9FEF-8EAA33EA20C7}"/>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4" name="テキスト ボックス 473">
          <a:extLst>
            <a:ext uri="{FF2B5EF4-FFF2-40B4-BE49-F238E27FC236}">
              <a16:creationId xmlns:a16="http://schemas.microsoft.com/office/drawing/2014/main" id="{7865F094-F978-4207-AF07-9835CE7C6751}"/>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C1748A58-C455-48A4-97C3-29A8215BEE2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6" name="テキスト ボックス 475">
          <a:extLst>
            <a:ext uri="{FF2B5EF4-FFF2-40B4-BE49-F238E27FC236}">
              <a16:creationId xmlns:a16="http://schemas.microsoft.com/office/drawing/2014/main" id="{6186D9F6-1625-4105-9CA5-67DCAA0672AF}"/>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B6F9DC81-4E4D-47DC-A5C3-470694476F3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78" name="直線コネクタ 477">
          <a:extLst>
            <a:ext uri="{FF2B5EF4-FFF2-40B4-BE49-F238E27FC236}">
              <a16:creationId xmlns:a16="http://schemas.microsoft.com/office/drawing/2014/main" id="{DE32EBB1-B9B0-4008-815D-F54E1AFF5B61}"/>
            </a:ext>
          </a:extLst>
        </xdr:cNvPr>
        <xdr:cNvCxnSpPr/>
      </xdr:nvCxnSpPr>
      <xdr:spPr>
        <a:xfrm flipV="1">
          <a:off x="19954239" y="5611522"/>
          <a:ext cx="0" cy="1230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6D1FF4BC-5645-4917-A424-1DEA514C903A}"/>
            </a:ext>
          </a:extLst>
        </xdr:cNvPr>
        <xdr:cNvSpPr txBox="1"/>
      </xdr:nvSpPr>
      <xdr:spPr>
        <a:xfrm>
          <a:off x="19992975" y="684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80" name="直線コネクタ 479">
          <a:extLst>
            <a:ext uri="{FF2B5EF4-FFF2-40B4-BE49-F238E27FC236}">
              <a16:creationId xmlns:a16="http://schemas.microsoft.com/office/drawing/2014/main" id="{FF476B2C-7C95-4A9E-A273-222CDEB7108D}"/>
            </a:ext>
          </a:extLst>
        </xdr:cNvPr>
        <xdr:cNvCxnSpPr/>
      </xdr:nvCxnSpPr>
      <xdr:spPr>
        <a:xfrm>
          <a:off x="19878675" y="68420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81" name="【一般廃棄物処理施設】&#10;一人当たり有形固定資産（償却資産）額最大値テキスト">
          <a:extLst>
            <a:ext uri="{FF2B5EF4-FFF2-40B4-BE49-F238E27FC236}">
              <a16:creationId xmlns:a16="http://schemas.microsoft.com/office/drawing/2014/main" id="{211441DF-60EB-4943-9A29-6A014B16B113}"/>
            </a:ext>
          </a:extLst>
        </xdr:cNvPr>
        <xdr:cNvSpPr txBox="1"/>
      </xdr:nvSpPr>
      <xdr:spPr>
        <a:xfrm>
          <a:off x="19992975" y="539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82" name="直線コネクタ 481">
          <a:extLst>
            <a:ext uri="{FF2B5EF4-FFF2-40B4-BE49-F238E27FC236}">
              <a16:creationId xmlns:a16="http://schemas.microsoft.com/office/drawing/2014/main" id="{7D5DA6FF-3FE9-4EDC-B409-44169822DDDC}"/>
            </a:ext>
          </a:extLst>
        </xdr:cNvPr>
        <xdr:cNvCxnSpPr/>
      </xdr:nvCxnSpPr>
      <xdr:spPr>
        <a:xfrm>
          <a:off x="19878675" y="56115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A35938C1-98B7-49C8-A1D9-B3BD039B726D}"/>
            </a:ext>
          </a:extLst>
        </xdr:cNvPr>
        <xdr:cNvSpPr txBox="1"/>
      </xdr:nvSpPr>
      <xdr:spPr>
        <a:xfrm>
          <a:off x="19992975" y="64402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84" name="フローチャート: 判断 483">
          <a:extLst>
            <a:ext uri="{FF2B5EF4-FFF2-40B4-BE49-F238E27FC236}">
              <a16:creationId xmlns:a16="http://schemas.microsoft.com/office/drawing/2014/main" id="{453C57AB-2C88-4518-AB12-1E4F42CC8D57}"/>
            </a:ext>
          </a:extLst>
        </xdr:cNvPr>
        <xdr:cNvSpPr/>
      </xdr:nvSpPr>
      <xdr:spPr>
        <a:xfrm>
          <a:off x="19897725" y="65792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85" name="フローチャート: 判断 484">
          <a:extLst>
            <a:ext uri="{FF2B5EF4-FFF2-40B4-BE49-F238E27FC236}">
              <a16:creationId xmlns:a16="http://schemas.microsoft.com/office/drawing/2014/main" id="{AAE237E6-4A06-4E31-BF1E-969CA73B448E}"/>
            </a:ext>
          </a:extLst>
        </xdr:cNvPr>
        <xdr:cNvSpPr/>
      </xdr:nvSpPr>
      <xdr:spPr>
        <a:xfrm>
          <a:off x="19154775" y="65914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86" name="フローチャート: 判断 485">
          <a:extLst>
            <a:ext uri="{FF2B5EF4-FFF2-40B4-BE49-F238E27FC236}">
              <a16:creationId xmlns:a16="http://schemas.microsoft.com/office/drawing/2014/main" id="{DD0A2ABA-223B-4C5E-ACD9-583ADC7DA02F}"/>
            </a:ext>
          </a:extLst>
        </xdr:cNvPr>
        <xdr:cNvSpPr/>
      </xdr:nvSpPr>
      <xdr:spPr>
        <a:xfrm>
          <a:off x="18345150" y="65707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87" name="フローチャート: 判断 486">
          <a:extLst>
            <a:ext uri="{FF2B5EF4-FFF2-40B4-BE49-F238E27FC236}">
              <a16:creationId xmlns:a16="http://schemas.microsoft.com/office/drawing/2014/main" id="{4DF6CE85-9ED0-4A04-ADEB-7DEF51537D25}"/>
            </a:ext>
          </a:extLst>
        </xdr:cNvPr>
        <xdr:cNvSpPr/>
      </xdr:nvSpPr>
      <xdr:spPr>
        <a:xfrm>
          <a:off x="17554575" y="65882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113977</xdr:rowOff>
    </xdr:from>
    <xdr:to>
      <xdr:col>98</xdr:col>
      <xdr:colOff>38100</xdr:colOff>
      <xdr:row>41</xdr:row>
      <xdr:rowOff>44127</xdr:rowOff>
    </xdr:to>
    <xdr:sp macro="" textlink="">
      <xdr:nvSpPr>
        <xdr:cNvPr id="488" name="フローチャート: 判断 487">
          <a:extLst>
            <a:ext uri="{FF2B5EF4-FFF2-40B4-BE49-F238E27FC236}">
              <a16:creationId xmlns:a16="http://schemas.microsoft.com/office/drawing/2014/main" id="{F6D14D51-5F5D-402E-9240-D370C3230389}"/>
            </a:ext>
          </a:extLst>
        </xdr:cNvPr>
        <xdr:cNvSpPr/>
      </xdr:nvSpPr>
      <xdr:spPr>
        <a:xfrm>
          <a:off x="16754475" y="66005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84A4015-16E5-4480-9E87-A882E70FAB27}"/>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09A7D82-FBD3-46DE-904D-05A0C15FC6B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B837E02-6B13-4D1B-8F92-7BD85F27E94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F1E40C2-887B-432E-8FB1-D55FE89E3F2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C040B63-8E78-4ECD-A7AC-9EC05C3803A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89860</xdr:rowOff>
    </xdr:from>
    <xdr:to>
      <xdr:col>116</xdr:col>
      <xdr:colOff>114300</xdr:colOff>
      <xdr:row>42</xdr:row>
      <xdr:rowOff>20010</xdr:rowOff>
    </xdr:to>
    <xdr:sp macro="" textlink="">
      <xdr:nvSpPr>
        <xdr:cNvPr id="494" name="楕円 493">
          <a:extLst>
            <a:ext uri="{FF2B5EF4-FFF2-40B4-BE49-F238E27FC236}">
              <a16:creationId xmlns:a16="http://schemas.microsoft.com/office/drawing/2014/main" id="{BE9035F3-F0F2-47A8-85B8-AD4A22C2832C}"/>
            </a:ext>
          </a:extLst>
        </xdr:cNvPr>
        <xdr:cNvSpPr/>
      </xdr:nvSpPr>
      <xdr:spPr>
        <a:xfrm>
          <a:off x="19897725" y="67351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4787</xdr:rowOff>
    </xdr:from>
    <xdr:ext cx="534377" cy="259045"/>
    <xdr:sp macro="" textlink="">
      <xdr:nvSpPr>
        <xdr:cNvPr id="495" name="【一般廃棄物処理施設】&#10;一人当たり有形固定資産（償却資産）額該当値テキスト">
          <a:extLst>
            <a:ext uri="{FF2B5EF4-FFF2-40B4-BE49-F238E27FC236}">
              <a16:creationId xmlns:a16="http://schemas.microsoft.com/office/drawing/2014/main" id="{5E7F7DCD-94A5-4195-BD92-ED7BECBA5C00}"/>
            </a:ext>
          </a:extLst>
        </xdr:cNvPr>
        <xdr:cNvSpPr txBox="1"/>
      </xdr:nvSpPr>
      <xdr:spPr>
        <a:xfrm>
          <a:off x="19992975" y="665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89827</xdr:rowOff>
    </xdr:from>
    <xdr:to>
      <xdr:col>112</xdr:col>
      <xdr:colOff>38100</xdr:colOff>
      <xdr:row>42</xdr:row>
      <xdr:rowOff>19977</xdr:rowOff>
    </xdr:to>
    <xdr:sp macro="" textlink="">
      <xdr:nvSpPr>
        <xdr:cNvPr id="496" name="楕円 495">
          <a:extLst>
            <a:ext uri="{FF2B5EF4-FFF2-40B4-BE49-F238E27FC236}">
              <a16:creationId xmlns:a16="http://schemas.microsoft.com/office/drawing/2014/main" id="{E7F1E2EB-10F2-4570-B415-115CF8520D36}"/>
            </a:ext>
          </a:extLst>
        </xdr:cNvPr>
        <xdr:cNvSpPr/>
      </xdr:nvSpPr>
      <xdr:spPr>
        <a:xfrm>
          <a:off x="19154775" y="67351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140627</xdr:rowOff>
    </xdr:from>
    <xdr:to>
      <xdr:col>116</xdr:col>
      <xdr:colOff>63500</xdr:colOff>
      <xdr:row>41</xdr:row>
      <xdr:rowOff>140660</xdr:rowOff>
    </xdr:to>
    <xdr:cxnSp macro="">
      <xdr:nvCxnSpPr>
        <xdr:cNvPr id="497" name="直線コネクタ 496">
          <a:extLst>
            <a:ext uri="{FF2B5EF4-FFF2-40B4-BE49-F238E27FC236}">
              <a16:creationId xmlns:a16="http://schemas.microsoft.com/office/drawing/2014/main" id="{DB6EBE4B-A5B9-4CCE-925D-AF3E584F5FD7}"/>
            </a:ext>
          </a:extLst>
        </xdr:cNvPr>
        <xdr:cNvCxnSpPr/>
      </xdr:nvCxnSpPr>
      <xdr:spPr>
        <a:xfrm>
          <a:off x="19202400" y="6792252"/>
          <a:ext cx="752475"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89198</xdr:rowOff>
    </xdr:from>
    <xdr:to>
      <xdr:col>107</xdr:col>
      <xdr:colOff>101600</xdr:colOff>
      <xdr:row>42</xdr:row>
      <xdr:rowOff>19348</xdr:rowOff>
    </xdr:to>
    <xdr:sp macro="" textlink="">
      <xdr:nvSpPr>
        <xdr:cNvPr id="498" name="楕円 497">
          <a:extLst>
            <a:ext uri="{FF2B5EF4-FFF2-40B4-BE49-F238E27FC236}">
              <a16:creationId xmlns:a16="http://schemas.microsoft.com/office/drawing/2014/main" id="{9494EE0E-FD6F-4246-A234-0E03A9C0F659}"/>
            </a:ext>
          </a:extLst>
        </xdr:cNvPr>
        <xdr:cNvSpPr/>
      </xdr:nvSpPr>
      <xdr:spPr>
        <a:xfrm>
          <a:off x="18345150" y="67344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139998</xdr:rowOff>
    </xdr:from>
    <xdr:to>
      <xdr:col>111</xdr:col>
      <xdr:colOff>177800</xdr:colOff>
      <xdr:row>41</xdr:row>
      <xdr:rowOff>140627</xdr:rowOff>
    </xdr:to>
    <xdr:cxnSp macro="">
      <xdr:nvCxnSpPr>
        <xdr:cNvPr id="499" name="直線コネクタ 498">
          <a:extLst>
            <a:ext uri="{FF2B5EF4-FFF2-40B4-BE49-F238E27FC236}">
              <a16:creationId xmlns:a16="http://schemas.microsoft.com/office/drawing/2014/main" id="{D6D770F9-C022-409A-BC76-C4E59051F740}"/>
            </a:ext>
          </a:extLst>
        </xdr:cNvPr>
        <xdr:cNvCxnSpPr/>
      </xdr:nvCxnSpPr>
      <xdr:spPr>
        <a:xfrm>
          <a:off x="18392775" y="6791623"/>
          <a:ext cx="809625"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83782</xdr:rowOff>
    </xdr:from>
    <xdr:to>
      <xdr:col>102</xdr:col>
      <xdr:colOff>165100</xdr:colOff>
      <xdr:row>42</xdr:row>
      <xdr:rowOff>13932</xdr:rowOff>
    </xdr:to>
    <xdr:sp macro="" textlink="">
      <xdr:nvSpPr>
        <xdr:cNvPr id="500" name="楕円 499">
          <a:extLst>
            <a:ext uri="{FF2B5EF4-FFF2-40B4-BE49-F238E27FC236}">
              <a16:creationId xmlns:a16="http://schemas.microsoft.com/office/drawing/2014/main" id="{D61C50B4-EFB1-42CE-8238-BF92F211531D}"/>
            </a:ext>
          </a:extLst>
        </xdr:cNvPr>
        <xdr:cNvSpPr/>
      </xdr:nvSpPr>
      <xdr:spPr>
        <a:xfrm>
          <a:off x="17554575" y="673540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134582</xdr:rowOff>
    </xdr:from>
    <xdr:to>
      <xdr:col>107</xdr:col>
      <xdr:colOff>50800</xdr:colOff>
      <xdr:row>41</xdr:row>
      <xdr:rowOff>139998</xdr:rowOff>
    </xdr:to>
    <xdr:cxnSp macro="">
      <xdr:nvCxnSpPr>
        <xdr:cNvPr id="501" name="直線コネクタ 500">
          <a:extLst>
            <a:ext uri="{FF2B5EF4-FFF2-40B4-BE49-F238E27FC236}">
              <a16:creationId xmlns:a16="http://schemas.microsoft.com/office/drawing/2014/main" id="{912EDB5A-9EF4-4E32-8321-50FD5177CA33}"/>
            </a:ext>
          </a:extLst>
        </xdr:cNvPr>
        <xdr:cNvCxnSpPr/>
      </xdr:nvCxnSpPr>
      <xdr:spPr>
        <a:xfrm>
          <a:off x="17602200" y="6783032"/>
          <a:ext cx="790575" cy="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84623</xdr:rowOff>
    </xdr:from>
    <xdr:to>
      <xdr:col>98</xdr:col>
      <xdr:colOff>38100</xdr:colOff>
      <xdr:row>42</xdr:row>
      <xdr:rowOff>14773</xdr:rowOff>
    </xdr:to>
    <xdr:sp macro="" textlink="">
      <xdr:nvSpPr>
        <xdr:cNvPr id="502" name="楕円 501">
          <a:extLst>
            <a:ext uri="{FF2B5EF4-FFF2-40B4-BE49-F238E27FC236}">
              <a16:creationId xmlns:a16="http://schemas.microsoft.com/office/drawing/2014/main" id="{8F169283-5F8B-454C-BBD9-63C4E4C41C7B}"/>
            </a:ext>
          </a:extLst>
        </xdr:cNvPr>
        <xdr:cNvSpPr/>
      </xdr:nvSpPr>
      <xdr:spPr>
        <a:xfrm>
          <a:off x="16754475" y="673624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134582</xdr:rowOff>
    </xdr:from>
    <xdr:to>
      <xdr:col>102</xdr:col>
      <xdr:colOff>114300</xdr:colOff>
      <xdr:row>41</xdr:row>
      <xdr:rowOff>135423</xdr:rowOff>
    </xdr:to>
    <xdr:cxnSp macro="">
      <xdr:nvCxnSpPr>
        <xdr:cNvPr id="503" name="直線コネクタ 502">
          <a:extLst>
            <a:ext uri="{FF2B5EF4-FFF2-40B4-BE49-F238E27FC236}">
              <a16:creationId xmlns:a16="http://schemas.microsoft.com/office/drawing/2014/main" id="{DF38CFCE-808A-4A5B-8FA0-94C506C6EDFF}"/>
            </a:ext>
          </a:extLst>
        </xdr:cNvPr>
        <xdr:cNvCxnSpPr/>
      </xdr:nvCxnSpPr>
      <xdr:spPr>
        <a:xfrm flipV="1">
          <a:off x="16802100" y="6783032"/>
          <a:ext cx="800100" cy="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63D18390-389F-42C7-8BA4-B27E8ACAE8E3}"/>
            </a:ext>
          </a:extLst>
        </xdr:cNvPr>
        <xdr:cNvSpPr txBox="1"/>
      </xdr:nvSpPr>
      <xdr:spPr>
        <a:xfrm>
          <a:off x="18915595" y="636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27D07044-5653-4BC2-9A58-FBE3561AF15F}"/>
            </a:ext>
          </a:extLst>
        </xdr:cNvPr>
        <xdr:cNvSpPr txBox="1"/>
      </xdr:nvSpPr>
      <xdr:spPr>
        <a:xfrm>
          <a:off x="18134545" y="6355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95391FF1-9A42-4A9D-A63A-2B7F4F2516B1}"/>
            </a:ext>
          </a:extLst>
        </xdr:cNvPr>
        <xdr:cNvSpPr txBox="1"/>
      </xdr:nvSpPr>
      <xdr:spPr>
        <a:xfrm>
          <a:off x="17324920" y="637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60654</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008491EB-033F-45E9-96CB-5CFC0A11AA04}"/>
            </a:ext>
          </a:extLst>
        </xdr:cNvPr>
        <xdr:cNvSpPr txBox="1"/>
      </xdr:nvSpPr>
      <xdr:spPr>
        <a:xfrm>
          <a:off x="16524820" y="638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11104</xdr:rowOff>
    </xdr:from>
    <xdr:ext cx="534377" cy="259045"/>
    <xdr:sp macro="" textlink="">
      <xdr:nvSpPr>
        <xdr:cNvPr id="508" name="n_1mainValue【一般廃棄物処理施設】&#10;一人当たり有形固定資産（償却資産）額">
          <a:extLst>
            <a:ext uri="{FF2B5EF4-FFF2-40B4-BE49-F238E27FC236}">
              <a16:creationId xmlns:a16="http://schemas.microsoft.com/office/drawing/2014/main" id="{1CF44FBB-B8F4-488D-9D80-1B3D6C59FAD2}"/>
            </a:ext>
          </a:extLst>
        </xdr:cNvPr>
        <xdr:cNvSpPr txBox="1"/>
      </xdr:nvSpPr>
      <xdr:spPr>
        <a:xfrm>
          <a:off x="18944736" y="681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10475</xdr:rowOff>
    </xdr:from>
    <xdr:ext cx="534377" cy="259045"/>
    <xdr:sp macro="" textlink="">
      <xdr:nvSpPr>
        <xdr:cNvPr id="509" name="n_2mainValue【一般廃棄物処理施設】&#10;一人当たり有形固定資産（償却資産）額">
          <a:extLst>
            <a:ext uri="{FF2B5EF4-FFF2-40B4-BE49-F238E27FC236}">
              <a16:creationId xmlns:a16="http://schemas.microsoft.com/office/drawing/2014/main" id="{8958AA53-55C6-41B6-9C34-B76A5DEB0CF1}"/>
            </a:ext>
          </a:extLst>
        </xdr:cNvPr>
        <xdr:cNvSpPr txBox="1"/>
      </xdr:nvSpPr>
      <xdr:spPr>
        <a:xfrm>
          <a:off x="18163686" y="681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5059</xdr:rowOff>
    </xdr:from>
    <xdr:ext cx="534377" cy="259045"/>
    <xdr:sp macro="" textlink="">
      <xdr:nvSpPr>
        <xdr:cNvPr id="510" name="n_3mainValue【一般廃棄物処理施設】&#10;一人当たり有形固定資産（償却資産）額">
          <a:extLst>
            <a:ext uri="{FF2B5EF4-FFF2-40B4-BE49-F238E27FC236}">
              <a16:creationId xmlns:a16="http://schemas.microsoft.com/office/drawing/2014/main" id="{60A7B7A6-731E-41FD-AAC7-94184657415C}"/>
            </a:ext>
          </a:extLst>
        </xdr:cNvPr>
        <xdr:cNvSpPr txBox="1"/>
      </xdr:nvSpPr>
      <xdr:spPr>
        <a:xfrm>
          <a:off x="17354061" y="681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5900</xdr:rowOff>
    </xdr:from>
    <xdr:ext cx="534377" cy="259045"/>
    <xdr:sp macro="" textlink="">
      <xdr:nvSpPr>
        <xdr:cNvPr id="511" name="n_4mainValue【一般廃棄物処理施設】&#10;一人当たり有形固定資産（償却資産）額">
          <a:extLst>
            <a:ext uri="{FF2B5EF4-FFF2-40B4-BE49-F238E27FC236}">
              <a16:creationId xmlns:a16="http://schemas.microsoft.com/office/drawing/2014/main" id="{56EFE874-F9A1-4590-8E3B-A8742E6DCB72}"/>
            </a:ext>
          </a:extLst>
        </xdr:cNvPr>
        <xdr:cNvSpPr txBox="1"/>
      </xdr:nvSpPr>
      <xdr:spPr>
        <a:xfrm>
          <a:off x="16563486" y="681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49834ADC-4237-455F-AED2-E8F536AB696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3CB3E78B-84D6-4FE3-87A2-793D965DA4A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EF44C7AE-B40F-468D-B67C-145D976EE94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1EF26811-BD5E-4B55-B36A-CCAE4789D61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87424560-87AD-48D3-BCCD-9CD76A3B88B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61050981-9BB9-4E47-82D6-81B15CF0CD0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93A79548-9458-4EBB-93EE-647A7F54C4F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D4C85D92-734C-4A17-A4FD-245D0827845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62566122-7801-4297-8D8E-F0C9EA8F762D}"/>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D178DF0A-CCBC-4B01-A6F6-6879DCF35B8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72EB8882-F247-4BED-829F-96325EB761D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3" name="直線コネクタ 522">
          <a:extLst>
            <a:ext uri="{FF2B5EF4-FFF2-40B4-BE49-F238E27FC236}">
              <a16:creationId xmlns:a16="http://schemas.microsoft.com/office/drawing/2014/main" id="{C16CF336-D837-4E11-94B3-538275C077A6}"/>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4" name="テキスト ボックス 523">
          <a:extLst>
            <a:ext uri="{FF2B5EF4-FFF2-40B4-BE49-F238E27FC236}">
              <a16:creationId xmlns:a16="http://schemas.microsoft.com/office/drawing/2014/main" id="{AF4964CB-1C81-462C-97AB-46950B09FE7A}"/>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5" name="直線コネクタ 524">
          <a:extLst>
            <a:ext uri="{FF2B5EF4-FFF2-40B4-BE49-F238E27FC236}">
              <a16:creationId xmlns:a16="http://schemas.microsoft.com/office/drawing/2014/main" id="{229C3725-7853-4DF7-821A-CE628976DF00}"/>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6" name="テキスト ボックス 525">
          <a:extLst>
            <a:ext uri="{FF2B5EF4-FFF2-40B4-BE49-F238E27FC236}">
              <a16:creationId xmlns:a16="http://schemas.microsoft.com/office/drawing/2014/main" id="{8D03D580-2600-4B76-8D54-826631EA3F54}"/>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7" name="直線コネクタ 526">
          <a:extLst>
            <a:ext uri="{FF2B5EF4-FFF2-40B4-BE49-F238E27FC236}">
              <a16:creationId xmlns:a16="http://schemas.microsoft.com/office/drawing/2014/main" id="{3F6C9BC4-5D09-4D8F-BD7A-B70238145096}"/>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8" name="テキスト ボックス 527">
          <a:extLst>
            <a:ext uri="{FF2B5EF4-FFF2-40B4-BE49-F238E27FC236}">
              <a16:creationId xmlns:a16="http://schemas.microsoft.com/office/drawing/2014/main" id="{E787E93F-1717-4C01-AE5E-F960B9FDF62C}"/>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9" name="直線コネクタ 528">
          <a:extLst>
            <a:ext uri="{FF2B5EF4-FFF2-40B4-BE49-F238E27FC236}">
              <a16:creationId xmlns:a16="http://schemas.microsoft.com/office/drawing/2014/main" id="{703E72EA-4A6D-4788-83F8-25087F20F6EE}"/>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0" name="テキスト ボックス 529">
          <a:extLst>
            <a:ext uri="{FF2B5EF4-FFF2-40B4-BE49-F238E27FC236}">
              <a16:creationId xmlns:a16="http://schemas.microsoft.com/office/drawing/2014/main" id="{E9C36DF2-2BF1-4549-B620-4A661EB11600}"/>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1" name="直線コネクタ 530">
          <a:extLst>
            <a:ext uri="{FF2B5EF4-FFF2-40B4-BE49-F238E27FC236}">
              <a16:creationId xmlns:a16="http://schemas.microsoft.com/office/drawing/2014/main" id="{0CE5D02E-6F8C-4B18-B47C-89ADB7ED5101}"/>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2" name="テキスト ボックス 531">
          <a:extLst>
            <a:ext uri="{FF2B5EF4-FFF2-40B4-BE49-F238E27FC236}">
              <a16:creationId xmlns:a16="http://schemas.microsoft.com/office/drawing/2014/main" id="{D92A105D-D989-4C72-AE75-7F4F89C0F269}"/>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3" name="直線コネクタ 532">
          <a:extLst>
            <a:ext uri="{FF2B5EF4-FFF2-40B4-BE49-F238E27FC236}">
              <a16:creationId xmlns:a16="http://schemas.microsoft.com/office/drawing/2014/main" id="{DCCEF39F-D17C-42B0-B041-F81811A279B1}"/>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4" name="テキスト ボックス 533">
          <a:extLst>
            <a:ext uri="{FF2B5EF4-FFF2-40B4-BE49-F238E27FC236}">
              <a16:creationId xmlns:a16="http://schemas.microsoft.com/office/drawing/2014/main" id="{02061574-0C8D-438E-B804-88E4CCC473B6}"/>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5" name="直線コネクタ 534">
          <a:extLst>
            <a:ext uri="{FF2B5EF4-FFF2-40B4-BE49-F238E27FC236}">
              <a16:creationId xmlns:a16="http://schemas.microsoft.com/office/drawing/2014/main" id="{AF616DE4-9C0C-4B71-A1ED-4C5167EFEE4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9D62571E-0B38-4163-9CA5-240BA04904F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537" name="直線コネクタ 536">
          <a:extLst>
            <a:ext uri="{FF2B5EF4-FFF2-40B4-BE49-F238E27FC236}">
              <a16:creationId xmlns:a16="http://schemas.microsoft.com/office/drawing/2014/main" id="{8BBF6C8D-FAAE-4635-858D-89947B451519}"/>
            </a:ext>
          </a:extLst>
        </xdr:cNvPr>
        <xdr:cNvCxnSpPr/>
      </xdr:nvCxnSpPr>
      <xdr:spPr>
        <a:xfrm flipV="1">
          <a:off x="14696439" y="9106807"/>
          <a:ext cx="0" cy="1396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8" name="【保健センター・保健所】&#10;有形固定資産減価償却率最小値テキスト">
          <a:extLst>
            <a:ext uri="{FF2B5EF4-FFF2-40B4-BE49-F238E27FC236}">
              <a16:creationId xmlns:a16="http://schemas.microsoft.com/office/drawing/2014/main" id="{B08F5892-53D1-4E27-86AC-7E1BE3C7AABD}"/>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9" name="直線コネクタ 538">
          <a:extLst>
            <a:ext uri="{FF2B5EF4-FFF2-40B4-BE49-F238E27FC236}">
              <a16:creationId xmlns:a16="http://schemas.microsoft.com/office/drawing/2014/main" id="{0531959C-C2D2-4F34-9F14-D666FE4DB73E}"/>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40" name="【保健センター・保健所】&#10;有形固定資産減価償却率最大値テキスト">
          <a:extLst>
            <a:ext uri="{FF2B5EF4-FFF2-40B4-BE49-F238E27FC236}">
              <a16:creationId xmlns:a16="http://schemas.microsoft.com/office/drawing/2014/main" id="{C6FD7452-28A2-44B5-944F-B228C3DA498C}"/>
            </a:ext>
          </a:extLst>
        </xdr:cNvPr>
        <xdr:cNvSpPr txBox="1"/>
      </xdr:nvSpPr>
      <xdr:spPr>
        <a:xfrm>
          <a:off x="14735175" y="8904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41" name="直線コネクタ 540">
          <a:extLst>
            <a:ext uri="{FF2B5EF4-FFF2-40B4-BE49-F238E27FC236}">
              <a16:creationId xmlns:a16="http://schemas.microsoft.com/office/drawing/2014/main" id="{D13BE176-C72E-41B2-A238-B8FEE5B149A8}"/>
            </a:ext>
          </a:extLst>
        </xdr:cNvPr>
        <xdr:cNvCxnSpPr/>
      </xdr:nvCxnSpPr>
      <xdr:spPr>
        <a:xfrm>
          <a:off x="14611350" y="91068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6990C43D-9ADD-4572-9E0A-8AE6EA1A3E93}"/>
            </a:ext>
          </a:extLst>
        </xdr:cNvPr>
        <xdr:cNvSpPr txBox="1"/>
      </xdr:nvSpPr>
      <xdr:spPr>
        <a:xfrm>
          <a:off x="14735175" y="9755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43" name="フローチャート: 判断 542">
          <a:extLst>
            <a:ext uri="{FF2B5EF4-FFF2-40B4-BE49-F238E27FC236}">
              <a16:creationId xmlns:a16="http://schemas.microsoft.com/office/drawing/2014/main" id="{BEA42694-4FD4-434B-941A-239D32D49504}"/>
            </a:ext>
          </a:extLst>
        </xdr:cNvPr>
        <xdr:cNvSpPr/>
      </xdr:nvSpPr>
      <xdr:spPr>
        <a:xfrm>
          <a:off x="14649450" y="97803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4" name="フローチャート: 判断 543">
          <a:extLst>
            <a:ext uri="{FF2B5EF4-FFF2-40B4-BE49-F238E27FC236}">
              <a16:creationId xmlns:a16="http://schemas.microsoft.com/office/drawing/2014/main" id="{6C091245-4900-44BC-9852-8BCB0BEEB9E3}"/>
            </a:ext>
          </a:extLst>
        </xdr:cNvPr>
        <xdr:cNvSpPr/>
      </xdr:nvSpPr>
      <xdr:spPr>
        <a:xfrm>
          <a:off x="13887450" y="97510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545" name="フローチャート: 判断 544">
          <a:extLst>
            <a:ext uri="{FF2B5EF4-FFF2-40B4-BE49-F238E27FC236}">
              <a16:creationId xmlns:a16="http://schemas.microsoft.com/office/drawing/2014/main" id="{4528F441-2BF0-4390-B4BE-74D29F24C687}"/>
            </a:ext>
          </a:extLst>
        </xdr:cNvPr>
        <xdr:cNvSpPr/>
      </xdr:nvSpPr>
      <xdr:spPr>
        <a:xfrm>
          <a:off x="13096875" y="97164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546" name="フローチャート: 判断 545">
          <a:extLst>
            <a:ext uri="{FF2B5EF4-FFF2-40B4-BE49-F238E27FC236}">
              <a16:creationId xmlns:a16="http://schemas.microsoft.com/office/drawing/2014/main" id="{E8BE9FE5-61C3-44C5-9B13-74940993A76B}"/>
            </a:ext>
          </a:extLst>
        </xdr:cNvPr>
        <xdr:cNvSpPr/>
      </xdr:nvSpPr>
      <xdr:spPr>
        <a:xfrm>
          <a:off x="12296775" y="9688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7" name="フローチャート: 判断 546">
          <a:extLst>
            <a:ext uri="{FF2B5EF4-FFF2-40B4-BE49-F238E27FC236}">
              <a16:creationId xmlns:a16="http://schemas.microsoft.com/office/drawing/2014/main" id="{A87F0E12-7D37-4FBE-AEBE-FB58685E1C7C}"/>
            </a:ext>
          </a:extLst>
        </xdr:cNvPr>
        <xdr:cNvSpPr/>
      </xdr:nvSpPr>
      <xdr:spPr>
        <a:xfrm>
          <a:off x="11487150" y="9695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A9B1FD6-8428-4D4A-B148-5A77270E780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A2073001-F4CE-43ED-B9C1-22D04969E75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B05C371-7DDE-427A-8644-4D5809ED7117}"/>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571EB60-EECA-4105-B83B-DFB29D0887C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5AC6B564-0120-4BD0-8D15-A71241A2E22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143510</xdr:rowOff>
    </xdr:from>
    <xdr:to>
      <xdr:col>85</xdr:col>
      <xdr:colOff>177800</xdr:colOff>
      <xdr:row>58</xdr:row>
      <xdr:rowOff>73660</xdr:rowOff>
    </xdr:to>
    <xdr:sp macro="" textlink="">
      <xdr:nvSpPr>
        <xdr:cNvPr id="553" name="楕円 552">
          <a:extLst>
            <a:ext uri="{FF2B5EF4-FFF2-40B4-BE49-F238E27FC236}">
              <a16:creationId xmlns:a16="http://schemas.microsoft.com/office/drawing/2014/main" id="{B7CB4E3F-5677-469C-88EB-4A71AF30E016}"/>
            </a:ext>
          </a:extLst>
        </xdr:cNvPr>
        <xdr:cNvSpPr/>
      </xdr:nvSpPr>
      <xdr:spPr>
        <a:xfrm>
          <a:off x="14649450" y="93795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166387</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C608E338-2F4C-4FB8-ACB3-E49CB76E9D73}"/>
            </a:ext>
          </a:extLst>
        </xdr:cNvPr>
        <xdr:cNvSpPr txBox="1"/>
      </xdr:nvSpPr>
      <xdr:spPr>
        <a:xfrm>
          <a:off x="14735175" y="924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92891</xdr:rowOff>
    </xdr:from>
    <xdr:to>
      <xdr:col>81</xdr:col>
      <xdr:colOff>101600</xdr:colOff>
      <xdr:row>58</xdr:row>
      <xdr:rowOff>23041</xdr:rowOff>
    </xdr:to>
    <xdr:sp macro="" textlink="">
      <xdr:nvSpPr>
        <xdr:cNvPr id="555" name="楕円 554">
          <a:extLst>
            <a:ext uri="{FF2B5EF4-FFF2-40B4-BE49-F238E27FC236}">
              <a16:creationId xmlns:a16="http://schemas.microsoft.com/office/drawing/2014/main" id="{BABDDBFE-6BA6-4E0F-8162-BE21931BED6B}"/>
            </a:ext>
          </a:extLst>
        </xdr:cNvPr>
        <xdr:cNvSpPr/>
      </xdr:nvSpPr>
      <xdr:spPr>
        <a:xfrm>
          <a:off x="13887450" y="93321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143691</xdr:rowOff>
    </xdr:from>
    <xdr:to>
      <xdr:col>85</xdr:col>
      <xdr:colOff>127000</xdr:colOff>
      <xdr:row>58</xdr:row>
      <xdr:rowOff>22860</xdr:rowOff>
    </xdr:to>
    <xdr:cxnSp macro="">
      <xdr:nvCxnSpPr>
        <xdr:cNvPr id="556" name="直線コネクタ 555">
          <a:extLst>
            <a:ext uri="{FF2B5EF4-FFF2-40B4-BE49-F238E27FC236}">
              <a16:creationId xmlns:a16="http://schemas.microsoft.com/office/drawing/2014/main" id="{ACED3929-8D58-4F89-BE0E-B8630A03BF61}"/>
            </a:ext>
          </a:extLst>
        </xdr:cNvPr>
        <xdr:cNvCxnSpPr/>
      </xdr:nvCxnSpPr>
      <xdr:spPr>
        <a:xfrm>
          <a:off x="13935075" y="9379766"/>
          <a:ext cx="762000"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42273</xdr:rowOff>
    </xdr:from>
    <xdr:to>
      <xdr:col>76</xdr:col>
      <xdr:colOff>165100</xdr:colOff>
      <xdr:row>57</xdr:row>
      <xdr:rowOff>143873</xdr:rowOff>
    </xdr:to>
    <xdr:sp macro="" textlink="">
      <xdr:nvSpPr>
        <xdr:cNvPr id="557" name="楕円 556">
          <a:extLst>
            <a:ext uri="{FF2B5EF4-FFF2-40B4-BE49-F238E27FC236}">
              <a16:creationId xmlns:a16="http://schemas.microsoft.com/office/drawing/2014/main" id="{F3332536-098C-4B3C-8E46-2D5D4AD8D5F6}"/>
            </a:ext>
          </a:extLst>
        </xdr:cNvPr>
        <xdr:cNvSpPr/>
      </xdr:nvSpPr>
      <xdr:spPr>
        <a:xfrm>
          <a:off x="13096875" y="92846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93073</xdr:rowOff>
    </xdr:from>
    <xdr:to>
      <xdr:col>81</xdr:col>
      <xdr:colOff>50800</xdr:colOff>
      <xdr:row>57</xdr:row>
      <xdr:rowOff>143691</xdr:rowOff>
    </xdr:to>
    <xdr:cxnSp macro="">
      <xdr:nvCxnSpPr>
        <xdr:cNvPr id="558" name="直線コネクタ 557">
          <a:extLst>
            <a:ext uri="{FF2B5EF4-FFF2-40B4-BE49-F238E27FC236}">
              <a16:creationId xmlns:a16="http://schemas.microsoft.com/office/drawing/2014/main" id="{99EAF2AE-77FA-4026-AF12-3EAAA934F368}"/>
            </a:ext>
          </a:extLst>
        </xdr:cNvPr>
        <xdr:cNvCxnSpPr/>
      </xdr:nvCxnSpPr>
      <xdr:spPr>
        <a:xfrm>
          <a:off x="13144500" y="9332323"/>
          <a:ext cx="790575" cy="4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12881</xdr:rowOff>
    </xdr:from>
    <xdr:to>
      <xdr:col>72</xdr:col>
      <xdr:colOff>38100</xdr:colOff>
      <xdr:row>57</xdr:row>
      <xdr:rowOff>114481</xdr:rowOff>
    </xdr:to>
    <xdr:sp macro="" textlink="">
      <xdr:nvSpPr>
        <xdr:cNvPr id="559" name="楕円 558">
          <a:extLst>
            <a:ext uri="{FF2B5EF4-FFF2-40B4-BE49-F238E27FC236}">
              <a16:creationId xmlns:a16="http://schemas.microsoft.com/office/drawing/2014/main" id="{DADC5498-5ED1-4336-8734-CD78B1E52463}"/>
            </a:ext>
          </a:extLst>
        </xdr:cNvPr>
        <xdr:cNvSpPr/>
      </xdr:nvSpPr>
      <xdr:spPr>
        <a:xfrm>
          <a:off x="12296775" y="92489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63681</xdr:rowOff>
    </xdr:from>
    <xdr:to>
      <xdr:col>76</xdr:col>
      <xdr:colOff>114300</xdr:colOff>
      <xdr:row>57</xdr:row>
      <xdr:rowOff>93073</xdr:rowOff>
    </xdr:to>
    <xdr:cxnSp macro="">
      <xdr:nvCxnSpPr>
        <xdr:cNvPr id="560" name="直線コネクタ 559">
          <a:extLst>
            <a:ext uri="{FF2B5EF4-FFF2-40B4-BE49-F238E27FC236}">
              <a16:creationId xmlns:a16="http://schemas.microsoft.com/office/drawing/2014/main" id="{4F166181-D7D7-4064-91B2-36496B5DEFC3}"/>
            </a:ext>
          </a:extLst>
        </xdr:cNvPr>
        <xdr:cNvCxnSpPr/>
      </xdr:nvCxnSpPr>
      <xdr:spPr>
        <a:xfrm>
          <a:off x="12344400" y="9306106"/>
          <a:ext cx="8001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128815</xdr:rowOff>
    </xdr:from>
    <xdr:to>
      <xdr:col>67</xdr:col>
      <xdr:colOff>101600</xdr:colOff>
      <xdr:row>57</xdr:row>
      <xdr:rowOff>58965</xdr:rowOff>
    </xdr:to>
    <xdr:sp macro="" textlink="">
      <xdr:nvSpPr>
        <xdr:cNvPr id="561" name="楕円 560">
          <a:extLst>
            <a:ext uri="{FF2B5EF4-FFF2-40B4-BE49-F238E27FC236}">
              <a16:creationId xmlns:a16="http://schemas.microsoft.com/office/drawing/2014/main" id="{A67D61D6-159E-4710-A9D9-0218C2AABFA3}"/>
            </a:ext>
          </a:extLst>
        </xdr:cNvPr>
        <xdr:cNvSpPr/>
      </xdr:nvSpPr>
      <xdr:spPr>
        <a:xfrm>
          <a:off x="11487150" y="9202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8165</xdr:rowOff>
    </xdr:from>
    <xdr:to>
      <xdr:col>71</xdr:col>
      <xdr:colOff>177800</xdr:colOff>
      <xdr:row>57</xdr:row>
      <xdr:rowOff>63681</xdr:rowOff>
    </xdr:to>
    <xdr:cxnSp macro="">
      <xdr:nvCxnSpPr>
        <xdr:cNvPr id="562" name="直線コネクタ 561">
          <a:extLst>
            <a:ext uri="{FF2B5EF4-FFF2-40B4-BE49-F238E27FC236}">
              <a16:creationId xmlns:a16="http://schemas.microsoft.com/office/drawing/2014/main" id="{62A76072-5EDA-45BE-B8E3-CC987AE25072}"/>
            </a:ext>
          </a:extLst>
        </xdr:cNvPr>
        <xdr:cNvCxnSpPr/>
      </xdr:nvCxnSpPr>
      <xdr:spPr>
        <a:xfrm>
          <a:off x="11534775" y="9250590"/>
          <a:ext cx="809625"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4E69B9FB-8AB3-4103-8560-A3354DECD3D4}"/>
            </a:ext>
          </a:extLst>
        </xdr:cNvPr>
        <xdr:cNvSpPr txBox="1"/>
      </xdr:nvSpPr>
      <xdr:spPr>
        <a:xfrm>
          <a:off x="13745219" y="985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74584</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3BD3941C-8CF1-4573-AFE8-8E4903080813}"/>
            </a:ext>
          </a:extLst>
        </xdr:cNvPr>
        <xdr:cNvSpPr txBox="1"/>
      </xdr:nvSpPr>
      <xdr:spPr>
        <a:xfrm>
          <a:off x="12964169" y="9799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50092</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79115FA0-CF6A-418C-9332-73E0523E0F17}"/>
            </a:ext>
          </a:extLst>
        </xdr:cNvPr>
        <xdr:cNvSpPr txBox="1"/>
      </xdr:nvSpPr>
      <xdr:spPr>
        <a:xfrm>
          <a:off x="12164069" y="977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A4E1D480-3158-4405-AC2F-4A428C85138B}"/>
            </a:ext>
          </a:extLst>
        </xdr:cNvPr>
        <xdr:cNvSpPr txBox="1"/>
      </xdr:nvSpPr>
      <xdr:spPr>
        <a:xfrm>
          <a:off x="113544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39568</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D2B4B1A0-9EAA-4949-955B-570E32A282D8}"/>
            </a:ext>
          </a:extLst>
        </xdr:cNvPr>
        <xdr:cNvSpPr txBox="1"/>
      </xdr:nvSpPr>
      <xdr:spPr>
        <a:xfrm>
          <a:off x="13745219" y="9116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160400</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3E8A56E3-4B19-4A54-B1B9-8EF8246C9E01}"/>
            </a:ext>
          </a:extLst>
        </xdr:cNvPr>
        <xdr:cNvSpPr txBox="1"/>
      </xdr:nvSpPr>
      <xdr:spPr>
        <a:xfrm>
          <a:off x="12964169" y="9078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131008</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502DD436-D9A9-4129-A284-9FC78FB08039}"/>
            </a:ext>
          </a:extLst>
        </xdr:cNvPr>
        <xdr:cNvSpPr txBox="1"/>
      </xdr:nvSpPr>
      <xdr:spPr>
        <a:xfrm>
          <a:off x="12164069" y="904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75492</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932A5A82-3532-427A-8728-B90B40C1DC0D}"/>
            </a:ext>
          </a:extLst>
        </xdr:cNvPr>
        <xdr:cNvSpPr txBox="1"/>
      </xdr:nvSpPr>
      <xdr:spPr>
        <a:xfrm>
          <a:off x="11354444" y="899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84E2CB0D-D0BB-4771-89E5-8712C87FB9C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C621D9FA-C754-4EAE-B045-DEE41B77F65D}"/>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D210B5BD-0B8F-4E69-B338-C7378828C01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33AC1947-5F18-4A57-8AF5-18BBBB9FF9E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9FB40E13-AEE2-4911-A911-CDCFC2C547D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740EA6AD-3235-4245-8C0C-02DB087BE72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3459D5B2-9672-49F5-BBB7-810807FE0F9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803DD66A-73DD-4043-A7C4-5DE3BC44A86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DBBFE816-D948-4DD0-80DB-B52D3A60CF7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2DE2E653-9935-44C5-946C-69361A6F280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1" name="直線コネクタ 580">
          <a:extLst>
            <a:ext uri="{FF2B5EF4-FFF2-40B4-BE49-F238E27FC236}">
              <a16:creationId xmlns:a16="http://schemas.microsoft.com/office/drawing/2014/main" id="{2B3FEB20-2BB2-472B-8BD9-B35F08AA6C86}"/>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2" name="テキスト ボックス 581">
          <a:extLst>
            <a:ext uri="{FF2B5EF4-FFF2-40B4-BE49-F238E27FC236}">
              <a16:creationId xmlns:a16="http://schemas.microsoft.com/office/drawing/2014/main" id="{6DAF1836-B6B8-4E90-938E-B74D4DB94B3C}"/>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3" name="直線コネクタ 582">
          <a:extLst>
            <a:ext uri="{FF2B5EF4-FFF2-40B4-BE49-F238E27FC236}">
              <a16:creationId xmlns:a16="http://schemas.microsoft.com/office/drawing/2014/main" id="{908131F9-4BCA-4EA5-99C9-ACCBD43557E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4" name="テキスト ボックス 583">
          <a:extLst>
            <a:ext uri="{FF2B5EF4-FFF2-40B4-BE49-F238E27FC236}">
              <a16:creationId xmlns:a16="http://schemas.microsoft.com/office/drawing/2014/main" id="{2DFAEBD7-699F-440C-9197-F9835B0275BA}"/>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5" name="直線コネクタ 584">
          <a:extLst>
            <a:ext uri="{FF2B5EF4-FFF2-40B4-BE49-F238E27FC236}">
              <a16:creationId xmlns:a16="http://schemas.microsoft.com/office/drawing/2014/main" id="{88EF3B52-6B30-4063-8760-F119618CB139}"/>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6" name="テキスト ボックス 585">
          <a:extLst>
            <a:ext uri="{FF2B5EF4-FFF2-40B4-BE49-F238E27FC236}">
              <a16:creationId xmlns:a16="http://schemas.microsoft.com/office/drawing/2014/main" id="{9646DFD7-C4B1-46AA-99E3-767CEBDB5918}"/>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7" name="直線コネクタ 586">
          <a:extLst>
            <a:ext uri="{FF2B5EF4-FFF2-40B4-BE49-F238E27FC236}">
              <a16:creationId xmlns:a16="http://schemas.microsoft.com/office/drawing/2014/main" id="{08F451D2-AA56-42F0-AAC3-93392D4D5CD1}"/>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8" name="テキスト ボックス 587">
          <a:extLst>
            <a:ext uri="{FF2B5EF4-FFF2-40B4-BE49-F238E27FC236}">
              <a16:creationId xmlns:a16="http://schemas.microsoft.com/office/drawing/2014/main" id="{F9750EAE-3148-43C3-83EC-EDA2A2BFEE92}"/>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40B4DCB9-777C-4507-833D-E735A4B4627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8A379915-8225-4AB5-869C-F1FA06818A9F}"/>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87AEBD59-F15A-4486-B691-7E9129DA80C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92" name="直線コネクタ 591">
          <a:extLst>
            <a:ext uri="{FF2B5EF4-FFF2-40B4-BE49-F238E27FC236}">
              <a16:creationId xmlns:a16="http://schemas.microsoft.com/office/drawing/2014/main" id="{91B2F527-B6EF-4C8C-A6DE-6B570A2FB7EF}"/>
            </a:ext>
          </a:extLst>
        </xdr:cNvPr>
        <xdr:cNvCxnSpPr/>
      </xdr:nvCxnSpPr>
      <xdr:spPr>
        <a:xfrm flipV="1">
          <a:off x="19954239" y="9037955"/>
          <a:ext cx="0" cy="1297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A9D3747A-7F57-4AF8-9389-BA62CDE9315E}"/>
            </a:ext>
          </a:extLst>
        </xdr:cNvPr>
        <xdr:cNvSpPr txBox="1"/>
      </xdr:nvSpPr>
      <xdr:spPr>
        <a:xfrm>
          <a:off x="19992975" y="1033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94" name="直線コネクタ 593">
          <a:extLst>
            <a:ext uri="{FF2B5EF4-FFF2-40B4-BE49-F238E27FC236}">
              <a16:creationId xmlns:a16="http://schemas.microsoft.com/office/drawing/2014/main" id="{CF3B2BD6-EFE9-47D9-9AC3-8AAD9F8A30BF}"/>
            </a:ext>
          </a:extLst>
        </xdr:cNvPr>
        <xdr:cNvCxnSpPr/>
      </xdr:nvCxnSpPr>
      <xdr:spPr>
        <a:xfrm>
          <a:off x="19878675" y="103351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39A8160C-B054-4C1E-A46E-4E9A44A4C6A2}"/>
            </a:ext>
          </a:extLst>
        </xdr:cNvPr>
        <xdr:cNvSpPr txBox="1"/>
      </xdr:nvSpPr>
      <xdr:spPr>
        <a:xfrm>
          <a:off x="19992975" y="882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6" name="直線コネクタ 595">
          <a:extLst>
            <a:ext uri="{FF2B5EF4-FFF2-40B4-BE49-F238E27FC236}">
              <a16:creationId xmlns:a16="http://schemas.microsoft.com/office/drawing/2014/main" id="{CA7534DB-78A9-4CE0-A54B-9A468091B1B4}"/>
            </a:ext>
          </a:extLst>
        </xdr:cNvPr>
        <xdr:cNvCxnSpPr/>
      </xdr:nvCxnSpPr>
      <xdr:spPr>
        <a:xfrm>
          <a:off x="198786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108221</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8F70A927-1C8A-4DFB-ADFA-F304CBAD64A0}"/>
            </a:ext>
          </a:extLst>
        </xdr:cNvPr>
        <xdr:cNvSpPr txBox="1"/>
      </xdr:nvSpPr>
      <xdr:spPr>
        <a:xfrm>
          <a:off x="19992975" y="999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598" name="フローチャート: 判断 597">
          <a:extLst>
            <a:ext uri="{FF2B5EF4-FFF2-40B4-BE49-F238E27FC236}">
              <a16:creationId xmlns:a16="http://schemas.microsoft.com/office/drawing/2014/main" id="{021F0945-8580-4216-A6F1-9E0D83D83CA2}"/>
            </a:ext>
          </a:extLst>
        </xdr:cNvPr>
        <xdr:cNvSpPr/>
      </xdr:nvSpPr>
      <xdr:spPr>
        <a:xfrm>
          <a:off x="19897725" y="100135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99" name="フローチャート: 判断 598">
          <a:extLst>
            <a:ext uri="{FF2B5EF4-FFF2-40B4-BE49-F238E27FC236}">
              <a16:creationId xmlns:a16="http://schemas.microsoft.com/office/drawing/2014/main" id="{761AEEC6-FC66-4876-8D74-D576DD778E47}"/>
            </a:ext>
          </a:extLst>
        </xdr:cNvPr>
        <xdr:cNvSpPr/>
      </xdr:nvSpPr>
      <xdr:spPr>
        <a:xfrm>
          <a:off x="19154775" y="1002906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00" name="フローチャート: 判断 599">
          <a:extLst>
            <a:ext uri="{FF2B5EF4-FFF2-40B4-BE49-F238E27FC236}">
              <a16:creationId xmlns:a16="http://schemas.microsoft.com/office/drawing/2014/main" id="{1743702A-04C6-44FB-8F70-101DEC6961DA}"/>
            </a:ext>
          </a:extLst>
        </xdr:cNvPr>
        <xdr:cNvSpPr/>
      </xdr:nvSpPr>
      <xdr:spPr>
        <a:xfrm>
          <a:off x="18345150" y="100290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1" name="フローチャート: 判断 600">
          <a:extLst>
            <a:ext uri="{FF2B5EF4-FFF2-40B4-BE49-F238E27FC236}">
              <a16:creationId xmlns:a16="http://schemas.microsoft.com/office/drawing/2014/main" id="{2B7792CE-5FDC-49D3-8994-82E5F6017F65}"/>
            </a:ext>
          </a:extLst>
        </xdr:cNvPr>
        <xdr:cNvSpPr/>
      </xdr:nvSpPr>
      <xdr:spPr>
        <a:xfrm>
          <a:off x="17554575" y="100272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602" name="フローチャート: 判断 601">
          <a:extLst>
            <a:ext uri="{FF2B5EF4-FFF2-40B4-BE49-F238E27FC236}">
              <a16:creationId xmlns:a16="http://schemas.microsoft.com/office/drawing/2014/main" id="{F1E5DCFD-9394-4CE7-8410-F98EEA480E9F}"/>
            </a:ext>
          </a:extLst>
        </xdr:cNvPr>
        <xdr:cNvSpPr/>
      </xdr:nvSpPr>
      <xdr:spPr>
        <a:xfrm>
          <a:off x="16754475" y="99984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FA8CE35-76BF-47F9-9C1A-A40F28A1CED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A601CC0-02C1-433F-A7D6-168C4C183F5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C9639AB-324B-4EB8-AE29-50631E54E85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BC99781-94B3-4C8D-A930-E36BD8958CA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56A1AD7-ED64-4864-8B56-7BFF293C620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13208</xdr:rowOff>
    </xdr:from>
    <xdr:to>
      <xdr:col>116</xdr:col>
      <xdr:colOff>114300</xdr:colOff>
      <xdr:row>60</xdr:row>
      <xdr:rowOff>114808</xdr:rowOff>
    </xdr:to>
    <xdr:sp macro="" textlink="">
      <xdr:nvSpPr>
        <xdr:cNvPr id="608" name="楕円 607">
          <a:extLst>
            <a:ext uri="{FF2B5EF4-FFF2-40B4-BE49-F238E27FC236}">
              <a16:creationId xmlns:a16="http://schemas.microsoft.com/office/drawing/2014/main" id="{B869414A-F670-4492-B6C5-81D46CE13FAD}"/>
            </a:ext>
          </a:extLst>
        </xdr:cNvPr>
        <xdr:cNvSpPr/>
      </xdr:nvSpPr>
      <xdr:spPr>
        <a:xfrm>
          <a:off x="19897725" y="973505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36085</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F323A701-7CC8-47A3-8235-E032F56CE825}"/>
            </a:ext>
          </a:extLst>
        </xdr:cNvPr>
        <xdr:cNvSpPr txBox="1"/>
      </xdr:nvSpPr>
      <xdr:spPr>
        <a:xfrm>
          <a:off x="19992975" y="959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13208</xdr:rowOff>
    </xdr:from>
    <xdr:to>
      <xdr:col>112</xdr:col>
      <xdr:colOff>38100</xdr:colOff>
      <xdr:row>60</xdr:row>
      <xdr:rowOff>114808</xdr:rowOff>
    </xdr:to>
    <xdr:sp macro="" textlink="">
      <xdr:nvSpPr>
        <xdr:cNvPr id="610" name="楕円 609">
          <a:extLst>
            <a:ext uri="{FF2B5EF4-FFF2-40B4-BE49-F238E27FC236}">
              <a16:creationId xmlns:a16="http://schemas.microsoft.com/office/drawing/2014/main" id="{272077A1-B421-4DA2-9001-601C8A0281B0}"/>
            </a:ext>
          </a:extLst>
        </xdr:cNvPr>
        <xdr:cNvSpPr/>
      </xdr:nvSpPr>
      <xdr:spPr>
        <a:xfrm>
          <a:off x="19154775" y="973505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64008</xdr:rowOff>
    </xdr:from>
    <xdr:to>
      <xdr:col>116</xdr:col>
      <xdr:colOff>63500</xdr:colOff>
      <xdr:row>60</xdr:row>
      <xdr:rowOff>64008</xdr:rowOff>
    </xdr:to>
    <xdr:cxnSp macro="">
      <xdr:nvCxnSpPr>
        <xdr:cNvPr id="611" name="直線コネクタ 610">
          <a:extLst>
            <a:ext uri="{FF2B5EF4-FFF2-40B4-BE49-F238E27FC236}">
              <a16:creationId xmlns:a16="http://schemas.microsoft.com/office/drawing/2014/main" id="{9411B70C-D06A-4BDD-9D95-06AE11A836CF}"/>
            </a:ext>
          </a:extLst>
        </xdr:cNvPr>
        <xdr:cNvCxnSpPr/>
      </xdr:nvCxnSpPr>
      <xdr:spPr>
        <a:xfrm>
          <a:off x="19202400" y="979220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17780</xdr:rowOff>
    </xdr:from>
    <xdr:to>
      <xdr:col>107</xdr:col>
      <xdr:colOff>101600</xdr:colOff>
      <xdr:row>60</xdr:row>
      <xdr:rowOff>119380</xdr:rowOff>
    </xdr:to>
    <xdr:sp macro="" textlink="">
      <xdr:nvSpPr>
        <xdr:cNvPr id="612" name="楕円 611">
          <a:extLst>
            <a:ext uri="{FF2B5EF4-FFF2-40B4-BE49-F238E27FC236}">
              <a16:creationId xmlns:a16="http://schemas.microsoft.com/office/drawing/2014/main" id="{22FD73C8-84E3-4A11-9E57-B6AED72C7449}"/>
            </a:ext>
          </a:extLst>
        </xdr:cNvPr>
        <xdr:cNvSpPr/>
      </xdr:nvSpPr>
      <xdr:spPr>
        <a:xfrm>
          <a:off x="18345150" y="97428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64008</xdr:rowOff>
    </xdr:from>
    <xdr:to>
      <xdr:col>111</xdr:col>
      <xdr:colOff>177800</xdr:colOff>
      <xdr:row>60</xdr:row>
      <xdr:rowOff>68580</xdr:rowOff>
    </xdr:to>
    <xdr:cxnSp macro="">
      <xdr:nvCxnSpPr>
        <xdr:cNvPr id="613" name="直線コネクタ 612">
          <a:extLst>
            <a:ext uri="{FF2B5EF4-FFF2-40B4-BE49-F238E27FC236}">
              <a16:creationId xmlns:a16="http://schemas.microsoft.com/office/drawing/2014/main" id="{B2FFDC18-9421-4AD7-85E6-6FB00D9B69B8}"/>
            </a:ext>
          </a:extLst>
        </xdr:cNvPr>
        <xdr:cNvCxnSpPr/>
      </xdr:nvCxnSpPr>
      <xdr:spPr>
        <a:xfrm flipV="1">
          <a:off x="18392775" y="979220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157226</xdr:rowOff>
    </xdr:from>
    <xdr:to>
      <xdr:col>102</xdr:col>
      <xdr:colOff>165100</xdr:colOff>
      <xdr:row>60</xdr:row>
      <xdr:rowOff>87376</xdr:rowOff>
    </xdr:to>
    <xdr:sp macro="" textlink="">
      <xdr:nvSpPr>
        <xdr:cNvPr id="614" name="楕円 613">
          <a:extLst>
            <a:ext uri="{FF2B5EF4-FFF2-40B4-BE49-F238E27FC236}">
              <a16:creationId xmlns:a16="http://schemas.microsoft.com/office/drawing/2014/main" id="{8B675C1E-E907-4DFA-9476-28B9DF2022ED}"/>
            </a:ext>
          </a:extLst>
        </xdr:cNvPr>
        <xdr:cNvSpPr/>
      </xdr:nvSpPr>
      <xdr:spPr>
        <a:xfrm>
          <a:off x="17554575" y="97235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36576</xdr:rowOff>
    </xdr:from>
    <xdr:to>
      <xdr:col>107</xdr:col>
      <xdr:colOff>50800</xdr:colOff>
      <xdr:row>60</xdr:row>
      <xdr:rowOff>68580</xdr:rowOff>
    </xdr:to>
    <xdr:cxnSp macro="">
      <xdr:nvCxnSpPr>
        <xdr:cNvPr id="615" name="直線コネクタ 614">
          <a:extLst>
            <a:ext uri="{FF2B5EF4-FFF2-40B4-BE49-F238E27FC236}">
              <a16:creationId xmlns:a16="http://schemas.microsoft.com/office/drawing/2014/main" id="{5A4B1CA6-41C4-49B7-887D-EDC1FB331506}"/>
            </a:ext>
          </a:extLst>
        </xdr:cNvPr>
        <xdr:cNvCxnSpPr/>
      </xdr:nvCxnSpPr>
      <xdr:spPr>
        <a:xfrm>
          <a:off x="17602200" y="9761601"/>
          <a:ext cx="79057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161798</xdr:rowOff>
    </xdr:from>
    <xdr:to>
      <xdr:col>98</xdr:col>
      <xdr:colOff>38100</xdr:colOff>
      <xdr:row>60</xdr:row>
      <xdr:rowOff>91948</xdr:rowOff>
    </xdr:to>
    <xdr:sp macro="" textlink="">
      <xdr:nvSpPr>
        <xdr:cNvPr id="616" name="楕円 615">
          <a:extLst>
            <a:ext uri="{FF2B5EF4-FFF2-40B4-BE49-F238E27FC236}">
              <a16:creationId xmlns:a16="http://schemas.microsoft.com/office/drawing/2014/main" id="{D8E5790E-57E7-4CB6-93D1-532B6A42543F}"/>
            </a:ext>
          </a:extLst>
        </xdr:cNvPr>
        <xdr:cNvSpPr/>
      </xdr:nvSpPr>
      <xdr:spPr>
        <a:xfrm>
          <a:off x="16754475" y="972807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36576</xdr:rowOff>
    </xdr:from>
    <xdr:to>
      <xdr:col>102</xdr:col>
      <xdr:colOff>114300</xdr:colOff>
      <xdr:row>60</xdr:row>
      <xdr:rowOff>41148</xdr:rowOff>
    </xdr:to>
    <xdr:cxnSp macro="">
      <xdr:nvCxnSpPr>
        <xdr:cNvPr id="617" name="直線コネクタ 616">
          <a:extLst>
            <a:ext uri="{FF2B5EF4-FFF2-40B4-BE49-F238E27FC236}">
              <a16:creationId xmlns:a16="http://schemas.microsoft.com/office/drawing/2014/main" id="{833CFA45-B8B8-4FB6-81B6-CD00033C186B}"/>
            </a:ext>
          </a:extLst>
        </xdr:cNvPr>
        <xdr:cNvCxnSpPr/>
      </xdr:nvCxnSpPr>
      <xdr:spPr>
        <a:xfrm flipV="1">
          <a:off x="16802100" y="9761601"/>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60215</xdr:rowOff>
    </xdr:from>
    <xdr:ext cx="469744" cy="259045"/>
    <xdr:sp macro="" textlink="">
      <xdr:nvSpPr>
        <xdr:cNvPr id="618" name="n_1aveValue【保健センター・保健所】&#10;一人当たり面積">
          <a:extLst>
            <a:ext uri="{FF2B5EF4-FFF2-40B4-BE49-F238E27FC236}">
              <a16:creationId xmlns:a16="http://schemas.microsoft.com/office/drawing/2014/main" id="{242DC393-3516-431A-AFDB-5F9FF1B1D515}"/>
            </a:ext>
          </a:extLst>
        </xdr:cNvPr>
        <xdr:cNvSpPr txBox="1"/>
      </xdr:nvSpPr>
      <xdr:spPr>
        <a:xfrm>
          <a:off x="18983402" y="1010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60215</xdr:rowOff>
    </xdr:from>
    <xdr:ext cx="469744" cy="259045"/>
    <xdr:sp macro="" textlink="">
      <xdr:nvSpPr>
        <xdr:cNvPr id="619" name="n_2aveValue【保健センター・保健所】&#10;一人当たり面積">
          <a:extLst>
            <a:ext uri="{FF2B5EF4-FFF2-40B4-BE49-F238E27FC236}">
              <a16:creationId xmlns:a16="http://schemas.microsoft.com/office/drawing/2014/main" id="{133CE957-637D-40BE-AB50-21AA28CFC6F5}"/>
            </a:ext>
          </a:extLst>
        </xdr:cNvPr>
        <xdr:cNvSpPr txBox="1"/>
      </xdr:nvSpPr>
      <xdr:spPr>
        <a:xfrm>
          <a:off x="18183302" y="1010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620" name="n_3aveValue【保健センター・保健所】&#10;一人当たり面積">
          <a:extLst>
            <a:ext uri="{FF2B5EF4-FFF2-40B4-BE49-F238E27FC236}">
              <a16:creationId xmlns:a16="http://schemas.microsoft.com/office/drawing/2014/main" id="{CC7605AC-2FFA-4BBD-B67F-7F753A75A0A7}"/>
            </a:ext>
          </a:extLst>
        </xdr:cNvPr>
        <xdr:cNvSpPr txBox="1"/>
      </xdr:nvSpPr>
      <xdr:spPr>
        <a:xfrm>
          <a:off x="17383202"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32783</xdr:rowOff>
    </xdr:from>
    <xdr:ext cx="469744" cy="259045"/>
    <xdr:sp macro="" textlink="">
      <xdr:nvSpPr>
        <xdr:cNvPr id="621" name="n_4aveValue【保健センター・保健所】&#10;一人当たり面積">
          <a:extLst>
            <a:ext uri="{FF2B5EF4-FFF2-40B4-BE49-F238E27FC236}">
              <a16:creationId xmlns:a16="http://schemas.microsoft.com/office/drawing/2014/main" id="{5091B506-FB4A-42E9-B784-B7CBBFF49941}"/>
            </a:ext>
          </a:extLst>
        </xdr:cNvPr>
        <xdr:cNvSpPr txBox="1"/>
      </xdr:nvSpPr>
      <xdr:spPr>
        <a:xfrm>
          <a:off x="16592627" y="1007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131335</xdr:rowOff>
    </xdr:from>
    <xdr:ext cx="469744" cy="259045"/>
    <xdr:sp macro="" textlink="">
      <xdr:nvSpPr>
        <xdr:cNvPr id="622" name="n_1mainValue【保健センター・保健所】&#10;一人当たり面積">
          <a:extLst>
            <a:ext uri="{FF2B5EF4-FFF2-40B4-BE49-F238E27FC236}">
              <a16:creationId xmlns:a16="http://schemas.microsoft.com/office/drawing/2014/main" id="{91105216-66F4-46D0-8C4D-40F7CCE73263}"/>
            </a:ext>
          </a:extLst>
        </xdr:cNvPr>
        <xdr:cNvSpPr txBox="1"/>
      </xdr:nvSpPr>
      <xdr:spPr>
        <a:xfrm>
          <a:off x="18983402" y="953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135907</xdr:rowOff>
    </xdr:from>
    <xdr:ext cx="469744" cy="259045"/>
    <xdr:sp macro="" textlink="">
      <xdr:nvSpPr>
        <xdr:cNvPr id="623" name="n_2mainValue【保健センター・保健所】&#10;一人当たり面積">
          <a:extLst>
            <a:ext uri="{FF2B5EF4-FFF2-40B4-BE49-F238E27FC236}">
              <a16:creationId xmlns:a16="http://schemas.microsoft.com/office/drawing/2014/main" id="{4E78079A-2882-4E27-BCA1-569637830E48}"/>
            </a:ext>
          </a:extLst>
        </xdr:cNvPr>
        <xdr:cNvSpPr txBox="1"/>
      </xdr:nvSpPr>
      <xdr:spPr>
        <a:xfrm>
          <a:off x="18183302" y="953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103903</xdr:rowOff>
    </xdr:from>
    <xdr:ext cx="469744" cy="259045"/>
    <xdr:sp macro="" textlink="">
      <xdr:nvSpPr>
        <xdr:cNvPr id="624" name="n_3mainValue【保健センター・保健所】&#10;一人当たり面積">
          <a:extLst>
            <a:ext uri="{FF2B5EF4-FFF2-40B4-BE49-F238E27FC236}">
              <a16:creationId xmlns:a16="http://schemas.microsoft.com/office/drawing/2014/main" id="{6A4D7515-C975-470C-B03C-9BA4A7C0F2EB}"/>
            </a:ext>
          </a:extLst>
        </xdr:cNvPr>
        <xdr:cNvSpPr txBox="1"/>
      </xdr:nvSpPr>
      <xdr:spPr>
        <a:xfrm>
          <a:off x="17383202" y="950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108475</xdr:rowOff>
    </xdr:from>
    <xdr:ext cx="469744" cy="259045"/>
    <xdr:sp macro="" textlink="">
      <xdr:nvSpPr>
        <xdr:cNvPr id="625" name="n_4mainValue【保健センター・保健所】&#10;一人当たり面積">
          <a:extLst>
            <a:ext uri="{FF2B5EF4-FFF2-40B4-BE49-F238E27FC236}">
              <a16:creationId xmlns:a16="http://schemas.microsoft.com/office/drawing/2014/main" id="{FF097207-E333-4F5B-AF32-07CA43DF57DF}"/>
            </a:ext>
          </a:extLst>
        </xdr:cNvPr>
        <xdr:cNvSpPr txBox="1"/>
      </xdr:nvSpPr>
      <xdr:spPr>
        <a:xfrm>
          <a:off x="16592627" y="9506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D577A4B2-32DD-4A02-9348-1C07DE96205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C31509B2-11DB-4E17-A95D-7D89BCFC000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D04D2C06-2465-4B76-AD3B-C78E3C8EA41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A484201-6A40-46D8-A5B9-EE55BB245B3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410BF1D9-396D-4378-AED1-7029F7AAAD1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F40BF7F-B7F4-4A80-B45B-3E7C3F0C4B1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6807CC15-636E-4B88-A26A-F589FF3FEB8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690833DD-17A4-4856-833D-68680EE6DE7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8F6C115B-82C9-4D00-AD49-F3C04322BDC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DBE2E2B0-969A-465B-9058-DFA6C8B31EB3}"/>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7FBCC04E-ACC1-439F-9675-7F9A7C1C024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D428D7BF-3BAB-46E9-B023-53326FE6EC3D}"/>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DC1DDE0A-DA2E-4480-82DF-F694FB7AA399}"/>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E598984A-B51A-46B0-B106-094E9E605F0F}"/>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DC722F79-ACD3-4615-8C3D-AEBEC548676D}"/>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4C1C69B5-A875-41C8-9977-A983A6C7B5BC}"/>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46B2AE28-DAC5-48F2-9C6A-4F3F0F06060F}"/>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524BED49-F437-43E0-A2C4-AAE4097A4A02}"/>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86D47FED-CF33-439D-ADC4-7F7E57B5667B}"/>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F1B75324-D70E-440E-85E6-627278799FCA}"/>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AA986931-7C48-4D5D-8047-47DE877F17FC}"/>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78592B6-34E5-4897-910C-DBC0DEEA1B4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96595819-A24F-4424-8717-126A30437B3F}"/>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45B6DFAB-16BE-4EEE-B829-BA87E2AE8305}"/>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AB9205FE-CBF5-4C4C-8FCA-8702187A21E0}"/>
            </a:ext>
          </a:extLst>
        </xdr:cNvPr>
        <xdr:cNvCxnSpPr/>
      </xdr:nvCxnSpPr>
      <xdr:spPr>
        <a:xfrm flipV="1">
          <a:off x="14696439" y="125730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0F1A9A14-9D93-429F-8E84-115E41014FC3}"/>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C79EE66F-A063-44F1-ABA4-F34182B691FC}"/>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3DF0B115-B0B7-44F7-AEB8-B4CF02C3E51D}"/>
            </a:ext>
          </a:extLst>
        </xdr:cNvPr>
        <xdr:cNvSpPr txBox="1"/>
      </xdr:nvSpPr>
      <xdr:spPr>
        <a:xfrm>
          <a:off x="14735175" y="1236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54" name="直線コネクタ 653">
          <a:extLst>
            <a:ext uri="{FF2B5EF4-FFF2-40B4-BE49-F238E27FC236}">
              <a16:creationId xmlns:a16="http://schemas.microsoft.com/office/drawing/2014/main" id="{EAAA304E-9D1B-4272-9F02-3A36A631186E}"/>
            </a:ext>
          </a:extLst>
        </xdr:cNvPr>
        <xdr:cNvCxnSpPr/>
      </xdr:nvCxnSpPr>
      <xdr:spPr>
        <a:xfrm>
          <a:off x="14611350"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66466F8B-A735-4C6B-A721-A123100FC7D3}"/>
            </a:ext>
          </a:extLst>
        </xdr:cNvPr>
        <xdr:cNvSpPr txBox="1"/>
      </xdr:nvSpPr>
      <xdr:spPr>
        <a:xfrm>
          <a:off x="14735175" y="13188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56" name="フローチャート: 判断 655">
          <a:extLst>
            <a:ext uri="{FF2B5EF4-FFF2-40B4-BE49-F238E27FC236}">
              <a16:creationId xmlns:a16="http://schemas.microsoft.com/office/drawing/2014/main" id="{1BF178D4-54A6-4A7E-B62B-70520B56C1B3}"/>
            </a:ext>
          </a:extLst>
        </xdr:cNvPr>
        <xdr:cNvSpPr/>
      </xdr:nvSpPr>
      <xdr:spPr>
        <a:xfrm>
          <a:off x="14649450" y="132105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7" name="フローチャート: 判断 656">
          <a:extLst>
            <a:ext uri="{FF2B5EF4-FFF2-40B4-BE49-F238E27FC236}">
              <a16:creationId xmlns:a16="http://schemas.microsoft.com/office/drawing/2014/main" id="{083722C6-8F0A-4B46-92A1-04D122596A74}"/>
            </a:ext>
          </a:extLst>
        </xdr:cNvPr>
        <xdr:cNvSpPr/>
      </xdr:nvSpPr>
      <xdr:spPr>
        <a:xfrm>
          <a:off x="13887450" y="132511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58" name="フローチャート: 判断 657">
          <a:extLst>
            <a:ext uri="{FF2B5EF4-FFF2-40B4-BE49-F238E27FC236}">
              <a16:creationId xmlns:a16="http://schemas.microsoft.com/office/drawing/2014/main" id="{48F631BC-B37B-411F-864F-31FA270AABD4}"/>
            </a:ext>
          </a:extLst>
        </xdr:cNvPr>
        <xdr:cNvSpPr/>
      </xdr:nvSpPr>
      <xdr:spPr>
        <a:xfrm>
          <a:off x="13096875" y="132664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59" name="フローチャート: 判断 658">
          <a:extLst>
            <a:ext uri="{FF2B5EF4-FFF2-40B4-BE49-F238E27FC236}">
              <a16:creationId xmlns:a16="http://schemas.microsoft.com/office/drawing/2014/main" id="{5CF65E54-A7B9-4DED-9D50-519F92A5DA0B}"/>
            </a:ext>
          </a:extLst>
        </xdr:cNvPr>
        <xdr:cNvSpPr/>
      </xdr:nvSpPr>
      <xdr:spPr>
        <a:xfrm>
          <a:off x="12296775" y="132232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93FC2C63-E389-41D7-8F19-F207BD5564DE}"/>
            </a:ext>
          </a:extLst>
        </xdr:cNvPr>
        <xdr:cNvSpPr/>
      </xdr:nvSpPr>
      <xdr:spPr>
        <a:xfrm>
          <a:off x="11487150" y="133134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773542B-A337-434F-A1D2-42F19B33900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4591BD8-F9BD-4C52-8895-79B4E0D5201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637D5FC-02F4-4304-B071-4B3F87E6CEC4}"/>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BDB403F4-77A3-4CA1-B126-11AEE3D17D2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7D13010-0812-4BF3-9F99-01F3C4B6B80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65405</xdr:rowOff>
    </xdr:from>
    <xdr:to>
      <xdr:col>85</xdr:col>
      <xdr:colOff>177800</xdr:colOff>
      <xdr:row>80</xdr:row>
      <xdr:rowOff>167005</xdr:rowOff>
    </xdr:to>
    <xdr:sp macro="" textlink="">
      <xdr:nvSpPr>
        <xdr:cNvPr id="666" name="楕円 665">
          <a:extLst>
            <a:ext uri="{FF2B5EF4-FFF2-40B4-BE49-F238E27FC236}">
              <a16:creationId xmlns:a16="http://schemas.microsoft.com/office/drawing/2014/main" id="{B2DC23D5-2B04-4557-BBA1-73B5CDBB6A07}"/>
            </a:ext>
          </a:extLst>
        </xdr:cNvPr>
        <xdr:cNvSpPr/>
      </xdr:nvSpPr>
      <xdr:spPr>
        <a:xfrm>
          <a:off x="14649450" y="13032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88282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4FDCA3FF-FD63-403C-81A2-98171AE32E35}"/>
            </a:ext>
          </a:extLst>
        </xdr:cNvPr>
        <xdr:cNvSpPr txBox="1"/>
      </xdr:nvSpPr>
      <xdr:spPr>
        <a:xfrm>
          <a:off x="14735175" y="1288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46355</xdr:rowOff>
    </xdr:from>
    <xdr:to>
      <xdr:col>81</xdr:col>
      <xdr:colOff>101600</xdr:colOff>
      <xdr:row>80</xdr:row>
      <xdr:rowOff>147955</xdr:rowOff>
    </xdr:to>
    <xdr:sp macro="" textlink="">
      <xdr:nvSpPr>
        <xdr:cNvPr id="668" name="楕円 667">
          <a:extLst>
            <a:ext uri="{FF2B5EF4-FFF2-40B4-BE49-F238E27FC236}">
              <a16:creationId xmlns:a16="http://schemas.microsoft.com/office/drawing/2014/main" id="{7B812CA3-81E1-4F6B-B773-752EE7B67C6F}"/>
            </a:ext>
          </a:extLst>
        </xdr:cNvPr>
        <xdr:cNvSpPr/>
      </xdr:nvSpPr>
      <xdr:spPr>
        <a:xfrm>
          <a:off x="13887450" y="130130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97155</xdr:rowOff>
    </xdr:from>
    <xdr:to>
      <xdr:col>85</xdr:col>
      <xdr:colOff>127000</xdr:colOff>
      <xdr:row>80</xdr:row>
      <xdr:rowOff>116205</xdr:rowOff>
    </xdr:to>
    <xdr:cxnSp macro="">
      <xdr:nvCxnSpPr>
        <xdr:cNvPr id="669" name="直線コネクタ 668">
          <a:extLst>
            <a:ext uri="{FF2B5EF4-FFF2-40B4-BE49-F238E27FC236}">
              <a16:creationId xmlns:a16="http://schemas.microsoft.com/office/drawing/2014/main" id="{E71A0B2F-E7C8-4E1F-9566-74F986D0CC08}"/>
            </a:ext>
          </a:extLst>
        </xdr:cNvPr>
        <xdr:cNvCxnSpPr/>
      </xdr:nvCxnSpPr>
      <xdr:spPr>
        <a:xfrm>
          <a:off x="13935075" y="1306068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19686</xdr:rowOff>
    </xdr:from>
    <xdr:to>
      <xdr:col>76</xdr:col>
      <xdr:colOff>165100</xdr:colOff>
      <xdr:row>80</xdr:row>
      <xdr:rowOff>121286</xdr:rowOff>
    </xdr:to>
    <xdr:sp macro="" textlink="">
      <xdr:nvSpPr>
        <xdr:cNvPr id="670" name="楕円 669">
          <a:extLst>
            <a:ext uri="{FF2B5EF4-FFF2-40B4-BE49-F238E27FC236}">
              <a16:creationId xmlns:a16="http://schemas.microsoft.com/office/drawing/2014/main" id="{57EB1674-6D4D-4F18-BE43-0225C4D3CDCA}"/>
            </a:ext>
          </a:extLst>
        </xdr:cNvPr>
        <xdr:cNvSpPr/>
      </xdr:nvSpPr>
      <xdr:spPr>
        <a:xfrm>
          <a:off x="13096875" y="129832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70486</xdr:rowOff>
    </xdr:from>
    <xdr:to>
      <xdr:col>81</xdr:col>
      <xdr:colOff>50800</xdr:colOff>
      <xdr:row>80</xdr:row>
      <xdr:rowOff>97155</xdr:rowOff>
    </xdr:to>
    <xdr:cxnSp macro="">
      <xdr:nvCxnSpPr>
        <xdr:cNvPr id="671" name="直線コネクタ 670">
          <a:extLst>
            <a:ext uri="{FF2B5EF4-FFF2-40B4-BE49-F238E27FC236}">
              <a16:creationId xmlns:a16="http://schemas.microsoft.com/office/drawing/2014/main" id="{56857C90-F090-4D2A-9AED-1C734548316A}"/>
            </a:ext>
          </a:extLst>
        </xdr:cNvPr>
        <xdr:cNvCxnSpPr/>
      </xdr:nvCxnSpPr>
      <xdr:spPr>
        <a:xfrm>
          <a:off x="13144500" y="13030836"/>
          <a:ext cx="790575"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145414</xdr:rowOff>
    </xdr:from>
    <xdr:to>
      <xdr:col>72</xdr:col>
      <xdr:colOff>38100</xdr:colOff>
      <xdr:row>80</xdr:row>
      <xdr:rowOff>75564</xdr:rowOff>
    </xdr:to>
    <xdr:sp macro="" textlink="">
      <xdr:nvSpPr>
        <xdr:cNvPr id="672" name="楕円 671">
          <a:extLst>
            <a:ext uri="{FF2B5EF4-FFF2-40B4-BE49-F238E27FC236}">
              <a16:creationId xmlns:a16="http://schemas.microsoft.com/office/drawing/2014/main" id="{B6271EE7-7ADA-4CC8-BD7C-141165908585}"/>
            </a:ext>
          </a:extLst>
        </xdr:cNvPr>
        <xdr:cNvSpPr/>
      </xdr:nvSpPr>
      <xdr:spPr>
        <a:xfrm>
          <a:off x="12296775" y="129438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24764</xdr:rowOff>
    </xdr:from>
    <xdr:to>
      <xdr:col>76</xdr:col>
      <xdr:colOff>114300</xdr:colOff>
      <xdr:row>80</xdr:row>
      <xdr:rowOff>70486</xdr:rowOff>
    </xdr:to>
    <xdr:cxnSp macro="">
      <xdr:nvCxnSpPr>
        <xdr:cNvPr id="673" name="直線コネクタ 672">
          <a:extLst>
            <a:ext uri="{FF2B5EF4-FFF2-40B4-BE49-F238E27FC236}">
              <a16:creationId xmlns:a16="http://schemas.microsoft.com/office/drawing/2014/main" id="{6D23BD59-55F8-458E-ADBA-A2D4E3F5CFEB}"/>
            </a:ext>
          </a:extLst>
        </xdr:cNvPr>
        <xdr:cNvCxnSpPr/>
      </xdr:nvCxnSpPr>
      <xdr:spPr>
        <a:xfrm>
          <a:off x="12344400" y="12991464"/>
          <a:ext cx="800100"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92075</xdr:rowOff>
    </xdr:from>
    <xdr:to>
      <xdr:col>67</xdr:col>
      <xdr:colOff>101600</xdr:colOff>
      <xdr:row>80</xdr:row>
      <xdr:rowOff>22225</xdr:rowOff>
    </xdr:to>
    <xdr:sp macro="" textlink="">
      <xdr:nvSpPr>
        <xdr:cNvPr id="674" name="楕円 673">
          <a:extLst>
            <a:ext uri="{FF2B5EF4-FFF2-40B4-BE49-F238E27FC236}">
              <a16:creationId xmlns:a16="http://schemas.microsoft.com/office/drawing/2014/main" id="{64992F11-6960-4A06-89C7-F1EE6614E056}"/>
            </a:ext>
          </a:extLst>
        </xdr:cNvPr>
        <xdr:cNvSpPr/>
      </xdr:nvSpPr>
      <xdr:spPr>
        <a:xfrm>
          <a:off x="11487150" y="12893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142875</xdr:rowOff>
    </xdr:from>
    <xdr:to>
      <xdr:col>71</xdr:col>
      <xdr:colOff>177800</xdr:colOff>
      <xdr:row>80</xdr:row>
      <xdr:rowOff>24764</xdr:rowOff>
    </xdr:to>
    <xdr:cxnSp macro="">
      <xdr:nvCxnSpPr>
        <xdr:cNvPr id="675" name="直線コネクタ 674">
          <a:extLst>
            <a:ext uri="{FF2B5EF4-FFF2-40B4-BE49-F238E27FC236}">
              <a16:creationId xmlns:a16="http://schemas.microsoft.com/office/drawing/2014/main" id="{B7A2D375-9BA0-4240-8FE6-F348A3886411}"/>
            </a:ext>
          </a:extLst>
        </xdr:cNvPr>
        <xdr:cNvCxnSpPr/>
      </xdr:nvCxnSpPr>
      <xdr:spPr>
        <a:xfrm>
          <a:off x="11534775" y="12941300"/>
          <a:ext cx="809625" cy="5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76" name="n_1aveValue【消防施設】&#10;有形固定資産減価償却率">
          <a:extLst>
            <a:ext uri="{FF2B5EF4-FFF2-40B4-BE49-F238E27FC236}">
              <a16:creationId xmlns:a16="http://schemas.microsoft.com/office/drawing/2014/main" id="{84636F36-ABED-441E-BC44-336C39BD1E87}"/>
            </a:ext>
          </a:extLst>
        </xdr:cNvPr>
        <xdr:cNvSpPr txBox="1"/>
      </xdr:nvSpPr>
      <xdr:spPr>
        <a:xfrm>
          <a:off x="13745219"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677" name="n_2aveValue【消防施設】&#10;有形固定資産減価償却率">
          <a:extLst>
            <a:ext uri="{FF2B5EF4-FFF2-40B4-BE49-F238E27FC236}">
              <a16:creationId xmlns:a16="http://schemas.microsoft.com/office/drawing/2014/main" id="{D32D9AF9-DB20-485F-8E2C-54A398C8A383}"/>
            </a:ext>
          </a:extLst>
        </xdr:cNvPr>
        <xdr:cNvSpPr txBox="1"/>
      </xdr:nvSpPr>
      <xdr:spPr>
        <a:xfrm>
          <a:off x="12964169" y="1334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678" name="n_3aveValue【消防施設】&#10;有形固定資産減価償却率">
          <a:extLst>
            <a:ext uri="{FF2B5EF4-FFF2-40B4-BE49-F238E27FC236}">
              <a16:creationId xmlns:a16="http://schemas.microsoft.com/office/drawing/2014/main" id="{F8944B96-974A-41AB-B4F9-659FE3C479DF}"/>
            </a:ext>
          </a:extLst>
        </xdr:cNvPr>
        <xdr:cNvSpPr txBox="1"/>
      </xdr:nvSpPr>
      <xdr:spPr>
        <a:xfrm>
          <a:off x="12164069" y="1330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9" name="n_4aveValue【消防施設】&#10;有形固定資産減価償却率">
          <a:extLst>
            <a:ext uri="{FF2B5EF4-FFF2-40B4-BE49-F238E27FC236}">
              <a16:creationId xmlns:a16="http://schemas.microsoft.com/office/drawing/2014/main" id="{77082C5D-CB57-4837-994D-CDDDCB6AE5DC}"/>
            </a:ext>
          </a:extLst>
        </xdr:cNvPr>
        <xdr:cNvSpPr txBox="1"/>
      </xdr:nvSpPr>
      <xdr:spPr>
        <a:xfrm>
          <a:off x="11354444"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164482</xdr:rowOff>
    </xdr:from>
    <xdr:ext cx="405111" cy="259045"/>
    <xdr:sp macro="" textlink="">
      <xdr:nvSpPr>
        <xdr:cNvPr id="680" name="n_1mainValue【消防施設】&#10;有形固定資産減価償却率">
          <a:extLst>
            <a:ext uri="{FF2B5EF4-FFF2-40B4-BE49-F238E27FC236}">
              <a16:creationId xmlns:a16="http://schemas.microsoft.com/office/drawing/2014/main" id="{F9FC2FF9-AFDB-41F5-8A21-CE522F32887D}"/>
            </a:ext>
          </a:extLst>
        </xdr:cNvPr>
        <xdr:cNvSpPr txBox="1"/>
      </xdr:nvSpPr>
      <xdr:spPr>
        <a:xfrm>
          <a:off x="13745219" y="1280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137813</xdr:rowOff>
    </xdr:from>
    <xdr:ext cx="405111" cy="259045"/>
    <xdr:sp macro="" textlink="">
      <xdr:nvSpPr>
        <xdr:cNvPr id="681" name="n_2mainValue【消防施設】&#10;有形固定資産減価償却率">
          <a:extLst>
            <a:ext uri="{FF2B5EF4-FFF2-40B4-BE49-F238E27FC236}">
              <a16:creationId xmlns:a16="http://schemas.microsoft.com/office/drawing/2014/main" id="{51BB0EDD-4263-4BEC-8435-E02E5345B406}"/>
            </a:ext>
          </a:extLst>
        </xdr:cNvPr>
        <xdr:cNvSpPr txBox="1"/>
      </xdr:nvSpPr>
      <xdr:spPr>
        <a:xfrm>
          <a:off x="12964169" y="12780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92091</xdr:rowOff>
    </xdr:from>
    <xdr:ext cx="405111" cy="259045"/>
    <xdr:sp macro="" textlink="">
      <xdr:nvSpPr>
        <xdr:cNvPr id="682" name="n_3mainValue【消防施設】&#10;有形固定資産減価償却率">
          <a:extLst>
            <a:ext uri="{FF2B5EF4-FFF2-40B4-BE49-F238E27FC236}">
              <a16:creationId xmlns:a16="http://schemas.microsoft.com/office/drawing/2014/main" id="{F0894049-C456-4052-9F40-F3CEB5280B7A}"/>
            </a:ext>
          </a:extLst>
        </xdr:cNvPr>
        <xdr:cNvSpPr txBox="1"/>
      </xdr:nvSpPr>
      <xdr:spPr>
        <a:xfrm>
          <a:off x="12164069" y="1273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38752</xdr:rowOff>
    </xdr:from>
    <xdr:ext cx="405111" cy="259045"/>
    <xdr:sp macro="" textlink="">
      <xdr:nvSpPr>
        <xdr:cNvPr id="683" name="n_4mainValue【消防施設】&#10;有形固定資産減価償却率">
          <a:extLst>
            <a:ext uri="{FF2B5EF4-FFF2-40B4-BE49-F238E27FC236}">
              <a16:creationId xmlns:a16="http://schemas.microsoft.com/office/drawing/2014/main" id="{694795E2-72D8-404C-9A17-DEEFB394FCC8}"/>
            </a:ext>
          </a:extLst>
        </xdr:cNvPr>
        <xdr:cNvSpPr txBox="1"/>
      </xdr:nvSpPr>
      <xdr:spPr>
        <a:xfrm>
          <a:off x="11354444" y="1267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F0D23EB3-E50E-47E4-A37C-7E695333CCD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80AD8921-F47B-4F09-AB84-0AFBC82AC1C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D735E854-92E9-475E-9819-F076DDCEEC6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8B8ACCC3-2BE4-461B-A6A3-B9457EDE3FA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75B92513-5F4E-4338-8961-56DE4406D97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844E1369-A341-49FF-8872-FE801CE5759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399EA470-31AE-470D-8833-A3B2ED70F1E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DCE3E8F2-E6A7-4E32-A4A4-AE6ADE96F1C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C92290EF-1EB0-48A8-B7E4-2ADA18ECE6D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B5274FF0-8D23-41CB-88E1-80CBAE37241D}"/>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8516F678-9B0B-4A54-A81D-C545EEFB6281}"/>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49D392F5-4C18-4EE3-9451-B334D90CA6AF}"/>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CBDB58EE-9B02-4BBE-86FD-ED2673B48C75}"/>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FCACFE38-EF70-4C05-A6E0-CC508ED60274}"/>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2DA2C847-BEBB-4FDE-B989-23394EEC0D14}"/>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9E862258-FED0-41A8-B062-99E7301A9304}"/>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2DF9265A-9A61-493C-9CE5-863B0058738B}"/>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8E9D8677-80AE-4FD4-87E7-EB8C52342292}"/>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003A45C7-679F-4579-A9FB-C71901EA225A}"/>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8FD8876A-A7F6-4668-9A47-E58C2C635BEA}"/>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97DB7AC1-DF2B-48C8-BF5E-9D5AD897D4A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C79BD958-61C9-45FE-8B3C-5B3AAF310FF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2BA148F1-DF92-49AA-BF70-C725E9123FF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07" name="直線コネクタ 706">
          <a:extLst>
            <a:ext uri="{FF2B5EF4-FFF2-40B4-BE49-F238E27FC236}">
              <a16:creationId xmlns:a16="http://schemas.microsoft.com/office/drawing/2014/main" id="{E00021A7-1920-41FE-AF89-77283998668E}"/>
            </a:ext>
          </a:extLst>
        </xdr:cNvPr>
        <xdr:cNvCxnSpPr/>
      </xdr:nvCxnSpPr>
      <xdr:spPr>
        <a:xfrm flipV="1">
          <a:off x="19954239" y="12637770"/>
          <a:ext cx="0" cy="1398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08" name="【消防施設】&#10;一人当たり面積最小値テキスト">
          <a:extLst>
            <a:ext uri="{FF2B5EF4-FFF2-40B4-BE49-F238E27FC236}">
              <a16:creationId xmlns:a16="http://schemas.microsoft.com/office/drawing/2014/main" id="{A0C569E3-0CC7-41AD-9FBD-453A36F37800}"/>
            </a:ext>
          </a:extLst>
        </xdr:cNvPr>
        <xdr:cNvSpPr txBox="1"/>
      </xdr:nvSpPr>
      <xdr:spPr>
        <a:xfrm>
          <a:off x="19992975" y="1404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09" name="直線コネクタ 708">
          <a:extLst>
            <a:ext uri="{FF2B5EF4-FFF2-40B4-BE49-F238E27FC236}">
              <a16:creationId xmlns:a16="http://schemas.microsoft.com/office/drawing/2014/main" id="{8E4A983F-1658-492D-B5F5-F39D2468677B}"/>
            </a:ext>
          </a:extLst>
        </xdr:cNvPr>
        <xdr:cNvCxnSpPr/>
      </xdr:nvCxnSpPr>
      <xdr:spPr>
        <a:xfrm>
          <a:off x="19878675" y="140366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10" name="【消防施設】&#10;一人当たり面積最大値テキスト">
          <a:extLst>
            <a:ext uri="{FF2B5EF4-FFF2-40B4-BE49-F238E27FC236}">
              <a16:creationId xmlns:a16="http://schemas.microsoft.com/office/drawing/2014/main" id="{F1CFAC37-E18E-4F51-BAB4-042857405B24}"/>
            </a:ext>
          </a:extLst>
        </xdr:cNvPr>
        <xdr:cNvSpPr txBox="1"/>
      </xdr:nvSpPr>
      <xdr:spPr>
        <a:xfrm>
          <a:off x="19992975" y="1243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11" name="直線コネクタ 710">
          <a:extLst>
            <a:ext uri="{FF2B5EF4-FFF2-40B4-BE49-F238E27FC236}">
              <a16:creationId xmlns:a16="http://schemas.microsoft.com/office/drawing/2014/main" id="{78DA9AA4-5423-4D67-A1D6-ED1B0C935867}"/>
            </a:ext>
          </a:extLst>
        </xdr:cNvPr>
        <xdr:cNvCxnSpPr/>
      </xdr:nvCxnSpPr>
      <xdr:spPr>
        <a:xfrm>
          <a:off x="19878675" y="12637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712" name="【消防施設】&#10;一人当たり面積平均値テキスト">
          <a:extLst>
            <a:ext uri="{FF2B5EF4-FFF2-40B4-BE49-F238E27FC236}">
              <a16:creationId xmlns:a16="http://schemas.microsoft.com/office/drawing/2014/main" id="{2B3AA369-2383-4C59-8887-C956FA410EFB}"/>
            </a:ext>
          </a:extLst>
        </xdr:cNvPr>
        <xdr:cNvSpPr txBox="1"/>
      </xdr:nvSpPr>
      <xdr:spPr>
        <a:xfrm>
          <a:off x="19992975" y="13803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13" name="フローチャート: 判断 712">
          <a:extLst>
            <a:ext uri="{FF2B5EF4-FFF2-40B4-BE49-F238E27FC236}">
              <a16:creationId xmlns:a16="http://schemas.microsoft.com/office/drawing/2014/main" id="{2D683D68-E240-46DB-9048-4DE686A2C602}"/>
            </a:ext>
          </a:extLst>
        </xdr:cNvPr>
        <xdr:cNvSpPr/>
      </xdr:nvSpPr>
      <xdr:spPr>
        <a:xfrm>
          <a:off x="19897725" y="13818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14" name="フローチャート: 判断 713">
          <a:extLst>
            <a:ext uri="{FF2B5EF4-FFF2-40B4-BE49-F238E27FC236}">
              <a16:creationId xmlns:a16="http://schemas.microsoft.com/office/drawing/2014/main" id="{4943DF00-9C77-4393-B18B-02BEE3E07750}"/>
            </a:ext>
          </a:extLst>
        </xdr:cNvPr>
        <xdr:cNvSpPr/>
      </xdr:nvSpPr>
      <xdr:spPr>
        <a:xfrm>
          <a:off x="19154775" y="138226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15" name="フローチャート: 判断 714">
          <a:extLst>
            <a:ext uri="{FF2B5EF4-FFF2-40B4-BE49-F238E27FC236}">
              <a16:creationId xmlns:a16="http://schemas.microsoft.com/office/drawing/2014/main" id="{B575307F-165A-4A5A-A157-D98DAAE73017}"/>
            </a:ext>
          </a:extLst>
        </xdr:cNvPr>
        <xdr:cNvSpPr/>
      </xdr:nvSpPr>
      <xdr:spPr>
        <a:xfrm>
          <a:off x="18345150" y="138201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16" name="フローチャート: 判断 715">
          <a:extLst>
            <a:ext uri="{FF2B5EF4-FFF2-40B4-BE49-F238E27FC236}">
              <a16:creationId xmlns:a16="http://schemas.microsoft.com/office/drawing/2014/main" id="{7D13E9C4-E495-4C67-BBD0-3F7EA80F52C5}"/>
            </a:ext>
          </a:extLst>
        </xdr:cNvPr>
        <xdr:cNvSpPr/>
      </xdr:nvSpPr>
      <xdr:spPr>
        <a:xfrm>
          <a:off x="17554575" y="138271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135889</xdr:rowOff>
    </xdr:from>
    <xdr:to>
      <xdr:col>98</xdr:col>
      <xdr:colOff>38100</xdr:colOff>
      <xdr:row>85</xdr:row>
      <xdr:rowOff>66039</xdr:rowOff>
    </xdr:to>
    <xdr:sp macro="" textlink="">
      <xdr:nvSpPr>
        <xdr:cNvPr id="717" name="フローチャート: 判断 716">
          <a:extLst>
            <a:ext uri="{FF2B5EF4-FFF2-40B4-BE49-F238E27FC236}">
              <a16:creationId xmlns:a16="http://schemas.microsoft.com/office/drawing/2014/main" id="{AE141F5F-0409-450A-B1D7-AEDC2084D91A}"/>
            </a:ext>
          </a:extLst>
        </xdr:cNvPr>
        <xdr:cNvSpPr/>
      </xdr:nvSpPr>
      <xdr:spPr>
        <a:xfrm>
          <a:off x="16754475" y="137471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3B6C9B1-D47F-4E87-9CBF-D3882AA8BF39}"/>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64D7A74-5D34-4826-B1D1-A3648BDCDB0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40CF6F7-5DF9-4F08-ACE6-2F5B443FC50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8829414-8D2C-491D-B6AE-417A4B6E8035}"/>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81985B99-50E6-4B61-ABAF-D8745E8712B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xdr:rowOff>
    </xdr:from>
    <xdr:to>
      <xdr:col>116</xdr:col>
      <xdr:colOff>114300</xdr:colOff>
      <xdr:row>85</xdr:row>
      <xdr:rowOff>107950</xdr:rowOff>
    </xdr:to>
    <xdr:sp macro="" textlink="">
      <xdr:nvSpPr>
        <xdr:cNvPr id="723" name="楕円 722">
          <a:extLst>
            <a:ext uri="{FF2B5EF4-FFF2-40B4-BE49-F238E27FC236}">
              <a16:creationId xmlns:a16="http://schemas.microsoft.com/office/drawing/2014/main" id="{DF61DDF5-0295-41D4-98B5-DE4A064CC553}"/>
            </a:ext>
          </a:extLst>
        </xdr:cNvPr>
        <xdr:cNvSpPr/>
      </xdr:nvSpPr>
      <xdr:spPr>
        <a:xfrm>
          <a:off x="19897725" y="13782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29227</xdr:rowOff>
    </xdr:from>
    <xdr:ext cx="469744" cy="259045"/>
    <xdr:sp macro="" textlink="">
      <xdr:nvSpPr>
        <xdr:cNvPr id="724" name="【消防施設】&#10;一人当たり面積該当値テキスト">
          <a:extLst>
            <a:ext uri="{FF2B5EF4-FFF2-40B4-BE49-F238E27FC236}">
              <a16:creationId xmlns:a16="http://schemas.microsoft.com/office/drawing/2014/main" id="{D360F820-DB72-4BF8-AF5A-65753158084E}"/>
            </a:ext>
          </a:extLst>
        </xdr:cNvPr>
        <xdr:cNvSpPr txBox="1"/>
      </xdr:nvSpPr>
      <xdr:spPr>
        <a:xfrm>
          <a:off x="19992975" y="1363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10161</xdr:rowOff>
    </xdr:from>
    <xdr:to>
      <xdr:col>112</xdr:col>
      <xdr:colOff>38100</xdr:colOff>
      <xdr:row>85</xdr:row>
      <xdr:rowOff>111761</xdr:rowOff>
    </xdr:to>
    <xdr:sp macro="" textlink="">
      <xdr:nvSpPr>
        <xdr:cNvPr id="725" name="楕円 724">
          <a:extLst>
            <a:ext uri="{FF2B5EF4-FFF2-40B4-BE49-F238E27FC236}">
              <a16:creationId xmlns:a16="http://schemas.microsoft.com/office/drawing/2014/main" id="{4D5AC3D4-EFD0-4CC7-9212-82CC2E620449}"/>
            </a:ext>
          </a:extLst>
        </xdr:cNvPr>
        <xdr:cNvSpPr/>
      </xdr:nvSpPr>
      <xdr:spPr>
        <a:xfrm>
          <a:off x="19154775" y="13780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57150</xdr:rowOff>
    </xdr:from>
    <xdr:to>
      <xdr:col>116</xdr:col>
      <xdr:colOff>63500</xdr:colOff>
      <xdr:row>85</xdr:row>
      <xdr:rowOff>60961</xdr:rowOff>
    </xdr:to>
    <xdr:cxnSp macro="">
      <xdr:nvCxnSpPr>
        <xdr:cNvPr id="726" name="直線コネクタ 725">
          <a:extLst>
            <a:ext uri="{FF2B5EF4-FFF2-40B4-BE49-F238E27FC236}">
              <a16:creationId xmlns:a16="http://schemas.microsoft.com/office/drawing/2014/main" id="{289DD321-F913-4F20-9AC5-590CA2F709AE}"/>
            </a:ext>
          </a:extLst>
        </xdr:cNvPr>
        <xdr:cNvCxnSpPr/>
      </xdr:nvCxnSpPr>
      <xdr:spPr>
        <a:xfrm flipV="1">
          <a:off x="19202400" y="13830300"/>
          <a:ext cx="75247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13970</xdr:rowOff>
    </xdr:from>
    <xdr:to>
      <xdr:col>107</xdr:col>
      <xdr:colOff>101600</xdr:colOff>
      <xdr:row>85</xdr:row>
      <xdr:rowOff>115570</xdr:rowOff>
    </xdr:to>
    <xdr:sp macro="" textlink="">
      <xdr:nvSpPr>
        <xdr:cNvPr id="727" name="楕円 726">
          <a:extLst>
            <a:ext uri="{FF2B5EF4-FFF2-40B4-BE49-F238E27FC236}">
              <a16:creationId xmlns:a16="http://schemas.microsoft.com/office/drawing/2014/main" id="{B8FA602F-F110-45FD-A857-62207AD0FC58}"/>
            </a:ext>
          </a:extLst>
        </xdr:cNvPr>
        <xdr:cNvSpPr/>
      </xdr:nvSpPr>
      <xdr:spPr>
        <a:xfrm>
          <a:off x="18345150" y="137839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60961</xdr:rowOff>
    </xdr:from>
    <xdr:to>
      <xdr:col>111</xdr:col>
      <xdr:colOff>177800</xdr:colOff>
      <xdr:row>85</xdr:row>
      <xdr:rowOff>64770</xdr:rowOff>
    </xdr:to>
    <xdr:cxnSp macro="">
      <xdr:nvCxnSpPr>
        <xdr:cNvPr id="728" name="直線コネクタ 727">
          <a:extLst>
            <a:ext uri="{FF2B5EF4-FFF2-40B4-BE49-F238E27FC236}">
              <a16:creationId xmlns:a16="http://schemas.microsoft.com/office/drawing/2014/main" id="{8CE54CF7-CF12-4CD5-A068-4462B5D35D20}"/>
            </a:ext>
          </a:extLst>
        </xdr:cNvPr>
        <xdr:cNvCxnSpPr/>
      </xdr:nvCxnSpPr>
      <xdr:spPr>
        <a:xfrm flipV="1">
          <a:off x="18392775" y="1383728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13970</xdr:rowOff>
    </xdr:from>
    <xdr:to>
      <xdr:col>102</xdr:col>
      <xdr:colOff>165100</xdr:colOff>
      <xdr:row>85</xdr:row>
      <xdr:rowOff>115570</xdr:rowOff>
    </xdr:to>
    <xdr:sp macro="" textlink="">
      <xdr:nvSpPr>
        <xdr:cNvPr id="729" name="楕円 728">
          <a:extLst>
            <a:ext uri="{FF2B5EF4-FFF2-40B4-BE49-F238E27FC236}">
              <a16:creationId xmlns:a16="http://schemas.microsoft.com/office/drawing/2014/main" id="{6F0D5098-B477-4688-8935-BC9DDDEB4959}"/>
            </a:ext>
          </a:extLst>
        </xdr:cNvPr>
        <xdr:cNvSpPr/>
      </xdr:nvSpPr>
      <xdr:spPr>
        <a:xfrm>
          <a:off x="17554575" y="137839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64770</xdr:rowOff>
    </xdr:from>
    <xdr:to>
      <xdr:col>107</xdr:col>
      <xdr:colOff>50800</xdr:colOff>
      <xdr:row>85</xdr:row>
      <xdr:rowOff>64770</xdr:rowOff>
    </xdr:to>
    <xdr:cxnSp macro="">
      <xdr:nvCxnSpPr>
        <xdr:cNvPr id="730" name="直線コネクタ 729">
          <a:extLst>
            <a:ext uri="{FF2B5EF4-FFF2-40B4-BE49-F238E27FC236}">
              <a16:creationId xmlns:a16="http://schemas.microsoft.com/office/drawing/2014/main" id="{C311E16C-B23C-4945-813B-A3C190FC0E11}"/>
            </a:ext>
          </a:extLst>
        </xdr:cNvPr>
        <xdr:cNvCxnSpPr/>
      </xdr:nvCxnSpPr>
      <xdr:spPr>
        <a:xfrm>
          <a:off x="17602200" y="138410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31" name="楕円 730">
          <a:extLst>
            <a:ext uri="{FF2B5EF4-FFF2-40B4-BE49-F238E27FC236}">
              <a16:creationId xmlns:a16="http://schemas.microsoft.com/office/drawing/2014/main" id="{E79ECC38-16DD-4EEC-93F1-D857FA8B99B1}"/>
            </a:ext>
          </a:extLst>
        </xdr:cNvPr>
        <xdr:cNvSpPr/>
      </xdr:nvSpPr>
      <xdr:spPr>
        <a:xfrm>
          <a:off x="16754475" y="137947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64770</xdr:rowOff>
    </xdr:from>
    <xdr:to>
      <xdr:col>102</xdr:col>
      <xdr:colOff>114300</xdr:colOff>
      <xdr:row>85</xdr:row>
      <xdr:rowOff>72389</xdr:rowOff>
    </xdr:to>
    <xdr:cxnSp macro="">
      <xdr:nvCxnSpPr>
        <xdr:cNvPr id="732" name="直線コネクタ 731">
          <a:extLst>
            <a:ext uri="{FF2B5EF4-FFF2-40B4-BE49-F238E27FC236}">
              <a16:creationId xmlns:a16="http://schemas.microsoft.com/office/drawing/2014/main" id="{38CD8073-47D5-41CB-A888-CABBA97D7608}"/>
            </a:ext>
          </a:extLst>
        </xdr:cNvPr>
        <xdr:cNvCxnSpPr/>
      </xdr:nvCxnSpPr>
      <xdr:spPr>
        <a:xfrm flipV="1">
          <a:off x="16802100" y="13841095"/>
          <a:ext cx="8001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733" name="n_1aveValue【消防施設】&#10;一人当たり面積">
          <a:extLst>
            <a:ext uri="{FF2B5EF4-FFF2-40B4-BE49-F238E27FC236}">
              <a16:creationId xmlns:a16="http://schemas.microsoft.com/office/drawing/2014/main" id="{6D218265-F457-4E0C-8A11-F20953D8255B}"/>
            </a:ext>
          </a:extLst>
        </xdr:cNvPr>
        <xdr:cNvSpPr txBox="1"/>
      </xdr:nvSpPr>
      <xdr:spPr>
        <a:xfrm>
          <a:off x="18983402" y="1391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734" name="n_2aveValue【消防施設】&#10;一人当たり面積">
          <a:extLst>
            <a:ext uri="{FF2B5EF4-FFF2-40B4-BE49-F238E27FC236}">
              <a16:creationId xmlns:a16="http://schemas.microsoft.com/office/drawing/2014/main" id="{D31D6354-A22A-4CC2-BF23-F507A1334BBA}"/>
            </a:ext>
          </a:extLst>
        </xdr:cNvPr>
        <xdr:cNvSpPr txBox="1"/>
      </xdr:nvSpPr>
      <xdr:spPr>
        <a:xfrm>
          <a:off x="18183302"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735" name="n_3aveValue【消防施設】&#10;一人当たり面積">
          <a:extLst>
            <a:ext uri="{FF2B5EF4-FFF2-40B4-BE49-F238E27FC236}">
              <a16:creationId xmlns:a16="http://schemas.microsoft.com/office/drawing/2014/main" id="{67C5BE44-8CA1-4906-98C6-F545AD5EEF0D}"/>
            </a:ext>
          </a:extLst>
        </xdr:cNvPr>
        <xdr:cNvSpPr txBox="1"/>
      </xdr:nvSpPr>
      <xdr:spPr>
        <a:xfrm>
          <a:off x="17383202"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82566</xdr:rowOff>
    </xdr:from>
    <xdr:ext cx="469744" cy="259045"/>
    <xdr:sp macro="" textlink="">
      <xdr:nvSpPr>
        <xdr:cNvPr id="736" name="n_4aveValue【消防施設】&#10;一人当たり面積">
          <a:extLst>
            <a:ext uri="{FF2B5EF4-FFF2-40B4-BE49-F238E27FC236}">
              <a16:creationId xmlns:a16="http://schemas.microsoft.com/office/drawing/2014/main" id="{5C4C94E9-1E7C-40B2-BA07-22EA02AC4BD0}"/>
            </a:ext>
          </a:extLst>
        </xdr:cNvPr>
        <xdr:cNvSpPr txBox="1"/>
      </xdr:nvSpPr>
      <xdr:spPr>
        <a:xfrm>
          <a:off x="16592627" y="13535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128288</xdr:rowOff>
    </xdr:from>
    <xdr:ext cx="469744" cy="259045"/>
    <xdr:sp macro="" textlink="">
      <xdr:nvSpPr>
        <xdr:cNvPr id="737" name="n_1mainValue【消防施設】&#10;一人当たり面積">
          <a:extLst>
            <a:ext uri="{FF2B5EF4-FFF2-40B4-BE49-F238E27FC236}">
              <a16:creationId xmlns:a16="http://schemas.microsoft.com/office/drawing/2014/main" id="{1B6638A8-F862-4459-BA5E-AAEBA0692ED4}"/>
            </a:ext>
          </a:extLst>
        </xdr:cNvPr>
        <xdr:cNvSpPr txBox="1"/>
      </xdr:nvSpPr>
      <xdr:spPr>
        <a:xfrm>
          <a:off x="18983402" y="1357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132097</xdr:rowOff>
    </xdr:from>
    <xdr:ext cx="469744" cy="259045"/>
    <xdr:sp macro="" textlink="">
      <xdr:nvSpPr>
        <xdr:cNvPr id="738" name="n_2mainValue【消防施設】&#10;一人当たり面積">
          <a:extLst>
            <a:ext uri="{FF2B5EF4-FFF2-40B4-BE49-F238E27FC236}">
              <a16:creationId xmlns:a16="http://schemas.microsoft.com/office/drawing/2014/main" id="{8B07190E-1645-4209-9F32-8D38D4675DBB}"/>
            </a:ext>
          </a:extLst>
        </xdr:cNvPr>
        <xdr:cNvSpPr txBox="1"/>
      </xdr:nvSpPr>
      <xdr:spPr>
        <a:xfrm>
          <a:off x="18183302"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132097</xdr:rowOff>
    </xdr:from>
    <xdr:ext cx="469744" cy="259045"/>
    <xdr:sp macro="" textlink="">
      <xdr:nvSpPr>
        <xdr:cNvPr id="739" name="n_3mainValue【消防施設】&#10;一人当たり面積">
          <a:extLst>
            <a:ext uri="{FF2B5EF4-FFF2-40B4-BE49-F238E27FC236}">
              <a16:creationId xmlns:a16="http://schemas.microsoft.com/office/drawing/2014/main" id="{ECAA9502-87A4-40AD-8CCA-FDE4AC04F23A}"/>
            </a:ext>
          </a:extLst>
        </xdr:cNvPr>
        <xdr:cNvSpPr txBox="1"/>
      </xdr:nvSpPr>
      <xdr:spPr>
        <a:xfrm>
          <a:off x="17383202"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40" name="n_4mainValue【消防施設】&#10;一人当たり面積">
          <a:extLst>
            <a:ext uri="{FF2B5EF4-FFF2-40B4-BE49-F238E27FC236}">
              <a16:creationId xmlns:a16="http://schemas.microsoft.com/office/drawing/2014/main" id="{31E45884-9012-4262-894A-28B01EA9D817}"/>
            </a:ext>
          </a:extLst>
        </xdr:cNvPr>
        <xdr:cNvSpPr txBox="1"/>
      </xdr:nvSpPr>
      <xdr:spPr>
        <a:xfrm>
          <a:off x="16592627"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3D49E71D-B63A-4EF7-BEDA-8D82403BA20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2C46F9AB-8355-4D33-8CD4-CFDFA5414B4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4596DBF-041F-46D8-B0F0-7CFD2E7A1CE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B48490EB-8885-4B35-9A72-11CD754621A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83C9A959-9A24-4D17-B036-D09EF43E6EB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DFF7265A-1347-414A-9C14-E3AF045C3FF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2A5B007F-0DC5-4B6C-96BA-CE8D762CCE6A}"/>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918E194-9794-4FDC-BDD1-2A7C89835FF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DA08A7B7-18B3-45D1-9AE5-EB4FC962E8B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BC8396A0-AA3B-499A-94FA-AF626DD8F66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FBA9923C-0917-482D-A7C2-505EAE1D7EE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03BF37A3-D24E-428A-939D-79148AD9164A}"/>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EC4E26B8-0948-402C-81A7-762BE5F30CDC}"/>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8C824270-793A-49AA-A40A-3807473CEB5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A17D7117-057E-4387-8A4A-09FF3FC25D4B}"/>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4F31FCE2-2A61-4388-8140-87F843D4E1CC}"/>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104BD8D2-CC3C-4497-9D60-9881172B1C16}"/>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9AA771DE-BCD5-4FE7-BEA9-762244157EE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FC6E4EAE-8AB2-4BC1-981C-74222F1361A3}"/>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7CE9E91D-2603-4885-82B8-0C8307FB93BD}"/>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6A9770ED-BDB2-4610-9BF0-230ED1149B44}"/>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4711E61C-C6FA-47B6-8C47-EE8991E1CD61}"/>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1670E474-F0DB-4333-AC91-24494DB892C5}"/>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F5630939-E037-4B7A-BB8C-05783AB0117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62DF52BF-70F7-4807-8F15-6968C660E56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66" name="直線コネクタ 765">
          <a:extLst>
            <a:ext uri="{FF2B5EF4-FFF2-40B4-BE49-F238E27FC236}">
              <a16:creationId xmlns:a16="http://schemas.microsoft.com/office/drawing/2014/main" id="{AE43C70F-24DF-4D8B-A944-760037400205}"/>
            </a:ext>
          </a:extLst>
        </xdr:cNvPr>
        <xdr:cNvCxnSpPr/>
      </xdr:nvCxnSpPr>
      <xdr:spPr>
        <a:xfrm flipV="1">
          <a:off x="14696439" y="16342723"/>
          <a:ext cx="0" cy="1515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67" name="【庁舎】&#10;有形固定資産減価償却率最小値テキスト">
          <a:extLst>
            <a:ext uri="{FF2B5EF4-FFF2-40B4-BE49-F238E27FC236}">
              <a16:creationId xmlns:a16="http://schemas.microsoft.com/office/drawing/2014/main" id="{B807B96A-7ADB-4B34-8159-070869CFA776}"/>
            </a:ext>
          </a:extLst>
        </xdr:cNvPr>
        <xdr:cNvSpPr txBox="1"/>
      </xdr:nvSpPr>
      <xdr:spPr>
        <a:xfrm>
          <a:off x="14735175" y="1786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8" name="直線コネクタ 767">
          <a:extLst>
            <a:ext uri="{FF2B5EF4-FFF2-40B4-BE49-F238E27FC236}">
              <a16:creationId xmlns:a16="http://schemas.microsoft.com/office/drawing/2014/main" id="{C0B7AACD-1666-439B-A81F-436706A7A8CF}"/>
            </a:ext>
          </a:extLst>
        </xdr:cNvPr>
        <xdr:cNvCxnSpPr/>
      </xdr:nvCxnSpPr>
      <xdr:spPr>
        <a:xfrm>
          <a:off x="14611350" y="17858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9" name="【庁舎】&#10;有形固定資産減価償却率最大値テキスト">
          <a:extLst>
            <a:ext uri="{FF2B5EF4-FFF2-40B4-BE49-F238E27FC236}">
              <a16:creationId xmlns:a16="http://schemas.microsoft.com/office/drawing/2014/main" id="{0224146C-E2E1-41D9-B8CB-A1712AE83425}"/>
            </a:ext>
          </a:extLst>
        </xdr:cNvPr>
        <xdr:cNvSpPr txBox="1"/>
      </xdr:nvSpPr>
      <xdr:spPr>
        <a:xfrm>
          <a:off x="14735175" y="161179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70" name="直線コネクタ 769">
          <a:extLst>
            <a:ext uri="{FF2B5EF4-FFF2-40B4-BE49-F238E27FC236}">
              <a16:creationId xmlns:a16="http://schemas.microsoft.com/office/drawing/2014/main" id="{571BB733-EB93-4316-A5FA-7F1EBFA72309}"/>
            </a:ext>
          </a:extLst>
        </xdr:cNvPr>
        <xdr:cNvCxnSpPr/>
      </xdr:nvCxnSpPr>
      <xdr:spPr>
        <a:xfrm>
          <a:off x="14611350" y="163427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771" name="【庁舎】&#10;有形固定資産減価償却率平均値テキスト">
          <a:extLst>
            <a:ext uri="{FF2B5EF4-FFF2-40B4-BE49-F238E27FC236}">
              <a16:creationId xmlns:a16="http://schemas.microsoft.com/office/drawing/2014/main" id="{90BC7374-AF7C-4046-BD65-6234A6E53023}"/>
            </a:ext>
          </a:extLst>
        </xdr:cNvPr>
        <xdr:cNvSpPr txBox="1"/>
      </xdr:nvSpPr>
      <xdr:spPr>
        <a:xfrm>
          <a:off x="14735175" y="167720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72" name="フローチャート: 判断 771">
          <a:extLst>
            <a:ext uri="{FF2B5EF4-FFF2-40B4-BE49-F238E27FC236}">
              <a16:creationId xmlns:a16="http://schemas.microsoft.com/office/drawing/2014/main" id="{9AC12196-A430-4F4F-9FE2-2E11641ABCFB}"/>
            </a:ext>
          </a:extLst>
        </xdr:cNvPr>
        <xdr:cNvSpPr/>
      </xdr:nvSpPr>
      <xdr:spPr>
        <a:xfrm>
          <a:off x="14649450" y="169270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73" name="フローチャート: 判断 772">
          <a:extLst>
            <a:ext uri="{FF2B5EF4-FFF2-40B4-BE49-F238E27FC236}">
              <a16:creationId xmlns:a16="http://schemas.microsoft.com/office/drawing/2014/main" id="{7D0EB609-54BA-4439-BEB3-D0E00ADC2D2D}"/>
            </a:ext>
          </a:extLst>
        </xdr:cNvPr>
        <xdr:cNvSpPr/>
      </xdr:nvSpPr>
      <xdr:spPr>
        <a:xfrm>
          <a:off x="13887450" y="16923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74" name="フローチャート: 判断 773">
          <a:extLst>
            <a:ext uri="{FF2B5EF4-FFF2-40B4-BE49-F238E27FC236}">
              <a16:creationId xmlns:a16="http://schemas.microsoft.com/office/drawing/2014/main" id="{9EEC7D93-FE8F-407E-B04B-6F5A70267D1F}"/>
            </a:ext>
          </a:extLst>
        </xdr:cNvPr>
        <xdr:cNvSpPr/>
      </xdr:nvSpPr>
      <xdr:spPr>
        <a:xfrm>
          <a:off x="13096875" y="1690596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75" name="フローチャート: 判断 774">
          <a:extLst>
            <a:ext uri="{FF2B5EF4-FFF2-40B4-BE49-F238E27FC236}">
              <a16:creationId xmlns:a16="http://schemas.microsoft.com/office/drawing/2014/main" id="{8C2CB98B-563F-4209-8A2C-15E148417402}"/>
            </a:ext>
          </a:extLst>
        </xdr:cNvPr>
        <xdr:cNvSpPr/>
      </xdr:nvSpPr>
      <xdr:spPr>
        <a:xfrm>
          <a:off x="12296775" y="168894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F606D603-FFDC-4F52-B2F8-21E36CD5EE76}"/>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F47C668-FE10-459F-A5F0-AACD3C759A3D}"/>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38EA038-15DC-4954-8F3A-C251181C799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B0065285-110C-4BC0-ADFB-EF7C7BF4962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54C9E2E3-4C71-4DC8-A15D-2945967AA24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8131F7CB-EABC-4CB2-B0A4-A825620BC98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82" name="楕円 781">
          <a:extLst>
            <a:ext uri="{FF2B5EF4-FFF2-40B4-BE49-F238E27FC236}">
              <a16:creationId xmlns:a16="http://schemas.microsoft.com/office/drawing/2014/main" id="{7327C36D-1546-4615-953D-46975F4C9669}"/>
            </a:ext>
          </a:extLst>
        </xdr:cNvPr>
        <xdr:cNvSpPr/>
      </xdr:nvSpPr>
      <xdr:spPr>
        <a:xfrm>
          <a:off x="14649450" y="169940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170378</xdr:rowOff>
    </xdr:from>
    <xdr:ext cx="405111" cy="259045"/>
    <xdr:sp macro="" textlink="">
      <xdr:nvSpPr>
        <xdr:cNvPr id="783" name="【庁舎】&#10;有形固定資産減価償却率該当値テキスト">
          <a:extLst>
            <a:ext uri="{FF2B5EF4-FFF2-40B4-BE49-F238E27FC236}">
              <a16:creationId xmlns:a16="http://schemas.microsoft.com/office/drawing/2014/main" id="{993D7C4E-B5F3-40E0-9198-69554CBF06A7}"/>
            </a:ext>
          </a:extLst>
        </xdr:cNvPr>
        <xdr:cNvSpPr txBox="1"/>
      </xdr:nvSpPr>
      <xdr:spPr>
        <a:xfrm>
          <a:off x="14735175" y="16972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17236</xdr:rowOff>
    </xdr:from>
    <xdr:to>
      <xdr:col>81</xdr:col>
      <xdr:colOff>101600</xdr:colOff>
      <xdr:row>104</xdr:row>
      <xdr:rowOff>118836</xdr:rowOff>
    </xdr:to>
    <xdr:sp macro="" textlink="">
      <xdr:nvSpPr>
        <xdr:cNvPr id="784" name="楕円 783">
          <a:extLst>
            <a:ext uri="{FF2B5EF4-FFF2-40B4-BE49-F238E27FC236}">
              <a16:creationId xmlns:a16="http://schemas.microsoft.com/office/drawing/2014/main" id="{3B0B67AF-1A2B-479F-BC6B-F7DBDC942B9F}"/>
            </a:ext>
          </a:extLst>
        </xdr:cNvPr>
        <xdr:cNvSpPr/>
      </xdr:nvSpPr>
      <xdr:spPr>
        <a:xfrm>
          <a:off x="13887450" y="169907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68036</xdr:rowOff>
    </xdr:from>
    <xdr:to>
      <xdr:col>85</xdr:col>
      <xdr:colOff>127000</xdr:colOff>
      <xdr:row>104</xdr:row>
      <xdr:rowOff>71301</xdr:rowOff>
    </xdr:to>
    <xdr:cxnSp macro="">
      <xdr:nvCxnSpPr>
        <xdr:cNvPr id="785" name="直線コネクタ 784">
          <a:extLst>
            <a:ext uri="{FF2B5EF4-FFF2-40B4-BE49-F238E27FC236}">
              <a16:creationId xmlns:a16="http://schemas.microsoft.com/office/drawing/2014/main" id="{BACB6A49-CB4E-4B7B-93C8-CCEE0AE7D196}"/>
            </a:ext>
          </a:extLst>
        </xdr:cNvPr>
        <xdr:cNvCxnSpPr/>
      </xdr:nvCxnSpPr>
      <xdr:spPr>
        <a:xfrm>
          <a:off x="13935075" y="17038411"/>
          <a:ext cx="762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159294</xdr:rowOff>
    </xdr:from>
    <xdr:to>
      <xdr:col>76</xdr:col>
      <xdr:colOff>165100</xdr:colOff>
      <xdr:row>104</xdr:row>
      <xdr:rowOff>89444</xdr:rowOff>
    </xdr:to>
    <xdr:sp macro="" textlink="">
      <xdr:nvSpPr>
        <xdr:cNvPr id="786" name="楕円 785">
          <a:extLst>
            <a:ext uri="{FF2B5EF4-FFF2-40B4-BE49-F238E27FC236}">
              <a16:creationId xmlns:a16="http://schemas.microsoft.com/office/drawing/2014/main" id="{E418B7B3-9D53-4A37-BC92-9D77344C6010}"/>
            </a:ext>
          </a:extLst>
        </xdr:cNvPr>
        <xdr:cNvSpPr/>
      </xdr:nvSpPr>
      <xdr:spPr>
        <a:xfrm>
          <a:off x="13096875" y="169645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38644</xdr:rowOff>
    </xdr:from>
    <xdr:to>
      <xdr:col>81</xdr:col>
      <xdr:colOff>50800</xdr:colOff>
      <xdr:row>104</xdr:row>
      <xdr:rowOff>68036</xdr:rowOff>
    </xdr:to>
    <xdr:cxnSp macro="">
      <xdr:nvCxnSpPr>
        <xdr:cNvPr id="787" name="直線コネクタ 786">
          <a:extLst>
            <a:ext uri="{FF2B5EF4-FFF2-40B4-BE49-F238E27FC236}">
              <a16:creationId xmlns:a16="http://schemas.microsoft.com/office/drawing/2014/main" id="{42DC219F-7E84-4CE6-A82A-7254991E57CD}"/>
            </a:ext>
          </a:extLst>
        </xdr:cNvPr>
        <xdr:cNvCxnSpPr/>
      </xdr:nvCxnSpPr>
      <xdr:spPr>
        <a:xfrm>
          <a:off x="13144500" y="17012194"/>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133169</xdr:rowOff>
    </xdr:from>
    <xdr:to>
      <xdr:col>72</xdr:col>
      <xdr:colOff>38100</xdr:colOff>
      <xdr:row>104</xdr:row>
      <xdr:rowOff>63319</xdr:rowOff>
    </xdr:to>
    <xdr:sp macro="" textlink="">
      <xdr:nvSpPr>
        <xdr:cNvPr id="788" name="楕円 787">
          <a:extLst>
            <a:ext uri="{FF2B5EF4-FFF2-40B4-BE49-F238E27FC236}">
              <a16:creationId xmlns:a16="http://schemas.microsoft.com/office/drawing/2014/main" id="{024140A1-7DD5-4EB5-ADBE-C89AC04990D1}"/>
            </a:ext>
          </a:extLst>
        </xdr:cNvPr>
        <xdr:cNvSpPr/>
      </xdr:nvSpPr>
      <xdr:spPr>
        <a:xfrm>
          <a:off x="12296775" y="1693526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12519</xdr:rowOff>
    </xdr:from>
    <xdr:to>
      <xdr:col>76</xdr:col>
      <xdr:colOff>114300</xdr:colOff>
      <xdr:row>104</xdr:row>
      <xdr:rowOff>38644</xdr:rowOff>
    </xdr:to>
    <xdr:cxnSp macro="">
      <xdr:nvCxnSpPr>
        <xdr:cNvPr id="789" name="直線コネクタ 788">
          <a:extLst>
            <a:ext uri="{FF2B5EF4-FFF2-40B4-BE49-F238E27FC236}">
              <a16:creationId xmlns:a16="http://schemas.microsoft.com/office/drawing/2014/main" id="{D587C097-1F61-4980-BC44-B3A821400EA6}"/>
            </a:ext>
          </a:extLst>
        </xdr:cNvPr>
        <xdr:cNvCxnSpPr/>
      </xdr:nvCxnSpPr>
      <xdr:spPr>
        <a:xfrm>
          <a:off x="12344400" y="16982894"/>
          <a:ext cx="8001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77651</xdr:rowOff>
    </xdr:from>
    <xdr:to>
      <xdr:col>67</xdr:col>
      <xdr:colOff>101600</xdr:colOff>
      <xdr:row>104</xdr:row>
      <xdr:rowOff>7801</xdr:rowOff>
    </xdr:to>
    <xdr:sp macro="" textlink="">
      <xdr:nvSpPr>
        <xdr:cNvPr id="790" name="楕円 789">
          <a:extLst>
            <a:ext uri="{FF2B5EF4-FFF2-40B4-BE49-F238E27FC236}">
              <a16:creationId xmlns:a16="http://schemas.microsoft.com/office/drawing/2014/main" id="{ECC6E551-97BB-4C8E-8E5C-923B0346FDDF}"/>
            </a:ext>
          </a:extLst>
        </xdr:cNvPr>
        <xdr:cNvSpPr/>
      </xdr:nvSpPr>
      <xdr:spPr>
        <a:xfrm>
          <a:off x="11487150" y="168797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128451</xdr:rowOff>
    </xdr:from>
    <xdr:to>
      <xdr:col>71</xdr:col>
      <xdr:colOff>177800</xdr:colOff>
      <xdr:row>104</xdr:row>
      <xdr:rowOff>12519</xdr:rowOff>
    </xdr:to>
    <xdr:cxnSp macro="">
      <xdr:nvCxnSpPr>
        <xdr:cNvPr id="791" name="直線コネクタ 790">
          <a:extLst>
            <a:ext uri="{FF2B5EF4-FFF2-40B4-BE49-F238E27FC236}">
              <a16:creationId xmlns:a16="http://schemas.microsoft.com/office/drawing/2014/main" id="{967847C1-27F5-4724-A1D2-C8BD65862736}"/>
            </a:ext>
          </a:extLst>
        </xdr:cNvPr>
        <xdr:cNvCxnSpPr/>
      </xdr:nvCxnSpPr>
      <xdr:spPr>
        <a:xfrm>
          <a:off x="11534775" y="16927376"/>
          <a:ext cx="809625"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792" name="n_1aveValue【庁舎】&#10;有形固定資産減価償却率">
          <a:extLst>
            <a:ext uri="{FF2B5EF4-FFF2-40B4-BE49-F238E27FC236}">
              <a16:creationId xmlns:a16="http://schemas.microsoft.com/office/drawing/2014/main" id="{BDECB1C7-CD60-4866-A903-9C29AFEFBDCD}"/>
            </a:ext>
          </a:extLst>
        </xdr:cNvPr>
        <xdr:cNvSpPr txBox="1"/>
      </xdr:nvSpPr>
      <xdr:spPr>
        <a:xfrm>
          <a:off x="13745219" y="1669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793" name="n_2aveValue【庁舎】&#10;有形固定資産減価償却率">
          <a:extLst>
            <a:ext uri="{FF2B5EF4-FFF2-40B4-BE49-F238E27FC236}">
              <a16:creationId xmlns:a16="http://schemas.microsoft.com/office/drawing/2014/main" id="{5C12E077-A8B9-4A9B-8529-4F6F4113AE88}"/>
            </a:ext>
          </a:extLst>
        </xdr:cNvPr>
        <xdr:cNvSpPr txBox="1"/>
      </xdr:nvSpPr>
      <xdr:spPr>
        <a:xfrm>
          <a:off x="12964169" y="1668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794" name="n_3aveValue【庁舎】&#10;有形固定資産減価償却率">
          <a:extLst>
            <a:ext uri="{FF2B5EF4-FFF2-40B4-BE49-F238E27FC236}">
              <a16:creationId xmlns:a16="http://schemas.microsoft.com/office/drawing/2014/main" id="{B8EA88CB-51CE-405E-86BB-92EF5B97DA5C}"/>
            </a:ext>
          </a:extLst>
        </xdr:cNvPr>
        <xdr:cNvSpPr txBox="1"/>
      </xdr:nvSpPr>
      <xdr:spPr>
        <a:xfrm>
          <a:off x="12164069" y="1665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5" name="n_4aveValue【庁舎】&#10;有形固定資産減価償却率">
          <a:extLst>
            <a:ext uri="{FF2B5EF4-FFF2-40B4-BE49-F238E27FC236}">
              <a16:creationId xmlns:a16="http://schemas.microsoft.com/office/drawing/2014/main" id="{637ED2AA-D8F9-4946-BAA5-B7DDA0AD78E9}"/>
            </a:ext>
          </a:extLst>
        </xdr:cNvPr>
        <xdr:cNvSpPr txBox="1"/>
      </xdr:nvSpPr>
      <xdr:spPr>
        <a:xfrm>
          <a:off x="11354444" y="1710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109963</xdr:rowOff>
    </xdr:from>
    <xdr:ext cx="405111" cy="259045"/>
    <xdr:sp macro="" textlink="">
      <xdr:nvSpPr>
        <xdr:cNvPr id="796" name="n_1mainValue【庁舎】&#10;有形固定資産減価償却率">
          <a:extLst>
            <a:ext uri="{FF2B5EF4-FFF2-40B4-BE49-F238E27FC236}">
              <a16:creationId xmlns:a16="http://schemas.microsoft.com/office/drawing/2014/main" id="{8F264036-E8FD-4728-8225-ACCDB70580A6}"/>
            </a:ext>
          </a:extLst>
        </xdr:cNvPr>
        <xdr:cNvSpPr txBox="1"/>
      </xdr:nvSpPr>
      <xdr:spPr>
        <a:xfrm>
          <a:off x="13745219" y="1708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80571</xdr:rowOff>
    </xdr:from>
    <xdr:ext cx="405111" cy="259045"/>
    <xdr:sp macro="" textlink="">
      <xdr:nvSpPr>
        <xdr:cNvPr id="797" name="n_2mainValue【庁舎】&#10;有形固定資産減価償却率">
          <a:extLst>
            <a:ext uri="{FF2B5EF4-FFF2-40B4-BE49-F238E27FC236}">
              <a16:creationId xmlns:a16="http://schemas.microsoft.com/office/drawing/2014/main" id="{3A333BFE-A593-46FC-A01F-DD039ECA9FF1}"/>
            </a:ext>
          </a:extLst>
        </xdr:cNvPr>
        <xdr:cNvSpPr txBox="1"/>
      </xdr:nvSpPr>
      <xdr:spPr>
        <a:xfrm>
          <a:off x="12964169" y="17057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54446</xdr:rowOff>
    </xdr:from>
    <xdr:ext cx="405111" cy="259045"/>
    <xdr:sp macro="" textlink="">
      <xdr:nvSpPr>
        <xdr:cNvPr id="798" name="n_3mainValue【庁舎】&#10;有形固定資産減価償却率">
          <a:extLst>
            <a:ext uri="{FF2B5EF4-FFF2-40B4-BE49-F238E27FC236}">
              <a16:creationId xmlns:a16="http://schemas.microsoft.com/office/drawing/2014/main" id="{970ADC2F-3B2A-4373-B7F8-F0D1C92D71A5}"/>
            </a:ext>
          </a:extLst>
        </xdr:cNvPr>
        <xdr:cNvSpPr txBox="1"/>
      </xdr:nvSpPr>
      <xdr:spPr>
        <a:xfrm>
          <a:off x="12164069" y="1702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24328</xdr:rowOff>
    </xdr:from>
    <xdr:ext cx="405111" cy="259045"/>
    <xdr:sp macro="" textlink="">
      <xdr:nvSpPr>
        <xdr:cNvPr id="799" name="n_4mainValue【庁舎】&#10;有形固定資産減価償却率">
          <a:extLst>
            <a:ext uri="{FF2B5EF4-FFF2-40B4-BE49-F238E27FC236}">
              <a16:creationId xmlns:a16="http://schemas.microsoft.com/office/drawing/2014/main" id="{273D0C51-BDE7-4A3E-8F28-AF79A68BEC95}"/>
            </a:ext>
          </a:extLst>
        </xdr:cNvPr>
        <xdr:cNvSpPr txBox="1"/>
      </xdr:nvSpPr>
      <xdr:spPr>
        <a:xfrm>
          <a:off x="11354444" y="16658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0AF258B4-3D71-4783-9A6A-1C715D0E502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03D8C725-CAD0-46A5-9908-277C955778B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FB5C0815-C8CF-4863-A588-8DB20FA46DD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368CB467-2894-4C81-B963-4853D2D3623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1295D82E-B6EE-435F-82D2-C3195F7D202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A69470DE-A40B-46DD-AD63-AA3B0610371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B4591BAE-ECC8-4729-992A-EF78292D4C5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6729666B-F8C7-4072-83E7-6C4CF3BD795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B58005B4-423A-4FC7-A3C8-1B82ADDCB4D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E5C0B807-19F2-4930-8DF1-89193D469F1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0" name="直線コネクタ 809">
          <a:extLst>
            <a:ext uri="{FF2B5EF4-FFF2-40B4-BE49-F238E27FC236}">
              <a16:creationId xmlns:a16="http://schemas.microsoft.com/office/drawing/2014/main" id="{21A496FB-E93B-41B9-916C-80C08CFFA363}"/>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1" name="テキスト ボックス 810">
          <a:extLst>
            <a:ext uri="{FF2B5EF4-FFF2-40B4-BE49-F238E27FC236}">
              <a16:creationId xmlns:a16="http://schemas.microsoft.com/office/drawing/2014/main" id="{ADA089CA-5197-41A7-8EB7-A6A6D0137029}"/>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2" name="直線コネクタ 811">
          <a:extLst>
            <a:ext uri="{FF2B5EF4-FFF2-40B4-BE49-F238E27FC236}">
              <a16:creationId xmlns:a16="http://schemas.microsoft.com/office/drawing/2014/main" id="{BEB70ED1-FBB7-4B84-A13D-235AED947536}"/>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3" name="テキスト ボックス 812">
          <a:extLst>
            <a:ext uri="{FF2B5EF4-FFF2-40B4-BE49-F238E27FC236}">
              <a16:creationId xmlns:a16="http://schemas.microsoft.com/office/drawing/2014/main" id="{BADFD333-0CB6-4BE8-9792-00FDD9A4734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4" name="直線コネクタ 813">
          <a:extLst>
            <a:ext uri="{FF2B5EF4-FFF2-40B4-BE49-F238E27FC236}">
              <a16:creationId xmlns:a16="http://schemas.microsoft.com/office/drawing/2014/main" id="{A0FB82FC-A317-473A-A215-E6C465942780}"/>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5" name="テキスト ボックス 814">
          <a:extLst>
            <a:ext uri="{FF2B5EF4-FFF2-40B4-BE49-F238E27FC236}">
              <a16:creationId xmlns:a16="http://schemas.microsoft.com/office/drawing/2014/main" id="{5939D58B-A525-4A53-9613-A7A0F4D5DAB2}"/>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6" name="直線コネクタ 815">
          <a:extLst>
            <a:ext uri="{FF2B5EF4-FFF2-40B4-BE49-F238E27FC236}">
              <a16:creationId xmlns:a16="http://schemas.microsoft.com/office/drawing/2014/main" id="{A1EE58A2-9B1B-4306-AFA6-9E357FFE3E1C}"/>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7" name="テキスト ボックス 816">
          <a:extLst>
            <a:ext uri="{FF2B5EF4-FFF2-40B4-BE49-F238E27FC236}">
              <a16:creationId xmlns:a16="http://schemas.microsoft.com/office/drawing/2014/main" id="{6467F614-CEAC-4909-BC7C-B46EE4F5AAED}"/>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8" name="直線コネクタ 817">
          <a:extLst>
            <a:ext uri="{FF2B5EF4-FFF2-40B4-BE49-F238E27FC236}">
              <a16:creationId xmlns:a16="http://schemas.microsoft.com/office/drawing/2014/main" id="{DDD4E5B5-4DE0-4830-B5A2-AEA3206CAB72}"/>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9" name="テキスト ボックス 818">
          <a:extLst>
            <a:ext uri="{FF2B5EF4-FFF2-40B4-BE49-F238E27FC236}">
              <a16:creationId xmlns:a16="http://schemas.microsoft.com/office/drawing/2014/main" id="{4E5B2B28-0C50-4249-BD70-5923B450AB74}"/>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0" name="直線コネクタ 819">
          <a:extLst>
            <a:ext uri="{FF2B5EF4-FFF2-40B4-BE49-F238E27FC236}">
              <a16:creationId xmlns:a16="http://schemas.microsoft.com/office/drawing/2014/main" id="{7ED0FA38-94CE-4552-A3AC-D8B40672CB85}"/>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1" name="テキスト ボックス 820">
          <a:extLst>
            <a:ext uri="{FF2B5EF4-FFF2-40B4-BE49-F238E27FC236}">
              <a16:creationId xmlns:a16="http://schemas.microsoft.com/office/drawing/2014/main" id="{181206AB-7BC4-43ED-90DA-A0AF0C5B0054}"/>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04D1370C-C93D-43FA-9315-4697F5D980F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97815ADB-801A-41A6-A064-2B730408A1B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93CB7A9B-F946-432F-8B15-264E698B499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825" name="直線コネクタ 824">
          <a:extLst>
            <a:ext uri="{FF2B5EF4-FFF2-40B4-BE49-F238E27FC236}">
              <a16:creationId xmlns:a16="http://schemas.microsoft.com/office/drawing/2014/main" id="{46BC6045-D85E-4649-828B-38DA7CC63A06}"/>
            </a:ext>
          </a:extLst>
        </xdr:cNvPr>
        <xdr:cNvCxnSpPr/>
      </xdr:nvCxnSpPr>
      <xdr:spPr>
        <a:xfrm flipV="1">
          <a:off x="19954239" y="16394883"/>
          <a:ext cx="0" cy="133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826" name="【庁舎】&#10;一人当たり面積最小値テキスト">
          <a:extLst>
            <a:ext uri="{FF2B5EF4-FFF2-40B4-BE49-F238E27FC236}">
              <a16:creationId xmlns:a16="http://schemas.microsoft.com/office/drawing/2014/main" id="{641AEF89-BF44-4D79-AA51-D7AC1D79C0C8}"/>
            </a:ext>
          </a:extLst>
        </xdr:cNvPr>
        <xdr:cNvSpPr txBox="1"/>
      </xdr:nvSpPr>
      <xdr:spPr>
        <a:xfrm>
          <a:off x="19992975" y="1773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827" name="直線コネクタ 826">
          <a:extLst>
            <a:ext uri="{FF2B5EF4-FFF2-40B4-BE49-F238E27FC236}">
              <a16:creationId xmlns:a16="http://schemas.microsoft.com/office/drawing/2014/main" id="{6CB41C5E-563C-47B5-B4CA-2B075C026B94}"/>
            </a:ext>
          </a:extLst>
        </xdr:cNvPr>
        <xdr:cNvCxnSpPr/>
      </xdr:nvCxnSpPr>
      <xdr:spPr>
        <a:xfrm>
          <a:off x="19878675" y="177291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828" name="【庁舎】&#10;一人当たり面積最大値テキスト">
          <a:extLst>
            <a:ext uri="{FF2B5EF4-FFF2-40B4-BE49-F238E27FC236}">
              <a16:creationId xmlns:a16="http://schemas.microsoft.com/office/drawing/2014/main" id="{8B174FB8-207F-4AB3-95F9-770BA6CBA418}"/>
            </a:ext>
          </a:extLst>
        </xdr:cNvPr>
        <xdr:cNvSpPr txBox="1"/>
      </xdr:nvSpPr>
      <xdr:spPr>
        <a:xfrm>
          <a:off x="19992975" y="1616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829" name="直線コネクタ 828">
          <a:extLst>
            <a:ext uri="{FF2B5EF4-FFF2-40B4-BE49-F238E27FC236}">
              <a16:creationId xmlns:a16="http://schemas.microsoft.com/office/drawing/2014/main" id="{9E7A7852-9816-4545-9069-318EA0E26DC4}"/>
            </a:ext>
          </a:extLst>
        </xdr:cNvPr>
        <xdr:cNvCxnSpPr/>
      </xdr:nvCxnSpPr>
      <xdr:spPr>
        <a:xfrm>
          <a:off x="19878675" y="16394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830" name="【庁舎】&#10;一人当たり面積平均値テキスト">
          <a:extLst>
            <a:ext uri="{FF2B5EF4-FFF2-40B4-BE49-F238E27FC236}">
              <a16:creationId xmlns:a16="http://schemas.microsoft.com/office/drawing/2014/main" id="{CB0E8CC3-A2E0-4639-9DC4-2A3150817A78}"/>
            </a:ext>
          </a:extLst>
        </xdr:cNvPr>
        <xdr:cNvSpPr txBox="1"/>
      </xdr:nvSpPr>
      <xdr:spPr>
        <a:xfrm>
          <a:off x="19992975" y="17152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31" name="フローチャート: 判断 830">
          <a:extLst>
            <a:ext uri="{FF2B5EF4-FFF2-40B4-BE49-F238E27FC236}">
              <a16:creationId xmlns:a16="http://schemas.microsoft.com/office/drawing/2014/main" id="{5A6DAE61-68E9-4A0A-94D1-3CC333CF748A}"/>
            </a:ext>
          </a:extLst>
        </xdr:cNvPr>
        <xdr:cNvSpPr/>
      </xdr:nvSpPr>
      <xdr:spPr>
        <a:xfrm>
          <a:off x="19897725" y="173074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32" name="フローチャート: 判断 831">
          <a:extLst>
            <a:ext uri="{FF2B5EF4-FFF2-40B4-BE49-F238E27FC236}">
              <a16:creationId xmlns:a16="http://schemas.microsoft.com/office/drawing/2014/main" id="{437E579E-592C-49FF-A1FF-E12CE1BC8646}"/>
            </a:ext>
          </a:extLst>
        </xdr:cNvPr>
        <xdr:cNvSpPr/>
      </xdr:nvSpPr>
      <xdr:spPr>
        <a:xfrm>
          <a:off x="19154775" y="17318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833" name="フローチャート: 判断 832">
          <a:extLst>
            <a:ext uri="{FF2B5EF4-FFF2-40B4-BE49-F238E27FC236}">
              <a16:creationId xmlns:a16="http://schemas.microsoft.com/office/drawing/2014/main" id="{6811B066-8259-4FC9-B561-4D978B18D057}"/>
            </a:ext>
          </a:extLst>
        </xdr:cNvPr>
        <xdr:cNvSpPr/>
      </xdr:nvSpPr>
      <xdr:spPr>
        <a:xfrm>
          <a:off x="18345150" y="173256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834" name="フローチャート: 判断 833">
          <a:extLst>
            <a:ext uri="{FF2B5EF4-FFF2-40B4-BE49-F238E27FC236}">
              <a16:creationId xmlns:a16="http://schemas.microsoft.com/office/drawing/2014/main" id="{1F7F59BE-8FC6-4F6F-890A-51DBF13B6672}"/>
            </a:ext>
          </a:extLst>
        </xdr:cNvPr>
        <xdr:cNvSpPr/>
      </xdr:nvSpPr>
      <xdr:spPr>
        <a:xfrm>
          <a:off x="17554575" y="173419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69487</xdr:rowOff>
    </xdr:from>
    <xdr:to>
      <xdr:col>98</xdr:col>
      <xdr:colOff>38100</xdr:colOff>
      <xdr:row>105</xdr:row>
      <xdr:rowOff>171087</xdr:rowOff>
    </xdr:to>
    <xdr:sp macro="" textlink="">
      <xdr:nvSpPr>
        <xdr:cNvPr id="835" name="フローチャート: 判断 834">
          <a:extLst>
            <a:ext uri="{FF2B5EF4-FFF2-40B4-BE49-F238E27FC236}">
              <a16:creationId xmlns:a16="http://schemas.microsoft.com/office/drawing/2014/main" id="{CBB88F1A-A444-4308-A7CD-17DDCE4234EB}"/>
            </a:ext>
          </a:extLst>
        </xdr:cNvPr>
        <xdr:cNvSpPr/>
      </xdr:nvSpPr>
      <xdr:spPr>
        <a:xfrm>
          <a:off x="16754475" y="172113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2922F97-0F7A-4C55-A8F8-3555FA24773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8BD0CAD3-098A-41A2-80F2-99DACEFE595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35718C0-DEAB-47E3-8B5E-0C6C2A24B1EC}"/>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EA0446D-56A8-49E6-89DB-ED5321A92FBC}"/>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509AAF1A-A005-4456-B3DC-0DE2C3B35C1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160927</xdr:rowOff>
    </xdr:from>
    <xdr:to>
      <xdr:col>116</xdr:col>
      <xdr:colOff>114300</xdr:colOff>
      <xdr:row>106</xdr:row>
      <xdr:rowOff>91077</xdr:rowOff>
    </xdr:to>
    <xdr:sp macro="" textlink="">
      <xdr:nvSpPr>
        <xdr:cNvPr id="841" name="楕円 840">
          <a:extLst>
            <a:ext uri="{FF2B5EF4-FFF2-40B4-BE49-F238E27FC236}">
              <a16:creationId xmlns:a16="http://schemas.microsoft.com/office/drawing/2014/main" id="{5D0DC552-3318-471B-AF96-BFC6728FB62F}"/>
            </a:ext>
          </a:extLst>
        </xdr:cNvPr>
        <xdr:cNvSpPr/>
      </xdr:nvSpPr>
      <xdr:spPr>
        <a:xfrm>
          <a:off x="19897725" y="173091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139354</xdr:rowOff>
    </xdr:from>
    <xdr:ext cx="469744" cy="259045"/>
    <xdr:sp macro="" textlink="">
      <xdr:nvSpPr>
        <xdr:cNvPr id="842" name="【庁舎】&#10;一人当たり面積該当値テキスト">
          <a:extLst>
            <a:ext uri="{FF2B5EF4-FFF2-40B4-BE49-F238E27FC236}">
              <a16:creationId xmlns:a16="http://schemas.microsoft.com/office/drawing/2014/main" id="{678ADD8F-44F1-4511-A389-A612AC66456E}"/>
            </a:ext>
          </a:extLst>
        </xdr:cNvPr>
        <xdr:cNvSpPr txBox="1"/>
      </xdr:nvSpPr>
      <xdr:spPr>
        <a:xfrm>
          <a:off x="19992975" y="17287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164193</xdr:rowOff>
    </xdr:from>
    <xdr:to>
      <xdr:col>112</xdr:col>
      <xdr:colOff>38100</xdr:colOff>
      <xdr:row>106</xdr:row>
      <xdr:rowOff>94343</xdr:rowOff>
    </xdr:to>
    <xdr:sp macro="" textlink="">
      <xdr:nvSpPr>
        <xdr:cNvPr id="843" name="楕円 842">
          <a:extLst>
            <a:ext uri="{FF2B5EF4-FFF2-40B4-BE49-F238E27FC236}">
              <a16:creationId xmlns:a16="http://schemas.microsoft.com/office/drawing/2014/main" id="{5B02B222-4C52-462C-8771-C20513118C4E}"/>
            </a:ext>
          </a:extLst>
        </xdr:cNvPr>
        <xdr:cNvSpPr/>
      </xdr:nvSpPr>
      <xdr:spPr>
        <a:xfrm>
          <a:off x="19154775" y="173060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40277</xdr:rowOff>
    </xdr:from>
    <xdr:to>
      <xdr:col>116</xdr:col>
      <xdr:colOff>63500</xdr:colOff>
      <xdr:row>106</xdr:row>
      <xdr:rowOff>43543</xdr:rowOff>
    </xdr:to>
    <xdr:cxnSp macro="">
      <xdr:nvCxnSpPr>
        <xdr:cNvPr id="844" name="直線コネクタ 843">
          <a:extLst>
            <a:ext uri="{FF2B5EF4-FFF2-40B4-BE49-F238E27FC236}">
              <a16:creationId xmlns:a16="http://schemas.microsoft.com/office/drawing/2014/main" id="{99229447-FAB2-4368-AC66-3FAF6D702FC9}"/>
            </a:ext>
          </a:extLst>
        </xdr:cNvPr>
        <xdr:cNvCxnSpPr/>
      </xdr:nvCxnSpPr>
      <xdr:spPr>
        <a:xfrm flipV="1">
          <a:off x="19202400" y="17356727"/>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165826</xdr:rowOff>
    </xdr:from>
    <xdr:to>
      <xdr:col>107</xdr:col>
      <xdr:colOff>101600</xdr:colOff>
      <xdr:row>106</xdr:row>
      <xdr:rowOff>95976</xdr:rowOff>
    </xdr:to>
    <xdr:sp macro="" textlink="">
      <xdr:nvSpPr>
        <xdr:cNvPr id="845" name="楕円 844">
          <a:extLst>
            <a:ext uri="{FF2B5EF4-FFF2-40B4-BE49-F238E27FC236}">
              <a16:creationId xmlns:a16="http://schemas.microsoft.com/office/drawing/2014/main" id="{30764228-9636-45DD-8EBF-00F06F7BB16E}"/>
            </a:ext>
          </a:extLst>
        </xdr:cNvPr>
        <xdr:cNvSpPr/>
      </xdr:nvSpPr>
      <xdr:spPr>
        <a:xfrm>
          <a:off x="18345150" y="173076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43543</xdr:rowOff>
    </xdr:from>
    <xdr:to>
      <xdr:col>111</xdr:col>
      <xdr:colOff>177800</xdr:colOff>
      <xdr:row>106</xdr:row>
      <xdr:rowOff>45176</xdr:rowOff>
    </xdr:to>
    <xdr:cxnSp macro="">
      <xdr:nvCxnSpPr>
        <xdr:cNvPr id="846" name="直線コネクタ 845">
          <a:extLst>
            <a:ext uri="{FF2B5EF4-FFF2-40B4-BE49-F238E27FC236}">
              <a16:creationId xmlns:a16="http://schemas.microsoft.com/office/drawing/2014/main" id="{29921E1D-6424-4624-94A2-5ADB9C0815B3}"/>
            </a:ext>
          </a:extLst>
        </xdr:cNvPr>
        <xdr:cNvCxnSpPr/>
      </xdr:nvCxnSpPr>
      <xdr:spPr>
        <a:xfrm flipV="1">
          <a:off x="18392775" y="17363168"/>
          <a:ext cx="80962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162561</xdr:rowOff>
    </xdr:from>
    <xdr:to>
      <xdr:col>102</xdr:col>
      <xdr:colOff>165100</xdr:colOff>
      <xdr:row>106</xdr:row>
      <xdr:rowOff>92711</xdr:rowOff>
    </xdr:to>
    <xdr:sp macro="" textlink="">
      <xdr:nvSpPr>
        <xdr:cNvPr id="847" name="楕円 846">
          <a:extLst>
            <a:ext uri="{FF2B5EF4-FFF2-40B4-BE49-F238E27FC236}">
              <a16:creationId xmlns:a16="http://schemas.microsoft.com/office/drawing/2014/main" id="{64E4FF95-4F1B-4455-ABCF-9B36AC89AEE8}"/>
            </a:ext>
          </a:extLst>
        </xdr:cNvPr>
        <xdr:cNvSpPr/>
      </xdr:nvSpPr>
      <xdr:spPr>
        <a:xfrm>
          <a:off x="17554575" y="17304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41911</xdr:rowOff>
    </xdr:from>
    <xdr:to>
      <xdr:col>107</xdr:col>
      <xdr:colOff>50800</xdr:colOff>
      <xdr:row>106</xdr:row>
      <xdr:rowOff>45176</xdr:rowOff>
    </xdr:to>
    <xdr:cxnSp macro="">
      <xdr:nvCxnSpPr>
        <xdr:cNvPr id="848" name="直線コネクタ 847">
          <a:extLst>
            <a:ext uri="{FF2B5EF4-FFF2-40B4-BE49-F238E27FC236}">
              <a16:creationId xmlns:a16="http://schemas.microsoft.com/office/drawing/2014/main" id="{E2CD02C4-BB85-4C32-B5EF-21C7379E4602}"/>
            </a:ext>
          </a:extLst>
        </xdr:cNvPr>
        <xdr:cNvCxnSpPr/>
      </xdr:nvCxnSpPr>
      <xdr:spPr>
        <a:xfrm>
          <a:off x="17602200" y="17361536"/>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849" name="楕円 848">
          <a:extLst>
            <a:ext uri="{FF2B5EF4-FFF2-40B4-BE49-F238E27FC236}">
              <a16:creationId xmlns:a16="http://schemas.microsoft.com/office/drawing/2014/main" id="{D48FCDD4-A4A4-4A81-96F2-F1CAF0CF6D7D}"/>
            </a:ext>
          </a:extLst>
        </xdr:cNvPr>
        <xdr:cNvSpPr/>
      </xdr:nvSpPr>
      <xdr:spPr>
        <a:xfrm>
          <a:off x="16754475" y="172700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41911</xdr:rowOff>
    </xdr:to>
    <xdr:cxnSp macro="">
      <xdr:nvCxnSpPr>
        <xdr:cNvPr id="850" name="直線コネクタ 849">
          <a:extLst>
            <a:ext uri="{FF2B5EF4-FFF2-40B4-BE49-F238E27FC236}">
              <a16:creationId xmlns:a16="http://schemas.microsoft.com/office/drawing/2014/main" id="{EF2CB451-7786-4940-84F9-7814032F5F4A}"/>
            </a:ext>
          </a:extLst>
        </xdr:cNvPr>
        <xdr:cNvCxnSpPr/>
      </xdr:nvCxnSpPr>
      <xdr:spPr>
        <a:xfrm>
          <a:off x="16802100" y="17327245"/>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851" name="n_1aveValue【庁舎】&#10;一人当たり面積">
          <a:extLst>
            <a:ext uri="{FF2B5EF4-FFF2-40B4-BE49-F238E27FC236}">
              <a16:creationId xmlns:a16="http://schemas.microsoft.com/office/drawing/2014/main" id="{85D11BA1-C0B6-4DCB-B1C6-303F7B7FC1FE}"/>
            </a:ext>
          </a:extLst>
        </xdr:cNvPr>
        <xdr:cNvSpPr txBox="1"/>
      </xdr:nvSpPr>
      <xdr:spPr>
        <a:xfrm>
          <a:off x="18983402"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852" name="n_2aveValue【庁舎】&#10;一人当たり面積">
          <a:extLst>
            <a:ext uri="{FF2B5EF4-FFF2-40B4-BE49-F238E27FC236}">
              <a16:creationId xmlns:a16="http://schemas.microsoft.com/office/drawing/2014/main" id="{6447D53B-2503-4203-9FBC-8BA55F0ADA9B}"/>
            </a:ext>
          </a:extLst>
        </xdr:cNvPr>
        <xdr:cNvSpPr txBox="1"/>
      </xdr:nvSpPr>
      <xdr:spPr>
        <a:xfrm>
          <a:off x="18183302" y="1741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853" name="n_3aveValue【庁舎】&#10;一人当たり面積">
          <a:extLst>
            <a:ext uri="{FF2B5EF4-FFF2-40B4-BE49-F238E27FC236}">
              <a16:creationId xmlns:a16="http://schemas.microsoft.com/office/drawing/2014/main" id="{CE6B8E1F-3A68-41E6-BF5E-B941792E2E54}"/>
            </a:ext>
          </a:extLst>
        </xdr:cNvPr>
        <xdr:cNvSpPr txBox="1"/>
      </xdr:nvSpPr>
      <xdr:spPr>
        <a:xfrm>
          <a:off x="17383202" y="1744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16164</xdr:rowOff>
    </xdr:from>
    <xdr:ext cx="469744" cy="259045"/>
    <xdr:sp macro="" textlink="">
      <xdr:nvSpPr>
        <xdr:cNvPr id="854" name="n_4aveValue【庁舎】&#10;一人当たり面積">
          <a:extLst>
            <a:ext uri="{FF2B5EF4-FFF2-40B4-BE49-F238E27FC236}">
              <a16:creationId xmlns:a16="http://schemas.microsoft.com/office/drawing/2014/main" id="{C23DA844-6713-4B98-BD57-C18552FE1FC8}"/>
            </a:ext>
          </a:extLst>
        </xdr:cNvPr>
        <xdr:cNvSpPr txBox="1"/>
      </xdr:nvSpPr>
      <xdr:spPr>
        <a:xfrm>
          <a:off x="16592627" y="1698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110870</xdr:rowOff>
    </xdr:from>
    <xdr:ext cx="469744" cy="259045"/>
    <xdr:sp macro="" textlink="">
      <xdr:nvSpPr>
        <xdr:cNvPr id="855" name="n_1mainValue【庁舎】&#10;一人当たり面積">
          <a:extLst>
            <a:ext uri="{FF2B5EF4-FFF2-40B4-BE49-F238E27FC236}">
              <a16:creationId xmlns:a16="http://schemas.microsoft.com/office/drawing/2014/main" id="{F7C46E7E-919A-4437-8BE7-E62EAA24B6CD}"/>
            </a:ext>
          </a:extLst>
        </xdr:cNvPr>
        <xdr:cNvSpPr txBox="1"/>
      </xdr:nvSpPr>
      <xdr:spPr>
        <a:xfrm>
          <a:off x="18983402" y="17081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112503</xdr:rowOff>
    </xdr:from>
    <xdr:ext cx="469744" cy="259045"/>
    <xdr:sp macro="" textlink="">
      <xdr:nvSpPr>
        <xdr:cNvPr id="856" name="n_2mainValue【庁舎】&#10;一人当たり面積">
          <a:extLst>
            <a:ext uri="{FF2B5EF4-FFF2-40B4-BE49-F238E27FC236}">
              <a16:creationId xmlns:a16="http://schemas.microsoft.com/office/drawing/2014/main" id="{6985901C-BAC2-489E-AA45-163921682DC0}"/>
            </a:ext>
          </a:extLst>
        </xdr:cNvPr>
        <xdr:cNvSpPr txBox="1"/>
      </xdr:nvSpPr>
      <xdr:spPr>
        <a:xfrm>
          <a:off x="18183302" y="1708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109238</xdr:rowOff>
    </xdr:from>
    <xdr:ext cx="469744" cy="259045"/>
    <xdr:sp macro="" textlink="">
      <xdr:nvSpPr>
        <xdr:cNvPr id="857" name="n_3mainValue【庁舎】&#10;一人当たり面積">
          <a:extLst>
            <a:ext uri="{FF2B5EF4-FFF2-40B4-BE49-F238E27FC236}">
              <a16:creationId xmlns:a16="http://schemas.microsoft.com/office/drawing/2014/main" id="{F137EA3F-FF4A-4BE4-8636-4739D45F3300}"/>
            </a:ext>
          </a:extLst>
        </xdr:cNvPr>
        <xdr:cNvSpPr txBox="1"/>
      </xdr:nvSpPr>
      <xdr:spPr>
        <a:xfrm>
          <a:off x="17383202" y="1707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49547</xdr:rowOff>
    </xdr:from>
    <xdr:ext cx="469744" cy="259045"/>
    <xdr:sp macro="" textlink="">
      <xdr:nvSpPr>
        <xdr:cNvPr id="858" name="n_4mainValue【庁舎】&#10;一人当たり面積">
          <a:extLst>
            <a:ext uri="{FF2B5EF4-FFF2-40B4-BE49-F238E27FC236}">
              <a16:creationId xmlns:a16="http://schemas.microsoft.com/office/drawing/2014/main" id="{DC856938-A75A-4D61-B52C-FC49B55568E5}"/>
            </a:ext>
          </a:extLst>
        </xdr:cNvPr>
        <xdr:cNvSpPr txBox="1"/>
      </xdr:nvSpPr>
      <xdr:spPr>
        <a:xfrm>
          <a:off x="16592627" y="173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4DDF5040-9EE4-4254-BD18-B4BD7E7A41C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843BA7A8-0808-4F1C-9F46-6F44A80B817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9D98BEBE-4031-4B9C-968F-88B60E62861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類型別の有形固定資産減価償却率について</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が類似団体平均を大きく上回っている。施設の老朽化が進んでいるため、長寿命化改修や他施設との統合等を検討し、適切な施設マネジメントを図る。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一人当たり面積について、</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を大きく上回っており、人口に対する施設の規模が大きく、市民一人にかかる行政コストが大きい施設であると考えられる。そのため同機能の施設を統合するなど、人口規模に見合った施設形成を検討す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159_&#26481;&#28201;&#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159_&#26481;&#2820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63</v>
          </cell>
          <cell r="BX51">
            <v>45.6</v>
          </cell>
          <cell r="CF51">
            <v>17.100000000000001</v>
          </cell>
          <cell r="CN51">
            <v>8.1</v>
          </cell>
          <cell r="CV51">
            <v>15.1</v>
          </cell>
        </row>
        <row r="53">
          <cell r="BP53">
            <v>49.9</v>
          </cell>
          <cell r="BX53">
            <v>52.3</v>
          </cell>
          <cell r="CF53">
            <v>53.7</v>
          </cell>
          <cell r="CN53">
            <v>54.7</v>
          </cell>
          <cell r="CV53">
            <v>54.2</v>
          </cell>
        </row>
        <row r="55">
          <cell r="AN55" t="str">
            <v>類似団体内平均値</v>
          </cell>
          <cell r="BP55">
            <v>41.5</v>
          </cell>
          <cell r="BX55">
            <v>23</v>
          </cell>
          <cell r="CF55">
            <v>15.9</v>
          </cell>
          <cell r="CN55">
            <v>13</v>
          </cell>
          <cell r="CV55">
            <v>12.6</v>
          </cell>
        </row>
        <row r="57">
          <cell r="BP57">
            <v>61.7</v>
          </cell>
          <cell r="BX57">
            <v>62.8</v>
          </cell>
          <cell r="CF57">
            <v>64</v>
          </cell>
          <cell r="CN57">
            <v>64.7</v>
          </cell>
          <cell r="CV57">
            <v>65.8</v>
          </cell>
        </row>
        <row r="72">
          <cell r="BP72" t="str">
            <v>R02</v>
          </cell>
          <cell r="BX72" t="str">
            <v>R03</v>
          </cell>
          <cell r="CF72" t="str">
            <v>R04</v>
          </cell>
          <cell r="CN72" t="str">
            <v>R05</v>
          </cell>
          <cell r="CV72" t="str">
            <v>R06</v>
          </cell>
        </row>
        <row r="73">
          <cell r="AN73" t="str">
            <v>当該団体値</v>
          </cell>
          <cell r="BP73">
            <v>63</v>
          </cell>
          <cell r="BX73">
            <v>45.6</v>
          </cell>
          <cell r="CF73">
            <v>17.100000000000001</v>
          </cell>
          <cell r="CN73">
            <v>8.1</v>
          </cell>
          <cell r="CV73">
            <v>15.1</v>
          </cell>
        </row>
        <row r="75">
          <cell r="BP75">
            <v>11.6</v>
          </cell>
          <cell r="BX75">
            <v>11.3</v>
          </cell>
          <cell r="CF75">
            <v>10.6</v>
          </cell>
          <cell r="CN75">
            <v>10.4</v>
          </cell>
          <cell r="CV75">
            <v>10</v>
          </cell>
        </row>
        <row r="77">
          <cell r="AN77" t="str">
            <v>類似団体内平均値</v>
          </cell>
          <cell r="BP77">
            <v>41.5</v>
          </cell>
          <cell r="BX77">
            <v>23</v>
          </cell>
          <cell r="CF77">
            <v>15.9</v>
          </cell>
          <cell r="CN77">
            <v>13</v>
          </cell>
          <cell r="CV77">
            <v>12.6</v>
          </cell>
        </row>
        <row r="79">
          <cell r="BP79">
            <v>9.1999999999999993</v>
          </cell>
          <cell r="BX79">
            <v>8.1999999999999993</v>
          </cell>
          <cell r="CF79">
            <v>8</v>
          </cell>
          <cell r="CN79">
            <v>8.1999999999999993</v>
          </cell>
          <cell r="CV79">
            <v>8.1999999999999993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c r="B2" s="170" t="s">
        <v>77</v>
      </c>
      <c r="C2" s="170"/>
      <c r="D2" s="171"/>
    </row>
    <row r="3" spans="1:119" ht="18.75" customHeight="1" thickBot="1">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21250040</v>
      </c>
      <c r="BO4" s="371"/>
      <c r="BP4" s="371"/>
      <c r="BQ4" s="371"/>
      <c r="BR4" s="371"/>
      <c r="BS4" s="371"/>
      <c r="BT4" s="371"/>
      <c r="BU4" s="372"/>
      <c r="BV4" s="370">
        <v>18433601</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7.9</v>
      </c>
      <c r="CU4" s="377"/>
      <c r="CV4" s="377"/>
      <c r="CW4" s="377"/>
      <c r="CX4" s="377"/>
      <c r="CY4" s="377"/>
      <c r="CZ4" s="377"/>
      <c r="DA4" s="378"/>
      <c r="DB4" s="376">
        <v>10.4</v>
      </c>
      <c r="DC4" s="377"/>
      <c r="DD4" s="377"/>
      <c r="DE4" s="377"/>
      <c r="DF4" s="377"/>
      <c r="DG4" s="377"/>
      <c r="DH4" s="377"/>
      <c r="DI4" s="378"/>
    </row>
    <row r="5" spans="1:119" ht="18.75" customHeight="1">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20168010</v>
      </c>
      <c r="BO5" s="408"/>
      <c r="BP5" s="408"/>
      <c r="BQ5" s="408"/>
      <c r="BR5" s="408"/>
      <c r="BS5" s="408"/>
      <c r="BT5" s="408"/>
      <c r="BU5" s="409"/>
      <c r="BV5" s="407">
        <v>17186856</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98.9</v>
      </c>
      <c r="CU5" s="405"/>
      <c r="CV5" s="405"/>
      <c r="CW5" s="405"/>
      <c r="CX5" s="405"/>
      <c r="CY5" s="405"/>
      <c r="CZ5" s="405"/>
      <c r="DA5" s="406"/>
      <c r="DB5" s="404">
        <v>96.3</v>
      </c>
      <c r="DC5" s="405"/>
      <c r="DD5" s="405"/>
      <c r="DE5" s="405"/>
      <c r="DF5" s="405"/>
      <c r="DG5" s="405"/>
      <c r="DH5" s="405"/>
      <c r="DI5" s="406"/>
    </row>
    <row r="6" spans="1:119" ht="18.75" customHeight="1">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1082030</v>
      </c>
      <c r="BO6" s="408"/>
      <c r="BP6" s="408"/>
      <c r="BQ6" s="408"/>
      <c r="BR6" s="408"/>
      <c r="BS6" s="408"/>
      <c r="BT6" s="408"/>
      <c r="BU6" s="409"/>
      <c r="BV6" s="407">
        <v>1246745</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99.2</v>
      </c>
      <c r="CU6" s="445"/>
      <c r="CV6" s="445"/>
      <c r="CW6" s="445"/>
      <c r="CX6" s="445"/>
      <c r="CY6" s="445"/>
      <c r="CZ6" s="445"/>
      <c r="DA6" s="446"/>
      <c r="DB6" s="444">
        <v>96.9</v>
      </c>
      <c r="DC6" s="445"/>
      <c r="DD6" s="445"/>
      <c r="DE6" s="445"/>
      <c r="DF6" s="445"/>
      <c r="DG6" s="445"/>
      <c r="DH6" s="445"/>
      <c r="DI6" s="446"/>
    </row>
    <row r="7" spans="1:119" ht="18.75" customHeight="1">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263625</v>
      </c>
      <c r="BO7" s="408"/>
      <c r="BP7" s="408"/>
      <c r="BQ7" s="408"/>
      <c r="BR7" s="408"/>
      <c r="BS7" s="408"/>
      <c r="BT7" s="408"/>
      <c r="BU7" s="409"/>
      <c r="BV7" s="407">
        <v>193619</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10417424</v>
      </c>
      <c r="CU7" s="408"/>
      <c r="CV7" s="408"/>
      <c r="CW7" s="408"/>
      <c r="CX7" s="408"/>
      <c r="CY7" s="408"/>
      <c r="CZ7" s="408"/>
      <c r="DA7" s="409"/>
      <c r="DB7" s="407">
        <v>10166116</v>
      </c>
      <c r="DC7" s="408"/>
      <c r="DD7" s="408"/>
      <c r="DE7" s="408"/>
      <c r="DF7" s="408"/>
      <c r="DG7" s="408"/>
      <c r="DH7" s="408"/>
      <c r="DI7" s="409"/>
    </row>
    <row r="8" spans="1:119" ht="18.75" customHeight="1" thickBot="1">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818405</v>
      </c>
      <c r="BO8" s="408"/>
      <c r="BP8" s="408"/>
      <c r="BQ8" s="408"/>
      <c r="BR8" s="408"/>
      <c r="BS8" s="408"/>
      <c r="BT8" s="408"/>
      <c r="BU8" s="409"/>
      <c r="BV8" s="407">
        <v>1053126</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0.49</v>
      </c>
      <c r="CU8" s="448"/>
      <c r="CV8" s="448"/>
      <c r="CW8" s="448"/>
      <c r="CX8" s="448"/>
      <c r="CY8" s="448"/>
      <c r="CZ8" s="448"/>
      <c r="DA8" s="449"/>
      <c r="DB8" s="447">
        <v>0.48</v>
      </c>
      <c r="DC8" s="448"/>
      <c r="DD8" s="448"/>
      <c r="DE8" s="448"/>
      <c r="DF8" s="448"/>
      <c r="DG8" s="448"/>
      <c r="DH8" s="448"/>
      <c r="DI8" s="449"/>
    </row>
    <row r="9" spans="1:119" ht="18.75" customHeight="1" thickBot="1">
      <c r="A9" s="169"/>
      <c r="B9" s="401" t="s">
        <v>106</v>
      </c>
      <c r="C9" s="402"/>
      <c r="D9" s="402"/>
      <c r="E9" s="402"/>
      <c r="F9" s="402"/>
      <c r="G9" s="402"/>
      <c r="H9" s="402"/>
      <c r="I9" s="402"/>
      <c r="J9" s="402"/>
      <c r="K9" s="450"/>
      <c r="L9" s="451" t="s">
        <v>107</v>
      </c>
      <c r="M9" s="452"/>
      <c r="N9" s="452"/>
      <c r="O9" s="452"/>
      <c r="P9" s="452"/>
      <c r="Q9" s="453"/>
      <c r="R9" s="454">
        <v>33903</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-234721</v>
      </c>
      <c r="BO9" s="408"/>
      <c r="BP9" s="408"/>
      <c r="BQ9" s="408"/>
      <c r="BR9" s="408"/>
      <c r="BS9" s="408"/>
      <c r="BT9" s="408"/>
      <c r="BU9" s="409"/>
      <c r="BV9" s="407">
        <v>-37724</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11.5</v>
      </c>
      <c r="CU9" s="405"/>
      <c r="CV9" s="405"/>
      <c r="CW9" s="405"/>
      <c r="CX9" s="405"/>
      <c r="CY9" s="405"/>
      <c r="CZ9" s="405"/>
      <c r="DA9" s="406"/>
      <c r="DB9" s="404">
        <v>12.4</v>
      </c>
      <c r="DC9" s="405"/>
      <c r="DD9" s="405"/>
      <c r="DE9" s="405"/>
      <c r="DF9" s="405"/>
      <c r="DG9" s="405"/>
      <c r="DH9" s="405"/>
      <c r="DI9" s="406"/>
    </row>
    <row r="10" spans="1:119" ht="18.75" customHeight="1" thickBot="1">
      <c r="A10" s="169"/>
      <c r="B10" s="401"/>
      <c r="C10" s="402"/>
      <c r="D10" s="402"/>
      <c r="E10" s="402"/>
      <c r="F10" s="402"/>
      <c r="G10" s="402"/>
      <c r="H10" s="402"/>
      <c r="I10" s="402"/>
      <c r="J10" s="402"/>
      <c r="K10" s="450"/>
      <c r="L10" s="457" t="s">
        <v>112</v>
      </c>
      <c r="M10" s="437"/>
      <c r="N10" s="437"/>
      <c r="O10" s="437"/>
      <c r="P10" s="437"/>
      <c r="Q10" s="438"/>
      <c r="R10" s="458">
        <v>34613</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90</v>
      </c>
      <c r="AV10" s="440"/>
      <c r="AW10" s="440"/>
      <c r="AX10" s="440"/>
      <c r="AY10" s="441" t="s">
        <v>114</v>
      </c>
      <c r="AZ10" s="442"/>
      <c r="BA10" s="442"/>
      <c r="BB10" s="442"/>
      <c r="BC10" s="442"/>
      <c r="BD10" s="442"/>
      <c r="BE10" s="442"/>
      <c r="BF10" s="442"/>
      <c r="BG10" s="442"/>
      <c r="BH10" s="442"/>
      <c r="BI10" s="442"/>
      <c r="BJ10" s="442"/>
      <c r="BK10" s="442"/>
      <c r="BL10" s="442"/>
      <c r="BM10" s="443"/>
      <c r="BN10" s="407">
        <v>536838</v>
      </c>
      <c r="BO10" s="408"/>
      <c r="BP10" s="408"/>
      <c r="BQ10" s="408"/>
      <c r="BR10" s="408"/>
      <c r="BS10" s="408"/>
      <c r="BT10" s="408"/>
      <c r="BU10" s="409"/>
      <c r="BV10" s="407">
        <v>562240</v>
      </c>
      <c r="BW10" s="408"/>
      <c r="BX10" s="408"/>
      <c r="BY10" s="408"/>
      <c r="BZ10" s="408"/>
      <c r="CA10" s="408"/>
      <c r="CB10" s="408"/>
      <c r="CC10" s="409"/>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01"/>
      <c r="C11" s="402"/>
      <c r="D11" s="402"/>
      <c r="E11" s="402"/>
      <c r="F11" s="402"/>
      <c r="G11" s="402"/>
      <c r="H11" s="402"/>
      <c r="I11" s="402"/>
      <c r="J11" s="402"/>
      <c r="K11" s="450"/>
      <c r="L11" s="461" t="s">
        <v>116</v>
      </c>
      <c r="M11" s="462"/>
      <c r="N11" s="462"/>
      <c r="O11" s="462"/>
      <c r="P11" s="462"/>
      <c r="Q11" s="463"/>
      <c r="R11" s="464" t="s">
        <v>117</v>
      </c>
      <c r="S11" s="465"/>
      <c r="T11" s="465"/>
      <c r="U11" s="465"/>
      <c r="V11" s="466"/>
      <c r="W11" s="395"/>
      <c r="X11" s="396"/>
      <c r="Y11" s="396"/>
      <c r="Z11" s="396"/>
      <c r="AA11" s="396"/>
      <c r="AB11" s="396"/>
      <c r="AC11" s="396"/>
      <c r="AD11" s="396"/>
      <c r="AE11" s="396"/>
      <c r="AF11" s="396"/>
      <c r="AG11" s="396"/>
      <c r="AH11" s="396"/>
      <c r="AI11" s="396"/>
      <c r="AJ11" s="396"/>
      <c r="AK11" s="396"/>
      <c r="AL11" s="399"/>
      <c r="AM11" s="436" t="s">
        <v>118</v>
      </c>
      <c r="AN11" s="437"/>
      <c r="AO11" s="437"/>
      <c r="AP11" s="437"/>
      <c r="AQ11" s="437"/>
      <c r="AR11" s="437"/>
      <c r="AS11" s="437"/>
      <c r="AT11" s="438"/>
      <c r="AU11" s="439" t="s">
        <v>119</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c r="A12" s="169"/>
      <c r="B12" s="467" t="s">
        <v>123</v>
      </c>
      <c r="C12" s="468"/>
      <c r="D12" s="468"/>
      <c r="E12" s="468"/>
      <c r="F12" s="468"/>
      <c r="G12" s="468"/>
      <c r="H12" s="468"/>
      <c r="I12" s="468"/>
      <c r="J12" s="468"/>
      <c r="K12" s="469"/>
      <c r="L12" s="476" t="s">
        <v>124</v>
      </c>
      <c r="M12" s="477"/>
      <c r="N12" s="477"/>
      <c r="O12" s="477"/>
      <c r="P12" s="477"/>
      <c r="Q12" s="478"/>
      <c r="R12" s="479">
        <v>32959</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1178000</v>
      </c>
      <c r="BO12" s="408"/>
      <c r="BP12" s="408"/>
      <c r="BQ12" s="408"/>
      <c r="BR12" s="408"/>
      <c r="BS12" s="408"/>
      <c r="BT12" s="408"/>
      <c r="BU12" s="409"/>
      <c r="BV12" s="407">
        <v>640000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c r="A13" s="169"/>
      <c r="B13" s="470"/>
      <c r="C13" s="471"/>
      <c r="D13" s="471"/>
      <c r="E13" s="471"/>
      <c r="F13" s="471"/>
      <c r="G13" s="471"/>
      <c r="H13" s="471"/>
      <c r="I13" s="471"/>
      <c r="J13" s="471"/>
      <c r="K13" s="472"/>
      <c r="L13" s="178"/>
      <c r="M13" s="498" t="s">
        <v>130</v>
      </c>
      <c r="N13" s="499"/>
      <c r="O13" s="499"/>
      <c r="P13" s="499"/>
      <c r="Q13" s="500"/>
      <c r="R13" s="491">
        <v>32572</v>
      </c>
      <c r="S13" s="492"/>
      <c r="T13" s="492"/>
      <c r="U13" s="492"/>
      <c r="V13" s="493"/>
      <c r="W13" s="423" t="s">
        <v>131</v>
      </c>
      <c r="X13" s="424"/>
      <c r="Y13" s="424"/>
      <c r="Z13" s="424"/>
      <c r="AA13" s="424"/>
      <c r="AB13" s="414"/>
      <c r="AC13" s="458">
        <v>1068</v>
      </c>
      <c r="AD13" s="459"/>
      <c r="AE13" s="459"/>
      <c r="AF13" s="459"/>
      <c r="AG13" s="501"/>
      <c r="AH13" s="458">
        <v>1349</v>
      </c>
      <c r="AI13" s="459"/>
      <c r="AJ13" s="459"/>
      <c r="AK13" s="459"/>
      <c r="AL13" s="460"/>
      <c r="AM13" s="436" t="s">
        <v>132</v>
      </c>
      <c r="AN13" s="437"/>
      <c r="AO13" s="437"/>
      <c r="AP13" s="437"/>
      <c r="AQ13" s="437"/>
      <c r="AR13" s="437"/>
      <c r="AS13" s="437"/>
      <c r="AT13" s="438"/>
      <c r="AU13" s="439" t="s">
        <v>119</v>
      </c>
      <c r="AV13" s="440"/>
      <c r="AW13" s="440"/>
      <c r="AX13" s="440"/>
      <c r="AY13" s="441" t="s">
        <v>133</v>
      </c>
      <c r="AZ13" s="442"/>
      <c r="BA13" s="442"/>
      <c r="BB13" s="442"/>
      <c r="BC13" s="442"/>
      <c r="BD13" s="442"/>
      <c r="BE13" s="442"/>
      <c r="BF13" s="442"/>
      <c r="BG13" s="442"/>
      <c r="BH13" s="442"/>
      <c r="BI13" s="442"/>
      <c r="BJ13" s="442"/>
      <c r="BK13" s="442"/>
      <c r="BL13" s="442"/>
      <c r="BM13" s="443"/>
      <c r="BN13" s="407">
        <v>-875883</v>
      </c>
      <c r="BO13" s="408"/>
      <c r="BP13" s="408"/>
      <c r="BQ13" s="408"/>
      <c r="BR13" s="408"/>
      <c r="BS13" s="408"/>
      <c r="BT13" s="408"/>
      <c r="BU13" s="409"/>
      <c r="BV13" s="407">
        <v>-115484</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10</v>
      </c>
      <c r="CU13" s="405"/>
      <c r="CV13" s="405"/>
      <c r="CW13" s="405"/>
      <c r="CX13" s="405"/>
      <c r="CY13" s="405"/>
      <c r="CZ13" s="405"/>
      <c r="DA13" s="406"/>
      <c r="DB13" s="404">
        <v>10.4</v>
      </c>
      <c r="DC13" s="405"/>
      <c r="DD13" s="405"/>
      <c r="DE13" s="405"/>
      <c r="DF13" s="405"/>
      <c r="DG13" s="405"/>
      <c r="DH13" s="405"/>
      <c r="DI13" s="406"/>
    </row>
    <row r="14" spans="1:119" ht="18.75" customHeight="1" thickBot="1">
      <c r="A14" s="169"/>
      <c r="B14" s="470"/>
      <c r="C14" s="471"/>
      <c r="D14" s="471"/>
      <c r="E14" s="471"/>
      <c r="F14" s="471"/>
      <c r="G14" s="471"/>
      <c r="H14" s="471"/>
      <c r="I14" s="471"/>
      <c r="J14" s="471"/>
      <c r="K14" s="472"/>
      <c r="L14" s="488" t="s">
        <v>135</v>
      </c>
      <c r="M14" s="489"/>
      <c r="N14" s="489"/>
      <c r="O14" s="489"/>
      <c r="P14" s="489"/>
      <c r="Q14" s="490"/>
      <c r="R14" s="491">
        <v>33153</v>
      </c>
      <c r="S14" s="492"/>
      <c r="T14" s="492"/>
      <c r="U14" s="492"/>
      <c r="V14" s="493"/>
      <c r="W14" s="397"/>
      <c r="X14" s="398"/>
      <c r="Y14" s="398"/>
      <c r="Z14" s="398"/>
      <c r="AA14" s="398"/>
      <c r="AB14" s="387"/>
      <c r="AC14" s="494">
        <v>6.8</v>
      </c>
      <c r="AD14" s="495"/>
      <c r="AE14" s="495"/>
      <c r="AF14" s="495"/>
      <c r="AG14" s="496"/>
      <c r="AH14" s="494">
        <v>8.5</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15.1</v>
      </c>
      <c r="CU14" s="506"/>
      <c r="CV14" s="506"/>
      <c r="CW14" s="506"/>
      <c r="CX14" s="506"/>
      <c r="CY14" s="506"/>
      <c r="CZ14" s="506"/>
      <c r="DA14" s="507"/>
      <c r="DB14" s="505">
        <v>8.1</v>
      </c>
      <c r="DC14" s="506"/>
      <c r="DD14" s="506"/>
      <c r="DE14" s="506"/>
      <c r="DF14" s="506"/>
      <c r="DG14" s="506"/>
      <c r="DH14" s="506"/>
      <c r="DI14" s="507"/>
    </row>
    <row r="15" spans="1:119" ht="18.75" customHeight="1">
      <c r="A15" s="169"/>
      <c r="B15" s="470"/>
      <c r="C15" s="471"/>
      <c r="D15" s="471"/>
      <c r="E15" s="471"/>
      <c r="F15" s="471"/>
      <c r="G15" s="471"/>
      <c r="H15" s="471"/>
      <c r="I15" s="471"/>
      <c r="J15" s="471"/>
      <c r="K15" s="472"/>
      <c r="L15" s="178"/>
      <c r="M15" s="498" t="s">
        <v>130</v>
      </c>
      <c r="N15" s="499"/>
      <c r="O15" s="499"/>
      <c r="P15" s="499"/>
      <c r="Q15" s="500"/>
      <c r="R15" s="491">
        <v>32773</v>
      </c>
      <c r="S15" s="492"/>
      <c r="T15" s="492"/>
      <c r="U15" s="492"/>
      <c r="V15" s="493"/>
      <c r="W15" s="423" t="s">
        <v>137</v>
      </c>
      <c r="X15" s="424"/>
      <c r="Y15" s="424"/>
      <c r="Z15" s="424"/>
      <c r="AA15" s="424"/>
      <c r="AB15" s="414"/>
      <c r="AC15" s="458">
        <v>2812</v>
      </c>
      <c r="AD15" s="459"/>
      <c r="AE15" s="459"/>
      <c r="AF15" s="459"/>
      <c r="AG15" s="501"/>
      <c r="AH15" s="458">
        <v>2882</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4495785</v>
      </c>
      <c r="BO15" s="371"/>
      <c r="BP15" s="371"/>
      <c r="BQ15" s="371"/>
      <c r="BR15" s="371"/>
      <c r="BS15" s="371"/>
      <c r="BT15" s="371"/>
      <c r="BU15" s="372"/>
      <c r="BV15" s="370">
        <v>4343516</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17.899999999999999</v>
      </c>
      <c r="AD16" s="495"/>
      <c r="AE16" s="495"/>
      <c r="AF16" s="495"/>
      <c r="AG16" s="496"/>
      <c r="AH16" s="494">
        <v>18.2</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9188994</v>
      </c>
      <c r="BO16" s="408"/>
      <c r="BP16" s="408"/>
      <c r="BQ16" s="408"/>
      <c r="BR16" s="408"/>
      <c r="BS16" s="408"/>
      <c r="BT16" s="408"/>
      <c r="BU16" s="409"/>
      <c r="BV16" s="407">
        <v>8944887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c r="A17" s="169"/>
      <c r="B17" s="473"/>
      <c r="C17" s="474"/>
      <c r="D17" s="474"/>
      <c r="E17" s="474"/>
      <c r="F17" s="474"/>
      <c r="G17" s="474"/>
      <c r="H17" s="474"/>
      <c r="I17" s="474"/>
      <c r="J17" s="474"/>
      <c r="K17" s="475"/>
      <c r="L17" s="183"/>
      <c r="M17" s="518" t="s">
        <v>143</v>
      </c>
      <c r="N17" s="519"/>
      <c r="O17" s="519"/>
      <c r="P17" s="519"/>
      <c r="Q17" s="520"/>
      <c r="R17" s="513" t="s">
        <v>141</v>
      </c>
      <c r="S17" s="514"/>
      <c r="T17" s="514"/>
      <c r="U17" s="514"/>
      <c r="V17" s="515"/>
      <c r="W17" s="423" t="s">
        <v>144</v>
      </c>
      <c r="X17" s="424"/>
      <c r="Y17" s="424"/>
      <c r="Z17" s="424"/>
      <c r="AA17" s="424"/>
      <c r="AB17" s="414"/>
      <c r="AC17" s="458">
        <v>11837</v>
      </c>
      <c r="AD17" s="459"/>
      <c r="AE17" s="459"/>
      <c r="AF17" s="459"/>
      <c r="AG17" s="501"/>
      <c r="AH17" s="458">
        <v>11561</v>
      </c>
      <c r="AI17" s="459"/>
      <c r="AJ17" s="459"/>
      <c r="AK17" s="459"/>
      <c r="AL17" s="460"/>
      <c r="AM17" s="436"/>
      <c r="AN17" s="437"/>
      <c r="AO17" s="437"/>
      <c r="AP17" s="437"/>
      <c r="AQ17" s="437"/>
      <c r="AR17" s="437"/>
      <c r="AS17" s="437"/>
      <c r="AT17" s="438"/>
      <c r="AU17" s="439"/>
      <c r="AV17" s="440"/>
      <c r="AW17" s="440"/>
      <c r="AX17" s="440"/>
      <c r="AY17" s="441" t="s">
        <v>145</v>
      </c>
      <c r="AZ17" s="442"/>
      <c r="BA17" s="442"/>
      <c r="BB17" s="442"/>
      <c r="BC17" s="442"/>
      <c r="BD17" s="442"/>
      <c r="BE17" s="442"/>
      <c r="BF17" s="442"/>
      <c r="BG17" s="442"/>
      <c r="BH17" s="442"/>
      <c r="BI17" s="442"/>
      <c r="BJ17" s="442"/>
      <c r="BK17" s="442"/>
      <c r="BL17" s="442"/>
      <c r="BM17" s="443"/>
      <c r="BN17" s="407">
        <v>5692030</v>
      </c>
      <c r="BO17" s="408"/>
      <c r="BP17" s="408"/>
      <c r="BQ17" s="408"/>
      <c r="BR17" s="408"/>
      <c r="BS17" s="408"/>
      <c r="BT17" s="408"/>
      <c r="BU17" s="409"/>
      <c r="BV17" s="407">
        <v>5499952</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c r="A18" s="169"/>
      <c r="B18" s="529" t="s">
        <v>146</v>
      </c>
      <c r="C18" s="450"/>
      <c r="D18" s="450"/>
      <c r="E18" s="530"/>
      <c r="F18" s="530"/>
      <c r="G18" s="530"/>
      <c r="H18" s="530"/>
      <c r="I18" s="530"/>
      <c r="J18" s="530"/>
      <c r="K18" s="530"/>
      <c r="L18" s="531">
        <v>211.3</v>
      </c>
      <c r="M18" s="531"/>
      <c r="N18" s="531"/>
      <c r="O18" s="531"/>
      <c r="P18" s="531"/>
      <c r="Q18" s="531"/>
      <c r="R18" s="532"/>
      <c r="S18" s="532"/>
      <c r="T18" s="532"/>
      <c r="U18" s="532"/>
      <c r="V18" s="533"/>
      <c r="W18" s="425"/>
      <c r="X18" s="426"/>
      <c r="Y18" s="426"/>
      <c r="Z18" s="426"/>
      <c r="AA18" s="426"/>
      <c r="AB18" s="417"/>
      <c r="AC18" s="534">
        <v>75.3</v>
      </c>
      <c r="AD18" s="535"/>
      <c r="AE18" s="535"/>
      <c r="AF18" s="535"/>
      <c r="AG18" s="536"/>
      <c r="AH18" s="534">
        <v>73.2</v>
      </c>
      <c r="AI18" s="535"/>
      <c r="AJ18" s="535"/>
      <c r="AK18" s="535"/>
      <c r="AL18" s="537"/>
      <c r="AM18" s="436"/>
      <c r="AN18" s="437"/>
      <c r="AO18" s="437"/>
      <c r="AP18" s="437"/>
      <c r="AQ18" s="437"/>
      <c r="AR18" s="437"/>
      <c r="AS18" s="437"/>
      <c r="AT18" s="438"/>
      <c r="AU18" s="439"/>
      <c r="AV18" s="440"/>
      <c r="AW18" s="440"/>
      <c r="AX18" s="440"/>
      <c r="AY18" s="441" t="s">
        <v>147</v>
      </c>
      <c r="AZ18" s="442"/>
      <c r="BA18" s="442"/>
      <c r="BB18" s="442"/>
      <c r="BC18" s="442"/>
      <c r="BD18" s="442"/>
      <c r="BE18" s="442"/>
      <c r="BF18" s="442"/>
      <c r="BG18" s="442"/>
      <c r="BH18" s="442"/>
      <c r="BI18" s="442"/>
      <c r="BJ18" s="442"/>
      <c r="BK18" s="442"/>
      <c r="BL18" s="442"/>
      <c r="BM18" s="443"/>
      <c r="BN18" s="407">
        <v>10334826</v>
      </c>
      <c r="BO18" s="408"/>
      <c r="BP18" s="408"/>
      <c r="BQ18" s="408"/>
      <c r="BR18" s="408"/>
      <c r="BS18" s="408"/>
      <c r="BT18" s="408"/>
      <c r="BU18" s="409"/>
      <c r="BV18" s="407">
        <v>9954182</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c r="A19" s="169"/>
      <c r="B19" s="529" t="s">
        <v>148</v>
      </c>
      <c r="C19" s="450"/>
      <c r="D19" s="450"/>
      <c r="E19" s="530"/>
      <c r="F19" s="530"/>
      <c r="G19" s="530"/>
      <c r="H19" s="530"/>
      <c r="I19" s="530"/>
      <c r="J19" s="530"/>
      <c r="K19" s="530"/>
      <c r="L19" s="538">
        <v>160</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149</v>
      </c>
      <c r="AZ19" s="442"/>
      <c r="BA19" s="442"/>
      <c r="BB19" s="442"/>
      <c r="BC19" s="442"/>
      <c r="BD19" s="442"/>
      <c r="BE19" s="442"/>
      <c r="BF19" s="442"/>
      <c r="BG19" s="442"/>
      <c r="BH19" s="442"/>
      <c r="BI19" s="442"/>
      <c r="BJ19" s="442"/>
      <c r="BK19" s="442"/>
      <c r="BL19" s="442"/>
      <c r="BM19" s="443"/>
      <c r="BN19" s="407">
        <v>13872032</v>
      </c>
      <c r="BO19" s="408"/>
      <c r="BP19" s="408"/>
      <c r="BQ19" s="408"/>
      <c r="BR19" s="408"/>
      <c r="BS19" s="408"/>
      <c r="BT19" s="408"/>
      <c r="BU19" s="409"/>
      <c r="BV19" s="407">
        <v>13418215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c r="A20" s="169"/>
      <c r="B20" s="529" t="s">
        <v>150</v>
      </c>
      <c r="C20" s="450"/>
      <c r="D20" s="450"/>
      <c r="E20" s="530"/>
      <c r="F20" s="530"/>
      <c r="G20" s="530"/>
      <c r="H20" s="530"/>
      <c r="I20" s="530"/>
      <c r="J20" s="530"/>
      <c r="K20" s="530"/>
      <c r="L20" s="538">
        <v>14331</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c r="A21" s="169"/>
      <c r="B21" s="547" t="s">
        <v>151</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c r="A22" s="169"/>
      <c r="B22" s="577" t="s">
        <v>152</v>
      </c>
      <c r="C22" s="551"/>
      <c r="D22" s="552"/>
      <c r="E22" s="419" t="s">
        <v>1</v>
      </c>
      <c r="F22" s="424"/>
      <c r="G22" s="424"/>
      <c r="H22" s="424"/>
      <c r="I22" s="424"/>
      <c r="J22" s="424"/>
      <c r="K22" s="414"/>
      <c r="L22" s="419" t="s">
        <v>153</v>
      </c>
      <c r="M22" s="424"/>
      <c r="N22" s="424"/>
      <c r="O22" s="424"/>
      <c r="P22" s="414"/>
      <c r="Q22" s="582" t="s">
        <v>154</v>
      </c>
      <c r="R22" s="583"/>
      <c r="S22" s="583"/>
      <c r="T22" s="583"/>
      <c r="U22" s="583"/>
      <c r="V22" s="584"/>
      <c r="W22" s="550" t="s">
        <v>155</v>
      </c>
      <c r="X22" s="551"/>
      <c r="Y22" s="552"/>
      <c r="Z22" s="419" t="s">
        <v>1</v>
      </c>
      <c r="AA22" s="424"/>
      <c r="AB22" s="424"/>
      <c r="AC22" s="424"/>
      <c r="AD22" s="424"/>
      <c r="AE22" s="424"/>
      <c r="AF22" s="424"/>
      <c r="AG22" s="414"/>
      <c r="AH22" s="588" t="s">
        <v>156</v>
      </c>
      <c r="AI22" s="424"/>
      <c r="AJ22" s="424"/>
      <c r="AK22" s="424"/>
      <c r="AL22" s="414"/>
      <c r="AM22" s="588" t="s">
        <v>157</v>
      </c>
      <c r="AN22" s="589"/>
      <c r="AO22" s="589"/>
      <c r="AP22" s="589"/>
      <c r="AQ22" s="589"/>
      <c r="AR22" s="590"/>
      <c r="AS22" s="582" t="s">
        <v>154</v>
      </c>
      <c r="AT22" s="583"/>
      <c r="AU22" s="583"/>
      <c r="AV22" s="583"/>
      <c r="AW22" s="583"/>
      <c r="AX22" s="594"/>
      <c r="AY22" s="367" t="s">
        <v>158</v>
      </c>
      <c r="AZ22" s="368"/>
      <c r="BA22" s="368"/>
      <c r="BB22" s="368"/>
      <c r="BC22" s="368"/>
      <c r="BD22" s="368"/>
      <c r="BE22" s="368"/>
      <c r="BF22" s="368"/>
      <c r="BG22" s="368"/>
      <c r="BH22" s="368"/>
      <c r="BI22" s="368"/>
      <c r="BJ22" s="368"/>
      <c r="BK22" s="368"/>
      <c r="BL22" s="368"/>
      <c r="BM22" s="369"/>
      <c r="BN22" s="370">
        <v>12001227</v>
      </c>
      <c r="BO22" s="371"/>
      <c r="BP22" s="371"/>
      <c r="BQ22" s="371"/>
      <c r="BR22" s="371"/>
      <c r="BS22" s="371"/>
      <c r="BT22" s="371"/>
      <c r="BU22" s="372"/>
      <c r="BV22" s="370">
        <v>11285334</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159</v>
      </c>
      <c r="AZ23" s="442"/>
      <c r="BA23" s="442"/>
      <c r="BB23" s="442"/>
      <c r="BC23" s="442"/>
      <c r="BD23" s="442"/>
      <c r="BE23" s="442"/>
      <c r="BF23" s="442"/>
      <c r="BG23" s="442"/>
      <c r="BH23" s="442"/>
      <c r="BI23" s="442"/>
      <c r="BJ23" s="442"/>
      <c r="BK23" s="442"/>
      <c r="BL23" s="442"/>
      <c r="BM23" s="443"/>
      <c r="BN23" s="407">
        <v>6674527</v>
      </c>
      <c r="BO23" s="408"/>
      <c r="BP23" s="408"/>
      <c r="BQ23" s="408"/>
      <c r="BR23" s="408"/>
      <c r="BS23" s="408"/>
      <c r="BT23" s="408"/>
      <c r="BU23" s="409"/>
      <c r="BV23" s="407">
        <v>7054520</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c r="A24" s="169"/>
      <c r="B24" s="578"/>
      <c r="C24" s="554"/>
      <c r="D24" s="555"/>
      <c r="E24" s="457" t="s">
        <v>160</v>
      </c>
      <c r="F24" s="437"/>
      <c r="G24" s="437"/>
      <c r="H24" s="437"/>
      <c r="I24" s="437"/>
      <c r="J24" s="437"/>
      <c r="K24" s="438"/>
      <c r="L24" s="458">
        <v>1</v>
      </c>
      <c r="M24" s="459"/>
      <c r="N24" s="459"/>
      <c r="O24" s="459"/>
      <c r="P24" s="501"/>
      <c r="Q24" s="458">
        <v>8750</v>
      </c>
      <c r="R24" s="459"/>
      <c r="S24" s="459"/>
      <c r="T24" s="459"/>
      <c r="U24" s="459"/>
      <c r="V24" s="501"/>
      <c r="W24" s="553"/>
      <c r="X24" s="554"/>
      <c r="Y24" s="555"/>
      <c r="Z24" s="457" t="s">
        <v>161</v>
      </c>
      <c r="AA24" s="437"/>
      <c r="AB24" s="437"/>
      <c r="AC24" s="437"/>
      <c r="AD24" s="437"/>
      <c r="AE24" s="437"/>
      <c r="AF24" s="437"/>
      <c r="AG24" s="438"/>
      <c r="AH24" s="458">
        <v>292</v>
      </c>
      <c r="AI24" s="459"/>
      <c r="AJ24" s="459"/>
      <c r="AK24" s="459"/>
      <c r="AL24" s="501"/>
      <c r="AM24" s="458">
        <v>873664</v>
      </c>
      <c r="AN24" s="459"/>
      <c r="AO24" s="459"/>
      <c r="AP24" s="459"/>
      <c r="AQ24" s="459"/>
      <c r="AR24" s="501"/>
      <c r="AS24" s="458">
        <v>2992</v>
      </c>
      <c r="AT24" s="459"/>
      <c r="AU24" s="459"/>
      <c r="AV24" s="459"/>
      <c r="AW24" s="459"/>
      <c r="AX24" s="460"/>
      <c r="AY24" s="523" t="s">
        <v>162</v>
      </c>
      <c r="AZ24" s="524"/>
      <c r="BA24" s="524"/>
      <c r="BB24" s="524"/>
      <c r="BC24" s="524"/>
      <c r="BD24" s="524"/>
      <c r="BE24" s="524"/>
      <c r="BF24" s="524"/>
      <c r="BG24" s="524"/>
      <c r="BH24" s="524"/>
      <c r="BI24" s="524"/>
      <c r="BJ24" s="524"/>
      <c r="BK24" s="524"/>
      <c r="BL24" s="524"/>
      <c r="BM24" s="525"/>
      <c r="BN24" s="407">
        <v>6813875</v>
      </c>
      <c r="BO24" s="408"/>
      <c r="BP24" s="408"/>
      <c r="BQ24" s="408"/>
      <c r="BR24" s="408"/>
      <c r="BS24" s="408"/>
      <c r="BT24" s="408"/>
      <c r="BU24" s="409"/>
      <c r="BV24" s="407">
        <v>5568538</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c r="A25" s="169"/>
      <c r="B25" s="578"/>
      <c r="C25" s="554"/>
      <c r="D25" s="555"/>
      <c r="E25" s="457" t="s">
        <v>163</v>
      </c>
      <c r="F25" s="437"/>
      <c r="G25" s="437"/>
      <c r="H25" s="437"/>
      <c r="I25" s="437"/>
      <c r="J25" s="437"/>
      <c r="K25" s="438"/>
      <c r="L25" s="458">
        <v>1</v>
      </c>
      <c r="M25" s="459"/>
      <c r="N25" s="459"/>
      <c r="O25" s="459"/>
      <c r="P25" s="501"/>
      <c r="Q25" s="458">
        <v>6840</v>
      </c>
      <c r="R25" s="459"/>
      <c r="S25" s="459"/>
      <c r="T25" s="459"/>
      <c r="U25" s="459"/>
      <c r="V25" s="501"/>
      <c r="W25" s="553"/>
      <c r="X25" s="554"/>
      <c r="Y25" s="555"/>
      <c r="Z25" s="457" t="s">
        <v>164</v>
      </c>
      <c r="AA25" s="437"/>
      <c r="AB25" s="437"/>
      <c r="AC25" s="437"/>
      <c r="AD25" s="437"/>
      <c r="AE25" s="437"/>
      <c r="AF25" s="437"/>
      <c r="AG25" s="438"/>
      <c r="AH25" s="458">
        <v>51</v>
      </c>
      <c r="AI25" s="459"/>
      <c r="AJ25" s="459"/>
      <c r="AK25" s="459"/>
      <c r="AL25" s="501"/>
      <c r="AM25" s="458">
        <v>143514</v>
      </c>
      <c r="AN25" s="459"/>
      <c r="AO25" s="459"/>
      <c r="AP25" s="459"/>
      <c r="AQ25" s="459"/>
      <c r="AR25" s="501"/>
      <c r="AS25" s="458">
        <v>2814</v>
      </c>
      <c r="AT25" s="459"/>
      <c r="AU25" s="459"/>
      <c r="AV25" s="459"/>
      <c r="AW25" s="459"/>
      <c r="AX25" s="460"/>
      <c r="AY25" s="367" t="s">
        <v>165</v>
      </c>
      <c r="AZ25" s="368"/>
      <c r="BA25" s="368"/>
      <c r="BB25" s="368"/>
      <c r="BC25" s="368"/>
      <c r="BD25" s="368"/>
      <c r="BE25" s="368"/>
      <c r="BF25" s="368"/>
      <c r="BG25" s="368"/>
      <c r="BH25" s="368"/>
      <c r="BI25" s="368"/>
      <c r="BJ25" s="368"/>
      <c r="BK25" s="368"/>
      <c r="BL25" s="368"/>
      <c r="BM25" s="369"/>
      <c r="BN25" s="370">
        <v>873113</v>
      </c>
      <c r="BO25" s="371"/>
      <c r="BP25" s="371"/>
      <c r="BQ25" s="371"/>
      <c r="BR25" s="371"/>
      <c r="BS25" s="371"/>
      <c r="BT25" s="371"/>
      <c r="BU25" s="372"/>
      <c r="BV25" s="370">
        <v>1060096</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c r="A26" s="169"/>
      <c r="B26" s="578"/>
      <c r="C26" s="554"/>
      <c r="D26" s="555"/>
      <c r="E26" s="457" t="s">
        <v>166</v>
      </c>
      <c r="F26" s="437"/>
      <c r="G26" s="437"/>
      <c r="H26" s="437"/>
      <c r="I26" s="437"/>
      <c r="J26" s="437"/>
      <c r="K26" s="438"/>
      <c r="L26" s="458">
        <v>1</v>
      </c>
      <c r="M26" s="459"/>
      <c r="N26" s="459"/>
      <c r="O26" s="459"/>
      <c r="P26" s="501"/>
      <c r="Q26" s="458">
        <v>5790</v>
      </c>
      <c r="R26" s="459"/>
      <c r="S26" s="459"/>
      <c r="T26" s="459"/>
      <c r="U26" s="459"/>
      <c r="V26" s="501"/>
      <c r="W26" s="553"/>
      <c r="X26" s="554"/>
      <c r="Y26" s="555"/>
      <c r="Z26" s="457" t="s">
        <v>167</v>
      </c>
      <c r="AA26" s="559"/>
      <c r="AB26" s="559"/>
      <c r="AC26" s="559"/>
      <c r="AD26" s="559"/>
      <c r="AE26" s="559"/>
      <c r="AF26" s="559"/>
      <c r="AG26" s="560"/>
      <c r="AH26" s="458">
        <v>7</v>
      </c>
      <c r="AI26" s="459"/>
      <c r="AJ26" s="459"/>
      <c r="AK26" s="459"/>
      <c r="AL26" s="501"/>
      <c r="AM26" s="458">
        <v>17829</v>
      </c>
      <c r="AN26" s="459"/>
      <c r="AO26" s="459"/>
      <c r="AP26" s="459"/>
      <c r="AQ26" s="459"/>
      <c r="AR26" s="501"/>
      <c r="AS26" s="458">
        <v>2547</v>
      </c>
      <c r="AT26" s="459"/>
      <c r="AU26" s="459"/>
      <c r="AV26" s="459"/>
      <c r="AW26" s="459"/>
      <c r="AX26" s="460"/>
      <c r="AY26" s="410" t="s">
        <v>168</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c r="A27" s="169"/>
      <c r="B27" s="578"/>
      <c r="C27" s="554"/>
      <c r="D27" s="555"/>
      <c r="E27" s="457" t="s">
        <v>169</v>
      </c>
      <c r="F27" s="437"/>
      <c r="G27" s="437"/>
      <c r="H27" s="437"/>
      <c r="I27" s="437"/>
      <c r="J27" s="437"/>
      <c r="K27" s="438"/>
      <c r="L27" s="458">
        <v>1</v>
      </c>
      <c r="M27" s="459"/>
      <c r="N27" s="459"/>
      <c r="O27" s="459"/>
      <c r="P27" s="501"/>
      <c r="Q27" s="458">
        <v>3960</v>
      </c>
      <c r="R27" s="459"/>
      <c r="S27" s="459"/>
      <c r="T27" s="459"/>
      <c r="U27" s="459"/>
      <c r="V27" s="501"/>
      <c r="W27" s="553"/>
      <c r="X27" s="554"/>
      <c r="Y27" s="555"/>
      <c r="Z27" s="457" t="s">
        <v>170</v>
      </c>
      <c r="AA27" s="437"/>
      <c r="AB27" s="437"/>
      <c r="AC27" s="437"/>
      <c r="AD27" s="437"/>
      <c r="AE27" s="437"/>
      <c r="AF27" s="437"/>
      <c r="AG27" s="438"/>
      <c r="AH27" s="458">
        <v>25</v>
      </c>
      <c r="AI27" s="459"/>
      <c r="AJ27" s="459"/>
      <c r="AK27" s="459"/>
      <c r="AL27" s="501"/>
      <c r="AM27" s="458">
        <v>76650</v>
      </c>
      <c r="AN27" s="459"/>
      <c r="AO27" s="459"/>
      <c r="AP27" s="459"/>
      <c r="AQ27" s="459"/>
      <c r="AR27" s="501"/>
      <c r="AS27" s="458">
        <v>3066</v>
      </c>
      <c r="AT27" s="459"/>
      <c r="AU27" s="459"/>
      <c r="AV27" s="459"/>
      <c r="AW27" s="459"/>
      <c r="AX27" s="460"/>
      <c r="AY27" s="502" t="s">
        <v>171</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c r="A28" s="169"/>
      <c r="B28" s="578"/>
      <c r="C28" s="554"/>
      <c r="D28" s="555"/>
      <c r="E28" s="457" t="s">
        <v>172</v>
      </c>
      <c r="F28" s="437"/>
      <c r="G28" s="437"/>
      <c r="H28" s="437"/>
      <c r="I28" s="437"/>
      <c r="J28" s="437"/>
      <c r="K28" s="438"/>
      <c r="L28" s="458">
        <v>1</v>
      </c>
      <c r="M28" s="459"/>
      <c r="N28" s="459"/>
      <c r="O28" s="459"/>
      <c r="P28" s="501"/>
      <c r="Q28" s="458">
        <v>3230</v>
      </c>
      <c r="R28" s="459"/>
      <c r="S28" s="459"/>
      <c r="T28" s="459"/>
      <c r="U28" s="459"/>
      <c r="V28" s="501"/>
      <c r="W28" s="553"/>
      <c r="X28" s="554"/>
      <c r="Y28" s="555"/>
      <c r="Z28" s="457" t="s">
        <v>173</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174</v>
      </c>
      <c r="AZ28" s="562"/>
      <c r="BA28" s="562"/>
      <c r="BB28" s="563"/>
      <c r="BC28" s="367" t="s">
        <v>46</v>
      </c>
      <c r="BD28" s="368"/>
      <c r="BE28" s="368"/>
      <c r="BF28" s="368"/>
      <c r="BG28" s="368"/>
      <c r="BH28" s="368"/>
      <c r="BI28" s="368"/>
      <c r="BJ28" s="368"/>
      <c r="BK28" s="368"/>
      <c r="BL28" s="368"/>
      <c r="BM28" s="369"/>
      <c r="BN28" s="370">
        <v>2874768</v>
      </c>
      <c r="BO28" s="371"/>
      <c r="BP28" s="371"/>
      <c r="BQ28" s="371"/>
      <c r="BR28" s="371"/>
      <c r="BS28" s="371"/>
      <c r="BT28" s="371"/>
      <c r="BU28" s="372"/>
      <c r="BV28" s="370">
        <v>3515930</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c r="A29" s="169"/>
      <c r="B29" s="578"/>
      <c r="C29" s="554"/>
      <c r="D29" s="555"/>
      <c r="E29" s="457" t="s">
        <v>175</v>
      </c>
      <c r="F29" s="437"/>
      <c r="G29" s="437"/>
      <c r="H29" s="437"/>
      <c r="I29" s="437"/>
      <c r="J29" s="437"/>
      <c r="K29" s="438"/>
      <c r="L29" s="458">
        <v>14</v>
      </c>
      <c r="M29" s="459"/>
      <c r="N29" s="459"/>
      <c r="O29" s="459"/>
      <c r="P29" s="501"/>
      <c r="Q29" s="458">
        <v>2970</v>
      </c>
      <c r="R29" s="459"/>
      <c r="S29" s="459"/>
      <c r="T29" s="459"/>
      <c r="U29" s="459"/>
      <c r="V29" s="501"/>
      <c r="W29" s="556"/>
      <c r="X29" s="557"/>
      <c r="Y29" s="558"/>
      <c r="Z29" s="457" t="s">
        <v>176</v>
      </c>
      <c r="AA29" s="437"/>
      <c r="AB29" s="437"/>
      <c r="AC29" s="437"/>
      <c r="AD29" s="437"/>
      <c r="AE29" s="437"/>
      <c r="AF29" s="437"/>
      <c r="AG29" s="438"/>
      <c r="AH29" s="458">
        <v>317</v>
      </c>
      <c r="AI29" s="459"/>
      <c r="AJ29" s="459"/>
      <c r="AK29" s="459"/>
      <c r="AL29" s="501"/>
      <c r="AM29" s="458">
        <v>950314</v>
      </c>
      <c r="AN29" s="459"/>
      <c r="AO29" s="459"/>
      <c r="AP29" s="459"/>
      <c r="AQ29" s="459"/>
      <c r="AR29" s="501"/>
      <c r="AS29" s="458">
        <v>2998</v>
      </c>
      <c r="AT29" s="459"/>
      <c r="AU29" s="459"/>
      <c r="AV29" s="459"/>
      <c r="AW29" s="459"/>
      <c r="AX29" s="460"/>
      <c r="AY29" s="564"/>
      <c r="AZ29" s="565"/>
      <c r="BA29" s="565"/>
      <c r="BB29" s="566"/>
      <c r="BC29" s="441" t="s">
        <v>177</v>
      </c>
      <c r="BD29" s="442"/>
      <c r="BE29" s="442"/>
      <c r="BF29" s="442"/>
      <c r="BG29" s="442"/>
      <c r="BH29" s="442"/>
      <c r="BI29" s="442"/>
      <c r="BJ29" s="442"/>
      <c r="BK29" s="442"/>
      <c r="BL29" s="442"/>
      <c r="BM29" s="443"/>
      <c r="BN29" s="407">
        <v>349819</v>
      </c>
      <c r="BO29" s="408"/>
      <c r="BP29" s="408"/>
      <c r="BQ29" s="408"/>
      <c r="BR29" s="408"/>
      <c r="BS29" s="408"/>
      <c r="BT29" s="408"/>
      <c r="BU29" s="409"/>
      <c r="BV29" s="407">
        <v>315613</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178</v>
      </c>
      <c r="X30" s="575"/>
      <c r="Y30" s="575"/>
      <c r="Z30" s="575"/>
      <c r="AA30" s="575"/>
      <c r="AB30" s="575"/>
      <c r="AC30" s="575"/>
      <c r="AD30" s="575"/>
      <c r="AE30" s="575"/>
      <c r="AF30" s="575"/>
      <c r="AG30" s="576"/>
      <c r="AH30" s="534">
        <v>97.2</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3564633</v>
      </c>
      <c r="BO30" s="527"/>
      <c r="BP30" s="527"/>
      <c r="BQ30" s="527"/>
      <c r="BR30" s="527"/>
      <c r="BS30" s="527"/>
      <c r="BT30" s="527"/>
      <c r="BU30" s="528"/>
      <c r="BV30" s="526">
        <v>3532892</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570" t="s">
        <v>179</v>
      </c>
      <c r="D32" s="570"/>
      <c r="E32" s="570"/>
      <c r="F32" s="570"/>
      <c r="G32" s="570"/>
      <c r="H32" s="570"/>
      <c r="I32" s="570"/>
      <c r="J32" s="570"/>
      <c r="K32" s="570"/>
      <c r="L32" s="570"/>
      <c r="M32" s="570"/>
      <c r="N32" s="570"/>
      <c r="O32" s="570"/>
      <c r="P32" s="570"/>
      <c r="Q32" s="570"/>
      <c r="R32" s="570"/>
      <c r="S32" s="570"/>
      <c r="U32" s="411" t="s">
        <v>180</v>
      </c>
      <c r="V32" s="411"/>
      <c r="W32" s="411"/>
      <c r="X32" s="411"/>
      <c r="Y32" s="411"/>
      <c r="Z32" s="411"/>
      <c r="AA32" s="411"/>
      <c r="AB32" s="411"/>
      <c r="AC32" s="411"/>
      <c r="AD32" s="411"/>
      <c r="AE32" s="411"/>
      <c r="AF32" s="411"/>
      <c r="AG32" s="411"/>
      <c r="AH32" s="411"/>
      <c r="AI32" s="411"/>
      <c r="AJ32" s="411"/>
      <c r="AK32" s="411"/>
      <c r="AM32" s="411" t="s">
        <v>181</v>
      </c>
      <c r="AN32" s="411"/>
      <c r="AO32" s="411"/>
      <c r="AP32" s="411"/>
      <c r="AQ32" s="411"/>
      <c r="AR32" s="411"/>
      <c r="AS32" s="411"/>
      <c r="AT32" s="411"/>
      <c r="AU32" s="411"/>
      <c r="AV32" s="411"/>
      <c r="AW32" s="411"/>
      <c r="AX32" s="411"/>
      <c r="AY32" s="411"/>
      <c r="AZ32" s="411"/>
      <c r="BA32" s="411"/>
      <c r="BB32" s="411"/>
      <c r="BC32" s="411"/>
      <c r="BE32" s="411" t="s">
        <v>182</v>
      </c>
      <c r="BF32" s="411"/>
      <c r="BG32" s="411"/>
      <c r="BH32" s="411"/>
      <c r="BI32" s="411"/>
      <c r="BJ32" s="411"/>
      <c r="BK32" s="411"/>
      <c r="BL32" s="411"/>
      <c r="BM32" s="411"/>
      <c r="BN32" s="411"/>
      <c r="BO32" s="411"/>
      <c r="BP32" s="411"/>
      <c r="BQ32" s="411"/>
      <c r="BR32" s="411"/>
      <c r="BS32" s="411"/>
      <c r="BT32" s="411"/>
      <c r="BU32" s="411"/>
      <c r="BW32" s="411" t="s">
        <v>183</v>
      </c>
      <c r="BX32" s="411"/>
      <c r="BY32" s="411"/>
      <c r="BZ32" s="411"/>
      <c r="CA32" s="411"/>
      <c r="CB32" s="411"/>
      <c r="CC32" s="411"/>
      <c r="CD32" s="411"/>
      <c r="CE32" s="411"/>
      <c r="CF32" s="411"/>
      <c r="CG32" s="411"/>
      <c r="CH32" s="411"/>
      <c r="CI32" s="411"/>
      <c r="CJ32" s="411"/>
      <c r="CK32" s="411"/>
      <c r="CL32" s="411"/>
      <c r="CM32" s="411"/>
      <c r="CO32" s="411" t="s">
        <v>184</v>
      </c>
      <c r="CP32" s="411"/>
      <c r="CQ32" s="411"/>
      <c r="CR32" s="411"/>
      <c r="CS32" s="411"/>
      <c r="CT32" s="411"/>
      <c r="CU32" s="411"/>
      <c r="CV32" s="411"/>
      <c r="CW32" s="411"/>
      <c r="CX32" s="411"/>
      <c r="CY32" s="411"/>
      <c r="CZ32" s="411"/>
      <c r="DA32" s="411"/>
      <c r="DB32" s="411"/>
      <c r="DC32" s="411"/>
      <c r="DD32" s="411"/>
      <c r="DE32" s="411"/>
      <c r="DI32" s="192"/>
    </row>
    <row r="33" spans="1:113" ht="13.5" customHeight="1">
      <c r="A33" s="169"/>
      <c r="B33" s="193"/>
      <c r="C33" s="431" t="s">
        <v>185</v>
      </c>
      <c r="D33" s="431"/>
      <c r="E33" s="396" t="s">
        <v>186</v>
      </c>
      <c r="F33" s="396"/>
      <c r="G33" s="396"/>
      <c r="H33" s="396"/>
      <c r="I33" s="396"/>
      <c r="J33" s="396"/>
      <c r="K33" s="396"/>
      <c r="L33" s="396"/>
      <c r="M33" s="396"/>
      <c r="N33" s="396"/>
      <c r="O33" s="396"/>
      <c r="P33" s="396"/>
      <c r="Q33" s="396"/>
      <c r="R33" s="396"/>
      <c r="S33" s="396"/>
      <c r="T33" s="194"/>
      <c r="U33" s="431" t="s">
        <v>185</v>
      </c>
      <c r="V33" s="431"/>
      <c r="W33" s="396" t="s">
        <v>186</v>
      </c>
      <c r="X33" s="396"/>
      <c r="Y33" s="396"/>
      <c r="Z33" s="396"/>
      <c r="AA33" s="396"/>
      <c r="AB33" s="396"/>
      <c r="AC33" s="396"/>
      <c r="AD33" s="396"/>
      <c r="AE33" s="396"/>
      <c r="AF33" s="396"/>
      <c r="AG33" s="396"/>
      <c r="AH33" s="396"/>
      <c r="AI33" s="396"/>
      <c r="AJ33" s="396"/>
      <c r="AK33" s="396"/>
      <c r="AL33" s="194"/>
      <c r="AM33" s="431" t="s">
        <v>185</v>
      </c>
      <c r="AN33" s="431"/>
      <c r="AO33" s="396" t="s">
        <v>186</v>
      </c>
      <c r="AP33" s="396"/>
      <c r="AQ33" s="396"/>
      <c r="AR33" s="396"/>
      <c r="AS33" s="396"/>
      <c r="AT33" s="396"/>
      <c r="AU33" s="396"/>
      <c r="AV33" s="396"/>
      <c r="AW33" s="396"/>
      <c r="AX33" s="396"/>
      <c r="AY33" s="396"/>
      <c r="AZ33" s="396"/>
      <c r="BA33" s="396"/>
      <c r="BB33" s="396"/>
      <c r="BC33" s="396"/>
      <c r="BD33" s="195"/>
      <c r="BE33" s="396" t="s">
        <v>187</v>
      </c>
      <c r="BF33" s="396"/>
      <c r="BG33" s="396" t="s">
        <v>188</v>
      </c>
      <c r="BH33" s="396"/>
      <c r="BI33" s="396"/>
      <c r="BJ33" s="396"/>
      <c r="BK33" s="396"/>
      <c r="BL33" s="396"/>
      <c r="BM33" s="396"/>
      <c r="BN33" s="396"/>
      <c r="BO33" s="396"/>
      <c r="BP33" s="396"/>
      <c r="BQ33" s="396"/>
      <c r="BR33" s="396"/>
      <c r="BS33" s="396"/>
      <c r="BT33" s="396"/>
      <c r="BU33" s="396"/>
      <c r="BV33" s="195"/>
      <c r="BW33" s="431" t="s">
        <v>187</v>
      </c>
      <c r="BX33" s="431"/>
      <c r="BY33" s="396" t="s">
        <v>189</v>
      </c>
      <c r="BZ33" s="396"/>
      <c r="CA33" s="396"/>
      <c r="CB33" s="396"/>
      <c r="CC33" s="396"/>
      <c r="CD33" s="396"/>
      <c r="CE33" s="396"/>
      <c r="CF33" s="396"/>
      <c r="CG33" s="396"/>
      <c r="CH33" s="396"/>
      <c r="CI33" s="396"/>
      <c r="CJ33" s="396"/>
      <c r="CK33" s="396"/>
      <c r="CL33" s="396"/>
      <c r="CM33" s="396"/>
      <c r="CN33" s="194"/>
      <c r="CO33" s="431" t="s">
        <v>185</v>
      </c>
      <c r="CP33" s="431"/>
      <c r="CQ33" s="396" t="s">
        <v>190</v>
      </c>
      <c r="CR33" s="396"/>
      <c r="CS33" s="396"/>
      <c r="CT33" s="396"/>
      <c r="CU33" s="396"/>
      <c r="CV33" s="396"/>
      <c r="CW33" s="396"/>
      <c r="CX33" s="396"/>
      <c r="CY33" s="396"/>
      <c r="CZ33" s="396"/>
      <c r="DA33" s="396"/>
      <c r="DB33" s="396"/>
      <c r="DC33" s="396"/>
      <c r="DD33" s="396"/>
      <c r="DE33" s="396"/>
      <c r="DF33" s="194"/>
      <c r="DG33" s="596" t="s">
        <v>191</v>
      </c>
      <c r="DH33" s="596"/>
      <c r="DI33" s="196"/>
    </row>
    <row r="34" spans="1:113" ht="32.25" customHeight="1">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f>IF(BG34="","",MAX(C34:D43,U34:V43,AM34:AN43)+1)</f>
        <v>7</v>
      </c>
      <c r="BF34" s="597"/>
      <c r="BG34" s="598" t="str">
        <f>IF('各会計、関係団体の財政状況及び健全化判断比率'!B33="","",'各会計、関係団体の財政状況及び健全化判断比率'!B33)</f>
        <v>田窪第２工業団地特別会計</v>
      </c>
      <c r="BH34" s="598"/>
      <c r="BI34" s="598"/>
      <c r="BJ34" s="598"/>
      <c r="BK34" s="598"/>
      <c r="BL34" s="598"/>
      <c r="BM34" s="598"/>
      <c r="BN34" s="598"/>
      <c r="BO34" s="598"/>
      <c r="BP34" s="598"/>
      <c r="BQ34" s="598"/>
      <c r="BR34" s="598"/>
      <c r="BS34" s="598"/>
      <c r="BT34" s="598"/>
      <c r="BU34" s="598"/>
      <c r="BV34" s="169"/>
      <c r="BW34" s="597">
        <f>IF(BY34="","",MAX(C34:D43,U34:V43,AM34:AN43,BE34:BF43)+1)</f>
        <v>9</v>
      </c>
      <c r="BX34" s="597"/>
      <c r="BY34" s="598" t="str">
        <f>IF('各会計、関係団体の財政状況及び健全化判断比率'!B68="","",'各会計、関係団体の財政状況及び健全化判断比率'!B68)</f>
        <v>松山養護老人ホーム事務組合（一般会計）</v>
      </c>
      <c r="BZ34" s="598"/>
      <c r="CA34" s="598"/>
      <c r="CB34" s="598"/>
      <c r="CC34" s="598"/>
      <c r="CD34" s="598"/>
      <c r="CE34" s="598"/>
      <c r="CF34" s="598"/>
      <c r="CG34" s="598"/>
      <c r="CH34" s="598"/>
      <c r="CI34" s="598"/>
      <c r="CJ34" s="598"/>
      <c r="CK34" s="598"/>
      <c r="CL34" s="598"/>
      <c r="CM34" s="598"/>
      <c r="CN34" s="169"/>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f t="shared" ref="BE35:BE43" si="1">IF(BG35="","",BE34+1)</f>
        <v>8</v>
      </c>
      <c r="BF35" s="597"/>
      <c r="BG35" s="598" t="str">
        <f>IF('各会計、関係団体の財政状況及び健全化判断比率'!B34="","",'各会計、関係団体の財政状況及び健全化判断比率'!B34)</f>
        <v>吉久工業団地特別会計</v>
      </c>
      <c r="BH35" s="598"/>
      <c r="BI35" s="598"/>
      <c r="BJ35" s="598"/>
      <c r="BK35" s="598"/>
      <c r="BL35" s="598"/>
      <c r="BM35" s="598"/>
      <c r="BN35" s="598"/>
      <c r="BO35" s="598"/>
      <c r="BP35" s="598"/>
      <c r="BQ35" s="598"/>
      <c r="BR35" s="598"/>
      <c r="BS35" s="598"/>
      <c r="BT35" s="598"/>
      <c r="BU35" s="598"/>
      <c r="BV35" s="169"/>
      <c r="BW35" s="597">
        <f t="shared" ref="BW35:BW43" si="2">IF(BY35="","",BW34+1)</f>
        <v>10</v>
      </c>
      <c r="BX35" s="597"/>
      <c r="BY35" s="598" t="str">
        <f>IF('各会計、関係団体の財政状況及び健全化判断比率'!B69="","",'各会計、関係団体の財政状況及び健全化判断比率'!B69)</f>
        <v>松山養護老人ホーム事務組合（診療所事業会計）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11</v>
      </c>
      <c r="BX36" s="597"/>
      <c r="BY36" s="598" t="str">
        <f>IF('各会計、関係団体の財政状況及び健全化判断比率'!B70="","",'各会計、関係団体の財政状況及び健全化判断比率'!B70)</f>
        <v>松山広域福祉施設事務組合（一般会計）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12</v>
      </c>
      <c r="BX37" s="597"/>
      <c r="BY37" s="598" t="str">
        <f>IF('各会計、関係団体の財政状況及び健全化判断比率'!B71="","",'各会計、関係団体の財政状況及び健全化判断比率'!B71)</f>
        <v>松山広域福祉施設事務組合（公営企業会計）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13</v>
      </c>
      <c r="BX38" s="597"/>
      <c r="BY38" s="598" t="str">
        <f>IF('各会計、関係団体の財政状況及び健全化判断比率'!B72="","",'各会計、関係団体の財政状況及び健全化判断比率'!B72)</f>
        <v>松山衛生事務組合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14</v>
      </c>
      <c r="BX39" s="597"/>
      <c r="BY39" s="598" t="str">
        <f>IF('各会計、関係団体の財政状況及び健全化判断比率'!B73="","",'各会計、関係団体の財政状況及び健全化判断比率'!B73)</f>
        <v>愛媛県市町総合事務組合（退職手当事業分）</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15</v>
      </c>
      <c r="BX40" s="597"/>
      <c r="BY40" s="598" t="str">
        <f>IF('各会計、関係団体の財政状況及び健全化判断比率'!B74="","",'各会計、関係団体の財政状況及び健全化判断比率'!B74)</f>
        <v>愛媛県市町総合事務組合（消防補償事業分）</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16</v>
      </c>
      <c r="BX41" s="597"/>
      <c r="BY41" s="598" t="str">
        <f>IF('各会計、関係団体の財政状況及び健全化判断比率'!B75="","",'各会計、関係団体の財政状況及び健全化判断比率'!B75)</f>
        <v>愛媛県市町総合事務組合（交通災害事業特別会計）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17</v>
      </c>
      <c r="BX42" s="597"/>
      <c r="BY42" s="598" t="str">
        <f>IF('各会計、関係団体の財政状況及び健全化判断比率'!B76="","",'各会計、関係団体の財政状況及び健全化判断比率'!B76)</f>
        <v>愛媛県市町総合事務組合（自治会館事業分）</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18</v>
      </c>
      <c r="BX43" s="597"/>
      <c r="BY43" s="598" t="str">
        <f>IF('各会計、関係団体の財政状況及び健全化判断比率'!B77="","",'各会計、関係団体の財政状況及び健全化判断比率'!B77)</f>
        <v>愛媛県市町総合事務組合（議員公務災害事業分）</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192</v>
      </c>
      <c r="E46" s="600" t="s">
        <v>193</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c r="E47" s="600" t="s">
        <v>194</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c r="E48" s="600" t="s">
        <v>195</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c r="E49" s="601" t="s">
        <v>196</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c r="E50" s="600" t="s">
        <v>197</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c r="E51" s="600" t="s">
        <v>198</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c r="E52" s="600" t="s">
        <v>199</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c r="E53" s="600" t="s">
        <v>200</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row r="55" spans="5:113"/>
    <row r="56" spans="5:113"/>
  </sheetData>
  <sheetProtection algorithmName="SHA-512" hashValue="qoP8ziZnCz7bf6HCUOgLVybAqW+XO5Ko1Fc+6cSNh56NMiMXIwThLKeWu1ZmoNGlB8tmtQqUkacHwTXUIvfIWw==" saltValue="jlbx8eaSB8mrwx8RLRykc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201</v>
      </c>
      <c r="DI1" s="603"/>
      <c r="DJ1" s="603"/>
      <c r="DK1" s="603"/>
      <c r="DL1" s="603"/>
      <c r="DM1" s="603"/>
      <c r="DN1" s="604"/>
      <c r="DO1" s="202"/>
      <c r="DP1" s="602" t="s">
        <v>202</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05" t="s">
        <v>204</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205</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206</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5" t="s">
        <v>1</v>
      </c>
      <c r="C4" s="606"/>
      <c r="D4" s="606"/>
      <c r="E4" s="606"/>
      <c r="F4" s="606"/>
      <c r="G4" s="606"/>
      <c r="H4" s="606"/>
      <c r="I4" s="606"/>
      <c r="J4" s="606"/>
      <c r="K4" s="606"/>
      <c r="L4" s="606"/>
      <c r="M4" s="606"/>
      <c r="N4" s="606"/>
      <c r="O4" s="606"/>
      <c r="P4" s="606"/>
      <c r="Q4" s="607"/>
      <c r="R4" s="605" t="s">
        <v>207</v>
      </c>
      <c r="S4" s="606"/>
      <c r="T4" s="606"/>
      <c r="U4" s="606"/>
      <c r="V4" s="606"/>
      <c r="W4" s="606"/>
      <c r="X4" s="606"/>
      <c r="Y4" s="607"/>
      <c r="Z4" s="605" t="s">
        <v>208</v>
      </c>
      <c r="AA4" s="606"/>
      <c r="AB4" s="606"/>
      <c r="AC4" s="607"/>
      <c r="AD4" s="605" t="s">
        <v>209</v>
      </c>
      <c r="AE4" s="606"/>
      <c r="AF4" s="606"/>
      <c r="AG4" s="606"/>
      <c r="AH4" s="606"/>
      <c r="AI4" s="606"/>
      <c r="AJ4" s="606"/>
      <c r="AK4" s="607"/>
      <c r="AL4" s="605" t="s">
        <v>208</v>
      </c>
      <c r="AM4" s="606"/>
      <c r="AN4" s="606"/>
      <c r="AO4" s="607"/>
      <c r="AP4" s="608" t="s">
        <v>210</v>
      </c>
      <c r="AQ4" s="608"/>
      <c r="AR4" s="608"/>
      <c r="AS4" s="608"/>
      <c r="AT4" s="608"/>
      <c r="AU4" s="608"/>
      <c r="AV4" s="608"/>
      <c r="AW4" s="608"/>
      <c r="AX4" s="608"/>
      <c r="AY4" s="608"/>
      <c r="AZ4" s="608"/>
      <c r="BA4" s="608"/>
      <c r="BB4" s="608"/>
      <c r="BC4" s="608"/>
      <c r="BD4" s="608"/>
      <c r="BE4" s="608"/>
      <c r="BF4" s="608"/>
      <c r="BG4" s="608" t="s">
        <v>211</v>
      </c>
      <c r="BH4" s="608"/>
      <c r="BI4" s="608"/>
      <c r="BJ4" s="608"/>
      <c r="BK4" s="608"/>
      <c r="BL4" s="608"/>
      <c r="BM4" s="608"/>
      <c r="BN4" s="608"/>
      <c r="BO4" s="608" t="s">
        <v>208</v>
      </c>
      <c r="BP4" s="608"/>
      <c r="BQ4" s="608"/>
      <c r="BR4" s="608"/>
      <c r="BS4" s="608" t="s">
        <v>212</v>
      </c>
      <c r="BT4" s="608"/>
      <c r="BU4" s="608"/>
      <c r="BV4" s="608"/>
      <c r="BW4" s="608"/>
      <c r="BX4" s="608"/>
      <c r="BY4" s="608"/>
      <c r="BZ4" s="608"/>
      <c r="CA4" s="608"/>
      <c r="CB4" s="608"/>
      <c r="CD4" s="605" t="s">
        <v>213</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c r="B5" s="609" t="s">
        <v>214</v>
      </c>
      <c r="C5" s="610"/>
      <c r="D5" s="610"/>
      <c r="E5" s="610"/>
      <c r="F5" s="610"/>
      <c r="G5" s="610"/>
      <c r="H5" s="610"/>
      <c r="I5" s="610"/>
      <c r="J5" s="610"/>
      <c r="K5" s="610"/>
      <c r="L5" s="610"/>
      <c r="M5" s="610"/>
      <c r="N5" s="610"/>
      <c r="O5" s="610"/>
      <c r="P5" s="610"/>
      <c r="Q5" s="611"/>
      <c r="R5" s="612">
        <v>4154522</v>
      </c>
      <c r="S5" s="613"/>
      <c r="T5" s="613"/>
      <c r="U5" s="613"/>
      <c r="V5" s="613"/>
      <c r="W5" s="613"/>
      <c r="X5" s="613"/>
      <c r="Y5" s="614"/>
      <c r="Z5" s="615">
        <v>19.600000000000001</v>
      </c>
      <c r="AA5" s="615"/>
      <c r="AB5" s="615"/>
      <c r="AC5" s="615"/>
      <c r="AD5" s="616">
        <v>4154522</v>
      </c>
      <c r="AE5" s="616"/>
      <c r="AF5" s="616"/>
      <c r="AG5" s="616"/>
      <c r="AH5" s="616"/>
      <c r="AI5" s="616"/>
      <c r="AJ5" s="616"/>
      <c r="AK5" s="616"/>
      <c r="AL5" s="617">
        <v>39.9</v>
      </c>
      <c r="AM5" s="618"/>
      <c r="AN5" s="618"/>
      <c r="AO5" s="619"/>
      <c r="AP5" s="609" t="s">
        <v>215</v>
      </c>
      <c r="AQ5" s="610"/>
      <c r="AR5" s="610"/>
      <c r="AS5" s="610"/>
      <c r="AT5" s="610"/>
      <c r="AU5" s="610"/>
      <c r="AV5" s="610"/>
      <c r="AW5" s="610"/>
      <c r="AX5" s="610"/>
      <c r="AY5" s="610"/>
      <c r="AZ5" s="610"/>
      <c r="BA5" s="610"/>
      <c r="BB5" s="610"/>
      <c r="BC5" s="610"/>
      <c r="BD5" s="610"/>
      <c r="BE5" s="610"/>
      <c r="BF5" s="611"/>
      <c r="BG5" s="623">
        <v>4152050</v>
      </c>
      <c r="BH5" s="624"/>
      <c r="BI5" s="624"/>
      <c r="BJ5" s="624"/>
      <c r="BK5" s="624"/>
      <c r="BL5" s="624"/>
      <c r="BM5" s="624"/>
      <c r="BN5" s="625"/>
      <c r="BO5" s="626">
        <v>99.9</v>
      </c>
      <c r="BP5" s="626"/>
      <c r="BQ5" s="626"/>
      <c r="BR5" s="626"/>
      <c r="BS5" s="627">
        <v>81194</v>
      </c>
      <c r="BT5" s="627"/>
      <c r="BU5" s="627"/>
      <c r="BV5" s="627"/>
      <c r="BW5" s="627"/>
      <c r="BX5" s="627"/>
      <c r="BY5" s="627"/>
      <c r="BZ5" s="627"/>
      <c r="CA5" s="627"/>
      <c r="CB5" s="631"/>
      <c r="CD5" s="605" t="s">
        <v>210</v>
      </c>
      <c r="CE5" s="606"/>
      <c r="CF5" s="606"/>
      <c r="CG5" s="606"/>
      <c r="CH5" s="606"/>
      <c r="CI5" s="606"/>
      <c r="CJ5" s="606"/>
      <c r="CK5" s="606"/>
      <c r="CL5" s="606"/>
      <c r="CM5" s="606"/>
      <c r="CN5" s="606"/>
      <c r="CO5" s="606"/>
      <c r="CP5" s="606"/>
      <c r="CQ5" s="607"/>
      <c r="CR5" s="605" t="s">
        <v>216</v>
      </c>
      <c r="CS5" s="606"/>
      <c r="CT5" s="606"/>
      <c r="CU5" s="606"/>
      <c r="CV5" s="606"/>
      <c r="CW5" s="606"/>
      <c r="CX5" s="606"/>
      <c r="CY5" s="607"/>
      <c r="CZ5" s="605" t="s">
        <v>208</v>
      </c>
      <c r="DA5" s="606"/>
      <c r="DB5" s="606"/>
      <c r="DC5" s="607"/>
      <c r="DD5" s="605" t="s">
        <v>217</v>
      </c>
      <c r="DE5" s="606"/>
      <c r="DF5" s="606"/>
      <c r="DG5" s="606"/>
      <c r="DH5" s="606"/>
      <c r="DI5" s="606"/>
      <c r="DJ5" s="606"/>
      <c r="DK5" s="606"/>
      <c r="DL5" s="606"/>
      <c r="DM5" s="606"/>
      <c r="DN5" s="606"/>
      <c r="DO5" s="606"/>
      <c r="DP5" s="607"/>
      <c r="DQ5" s="605" t="s">
        <v>218</v>
      </c>
      <c r="DR5" s="606"/>
      <c r="DS5" s="606"/>
      <c r="DT5" s="606"/>
      <c r="DU5" s="606"/>
      <c r="DV5" s="606"/>
      <c r="DW5" s="606"/>
      <c r="DX5" s="606"/>
      <c r="DY5" s="606"/>
      <c r="DZ5" s="606"/>
      <c r="EA5" s="606"/>
      <c r="EB5" s="606"/>
      <c r="EC5" s="607"/>
    </row>
    <row r="6" spans="2:143" ht="11.25" customHeight="1">
      <c r="B6" s="620" t="s">
        <v>219</v>
      </c>
      <c r="C6" s="621"/>
      <c r="D6" s="621"/>
      <c r="E6" s="621"/>
      <c r="F6" s="621"/>
      <c r="G6" s="621"/>
      <c r="H6" s="621"/>
      <c r="I6" s="621"/>
      <c r="J6" s="621"/>
      <c r="K6" s="621"/>
      <c r="L6" s="621"/>
      <c r="M6" s="621"/>
      <c r="N6" s="621"/>
      <c r="O6" s="621"/>
      <c r="P6" s="621"/>
      <c r="Q6" s="622"/>
      <c r="R6" s="623">
        <v>165214</v>
      </c>
      <c r="S6" s="624"/>
      <c r="T6" s="624"/>
      <c r="U6" s="624"/>
      <c r="V6" s="624"/>
      <c r="W6" s="624"/>
      <c r="X6" s="624"/>
      <c r="Y6" s="625"/>
      <c r="Z6" s="626">
        <v>0.8</v>
      </c>
      <c r="AA6" s="626"/>
      <c r="AB6" s="626"/>
      <c r="AC6" s="626"/>
      <c r="AD6" s="627">
        <v>165214</v>
      </c>
      <c r="AE6" s="627"/>
      <c r="AF6" s="627"/>
      <c r="AG6" s="627"/>
      <c r="AH6" s="627"/>
      <c r="AI6" s="627"/>
      <c r="AJ6" s="627"/>
      <c r="AK6" s="627"/>
      <c r="AL6" s="628">
        <v>1.6</v>
      </c>
      <c r="AM6" s="629"/>
      <c r="AN6" s="629"/>
      <c r="AO6" s="630"/>
      <c r="AP6" s="620" t="s">
        <v>220</v>
      </c>
      <c r="AQ6" s="621"/>
      <c r="AR6" s="621"/>
      <c r="AS6" s="621"/>
      <c r="AT6" s="621"/>
      <c r="AU6" s="621"/>
      <c r="AV6" s="621"/>
      <c r="AW6" s="621"/>
      <c r="AX6" s="621"/>
      <c r="AY6" s="621"/>
      <c r="AZ6" s="621"/>
      <c r="BA6" s="621"/>
      <c r="BB6" s="621"/>
      <c r="BC6" s="621"/>
      <c r="BD6" s="621"/>
      <c r="BE6" s="621"/>
      <c r="BF6" s="622"/>
      <c r="BG6" s="623">
        <v>4152050</v>
      </c>
      <c r="BH6" s="624"/>
      <c r="BI6" s="624"/>
      <c r="BJ6" s="624"/>
      <c r="BK6" s="624"/>
      <c r="BL6" s="624"/>
      <c r="BM6" s="624"/>
      <c r="BN6" s="625"/>
      <c r="BO6" s="626">
        <v>99.9</v>
      </c>
      <c r="BP6" s="626"/>
      <c r="BQ6" s="626"/>
      <c r="BR6" s="626"/>
      <c r="BS6" s="627">
        <v>81194</v>
      </c>
      <c r="BT6" s="627"/>
      <c r="BU6" s="627"/>
      <c r="BV6" s="627"/>
      <c r="BW6" s="627"/>
      <c r="BX6" s="627"/>
      <c r="BY6" s="627"/>
      <c r="BZ6" s="627"/>
      <c r="CA6" s="627"/>
      <c r="CB6" s="631"/>
      <c r="CD6" s="609" t="s">
        <v>221</v>
      </c>
      <c r="CE6" s="610"/>
      <c r="CF6" s="610"/>
      <c r="CG6" s="610"/>
      <c r="CH6" s="610"/>
      <c r="CI6" s="610"/>
      <c r="CJ6" s="610"/>
      <c r="CK6" s="610"/>
      <c r="CL6" s="610"/>
      <c r="CM6" s="610"/>
      <c r="CN6" s="610"/>
      <c r="CO6" s="610"/>
      <c r="CP6" s="610"/>
      <c r="CQ6" s="611"/>
      <c r="CR6" s="623">
        <v>133519</v>
      </c>
      <c r="CS6" s="624"/>
      <c r="CT6" s="624"/>
      <c r="CU6" s="624"/>
      <c r="CV6" s="624"/>
      <c r="CW6" s="624"/>
      <c r="CX6" s="624"/>
      <c r="CY6" s="625"/>
      <c r="CZ6" s="617">
        <v>0.7</v>
      </c>
      <c r="DA6" s="618"/>
      <c r="DB6" s="618"/>
      <c r="DC6" s="634"/>
      <c r="DD6" s="632" t="s">
        <v>122</v>
      </c>
      <c r="DE6" s="624"/>
      <c r="DF6" s="624"/>
      <c r="DG6" s="624"/>
      <c r="DH6" s="624"/>
      <c r="DI6" s="624"/>
      <c r="DJ6" s="624"/>
      <c r="DK6" s="624"/>
      <c r="DL6" s="624"/>
      <c r="DM6" s="624"/>
      <c r="DN6" s="624"/>
      <c r="DO6" s="624"/>
      <c r="DP6" s="625"/>
      <c r="DQ6" s="632">
        <v>133519</v>
      </c>
      <c r="DR6" s="624"/>
      <c r="DS6" s="624"/>
      <c r="DT6" s="624"/>
      <c r="DU6" s="624"/>
      <c r="DV6" s="624"/>
      <c r="DW6" s="624"/>
      <c r="DX6" s="624"/>
      <c r="DY6" s="624"/>
      <c r="DZ6" s="624"/>
      <c r="EA6" s="624"/>
      <c r="EB6" s="624"/>
      <c r="EC6" s="633"/>
    </row>
    <row r="7" spans="2:143" ht="11.25" customHeight="1">
      <c r="B7" s="620" t="s">
        <v>222</v>
      </c>
      <c r="C7" s="621"/>
      <c r="D7" s="621"/>
      <c r="E7" s="621"/>
      <c r="F7" s="621"/>
      <c r="G7" s="621"/>
      <c r="H7" s="621"/>
      <c r="I7" s="621"/>
      <c r="J7" s="621"/>
      <c r="K7" s="621"/>
      <c r="L7" s="621"/>
      <c r="M7" s="621"/>
      <c r="N7" s="621"/>
      <c r="O7" s="621"/>
      <c r="P7" s="621"/>
      <c r="Q7" s="622"/>
      <c r="R7" s="623">
        <v>3536</v>
      </c>
      <c r="S7" s="624"/>
      <c r="T7" s="624"/>
      <c r="U7" s="624"/>
      <c r="V7" s="624"/>
      <c r="W7" s="624"/>
      <c r="X7" s="624"/>
      <c r="Y7" s="625"/>
      <c r="Z7" s="626">
        <v>0</v>
      </c>
      <c r="AA7" s="626"/>
      <c r="AB7" s="626"/>
      <c r="AC7" s="626"/>
      <c r="AD7" s="627">
        <v>3536</v>
      </c>
      <c r="AE7" s="627"/>
      <c r="AF7" s="627"/>
      <c r="AG7" s="627"/>
      <c r="AH7" s="627"/>
      <c r="AI7" s="627"/>
      <c r="AJ7" s="627"/>
      <c r="AK7" s="627"/>
      <c r="AL7" s="628">
        <v>0</v>
      </c>
      <c r="AM7" s="629"/>
      <c r="AN7" s="629"/>
      <c r="AO7" s="630"/>
      <c r="AP7" s="620" t="s">
        <v>223</v>
      </c>
      <c r="AQ7" s="621"/>
      <c r="AR7" s="621"/>
      <c r="AS7" s="621"/>
      <c r="AT7" s="621"/>
      <c r="AU7" s="621"/>
      <c r="AV7" s="621"/>
      <c r="AW7" s="621"/>
      <c r="AX7" s="621"/>
      <c r="AY7" s="621"/>
      <c r="AZ7" s="621"/>
      <c r="BA7" s="621"/>
      <c r="BB7" s="621"/>
      <c r="BC7" s="621"/>
      <c r="BD7" s="621"/>
      <c r="BE7" s="621"/>
      <c r="BF7" s="622"/>
      <c r="BG7" s="623">
        <v>1776244</v>
      </c>
      <c r="BH7" s="624"/>
      <c r="BI7" s="624"/>
      <c r="BJ7" s="624"/>
      <c r="BK7" s="624"/>
      <c r="BL7" s="624"/>
      <c r="BM7" s="624"/>
      <c r="BN7" s="625"/>
      <c r="BO7" s="626">
        <v>42.8</v>
      </c>
      <c r="BP7" s="626"/>
      <c r="BQ7" s="626"/>
      <c r="BR7" s="626"/>
      <c r="BS7" s="627">
        <v>81194</v>
      </c>
      <c r="BT7" s="627"/>
      <c r="BU7" s="627"/>
      <c r="BV7" s="627"/>
      <c r="BW7" s="627"/>
      <c r="BX7" s="627"/>
      <c r="BY7" s="627"/>
      <c r="BZ7" s="627"/>
      <c r="CA7" s="627"/>
      <c r="CB7" s="631"/>
      <c r="CD7" s="620" t="s">
        <v>224</v>
      </c>
      <c r="CE7" s="621"/>
      <c r="CF7" s="621"/>
      <c r="CG7" s="621"/>
      <c r="CH7" s="621"/>
      <c r="CI7" s="621"/>
      <c r="CJ7" s="621"/>
      <c r="CK7" s="621"/>
      <c r="CL7" s="621"/>
      <c r="CM7" s="621"/>
      <c r="CN7" s="621"/>
      <c r="CO7" s="621"/>
      <c r="CP7" s="621"/>
      <c r="CQ7" s="622"/>
      <c r="CR7" s="623">
        <v>2336057</v>
      </c>
      <c r="CS7" s="624"/>
      <c r="CT7" s="624"/>
      <c r="CU7" s="624"/>
      <c r="CV7" s="624"/>
      <c r="CW7" s="624"/>
      <c r="CX7" s="624"/>
      <c r="CY7" s="625"/>
      <c r="CZ7" s="626">
        <v>11.6</v>
      </c>
      <c r="DA7" s="626"/>
      <c r="DB7" s="626"/>
      <c r="DC7" s="626"/>
      <c r="DD7" s="632">
        <v>146111</v>
      </c>
      <c r="DE7" s="624"/>
      <c r="DF7" s="624"/>
      <c r="DG7" s="624"/>
      <c r="DH7" s="624"/>
      <c r="DI7" s="624"/>
      <c r="DJ7" s="624"/>
      <c r="DK7" s="624"/>
      <c r="DL7" s="624"/>
      <c r="DM7" s="624"/>
      <c r="DN7" s="624"/>
      <c r="DO7" s="624"/>
      <c r="DP7" s="625"/>
      <c r="DQ7" s="632">
        <v>1992696</v>
      </c>
      <c r="DR7" s="624"/>
      <c r="DS7" s="624"/>
      <c r="DT7" s="624"/>
      <c r="DU7" s="624"/>
      <c r="DV7" s="624"/>
      <c r="DW7" s="624"/>
      <c r="DX7" s="624"/>
      <c r="DY7" s="624"/>
      <c r="DZ7" s="624"/>
      <c r="EA7" s="624"/>
      <c r="EB7" s="624"/>
      <c r="EC7" s="633"/>
    </row>
    <row r="8" spans="2:143" ht="11.25" customHeight="1">
      <c r="B8" s="620" t="s">
        <v>225</v>
      </c>
      <c r="C8" s="621"/>
      <c r="D8" s="621"/>
      <c r="E8" s="621"/>
      <c r="F8" s="621"/>
      <c r="G8" s="621"/>
      <c r="H8" s="621"/>
      <c r="I8" s="621"/>
      <c r="J8" s="621"/>
      <c r="K8" s="621"/>
      <c r="L8" s="621"/>
      <c r="M8" s="621"/>
      <c r="N8" s="621"/>
      <c r="O8" s="621"/>
      <c r="P8" s="621"/>
      <c r="Q8" s="622"/>
      <c r="R8" s="623">
        <v>33753</v>
      </c>
      <c r="S8" s="624"/>
      <c r="T8" s="624"/>
      <c r="U8" s="624"/>
      <c r="V8" s="624"/>
      <c r="W8" s="624"/>
      <c r="X8" s="624"/>
      <c r="Y8" s="625"/>
      <c r="Z8" s="626">
        <v>0.2</v>
      </c>
      <c r="AA8" s="626"/>
      <c r="AB8" s="626"/>
      <c r="AC8" s="626"/>
      <c r="AD8" s="627">
        <v>33753</v>
      </c>
      <c r="AE8" s="627"/>
      <c r="AF8" s="627"/>
      <c r="AG8" s="627"/>
      <c r="AH8" s="627"/>
      <c r="AI8" s="627"/>
      <c r="AJ8" s="627"/>
      <c r="AK8" s="627"/>
      <c r="AL8" s="628">
        <v>0.3</v>
      </c>
      <c r="AM8" s="629"/>
      <c r="AN8" s="629"/>
      <c r="AO8" s="630"/>
      <c r="AP8" s="620" t="s">
        <v>226</v>
      </c>
      <c r="AQ8" s="621"/>
      <c r="AR8" s="621"/>
      <c r="AS8" s="621"/>
      <c r="AT8" s="621"/>
      <c r="AU8" s="621"/>
      <c r="AV8" s="621"/>
      <c r="AW8" s="621"/>
      <c r="AX8" s="621"/>
      <c r="AY8" s="621"/>
      <c r="AZ8" s="621"/>
      <c r="BA8" s="621"/>
      <c r="BB8" s="621"/>
      <c r="BC8" s="621"/>
      <c r="BD8" s="621"/>
      <c r="BE8" s="621"/>
      <c r="BF8" s="622"/>
      <c r="BG8" s="623">
        <v>47286</v>
      </c>
      <c r="BH8" s="624"/>
      <c r="BI8" s="624"/>
      <c r="BJ8" s="624"/>
      <c r="BK8" s="624"/>
      <c r="BL8" s="624"/>
      <c r="BM8" s="624"/>
      <c r="BN8" s="625"/>
      <c r="BO8" s="626">
        <v>1.1000000000000001</v>
      </c>
      <c r="BP8" s="626"/>
      <c r="BQ8" s="626"/>
      <c r="BR8" s="626"/>
      <c r="BS8" s="627" t="s">
        <v>122</v>
      </c>
      <c r="BT8" s="627"/>
      <c r="BU8" s="627"/>
      <c r="BV8" s="627"/>
      <c r="BW8" s="627"/>
      <c r="BX8" s="627"/>
      <c r="BY8" s="627"/>
      <c r="BZ8" s="627"/>
      <c r="CA8" s="627"/>
      <c r="CB8" s="631"/>
      <c r="CD8" s="620" t="s">
        <v>227</v>
      </c>
      <c r="CE8" s="621"/>
      <c r="CF8" s="621"/>
      <c r="CG8" s="621"/>
      <c r="CH8" s="621"/>
      <c r="CI8" s="621"/>
      <c r="CJ8" s="621"/>
      <c r="CK8" s="621"/>
      <c r="CL8" s="621"/>
      <c r="CM8" s="621"/>
      <c r="CN8" s="621"/>
      <c r="CO8" s="621"/>
      <c r="CP8" s="621"/>
      <c r="CQ8" s="622"/>
      <c r="CR8" s="623">
        <v>7074602</v>
      </c>
      <c r="CS8" s="624"/>
      <c r="CT8" s="624"/>
      <c r="CU8" s="624"/>
      <c r="CV8" s="624"/>
      <c r="CW8" s="624"/>
      <c r="CX8" s="624"/>
      <c r="CY8" s="625"/>
      <c r="CZ8" s="626">
        <v>35.1</v>
      </c>
      <c r="DA8" s="626"/>
      <c r="DB8" s="626"/>
      <c r="DC8" s="626"/>
      <c r="DD8" s="632">
        <v>91737</v>
      </c>
      <c r="DE8" s="624"/>
      <c r="DF8" s="624"/>
      <c r="DG8" s="624"/>
      <c r="DH8" s="624"/>
      <c r="DI8" s="624"/>
      <c r="DJ8" s="624"/>
      <c r="DK8" s="624"/>
      <c r="DL8" s="624"/>
      <c r="DM8" s="624"/>
      <c r="DN8" s="624"/>
      <c r="DO8" s="624"/>
      <c r="DP8" s="625"/>
      <c r="DQ8" s="632">
        <v>4006143</v>
      </c>
      <c r="DR8" s="624"/>
      <c r="DS8" s="624"/>
      <c r="DT8" s="624"/>
      <c r="DU8" s="624"/>
      <c r="DV8" s="624"/>
      <c r="DW8" s="624"/>
      <c r="DX8" s="624"/>
      <c r="DY8" s="624"/>
      <c r="DZ8" s="624"/>
      <c r="EA8" s="624"/>
      <c r="EB8" s="624"/>
      <c r="EC8" s="633"/>
    </row>
    <row r="9" spans="2:143" ht="11.25" customHeight="1">
      <c r="B9" s="620" t="s">
        <v>228</v>
      </c>
      <c r="C9" s="621"/>
      <c r="D9" s="621"/>
      <c r="E9" s="621"/>
      <c r="F9" s="621"/>
      <c r="G9" s="621"/>
      <c r="H9" s="621"/>
      <c r="I9" s="621"/>
      <c r="J9" s="621"/>
      <c r="K9" s="621"/>
      <c r="L9" s="621"/>
      <c r="M9" s="621"/>
      <c r="N9" s="621"/>
      <c r="O9" s="621"/>
      <c r="P9" s="621"/>
      <c r="Q9" s="622"/>
      <c r="R9" s="623">
        <v>50182</v>
      </c>
      <c r="S9" s="624"/>
      <c r="T9" s="624"/>
      <c r="U9" s="624"/>
      <c r="V9" s="624"/>
      <c r="W9" s="624"/>
      <c r="X9" s="624"/>
      <c r="Y9" s="625"/>
      <c r="Z9" s="626">
        <v>0.2</v>
      </c>
      <c r="AA9" s="626"/>
      <c r="AB9" s="626"/>
      <c r="AC9" s="626"/>
      <c r="AD9" s="627">
        <v>50182</v>
      </c>
      <c r="AE9" s="627"/>
      <c r="AF9" s="627"/>
      <c r="AG9" s="627"/>
      <c r="AH9" s="627"/>
      <c r="AI9" s="627"/>
      <c r="AJ9" s="627"/>
      <c r="AK9" s="627"/>
      <c r="AL9" s="628">
        <v>0.5</v>
      </c>
      <c r="AM9" s="629"/>
      <c r="AN9" s="629"/>
      <c r="AO9" s="630"/>
      <c r="AP9" s="620" t="s">
        <v>229</v>
      </c>
      <c r="AQ9" s="621"/>
      <c r="AR9" s="621"/>
      <c r="AS9" s="621"/>
      <c r="AT9" s="621"/>
      <c r="AU9" s="621"/>
      <c r="AV9" s="621"/>
      <c r="AW9" s="621"/>
      <c r="AX9" s="621"/>
      <c r="AY9" s="621"/>
      <c r="AZ9" s="621"/>
      <c r="BA9" s="621"/>
      <c r="BB9" s="621"/>
      <c r="BC9" s="621"/>
      <c r="BD9" s="621"/>
      <c r="BE9" s="621"/>
      <c r="BF9" s="622"/>
      <c r="BG9" s="623">
        <v>1393738</v>
      </c>
      <c r="BH9" s="624"/>
      <c r="BI9" s="624"/>
      <c r="BJ9" s="624"/>
      <c r="BK9" s="624"/>
      <c r="BL9" s="624"/>
      <c r="BM9" s="624"/>
      <c r="BN9" s="625"/>
      <c r="BO9" s="626">
        <v>33.5</v>
      </c>
      <c r="BP9" s="626"/>
      <c r="BQ9" s="626"/>
      <c r="BR9" s="626"/>
      <c r="BS9" s="627" t="s">
        <v>122</v>
      </c>
      <c r="BT9" s="627"/>
      <c r="BU9" s="627"/>
      <c r="BV9" s="627"/>
      <c r="BW9" s="627"/>
      <c r="BX9" s="627"/>
      <c r="BY9" s="627"/>
      <c r="BZ9" s="627"/>
      <c r="CA9" s="627"/>
      <c r="CB9" s="631"/>
      <c r="CD9" s="620" t="s">
        <v>230</v>
      </c>
      <c r="CE9" s="621"/>
      <c r="CF9" s="621"/>
      <c r="CG9" s="621"/>
      <c r="CH9" s="621"/>
      <c r="CI9" s="621"/>
      <c r="CJ9" s="621"/>
      <c r="CK9" s="621"/>
      <c r="CL9" s="621"/>
      <c r="CM9" s="621"/>
      <c r="CN9" s="621"/>
      <c r="CO9" s="621"/>
      <c r="CP9" s="621"/>
      <c r="CQ9" s="622"/>
      <c r="CR9" s="623">
        <v>1476610</v>
      </c>
      <c r="CS9" s="624"/>
      <c r="CT9" s="624"/>
      <c r="CU9" s="624"/>
      <c r="CV9" s="624"/>
      <c r="CW9" s="624"/>
      <c r="CX9" s="624"/>
      <c r="CY9" s="625"/>
      <c r="CZ9" s="626">
        <v>7.3</v>
      </c>
      <c r="DA9" s="626"/>
      <c r="DB9" s="626"/>
      <c r="DC9" s="626"/>
      <c r="DD9" s="632">
        <v>30057</v>
      </c>
      <c r="DE9" s="624"/>
      <c r="DF9" s="624"/>
      <c r="DG9" s="624"/>
      <c r="DH9" s="624"/>
      <c r="DI9" s="624"/>
      <c r="DJ9" s="624"/>
      <c r="DK9" s="624"/>
      <c r="DL9" s="624"/>
      <c r="DM9" s="624"/>
      <c r="DN9" s="624"/>
      <c r="DO9" s="624"/>
      <c r="DP9" s="625"/>
      <c r="DQ9" s="632">
        <v>1374741</v>
      </c>
      <c r="DR9" s="624"/>
      <c r="DS9" s="624"/>
      <c r="DT9" s="624"/>
      <c r="DU9" s="624"/>
      <c r="DV9" s="624"/>
      <c r="DW9" s="624"/>
      <c r="DX9" s="624"/>
      <c r="DY9" s="624"/>
      <c r="DZ9" s="624"/>
      <c r="EA9" s="624"/>
      <c r="EB9" s="624"/>
      <c r="EC9" s="633"/>
    </row>
    <row r="10" spans="2:143" ht="11.25" customHeight="1">
      <c r="B10" s="620" t="s">
        <v>231</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232</v>
      </c>
      <c r="AQ10" s="621"/>
      <c r="AR10" s="621"/>
      <c r="AS10" s="621"/>
      <c r="AT10" s="621"/>
      <c r="AU10" s="621"/>
      <c r="AV10" s="621"/>
      <c r="AW10" s="621"/>
      <c r="AX10" s="621"/>
      <c r="AY10" s="621"/>
      <c r="AZ10" s="621"/>
      <c r="BA10" s="621"/>
      <c r="BB10" s="621"/>
      <c r="BC10" s="621"/>
      <c r="BD10" s="621"/>
      <c r="BE10" s="621"/>
      <c r="BF10" s="622"/>
      <c r="BG10" s="623">
        <v>113172</v>
      </c>
      <c r="BH10" s="624"/>
      <c r="BI10" s="624"/>
      <c r="BJ10" s="624"/>
      <c r="BK10" s="624"/>
      <c r="BL10" s="624"/>
      <c r="BM10" s="624"/>
      <c r="BN10" s="625"/>
      <c r="BO10" s="626">
        <v>2.7</v>
      </c>
      <c r="BP10" s="626"/>
      <c r="BQ10" s="626"/>
      <c r="BR10" s="626"/>
      <c r="BS10" s="627">
        <v>19036</v>
      </c>
      <c r="BT10" s="627"/>
      <c r="BU10" s="627"/>
      <c r="BV10" s="627"/>
      <c r="BW10" s="627"/>
      <c r="BX10" s="627"/>
      <c r="BY10" s="627"/>
      <c r="BZ10" s="627"/>
      <c r="CA10" s="627"/>
      <c r="CB10" s="631"/>
      <c r="CD10" s="620" t="s">
        <v>233</v>
      </c>
      <c r="CE10" s="621"/>
      <c r="CF10" s="621"/>
      <c r="CG10" s="621"/>
      <c r="CH10" s="621"/>
      <c r="CI10" s="621"/>
      <c r="CJ10" s="621"/>
      <c r="CK10" s="621"/>
      <c r="CL10" s="621"/>
      <c r="CM10" s="621"/>
      <c r="CN10" s="621"/>
      <c r="CO10" s="621"/>
      <c r="CP10" s="621"/>
      <c r="CQ10" s="622"/>
      <c r="CR10" s="623">
        <v>23010</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10</v>
      </c>
      <c r="DR10" s="624"/>
      <c r="DS10" s="624"/>
      <c r="DT10" s="624"/>
      <c r="DU10" s="624"/>
      <c r="DV10" s="624"/>
      <c r="DW10" s="624"/>
      <c r="DX10" s="624"/>
      <c r="DY10" s="624"/>
      <c r="DZ10" s="624"/>
      <c r="EA10" s="624"/>
      <c r="EB10" s="624"/>
      <c r="EC10" s="633"/>
    </row>
    <row r="11" spans="2:143" ht="11.25" customHeight="1">
      <c r="B11" s="620" t="s">
        <v>234</v>
      </c>
      <c r="C11" s="621"/>
      <c r="D11" s="621"/>
      <c r="E11" s="621"/>
      <c r="F11" s="621"/>
      <c r="G11" s="621"/>
      <c r="H11" s="621"/>
      <c r="I11" s="621"/>
      <c r="J11" s="621"/>
      <c r="K11" s="621"/>
      <c r="L11" s="621"/>
      <c r="M11" s="621"/>
      <c r="N11" s="621"/>
      <c r="O11" s="621"/>
      <c r="P11" s="621"/>
      <c r="Q11" s="622"/>
      <c r="R11" s="623">
        <v>957853</v>
      </c>
      <c r="S11" s="624"/>
      <c r="T11" s="624"/>
      <c r="U11" s="624"/>
      <c r="V11" s="624"/>
      <c r="W11" s="624"/>
      <c r="X11" s="624"/>
      <c r="Y11" s="625"/>
      <c r="Z11" s="628">
        <v>4.5</v>
      </c>
      <c r="AA11" s="629"/>
      <c r="AB11" s="629"/>
      <c r="AC11" s="635"/>
      <c r="AD11" s="632">
        <v>957853</v>
      </c>
      <c r="AE11" s="624"/>
      <c r="AF11" s="624"/>
      <c r="AG11" s="624"/>
      <c r="AH11" s="624"/>
      <c r="AI11" s="624"/>
      <c r="AJ11" s="624"/>
      <c r="AK11" s="625"/>
      <c r="AL11" s="628">
        <v>9.1999999999999993</v>
      </c>
      <c r="AM11" s="629"/>
      <c r="AN11" s="629"/>
      <c r="AO11" s="630"/>
      <c r="AP11" s="620" t="s">
        <v>235</v>
      </c>
      <c r="AQ11" s="621"/>
      <c r="AR11" s="621"/>
      <c r="AS11" s="621"/>
      <c r="AT11" s="621"/>
      <c r="AU11" s="621"/>
      <c r="AV11" s="621"/>
      <c r="AW11" s="621"/>
      <c r="AX11" s="621"/>
      <c r="AY11" s="621"/>
      <c r="AZ11" s="621"/>
      <c r="BA11" s="621"/>
      <c r="BB11" s="621"/>
      <c r="BC11" s="621"/>
      <c r="BD11" s="621"/>
      <c r="BE11" s="621"/>
      <c r="BF11" s="622"/>
      <c r="BG11" s="623">
        <v>222048</v>
      </c>
      <c r="BH11" s="624"/>
      <c r="BI11" s="624"/>
      <c r="BJ11" s="624"/>
      <c r="BK11" s="624"/>
      <c r="BL11" s="624"/>
      <c r="BM11" s="624"/>
      <c r="BN11" s="625"/>
      <c r="BO11" s="626">
        <v>5.3</v>
      </c>
      <c r="BP11" s="626"/>
      <c r="BQ11" s="626"/>
      <c r="BR11" s="626"/>
      <c r="BS11" s="627">
        <v>62158</v>
      </c>
      <c r="BT11" s="627"/>
      <c r="BU11" s="627"/>
      <c r="BV11" s="627"/>
      <c r="BW11" s="627"/>
      <c r="BX11" s="627"/>
      <c r="BY11" s="627"/>
      <c r="BZ11" s="627"/>
      <c r="CA11" s="627"/>
      <c r="CB11" s="631"/>
      <c r="CD11" s="620" t="s">
        <v>236</v>
      </c>
      <c r="CE11" s="621"/>
      <c r="CF11" s="621"/>
      <c r="CG11" s="621"/>
      <c r="CH11" s="621"/>
      <c r="CI11" s="621"/>
      <c r="CJ11" s="621"/>
      <c r="CK11" s="621"/>
      <c r="CL11" s="621"/>
      <c r="CM11" s="621"/>
      <c r="CN11" s="621"/>
      <c r="CO11" s="621"/>
      <c r="CP11" s="621"/>
      <c r="CQ11" s="622"/>
      <c r="CR11" s="623">
        <v>825964</v>
      </c>
      <c r="CS11" s="624"/>
      <c r="CT11" s="624"/>
      <c r="CU11" s="624"/>
      <c r="CV11" s="624"/>
      <c r="CW11" s="624"/>
      <c r="CX11" s="624"/>
      <c r="CY11" s="625"/>
      <c r="CZ11" s="626">
        <v>4.0999999999999996</v>
      </c>
      <c r="DA11" s="626"/>
      <c r="DB11" s="626"/>
      <c r="DC11" s="626"/>
      <c r="DD11" s="632">
        <v>257138</v>
      </c>
      <c r="DE11" s="624"/>
      <c r="DF11" s="624"/>
      <c r="DG11" s="624"/>
      <c r="DH11" s="624"/>
      <c r="DI11" s="624"/>
      <c r="DJ11" s="624"/>
      <c r="DK11" s="624"/>
      <c r="DL11" s="624"/>
      <c r="DM11" s="624"/>
      <c r="DN11" s="624"/>
      <c r="DO11" s="624"/>
      <c r="DP11" s="625"/>
      <c r="DQ11" s="632">
        <v>524426</v>
      </c>
      <c r="DR11" s="624"/>
      <c r="DS11" s="624"/>
      <c r="DT11" s="624"/>
      <c r="DU11" s="624"/>
      <c r="DV11" s="624"/>
      <c r="DW11" s="624"/>
      <c r="DX11" s="624"/>
      <c r="DY11" s="624"/>
      <c r="DZ11" s="624"/>
      <c r="EA11" s="624"/>
      <c r="EB11" s="624"/>
      <c r="EC11" s="633"/>
    </row>
    <row r="12" spans="2:143" ht="11.25" customHeight="1">
      <c r="B12" s="620" t="s">
        <v>237</v>
      </c>
      <c r="C12" s="621"/>
      <c r="D12" s="621"/>
      <c r="E12" s="621"/>
      <c r="F12" s="621"/>
      <c r="G12" s="621"/>
      <c r="H12" s="621"/>
      <c r="I12" s="621"/>
      <c r="J12" s="621"/>
      <c r="K12" s="621"/>
      <c r="L12" s="621"/>
      <c r="M12" s="621"/>
      <c r="N12" s="621"/>
      <c r="O12" s="621"/>
      <c r="P12" s="621"/>
      <c r="Q12" s="622"/>
      <c r="R12" s="623">
        <v>24492</v>
      </c>
      <c r="S12" s="624"/>
      <c r="T12" s="624"/>
      <c r="U12" s="624"/>
      <c r="V12" s="624"/>
      <c r="W12" s="624"/>
      <c r="X12" s="624"/>
      <c r="Y12" s="625"/>
      <c r="Z12" s="626">
        <v>0.1</v>
      </c>
      <c r="AA12" s="626"/>
      <c r="AB12" s="626"/>
      <c r="AC12" s="626"/>
      <c r="AD12" s="627">
        <v>24492</v>
      </c>
      <c r="AE12" s="627"/>
      <c r="AF12" s="627"/>
      <c r="AG12" s="627"/>
      <c r="AH12" s="627"/>
      <c r="AI12" s="627"/>
      <c r="AJ12" s="627"/>
      <c r="AK12" s="627"/>
      <c r="AL12" s="628">
        <v>0.2</v>
      </c>
      <c r="AM12" s="629"/>
      <c r="AN12" s="629"/>
      <c r="AO12" s="630"/>
      <c r="AP12" s="620" t="s">
        <v>238</v>
      </c>
      <c r="AQ12" s="621"/>
      <c r="AR12" s="621"/>
      <c r="AS12" s="621"/>
      <c r="AT12" s="621"/>
      <c r="AU12" s="621"/>
      <c r="AV12" s="621"/>
      <c r="AW12" s="621"/>
      <c r="AX12" s="621"/>
      <c r="AY12" s="621"/>
      <c r="AZ12" s="621"/>
      <c r="BA12" s="621"/>
      <c r="BB12" s="621"/>
      <c r="BC12" s="621"/>
      <c r="BD12" s="621"/>
      <c r="BE12" s="621"/>
      <c r="BF12" s="622"/>
      <c r="BG12" s="623">
        <v>2015708</v>
      </c>
      <c r="BH12" s="624"/>
      <c r="BI12" s="624"/>
      <c r="BJ12" s="624"/>
      <c r="BK12" s="624"/>
      <c r="BL12" s="624"/>
      <c r="BM12" s="624"/>
      <c r="BN12" s="625"/>
      <c r="BO12" s="626">
        <v>48.5</v>
      </c>
      <c r="BP12" s="626"/>
      <c r="BQ12" s="626"/>
      <c r="BR12" s="626"/>
      <c r="BS12" s="627" t="s">
        <v>122</v>
      </c>
      <c r="BT12" s="627"/>
      <c r="BU12" s="627"/>
      <c r="BV12" s="627"/>
      <c r="BW12" s="627"/>
      <c r="BX12" s="627"/>
      <c r="BY12" s="627"/>
      <c r="BZ12" s="627"/>
      <c r="CA12" s="627"/>
      <c r="CB12" s="631"/>
      <c r="CD12" s="620" t="s">
        <v>239</v>
      </c>
      <c r="CE12" s="621"/>
      <c r="CF12" s="621"/>
      <c r="CG12" s="621"/>
      <c r="CH12" s="621"/>
      <c r="CI12" s="621"/>
      <c r="CJ12" s="621"/>
      <c r="CK12" s="621"/>
      <c r="CL12" s="621"/>
      <c r="CM12" s="621"/>
      <c r="CN12" s="621"/>
      <c r="CO12" s="621"/>
      <c r="CP12" s="621"/>
      <c r="CQ12" s="622"/>
      <c r="CR12" s="623">
        <v>296621</v>
      </c>
      <c r="CS12" s="624"/>
      <c r="CT12" s="624"/>
      <c r="CU12" s="624"/>
      <c r="CV12" s="624"/>
      <c r="CW12" s="624"/>
      <c r="CX12" s="624"/>
      <c r="CY12" s="625"/>
      <c r="CZ12" s="626">
        <v>1.5</v>
      </c>
      <c r="DA12" s="626"/>
      <c r="DB12" s="626"/>
      <c r="DC12" s="626"/>
      <c r="DD12" s="632">
        <v>30275</v>
      </c>
      <c r="DE12" s="624"/>
      <c r="DF12" s="624"/>
      <c r="DG12" s="624"/>
      <c r="DH12" s="624"/>
      <c r="DI12" s="624"/>
      <c r="DJ12" s="624"/>
      <c r="DK12" s="624"/>
      <c r="DL12" s="624"/>
      <c r="DM12" s="624"/>
      <c r="DN12" s="624"/>
      <c r="DO12" s="624"/>
      <c r="DP12" s="625"/>
      <c r="DQ12" s="632">
        <v>178046</v>
      </c>
      <c r="DR12" s="624"/>
      <c r="DS12" s="624"/>
      <c r="DT12" s="624"/>
      <c r="DU12" s="624"/>
      <c r="DV12" s="624"/>
      <c r="DW12" s="624"/>
      <c r="DX12" s="624"/>
      <c r="DY12" s="624"/>
      <c r="DZ12" s="624"/>
      <c r="EA12" s="624"/>
      <c r="EB12" s="624"/>
      <c r="EC12" s="633"/>
    </row>
    <row r="13" spans="2:143" ht="11.25" customHeight="1">
      <c r="B13" s="620" t="s">
        <v>240</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241</v>
      </c>
      <c r="AQ13" s="621"/>
      <c r="AR13" s="621"/>
      <c r="AS13" s="621"/>
      <c r="AT13" s="621"/>
      <c r="AU13" s="621"/>
      <c r="AV13" s="621"/>
      <c r="AW13" s="621"/>
      <c r="AX13" s="621"/>
      <c r="AY13" s="621"/>
      <c r="AZ13" s="621"/>
      <c r="BA13" s="621"/>
      <c r="BB13" s="621"/>
      <c r="BC13" s="621"/>
      <c r="BD13" s="621"/>
      <c r="BE13" s="621"/>
      <c r="BF13" s="622"/>
      <c r="BG13" s="623">
        <v>1986722</v>
      </c>
      <c r="BH13" s="624"/>
      <c r="BI13" s="624"/>
      <c r="BJ13" s="624"/>
      <c r="BK13" s="624"/>
      <c r="BL13" s="624"/>
      <c r="BM13" s="624"/>
      <c r="BN13" s="625"/>
      <c r="BO13" s="626">
        <v>47.8</v>
      </c>
      <c r="BP13" s="626"/>
      <c r="BQ13" s="626"/>
      <c r="BR13" s="626"/>
      <c r="BS13" s="627" t="s">
        <v>122</v>
      </c>
      <c r="BT13" s="627"/>
      <c r="BU13" s="627"/>
      <c r="BV13" s="627"/>
      <c r="BW13" s="627"/>
      <c r="BX13" s="627"/>
      <c r="BY13" s="627"/>
      <c r="BZ13" s="627"/>
      <c r="CA13" s="627"/>
      <c r="CB13" s="631"/>
      <c r="CD13" s="620" t="s">
        <v>242</v>
      </c>
      <c r="CE13" s="621"/>
      <c r="CF13" s="621"/>
      <c r="CG13" s="621"/>
      <c r="CH13" s="621"/>
      <c r="CI13" s="621"/>
      <c r="CJ13" s="621"/>
      <c r="CK13" s="621"/>
      <c r="CL13" s="621"/>
      <c r="CM13" s="621"/>
      <c r="CN13" s="621"/>
      <c r="CO13" s="621"/>
      <c r="CP13" s="621"/>
      <c r="CQ13" s="622"/>
      <c r="CR13" s="623">
        <v>2263601</v>
      </c>
      <c r="CS13" s="624"/>
      <c r="CT13" s="624"/>
      <c r="CU13" s="624"/>
      <c r="CV13" s="624"/>
      <c r="CW13" s="624"/>
      <c r="CX13" s="624"/>
      <c r="CY13" s="625"/>
      <c r="CZ13" s="626">
        <v>11.2</v>
      </c>
      <c r="DA13" s="626"/>
      <c r="DB13" s="626"/>
      <c r="DC13" s="626"/>
      <c r="DD13" s="632">
        <v>1349695</v>
      </c>
      <c r="DE13" s="624"/>
      <c r="DF13" s="624"/>
      <c r="DG13" s="624"/>
      <c r="DH13" s="624"/>
      <c r="DI13" s="624"/>
      <c r="DJ13" s="624"/>
      <c r="DK13" s="624"/>
      <c r="DL13" s="624"/>
      <c r="DM13" s="624"/>
      <c r="DN13" s="624"/>
      <c r="DO13" s="624"/>
      <c r="DP13" s="625"/>
      <c r="DQ13" s="632">
        <v>906493</v>
      </c>
      <c r="DR13" s="624"/>
      <c r="DS13" s="624"/>
      <c r="DT13" s="624"/>
      <c r="DU13" s="624"/>
      <c r="DV13" s="624"/>
      <c r="DW13" s="624"/>
      <c r="DX13" s="624"/>
      <c r="DY13" s="624"/>
      <c r="DZ13" s="624"/>
      <c r="EA13" s="624"/>
      <c r="EB13" s="624"/>
      <c r="EC13" s="633"/>
    </row>
    <row r="14" spans="2:143" ht="11.25" customHeight="1">
      <c r="B14" s="620" t="s">
        <v>243</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244</v>
      </c>
      <c r="AQ14" s="621"/>
      <c r="AR14" s="621"/>
      <c r="AS14" s="621"/>
      <c r="AT14" s="621"/>
      <c r="AU14" s="621"/>
      <c r="AV14" s="621"/>
      <c r="AW14" s="621"/>
      <c r="AX14" s="621"/>
      <c r="AY14" s="621"/>
      <c r="AZ14" s="621"/>
      <c r="BA14" s="621"/>
      <c r="BB14" s="621"/>
      <c r="BC14" s="621"/>
      <c r="BD14" s="621"/>
      <c r="BE14" s="621"/>
      <c r="BF14" s="622"/>
      <c r="BG14" s="623">
        <v>147947</v>
      </c>
      <c r="BH14" s="624"/>
      <c r="BI14" s="624"/>
      <c r="BJ14" s="624"/>
      <c r="BK14" s="624"/>
      <c r="BL14" s="624"/>
      <c r="BM14" s="624"/>
      <c r="BN14" s="625"/>
      <c r="BO14" s="626">
        <v>3.6</v>
      </c>
      <c r="BP14" s="626"/>
      <c r="BQ14" s="626"/>
      <c r="BR14" s="626"/>
      <c r="BS14" s="627" t="s">
        <v>122</v>
      </c>
      <c r="BT14" s="627"/>
      <c r="BU14" s="627"/>
      <c r="BV14" s="627"/>
      <c r="BW14" s="627"/>
      <c r="BX14" s="627"/>
      <c r="BY14" s="627"/>
      <c r="BZ14" s="627"/>
      <c r="CA14" s="627"/>
      <c r="CB14" s="631"/>
      <c r="CD14" s="620" t="s">
        <v>245</v>
      </c>
      <c r="CE14" s="621"/>
      <c r="CF14" s="621"/>
      <c r="CG14" s="621"/>
      <c r="CH14" s="621"/>
      <c r="CI14" s="621"/>
      <c r="CJ14" s="621"/>
      <c r="CK14" s="621"/>
      <c r="CL14" s="621"/>
      <c r="CM14" s="621"/>
      <c r="CN14" s="621"/>
      <c r="CO14" s="621"/>
      <c r="CP14" s="621"/>
      <c r="CQ14" s="622"/>
      <c r="CR14" s="623">
        <v>933603</v>
      </c>
      <c r="CS14" s="624"/>
      <c r="CT14" s="624"/>
      <c r="CU14" s="624"/>
      <c r="CV14" s="624"/>
      <c r="CW14" s="624"/>
      <c r="CX14" s="624"/>
      <c r="CY14" s="625"/>
      <c r="CZ14" s="626">
        <v>4.5999999999999996</v>
      </c>
      <c r="DA14" s="626"/>
      <c r="DB14" s="626"/>
      <c r="DC14" s="626"/>
      <c r="DD14" s="632">
        <v>409349</v>
      </c>
      <c r="DE14" s="624"/>
      <c r="DF14" s="624"/>
      <c r="DG14" s="624"/>
      <c r="DH14" s="624"/>
      <c r="DI14" s="624"/>
      <c r="DJ14" s="624"/>
      <c r="DK14" s="624"/>
      <c r="DL14" s="624"/>
      <c r="DM14" s="624"/>
      <c r="DN14" s="624"/>
      <c r="DO14" s="624"/>
      <c r="DP14" s="625"/>
      <c r="DQ14" s="632">
        <v>572867</v>
      </c>
      <c r="DR14" s="624"/>
      <c r="DS14" s="624"/>
      <c r="DT14" s="624"/>
      <c r="DU14" s="624"/>
      <c r="DV14" s="624"/>
      <c r="DW14" s="624"/>
      <c r="DX14" s="624"/>
      <c r="DY14" s="624"/>
      <c r="DZ14" s="624"/>
      <c r="EA14" s="624"/>
      <c r="EB14" s="624"/>
      <c r="EC14" s="633"/>
    </row>
    <row r="15" spans="2:143" ht="11.25" customHeight="1">
      <c r="B15" s="620" t="s">
        <v>246</v>
      </c>
      <c r="C15" s="621"/>
      <c r="D15" s="621"/>
      <c r="E15" s="621"/>
      <c r="F15" s="621"/>
      <c r="G15" s="621"/>
      <c r="H15" s="621"/>
      <c r="I15" s="621"/>
      <c r="J15" s="621"/>
      <c r="K15" s="621"/>
      <c r="L15" s="621"/>
      <c r="M15" s="621"/>
      <c r="N15" s="621"/>
      <c r="O15" s="621"/>
      <c r="P15" s="621"/>
      <c r="Q15" s="622"/>
      <c r="R15" s="623">
        <v>14316</v>
      </c>
      <c r="S15" s="624"/>
      <c r="T15" s="624"/>
      <c r="U15" s="624"/>
      <c r="V15" s="624"/>
      <c r="W15" s="624"/>
      <c r="X15" s="624"/>
      <c r="Y15" s="625"/>
      <c r="Z15" s="626">
        <v>0.1</v>
      </c>
      <c r="AA15" s="626"/>
      <c r="AB15" s="626"/>
      <c r="AC15" s="626"/>
      <c r="AD15" s="627">
        <v>14316</v>
      </c>
      <c r="AE15" s="627"/>
      <c r="AF15" s="627"/>
      <c r="AG15" s="627"/>
      <c r="AH15" s="627"/>
      <c r="AI15" s="627"/>
      <c r="AJ15" s="627"/>
      <c r="AK15" s="627"/>
      <c r="AL15" s="628">
        <v>0.1</v>
      </c>
      <c r="AM15" s="629"/>
      <c r="AN15" s="629"/>
      <c r="AO15" s="630"/>
      <c r="AP15" s="620" t="s">
        <v>247</v>
      </c>
      <c r="AQ15" s="621"/>
      <c r="AR15" s="621"/>
      <c r="AS15" s="621"/>
      <c r="AT15" s="621"/>
      <c r="AU15" s="621"/>
      <c r="AV15" s="621"/>
      <c r="AW15" s="621"/>
      <c r="AX15" s="621"/>
      <c r="AY15" s="621"/>
      <c r="AZ15" s="621"/>
      <c r="BA15" s="621"/>
      <c r="BB15" s="621"/>
      <c r="BC15" s="621"/>
      <c r="BD15" s="621"/>
      <c r="BE15" s="621"/>
      <c r="BF15" s="622"/>
      <c r="BG15" s="623">
        <v>212151</v>
      </c>
      <c r="BH15" s="624"/>
      <c r="BI15" s="624"/>
      <c r="BJ15" s="624"/>
      <c r="BK15" s="624"/>
      <c r="BL15" s="624"/>
      <c r="BM15" s="624"/>
      <c r="BN15" s="625"/>
      <c r="BO15" s="626">
        <v>5.0999999999999996</v>
      </c>
      <c r="BP15" s="626"/>
      <c r="BQ15" s="626"/>
      <c r="BR15" s="626"/>
      <c r="BS15" s="627" t="s">
        <v>122</v>
      </c>
      <c r="BT15" s="627"/>
      <c r="BU15" s="627"/>
      <c r="BV15" s="627"/>
      <c r="BW15" s="627"/>
      <c r="BX15" s="627"/>
      <c r="BY15" s="627"/>
      <c r="BZ15" s="627"/>
      <c r="CA15" s="627"/>
      <c r="CB15" s="631"/>
      <c r="CD15" s="620" t="s">
        <v>248</v>
      </c>
      <c r="CE15" s="621"/>
      <c r="CF15" s="621"/>
      <c r="CG15" s="621"/>
      <c r="CH15" s="621"/>
      <c r="CI15" s="621"/>
      <c r="CJ15" s="621"/>
      <c r="CK15" s="621"/>
      <c r="CL15" s="621"/>
      <c r="CM15" s="621"/>
      <c r="CN15" s="621"/>
      <c r="CO15" s="621"/>
      <c r="CP15" s="621"/>
      <c r="CQ15" s="622"/>
      <c r="CR15" s="623">
        <v>3148835</v>
      </c>
      <c r="CS15" s="624"/>
      <c r="CT15" s="624"/>
      <c r="CU15" s="624"/>
      <c r="CV15" s="624"/>
      <c r="CW15" s="624"/>
      <c r="CX15" s="624"/>
      <c r="CY15" s="625"/>
      <c r="CZ15" s="626">
        <v>15.6</v>
      </c>
      <c r="DA15" s="626"/>
      <c r="DB15" s="626"/>
      <c r="DC15" s="626"/>
      <c r="DD15" s="632">
        <v>1716094</v>
      </c>
      <c r="DE15" s="624"/>
      <c r="DF15" s="624"/>
      <c r="DG15" s="624"/>
      <c r="DH15" s="624"/>
      <c r="DI15" s="624"/>
      <c r="DJ15" s="624"/>
      <c r="DK15" s="624"/>
      <c r="DL15" s="624"/>
      <c r="DM15" s="624"/>
      <c r="DN15" s="624"/>
      <c r="DO15" s="624"/>
      <c r="DP15" s="625"/>
      <c r="DQ15" s="632">
        <v>1490410</v>
      </c>
      <c r="DR15" s="624"/>
      <c r="DS15" s="624"/>
      <c r="DT15" s="624"/>
      <c r="DU15" s="624"/>
      <c r="DV15" s="624"/>
      <c r="DW15" s="624"/>
      <c r="DX15" s="624"/>
      <c r="DY15" s="624"/>
      <c r="DZ15" s="624"/>
      <c r="EA15" s="624"/>
      <c r="EB15" s="624"/>
      <c r="EC15" s="633"/>
    </row>
    <row r="16" spans="2:143" ht="11.25" customHeight="1">
      <c r="B16" s="620" t="s">
        <v>249</v>
      </c>
      <c r="C16" s="621"/>
      <c r="D16" s="621"/>
      <c r="E16" s="621"/>
      <c r="F16" s="621"/>
      <c r="G16" s="621"/>
      <c r="H16" s="621"/>
      <c r="I16" s="621"/>
      <c r="J16" s="621"/>
      <c r="K16" s="621"/>
      <c r="L16" s="621"/>
      <c r="M16" s="621"/>
      <c r="N16" s="621"/>
      <c r="O16" s="621"/>
      <c r="P16" s="621"/>
      <c r="Q16" s="622"/>
      <c r="R16" s="623">
        <v>112899</v>
      </c>
      <c r="S16" s="624"/>
      <c r="T16" s="624"/>
      <c r="U16" s="624"/>
      <c r="V16" s="624"/>
      <c r="W16" s="624"/>
      <c r="X16" s="624"/>
      <c r="Y16" s="625"/>
      <c r="Z16" s="626">
        <v>0.5</v>
      </c>
      <c r="AA16" s="626"/>
      <c r="AB16" s="626"/>
      <c r="AC16" s="626"/>
      <c r="AD16" s="627">
        <v>112899</v>
      </c>
      <c r="AE16" s="627"/>
      <c r="AF16" s="627"/>
      <c r="AG16" s="627"/>
      <c r="AH16" s="627"/>
      <c r="AI16" s="627"/>
      <c r="AJ16" s="627"/>
      <c r="AK16" s="627"/>
      <c r="AL16" s="628">
        <v>1.1000000000000001</v>
      </c>
      <c r="AM16" s="629"/>
      <c r="AN16" s="629"/>
      <c r="AO16" s="630"/>
      <c r="AP16" s="620" t="s">
        <v>250</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251</v>
      </c>
      <c r="CE16" s="621"/>
      <c r="CF16" s="621"/>
      <c r="CG16" s="621"/>
      <c r="CH16" s="621"/>
      <c r="CI16" s="621"/>
      <c r="CJ16" s="621"/>
      <c r="CK16" s="621"/>
      <c r="CL16" s="621"/>
      <c r="CM16" s="621"/>
      <c r="CN16" s="621"/>
      <c r="CO16" s="621"/>
      <c r="CP16" s="621"/>
      <c r="CQ16" s="622"/>
      <c r="CR16" s="623">
        <v>45130</v>
      </c>
      <c r="CS16" s="624"/>
      <c r="CT16" s="624"/>
      <c r="CU16" s="624"/>
      <c r="CV16" s="624"/>
      <c r="CW16" s="624"/>
      <c r="CX16" s="624"/>
      <c r="CY16" s="625"/>
      <c r="CZ16" s="626">
        <v>0.2</v>
      </c>
      <c r="DA16" s="626"/>
      <c r="DB16" s="626"/>
      <c r="DC16" s="626"/>
      <c r="DD16" s="632" t="s">
        <v>122</v>
      </c>
      <c r="DE16" s="624"/>
      <c r="DF16" s="624"/>
      <c r="DG16" s="624"/>
      <c r="DH16" s="624"/>
      <c r="DI16" s="624"/>
      <c r="DJ16" s="624"/>
      <c r="DK16" s="624"/>
      <c r="DL16" s="624"/>
      <c r="DM16" s="624"/>
      <c r="DN16" s="624"/>
      <c r="DO16" s="624"/>
      <c r="DP16" s="625"/>
      <c r="DQ16" s="632">
        <v>13675</v>
      </c>
      <c r="DR16" s="624"/>
      <c r="DS16" s="624"/>
      <c r="DT16" s="624"/>
      <c r="DU16" s="624"/>
      <c r="DV16" s="624"/>
      <c r="DW16" s="624"/>
      <c r="DX16" s="624"/>
      <c r="DY16" s="624"/>
      <c r="DZ16" s="624"/>
      <c r="EA16" s="624"/>
      <c r="EB16" s="624"/>
      <c r="EC16" s="633"/>
    </row>
    <row r="17" spans="2:133" ht="11.25" customHeight="1">
      <c r="B17" s="620" t="s">
        <v>252</v>
      </c>
      <c r="C17" s="621"/>
      <c r="D17" s="621"/>
      <c r="E17" s="621"/>
      <c r="F17" s="621"/>
      <c r="G17" s="621"/>
      <c r="H17" s="621"/>
      <c r="I17" s="621"/>
      <c r="J17" s="621"/>
      <c r="K17" s="621"/>
      <c r="L17" s="621"/>
      <c r="M17" s="621"/>
      <c r="N17" s="621"/>
      <c r="O17" s="621"/>
      <c r="P17" s="621"/>
      <c r="Q17" s="622"/>
      <c r="R17" s="623">
        <v>185053</v>
      </c>
      <c r="S17" s="624"/>
      <c r="T17" s="624"/>
      <c r="U17" s="624"/>
      <c r="V17" s="624"/>
      <c r="W17" s="624"/>
      <c r="X17" s="624"/>
      <c r="Y17" s="625"/>
      <c r="Z17" s="626">
        <v>0.9</v>
      </c>
      <c r="AA17" s="626"/>
      <c r="AB17" s="626"/>
      <c r="AC17" s="626"/>
      <c r="AD17" s="627">
        <v>185053</v>
      </c>
      <c r="AE17" s="627"/>
      <c r="AF17" s="627"/>
      <c r="AG17" s="627"/>
      <c r="AH17" s="627"/>
      <c r="AI17" s="627"/>
      <c r="AJ17" s="627"/>
      <c r="AK17" s="627"/>
      <c r="AL17" s="628">
        <v>1.8</v>
      </c>
      <c r="AM17" s="629"/>
      <c r="AN17" s="629"/>
      <c r="AO17" s="630"/>
      <c r="AP17" s="620" t="s">
        <v>253</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254</v>
      </c>
      <c r="CE17" s="621"/>
      <c r="CF17" s="621"/>
      <c r="CG17" s="621"/>
      <c r="CH17" s="621"/>
      <c r="CI17" s="621"/>
      <c r="CJ17" s="621"/>
      <c r="CK17" s="621"/>
      <c r="CL17" s="621"/>
      <c r="CM17" s="621"/>
      <c r="CN17" s="621"/>
      <c r="CO17" s="621"/>
      <c r="CP17" s="621"/>
      <c r="CQ17" s="622"/>
      <c r="CR17" s="623">
        <v>1610458</v>
      </c>
      <c r="CS17" s="624"/>
      <c r="CT17" s="624"/>
      <c r="CU17" s="624"/>
      <c r="CV17" s="624"/>
      <c r="CW17" s="624"/>
      <c r="CX17" s="624"/>
      <c r="CY17" s="625"/>
      <c r="CZ17" s="626">
        <v>8</v>
      </c>
      <c r="DA17" s="626"/>
      <c r="DB17" s="626"/>
      <c r="DC17" s="626"/>
      <c r="DD17" s="632" t="s">
        <v>122</v>
      </c>
      <c r="DE17" s="624"/>
      <c r="DF17" s="624"/>
      <c r="DG17" s="624"/>
      <c r="DH17" s="624"/>
      <c r="DI17" s="624"/>
      <c r="DJ17" s="624"/>
      <c r="DK17" s="624"/>
      <c r="DL17" s="624"/>
      <c r="DM17" s="624"/>
      <c r="DN17" s="624"/>
      <c r="DO17" s="624"/>
      <c r="DP17" s="625"/>
      <c r="DQ17" s="632">
        <v>1596976</v>
      </c>
      <c r="DR17" s="624"/>
      <c r="DS17" s="624"/>
      <c r="DT17" s="624"/>
      <c r="DU17" s="624"/>
      <c r="DV17" s="624"/>
      <c r="DW17" s="624"/>
      <c r="DX17" s="624"/>
      <c r="DY17" s="624"/>
      <c r="DZ17" s="624"/>
      <c r="EA17" s="624"/>
      <c r="EB17" s="624"/>
      <c r="EC17" s="633"/>
    </row>
    <row r="18" spans="2:133" ht="11.25" customHeight="1">
      <c r="B18" s="620" t="s">
        <v>255</v>
      </c>
      <c r="C18" s="621"/>
      <c r="D18" s="621"/>
      <c r="E18" s="621"/>
      <c r="F18" s="621"/>
      <c r="G18" s="621"/>
      <c r="H18" s="621"/>
      <c r="I18" s="621"/>
      <c r="J18" s="621"/>
      <c r="K18" s="621"/>
      <c r="L18" s="621"/>
      <c r="M18" s="621"/>
      <c r="N18" s="621"/>
      <c r="O18" s="621"/>
      <c r="P18" s="621"/>
      <c r="Q18" s="622"/>
      <c r="R18" s="623">
        <v>41289</v>
      </c>
      <c r="S18" s="624"/>
      <c r="T18" s="624"/>
      <c r="U18" s="624"/>
      <c r="V18" s="624"/>
      <c r="W18" s="624"/>
      <c r="X18" s="624"/>
      <c r="Y18" s="625"/>
      <c r="Z18" s="626">
        <v>0.2</v>
      </c>
      <c r="AA18" s="626"/>
      <c r="AB18" s="626"/>
      <c r="AC18" s="626"/>
      <c r="AD18" s="627">
        <v>41289</v>
      </c>
      <c r="AE18" s="627"/>
      <c r="AF18" s="627"/>
      <c r="AG18" s="627"/>
      <c r="AH18" s="627"/>
      <c r="AI18" s="627"/>
      <c r="AJ18" s="627"/>
      <c r="AK18" s="627"/>
      <c r="AL18" s="628">
        <v>0.4</v>
      </c>
      <c r="AM18" s="629"/>
      <c r="AN18" s="629"/>
      <c r="AO18" s="630"/>
      <c r="AP18" s="620" t="s">
        <v>256</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257</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c r="B19" s="620" t="s">
        <v>258</v>
      </c>
      <c r="C19" s="621"/>
      <c r="D19" s="621"/>
      <c r="E19" s="621"/>
      <c r="F19" s="621"/>
      <c r="G19" s="621"/>
      <c r="H19" s="621"/>
      <c r="I19" s="621"/>
      <c r="J19" s="621"/>
      <c r="K19" s="621"/>
      <c r="L19" s="621"/>
      <c r="M19" s="621"/>
      <c r="N19" s="621"/>
      <c r="O19" s="621"/>
      <c r="P19" s="621"/>
      <c r="Q19" s="622"/>
      <c r="R19" s="623">
        <v>134636</v>
      </c>
      <c r="S19" s="624"/>
      <c r="T19" s="624"/>
      <c r="U19" s="624"/>
      <c r="V19" s="624"/>
      <c r="W19" s="624"/>
      <c r="X19" s="624"/>
      <c r="Y19" s="625"/>
      <c r="Z19" s="626">
        <v>0.6</v>
      </c>
      <c r="AA19" s="626"/>
      <c r="AB19" s="626"/>
      <c r="AC19" s="626"/>
      <c r="AD19" s="627">
        <v>134636</v>
      </c>
      <c r="AE19" s="627"/>
      <c r="AF19" s="627"/>
      <c r="AG19" s="627"/>
      <c r="AH19" s="627"/>
      <c r="AI19" s="627"/>
      <c r="AJ19" s="627"/>
      <c r="AK19" s="627"/>
      <c r="AL19" s="628">
        <v>1.3</v>
      </c>
      <c r="AM19" s="629"/>
      <c r="AN19" s="629"/>
      <c r="AO19" s="630"/>
      <c r="AP19" s="620" t="s">
        <v>259</v>
      </c>
      <c r="AQ19" s="621"/>
      <c r="AR19" s="621"/>
      <c r="AS19" s="621"/>
      <c r="AT19" s="621"/>
      <c r="AU19" s="621"/>
      <c r="AV19" s="621"/>
      <c r="AW19" s="621"/>
      <c r="AX19" s="621"/>
      <c r="AY19" s="621"/>
      <c r="AZ19" s="621"/>
      <c r="BA19" s="621"/>
      <c r="BB19" s="621"/>
      <c r="BC19" s="621"/>
      <c r="BD19" s="621"/>
      <c r="BE19" s="621"/>
      <c r="BF19" s="622"/>
      <c r="BG19" s="623">
        <v>2472</v>
      </c>
      <c r="BH19" s="624"/>
      <c r="BI19" s="624"/>
      <c r="BJ19" s="624"/>
      <c r="BK19" s="624"/>
      <c r="BL19" s="624"/>
      <c r="BM19" s="624"/>
      <c r="BN19" s="625"/>
      <c r="BO19" s="626">
        <v>0.1</v>
      </c>
      <c r="BP19" s="626"/>
      <c r="BQ19" s="626"/>
      <c r="BR19" s="626"/>
      <c r="BS19" s="627" t="s">
        <v>122</v>
      </c>
      <c r="BT19" s="627"/>
      <c r="BU19" s="627"/>
      <c r="BV19" s="627"/>
      <c r="BW19" s="627"/>
      <c r="BX19" s="627"/>
      <c r="BY19" s="627"/>
      <c r="BZ19" s="627"/>
      <c r="CA19" s="627"/>
      <c r="CB19" s="631"/>
      <c r="CD19" s="620" t="s">
        <v>260</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c r="B20" s="636" t="s">
        <v>261</v>
      </c>
      <c r="C20" s="637"/>
      <c r="D20" s="637"/>
      <c r="E20" s="637"/>
      <c r="F20" s="637"/>
      <c r="G20" s="637"/>
      <c r="H20" s="637"/>
      <c r="I20" s="637"/>
      <c r="J20" s="637"/>
      <c r="K20" s="637"/>
      <c r="L20" s="637"/>
      <c r="M20" s="637"/>
      <c r="N20" s="637"/>
      <c r="O20" s="637"/>
      <c r="P20" s="637"/>
      <c r="Q20" s="638"/>
      <c r="R20" s="623">
        <v>9128</v>
      </c>
      <c r="S20" s="624"/>
      <c r="T20" s="624"/>
      <c r="U20" s="624"/>
      <c r="V20" s="624"/>
      <c r="W20" s="624"/>
      <c r="X20" s="624"/>
      <c r="Y20" s="625"/>
      <c r="Z20" s="626">
        <v>0</v>
      </c>
      <c r="AA20" s="626"/>
      <c r="AB20" s="626"/>
      <c r="AC20" s="626"/>
      <c r="AD20" s="627">
        <v>9128</v>
      </c>
      <c r="AE20" s="627"/>
      <c r="AF20" s="627"/>
      <c r="AG20" s="627"/>
      <c r="AH20" s="627"/>
      <c r="AI20" s="627"/>
      <c r="AJ20" s="627"/>
      <c r="AK20" s="627"/>
      <c r="AL20" s="628">
        <v>0.1</v>
      </c>
      <c r="AM20" s="629"/>
      <c r="AN20" s="629"/>
      <c r="AO20" s="630"/>
      <c r="AP20" s="620" t="s">
        <v>262</v>
      </c>
      <c r="AQ20" s="621"/>
      <c r="AR20" s="621"/>
      <c r="AS20" s="621"/>
      <c r="AT20" s="621"/>
      <c r="AU20" s="621"/>
      <c r="AV20" s="621"/>
      <c r="AW20" s="621"/>
      <c r="AX20" s="621"/>
      <c r="AY20" s="621"/>
      <c r="AZ20" s="621"/>
      <c r="BA20" s="621"/>
      <c r="BB20" s="621"/>
      <c r="BC20" s="621"/>
      <c r="BD20" s="621"/>
      <c r="BE20" s="621"/>
      <c r="BF20" s="622"/>
      <c r="BG20" s="623">
        <v>2472</v>
      </c>
      <c r="BH20" s="624"/>
      <c r="BI20" s="624"/>
      <c r="BJ20" s="624"/>
      <c r="BK20" s="624"/>
      <c r="BL20" s="624"/>
      <c r="BM20" s="624"/>
      <c r="BN20" s="625"/>
      <c r="BO20" s="626">
        <v>0.1</v>
      </c>
      <c r="BP20" s="626"/>
      <c r="BQ20" s="626"/>
      <c r="BR20" s="626"/>
      <c r="BS20" s="627" t="s">
        <v>122</v>
      </c>
      <c r="BT20" s="627"/>
      <c r="BU20" s="627"/>
      <c r="BV20" s="627"/>
      <c r="BW20" s="627"/>
      <c r="BX20" s="627"/>
      <c r="BY20" s="627"/>
      <c r="BZ20" s="627"/>
      <c r="CA20" s="627"/>
      <c r="CB20" s="631"/>
      <c r="CD20" s="620" t="s">
        <v>263</v>
      </c>
      <c r="CE20" s="621"/>
      <c r="CF20" s="621"/>
      <c r="CG20" s="621"/>
      <c r="CH20" s="621"/>
      <c r="CI20" s="621"/>
      <c r="CJ20" s="621"/>
      <c r="CK20" s="621"/>
      <c r="CL20" s="621"/>
      <c r="CM20" s="621"/>
      <c r="CN20" s="621"/>
      <c r="CO20" s="621"/>
      <c r="CP20" s="621"/>
      <c r="CQ20" s="622"/>
      <c r="CR20" s="623">
        <v>20168010</v>
      </c>
      <c r="CS20" s="624"/>
      <c r="CT20" s="624"/>
      <c r="CU20" s="624"/>
      <c r="CV20" s="624"/>
      <c r="CW20" s="624"/>
      <c r="CX20" s="624"/>
      <c r="CY20" s="625"/>
      <c r="CZ20" s="626">
        <v>100</v>
      </c>
      <c r="DA20" s="626"/>
      <c r="DB20" s="626"/>
      <c r="DC20" s="626"/>
      <c r="DD20" s="632">
        <v>4030456</v>
      </c>
      <c r="DE20" s="624"/>
      <c r="DF20" s="624"/>
      <c r="DG20" s="624"/>
      <c r="DH20" s="624"/>
      <c r="DI20" s="624"/>
      <c r="DJ20" s="624"/>
      <c r="DK20" s="624"/>
      <c r="DL20" s="624"/>
      <c r="DM20" s="624"/>
      <c r="DN20" s="624"/>
      <c r="DO20" s="624"/>
      <c r="DP20" s="625"/>
      <c r="DQ20" s="632">
        <v>12790002</v>
      </c>
      <c r="DR20" s="624"/>
      <c r="DS20" s="624"/>
      <c r="DT20" s="624"/>
      <c r="DU20" s="624"/>
      <c r="DV20" s="624"/>
      <c r="DW20" s="624"/>
      <c r="DX20" s="624"/>
      <c r="DY20" s="624"/>
      <c r="DZ20" s="624"/>
      <c r="EA20" s="624"/>
      <c r="EB20" s="624"/>
      <c r="EC20" s="633"/>
    </row>
    <row r="21" spans="2:133" ht="11.25" customHeight="1">
      <c r="B21" s="620" t="s">
        <v>264</v>
      </c>
      <c r="C21" s="621"/>
      <c r="D21" s="621"/>
      <c r="E21" s="621"/>
      <c r="F21" s="621"/>
      <c r="G21" s="621"/>
      <c r="H21" s="621"/>
      <c r="I21" s="621"/>
      <c r="J21" s="621"/>
      <c r="K21" s="621"/>
      <c r="L21" s="621"/>
      <c r="M21" s="621"/>
      <c r="N21" s="621"/>
      <c r="O21" s="621"/>
      <c r="P21" s="621"/>
      <c r="Q21" s="622"/>
      <c r="R21" s="623">
        <v>5174861</v>
      </c>
      <c r="S21" s="624"/>
      <c r="T21" s="624"/>
      <c r="U21" s="624"/>
      <c r="V21" s="624"/>
      <c r="W21" s="624"/>
      <c r="X21" s="624"/>
      <c r="Y21" s="625"/>
      <c r="Z21" s="626">
        <v>24.4</v>
      </c>
      <c r="AA21" s="626"/>
      <c r="AB21" s="626"/>
      <c r="AC21" s="626"/>
      <c r="AD21" s="627">
        <v>4693209</v>
      </c>
      <c r="AE21" s="627"/>
      <c r="AF21" s="627"/>
      <c r="AG21" s="627"/>
      <c r="AH21" s="627"/>
      <c r="AI21" s="627"/>
      <c r="AJ21" s="627"/>
      <c r="AK21" s="627"/>
      <c r="AL21" s="628">
        <v>45.1</v>
      </c>
      <c r="AM21" s="629"/>
      <c r="AN21" s="629"/>
      <c r="AO21" s="630"/>
      <c r="AP21" s="620" t="s">
        <v>265</v>
      </c>
      <c r="AQ21" s="639"/>
      <c r="AR21" s="639"/>
      <c r="AS21" s="639"/>
      <c r="AT21" s="639"/>
      <c r="AU21" s="639"/>
      <c r="AV21" s="639"/>
      <c r="AW21" s="639"/>
      <c r="AX21" s="639"/>
      <c r="AY21" s="639"/>
      <c r="AZ21" s="639"/>
      <c r="BA21" s="639"/>
      <c r="BB21" s="639"/>
      <c r="BC21" s="639"/>
      <c r="BD21" s="639"/>
      <c r="BE21" s="639"/>
      <c r="BF21" s="640"/>
      <c r="BG21" s="623">
        <v>2472</v>
      </c>
      <c r="BH21" s="624"/>
      <c r="BI21" s="624"/>
      <c r="BJ21" s="624"/>
      <c r="BK21" s="624"/>
      <c r="BL21" s="624"/>
      <c r="BM21" s="624"/>
      <c r="BN21" s="625"/>
      <c r="BO21" s="626">
        <v>0.1</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c r="B22" s="620" t="s">
        <v>266</v>
      </c>
      <c r="C22" s="621"/>
      <c r="D22" s="621"/>
      <c r="E22" s="621"/>
      <c r="F22" s="621"/>
      <c r="G22" s="621"/>
      <c r="H22" s="621"/>
      <c r="I22" s="621"/>
      <c r="J22" s="621"/>
      <c r="K22" s="621"/>
      <c r="L22" s="621"/>
      <c r="M22" s="621"/>
      <c r="N22" s="621"/>
      <c r="O22" s="621"/>
      <c r="P22" s="621"/>
      <c r="Q22" s="622"/>
      <c r="R22" s="623">
        <v>4693209</v>
      </c>
      <c r="S22" s="624"/>
      <c r="T22" s="624"/>
      <c r="U22" s="624"/>
      <c r="V22" s="624"/>
      <c r="W22" s="624"/>
      <c r="X22" s="624"/>
      <c r="Y22" s="625"/>
      <c r="Z22" s="626">
        <v>22.1</v>
      </c>
      <c r="AA22" s="626"/>
      <c r="AB22" s="626"/>
      <c r="AC22" s="626"/>
      <c r="AD22" s="627">
        <v>4693209</v>
      </c>
      <c r="AE22" s="627"/>
      <c r="AF22" s="627"/>
      <c r="AG22" s="627"/>
      <c r="AH22" s="627"/>
      <c r="AI22" s="627"/>
      <c r="AJ22" s="627"/>
      <c r="AK22" s="627"/>
      <c r="AL22" s="628">
        <v>45.1</v>
      </c>
      <c r="AM22" s="629"/>
      <c r="AN22" s="629"/>
      <c r="AO22" s="630"/>
      <c r="AP22" s="620" t="s">
        <v>267</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268</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269</v>
      </c>
      <c r="C23" s="621"/>
      <c r="D23" s="621"/>
      <c r="E23" s="621"/>
      <c r="F23" s="621"/>
      <c r="G23" s="621"/>
      <c r="H23" s="621"/>
      <c r="I23" s="621"/>
      <c r="J23" s="621"/>
      <c r="K23" s="621"/>
      <c r="L23" s="621"/>
      <c r="M23" s="621"/>
      <c r="N23" s="621"/>
      <c r="O23" s="621"/>
      <c r="P23" s="621"/>
      <c r="Q23" s="622"/>
      <c r="R23" s="623">
        <v>481652</v>
      </c>
      <c r="S23" s="624"/>
      <c r="T23" s="624"/>
      <c r="U23" s="624"/>
      <c r="V23" s="624"/>
      <c r="W23" s="624"/>
      <c r="X23" s="624"/>
      <c r="Y23" s="625"/>
      <c r="Z23" s="626">
        <v>2.2999999999999998</v>
      </c>
      <c r="AA23" s="626"/>
      <c r="AB23" s="626"/>
      <c r="AC23" s="626"/>
      <c r="AD23" s="627" t="s">
        <v>122</v>
      </c>
      <c r="AE23" s="627"/>
      <c r="AF23" s="627"/>
      <c r="AG23" s="627"/>
      <c r="AH23" s="627"/>
      <c r="AI23" s="627"/>
      <c r="AJ23" s="627"/>
      <c r="AK23" s="627"/>
      <c r="AL23" s="628" t="s">
        <v>122</v>
      </c>
      <c r="AM23" s="629"/>
      <c r="AN23" s="629"/>
      <c r="AO23" s="630"/>
      <c r="AP23" s="620" t="s">
        <v>270</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210</v>
      </c>
      <c r="CE23" s="606"/>
      <c r="CF23" s="606"/>
      <c r="CG23" s="606"/>
      <c r="CH23" s="606"/>
      <c r="CI23" s="606"/>
      <c r="CJ23" s="606"/>
      <c r="CK23" s="606"/>
      <c r="CL23" s="606"/>
      <c r="CM23" s="606"/>
      <c r="CN23" s="606"/>
      <c r="CO23" s="606"/>
      <c r="CP23" s="606"/>
      <c r="CQ23" s="607"/>
      <c r="CR23" s="605" t="s">
        <v>271</v>
      </c>
      <c r="CS23" s="606"/>
      <c r="CT23" s="606"/>
      <c r="CU23" s="606"/>
      <c r="CV23" s="606"/>
      <c r="CW23" s="606"/>
      <c r="CX23" s="606"/>
      <c r="CY23" s="607"/>
      <c r="CZ23" s="605" t="s">
        <v>272</v>
      </c>
      <c r="DA23" s="606"/>
      <c r="DB23" s="606"/>
      <c r="DC23" s="607"/>
      <c r="DD23" s="605" t="s">
        <v>273</v>
      </c>
      <c r="DE23" s="606"/>
      <c r="DF23" s="606"/>
      <c r="DG23" s="606"/>
      <c r="DH23" s="606"/>
      <c r="DI23" s="606"/>
      <c r="DJ23" s="606"/>
      <c r="DK23" s="607"/>
      <c r="DL23" s="650" t="s">
        <v>274</v>
      </c>
      <c r="DM23" s="651"/>
      <c r="DN23" s="651"/>
      <c r="DO23" s="651"/>
      <c r="DP23" s="651"/>
      <c r="DQ23" s="651"/>
      <c r="DR23" s="651"/>
      <c r="DS23" s="651"/>
      <c r="DT23" s="651"/>
      <c r="DU23" s="651"/>
      <c r="DV23" s="652"/>
      <c r="DW23" s="605" t="s">
        <v>275</v>
      </c>
      <c r="DX23" s="606"/>
      <c r="DY23" s="606"/>
      <c r="DZ23" s="606"/>
      <c r="EA23" s="606"/>
      <c r="EB23" s="606"/>
      <c r="EC23" s="607"/>
    </row>
    <row r="24" spans="2:133" ht="11.25" customHeight="1">
      <c r="B24" s="620" t="s">
        <v>276</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277</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278</v>
      </c>
      <c r="CE24" s="610"/>
      <c r="CF24" s="610"/>
      <c r="CG24" s="610"/>
      <c r="CH24" s="610"/>
      <c r="CI24" s="610"/>
      <c r="CJ24" s="610"/>
      <c r="CK24" s="610"/>
      <c r="CL24" s="610"/>
      <c r="CM24" s="610"/>
      <c r="CN24" s="610"/>
      <c r="CO24" s="610"/>
      <c r="CP24" s="610"/>
      <c r="CQ24" s="611"/>
      <c r="CR24" s="612">
        <v>8730804</v>
      </c>
      <c r="CS24" s="613"/>
      <c r="CT24" s="613"/>
      <c r="CU24" s="613"/>
      <c r="CV24" s="613"/>
      <c r="CW24" s="613"/>
      <c r="CX24" s="613"/>
      <c r="CY24" s="614"/>
      <c r="CZ24" s="617">
        <v>43.3</v>
      </c>
      <c r="DA24" s="618"/>
      <c r="DB24" s="618"/>
      <c r="DC24" s="634"/>
      <c r="DD24" s="658">
        <v>6268731</v>
      </c>
      <c r="DE24" s="613"/>
      <c r="DF24" s="613"/>
      <c r="DG24" s="613"/>
      <c r="DH24" s="613"/>
      <c r="DI24" s="613"/>
      <c r="DJ24" s="613"/>
      <c r="DK24" s="614"/>
      <c r="DL24" s="658">
        <v>5815070</v>
      </c>
      <c r="DM24" s="613"/>
      <c r="DN24" s="613"/>
      <c r="DO24" s="613"/>
      <c r="DP24" s="613"/>
      <c r="DQ24" s="613"/>
      <c r="DR24" s="613"/>
      <c r="DS24" s="613"/>
      <c r="DT24" s="613"/>
      <c r="DU24" s="613"/>
      <c r="DV24" s="614"/>
      <c r="DW24" s="617">
        <v>55.7</v>
      </c>
      <c r="DX24" s="618"/>
      <c r="DY24" s="618"/>
      <c r="DZ24" s="618"/>
      <c r="EA24" s="618"/>
      <c r="EB24" s="618"/>
      <c r="EC24" s="619"/>
    </row>
    <row r="25" spans="2:133" ht="11.25" customHeight="1">
      <c r="B25" s="620" t="s">
        <v>279</v>
      </c>
      <c r="C25" s="621"/>
      <c r="D25" s="621"/>
      <c r="E25" s="621"/>
      <c r="F25" s="621"/>
      <c r="G25" s="621"/>
      <c r="H25" s="621"/>
      <c r="I25" s="621"/>
      <c r="J25" s="621"/>
      <c r="K25" s="621"/>
      <c r="L25" s="621"/>
      <c r="M25" s="621"/>
      <c r="N25" s="621"/>
      <c r="O25" s="621"/>
      <c r="P25" s="621"/>
      <c r="Q25" s="622"/>
      <c r="R25" s="623">
        <v>10876681</v>
      </c>
      <c r="S25" s="624"/>
      <c r="T25" s="624"/>
      <c r="U25" s="624"/>
      <c r="V25" s="624"/>
      <c r="W25" s="624"/>
      <c r="X25" s="624"/>
      <c r="Y25" s="625"/>
      <c r="Z25" s="626">
        <v>51.2</v>
      </c>
      <c r="AA25" s="626"/>
      <c r="AB25" s="626"/>
      <c r="AC25" s="626"/>
      <c r="AD25" s="627">
        <v>10395029</v>
      </c>
      <c r="AE25" s="627"/>
      <c r="AF25" s="627"/>
      <c r="AG25" s="627"/>
      <c r="AH25" s="627"/>
      <c r="AI25" s="627"/>
      <c r="AJ25" s="627"/>
      <c r="AK25" s="627"/>
      <c r="AL25" s="628">
        <v>99.8</v>
      </c>
      <c r="AM25" s="629"/>
      <c r="AN25" s="629"/>
      <c r="AO25" s="630"/>
      <c r="AP25" s="620" t="s">
        <v>280</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281</v>
      </c>
      <c r="CE25" s="621"/>
      <c r="CF25" s="621"/>
      <c r="CG25" s="621"/>
      <c r="CH25" s="621"/>
      <c r="CI25" s="621"/>
      <c r="CJ25" s="621"/>
      <c r="CK25" s="621"/>
      <c r="CL25" s="621"/>
      <c r="CM25" s="621"/>
      <c r="CN25" s="621"/>
      <c r="CO25" s="621"/>
      <c r="CP25" s="621"/>
      <c r="CQ25" s="622"/>
      <c r="CR25" s="623">
        <v>3436677</v>
      </c>
      <c r="CS25" s="655"/>
      <c r="CT25" s="655"/>
      <c r="CU25" s="655"/>
      <c r="CV25" s="655"/>
      <c r="CW25" s="655"/>
      <c r="CX25" s="655"/>
      <c r="CY25" s="656"/>
      <c r="CZ25" s="628">
        <v>17</v>
      </c>
      <c r="DA25" s="653"/>
      <c r="DB25" s="653"/>
      <c r="DC25" s="657"/>
      <c r="DD25" s="632">
        <v>3226611</v>
      </c>
      <c r="DE25" s="655"/>
      <c r="DF25" s="655"/>
      <c r="DG25" s="655"/>
      <c r="DH25" s="655"/>
      <c r="DI25" s="655"/>
      <c r="DJ25" s="655"/>
      <c r="DK25" s="656"/>
      <c r="DL25" s="632">
        <v>3183644</v>
      </c>
      <c r="DM25" s="655"/>
      <c r="DN25" s="655"/>
      <c r="DO25" s="655"/>
      <c r="DP25" s="655"/>
      <c r="DQ25" s="655"/>
      <c r="DR25" s="655"/>
      <c r="DS25" s="655"/>
      <c r="DT25" s="655"/>
      <c r="DU25" s="655"/>
      <c r="DV25" s="656"/>
      <c r="DW25" s="628">
        <v>30.5</v>
      </c>
      <c r="DX25" s="653"/>
      <c r="DY25" s="653"/>
      <c r="DZ25" s="653"/>
      <c r="EA25" s="653"/>
      <c r="EB25" s="653"/>
      <c r="EC25" s="654"/>
    </row>
    <row r="26" spans="2:133" ht="11.25" customHeight="1">
      <c r="B26" s="620" t="s">
        <v>282</v>
      </c>
      <c r="C26" s="621"/>
      <c r="D26" s="621"/>
      <c r="E26" s="621"/>
      <c r="F26" s="621"/>
      <c r="G26" s="621"/>
      <c r="H26" s="621"/>
      <c r="I26" s="621"/>
      <c r="J26" s="621"/>
      <c r="K26" s="621"/>
      <c r="L26" s="621"/>
      <c r="M26" s="621"/>
      <c r="N26" s="621"/>
      <c r="O26" s="621"/>
      <c r="P26" s="621"/>
      <c r="Q26" s="622"/>
      <c r="R26" s="623">
        <v>2989</v>
      </c>
      <c r="S26" s="624"/>
      <c r="T26" s="624"/>
      <c r="U26" s="624"/>
      <c r="V26" s="624"/>
      <c r="W26" s="624"/>
      <c r="X26" s="624"/>
      <c r="Y26" s="625"/>
      <c r="Z26" s="626">
        <v>0</v>
      </c>
      <c r="AA26" s="626"/>
      <c r="AB26" s="626"/>
      <c r="AC26" s="626"/>
      <c r="AD26" s="627">
        <v>2989</v>
      </c>
      <c r="AE26" s="627"/>
      <c r="AF26" s="627"/>
      <c r="AG26" s="627"/>
      <c r="AH26" s="627"/>
      <c r="AI26" s="627"/>
      <c r="AJ26" s="627"/>
      <c r="AK26" s="627"/>
      <c r="AL26" s="628">
        <v>0</v>
      </c>
      <c r="AM26" s="629"/>
      <c r="AN26" s="629"/>
      <c r="AO26" s="630"/>
      <c r="AP26" s="620" t="s">
        <v>283</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284</v>
      </c>
      <c r="CE26" s="621"/>
      <c r="CF26" s="621"/>
      <c r="CG26" s="621"/>
      <c r="CH26" s="621"/>
      <c r="CI26" s="621"/>
      <c r="CJ26" s="621"/>
      <c r="CK26" s="621"/>
      <c r="CL26" s="621"/>
      <c r="CM26" s="621"/>
      <c r="CN26" s="621"/>
      <c r="CO26" s="621"/>
      <c r="CP26" s="621"/>
      <c r="CQ26" s="622"/>
      <c r="CR26" s="623">
        <v>1797426</v>
      </c>
      <c r="CS26" s="624"/>
      <c r="CT26" s="624"/>
      <c r="CU26" s="624"/>
      <c r="CV26" s="624"/>
      <c r="CW26" s="624"/>
      <c r="CX26" s="624"/>
      <c r="CY26" s="625"/>
      <c r="CZ26" s="628">
        <v>8.9</v>
      </c>
      <c r="DA26" s="653"/>
      <c r="DB26" s="653"/>
      <c r="DC26" s="657"/>
      <c r="DD26" s="632">
        <v>1720519</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c r="B27" s="620" t="s">
        <v>285</v>
      </c>
      <c r="C27" s="621"/>
      <c r="D27" s="621"/>
      <c r="E27" s="621"/>
      <c r="F27" s="621"/>
      <c r="G27" s="621"/>
      <c r="H27" s="621"/>
      <c r="I27" s="621"/>
      <c r="J27" s="621"/>
      <c r="K27" s="621"/>
      <c r="L27" s="621"/>
      <c r="M27" s="621"/>
      <c r="N27" s="621"/>
      <c r="O27" s="621"/>
      <c r="P27" s="621"/>
      <c r="Q27" s="622"/>
      <c r="R27" s="623">
        <v>20282</v>
      </c>
      <c r="S27" s="624"/>
      <c r="T27" s="624"/>
      <c r="U27" s="624"/>
      <c r="V27" s="624"/>
      <c r="W27" s="624"/>
      <c r="X27" s="624"/>
      <c r="Y27" s="625"/>
      <c r="Z27" s="626">
        <v>0.1</v>
      </c>
      <c r="AA27" s="626"/>
      <c r="AB27" s="626"/>
      <c r="AC27" s="626"/>
      <c r="AD27" s="627" t="s">
        <v>122</v>
      </c>
      <c r="AE27" s="627"/>
      <c r="AF27" s="627"/>
      <c r="AG27" s="627"/>
      <c r="AH27" s="627"/>
      <c r="AI27" s="627"/>
      <c r="AJ27" s="627"/>
      <c r="AK27" s="627"/>
      <c r="AL27" s="628" t="s">
        <v>122</v>
      </c>
      <c r="AM27" s="629"/>
      <c r="AN27" s="629"/>
      <c r="AO27" s="630"/>
      <c r="AP27" s="620" t="s">
        <v>286</v>
      </c>
      <c r="AQ27" s="621"/>
      <c r="AR27" s="621"/>
      <c r="AS27" s="621"/>
      <c r="AT27" s="621"/>
      <c r="AU27" s="621"/>
      <c r="AV27" s="621"/>
      <c r="AW27" s="621"/>
      <c r="AX27" s="621"/>
      <c r="AY27" s="621"/>
      <c r="AZ27" s="621"/>
      <c r="BA27" s="621"/>
      <c r="BB27" s="621"/>
      <c r="BC27" s="621"/>
      <c r="BD27" s="621"/>
      <c r="BE27" s="621"/>
      <c r="BF27" s="622"/>
      <c r="BG27" s="623">
        <v>4154522</v>
      </c>
      <c r="BH27" s="624"/>
      <c r="BI27" s="624"/>
      <c r="BJ27" s="624"/>
      <c r="BK27" s="624"/>
      <c r="BL27" s="624"/>
      <c r="BM27" s="624"/>
      <c r="BN27" s="625"/>
      <c r="BO27" s="626">
        <v>100</v>
      </c>
      <c r="BP27" s="626"/>
      <c r="BQ27" s="626"/>
      <c r="BR27" s="626"/>
      <c r="BS27" s="627">
        <v>81194</v>
      </c>
      <c r="BT27" s="627"/>
      <c r="BU27" s="627"/>
      <c r="BV27" s="627"/>
      <c r="BW27" s="627"/>
      <c r="BX27" s="627"/>
      <c r="BY27" s="627"/>
      <c r="BZ27" s="627"/>
      <c r="CA27" s="627"/>
      <c r="CB27" s="631"/>
      <c r="CD27" s="620" t="s">
        <v>287</v>
      </c>
      <c r="CE27" s="621"/>
      <c r="CF27" s="621"/>
      <c r="CG27" s="621"/>
      <c r="CH27" s="621"/>
      <c r="CI27" s="621"/>
      <c r="CJ27" s="621"/>
      <c r="CK27" s="621"/>
      <c r="CL27" s="621"/>
      <c r="CM27" s="621"/>
      <c r="CN27" s="621"/>
      <c r="CO27" s="621"/>
      <c r="CP27" s="621"/>
      <c r="CQ27" s="622"/>
      <c r="CR27" s="623">
        <v>3683669</v>
      </c>
      <c r="CS27" s="655"/>
      <c r="CT27" s="655"/>
      <c r="CU27" s="655"/>
      <c r="CV27" s="655"/>
      <c r="CW27" s="655"/>
      <c r="CX27" s="655"/>
      <c r="CY27" s="656"/>
      <c r="CZ27" s="628">
        <v>18.3</v>
      </c>
      <c r="DA27" s="653"/>
      <c r="DB27" s="653"/>
      <c r="DC27" s="657"/>
      <c r="DD27" s="632">
        <v>1445144</v>
      </c>
      <c r="DE27" s="655"/>
      <c r="DF27" s="655"/>
      <c r="DG27" s="655"/>
      <c r="DH27" s="655"/>
      <c r="DI27" s="655"/>
      <c r="DJ27" s="655"/>
      <c r="DK27" s="656"/>
      <c r="DL27" s="632">
        <v>1034450</v>
      </c>
      <c r="DM27" s="655"/>
      <c r="DN27" s="655"/>
      <c r="DO27" s="655"/>
      <c r="DP27" s="655"/>
      <c r="DQ27" s="655"/>
      <c r="DR27" s="655"/>
      <c r="DS27" s="655"/>
      <c r="DT27" s="655"/>
      <c r="DU27" s="655"/>
      <c r="DV27" s="656"/>
      <c r="DW27" s="628">
        <v>9.9</v>
      </c>
      <c r="DX27" s="653"/>
      <c r="DY27" s="653"/>
      <c r="DZ27" s="653"/>
      <c r="EA27" s="653"/>
      <c r="EB27" s="653"/>
      <c r="EC27" s="654"/>
    </row>
    <row r="28" spans="2:133" ht="11.25" customHeight="1">
      <c r="B28" s="620" t="s">
        <v>288</v>
      </c>
      <c r="C28" s="621"/>
      <c r="D28" s="621"/>
      <c r="E28" s="621"/>
      <c r="F28" s="621"/>
      <c r="G28" s="621"/>
      <c r="H28" s="621"/>
      <c r="I28" s="621"/>
      <c r="J28" s="621"/>
      <c r="K28" s="621"/>
      <c r="L28" s="621"/>
      <c r="M28" s="621"/>
      <c r="N28" s="621"/>
      <c r="O28" s="621"/>
      <c r="P28" s="621"/>
      <c r="Q28" s="622"/>
      <c r="R28" s="623">
        <v>150518</v>
      </c>
      <c r="S28" s="624"/>
      <c r="T28" s="624"/>
      <c r="U28" s="624"/>
      <c r="V28" s="624"/>
      <c r="W28" s="624"/>
      <c r="X28" s="624"/>
      <c r="Y28" s="625"/>
      <c r="Z28" s="626">
        <v>0.7</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289</v>
      </c>
      <c r="CE28" s="621"/>
      <c r="CF28" s="621"/>
      <c r="CG28" s="621"/>
      <c r="CH28" s="621"/>
      <c r="CI28" s="621"/>
      <c r="CJ28" s="621"/>
      <c r="CK28" s="621"/>
      <c r="CL28" s="621"/>
      <c r="CM28" s="621"/>
      <c r="CN28" s="621"/>
      <c r="CO28" s="621"/>
      <c r="CP28" s="621"/>
      <c r="CQ28" s="622"/>
      <c r="CR28" s="623">
        <v>1610458</v>
      </c>
      <c r="CS28" s="624"/>
      <c r="CT28" s="624"/>
      <c r="CU28" s="624"/>
      <c r="CV28" s="624"/>
      <c r="CW28" s="624"/>
      <c r="CX28" s="624"/>
      <c r="CY28" s="625"/>
      <c r="CZ28" s="628">
        <v>8</v>
      </c>
      <c r="DA28" s="653"/>
      <c r="DB28" s="653"/>
      <c r="DC28" s="657"/>
      <c r="DD28" s="632">
        <v>1596976</v>
      </c>
      <c r="DE28" s="624"/>
      <c r="DF28" s="624"/>
      <c r="DG28" s="624"/>
      <c r="DH28" s="624"/>
      <c r="DI28" s="624"/>
      <c r="DJ28" s="624"/>
      <c r="DK28" s="625"/>
      <c r="DL28" s="632">
        <v>1596976</v>
      </c>
      <c r="DM28" s="624"/>
      <c r="DN28" s="624"/>
      <c r="DO28" s="624"/>
      <c r="DP28" s="624"/>
      <c r="DQ28" s="624"/>
      <c r="DR28" s="624"/>
      <c r="DS28" s="624"/>
      <c r="DT28" s="624"/>
      <c r="DU28" s="624"/>
      <c r="DV28" s="625"/>
      <c r="DW28" s="628">
        <v>15.3</v>
      </c>
      <c r="DX28" s="653"/>
      <c r="DY28" s="653"/>
      <c r="DZ28" s="653"/>
      <c r="EA28" s="653"/>
      <c r="EB28" s="653"/>
      <c r="EC28" s="654"/>
    </row>
    <row r="29" spans="2:133" ht="11.25" customHeight="1">
      <c r="B29" s="620" t="s">
        <v>290</v>
      </c>
      <c r="C29" s="621"/>
      <c r="D29" s="621"/>
      <c r="E29" s="621"/>
      <c r="F29" s="621"/>
      <c r="G29" s="621"/>
      <c r="H29" s="621"/>
      <c r="I29" s="621"/>
      <c r="J29" s="621"/>
      <c r="K29" s="621"/>
      <c r="L29" s="621"/>
      <c r="M29" s="621"/>
      <c r="N29" s="621"/>
      <c r="O29" s="621"/>
      <c r="P29" s="621"/>
      <c r="Q29" s="622"/>
      <c r="R29" s="623">
        <v>19663</v>
      </c>
      <c r="S29" s="624"/>
      <c r="T29" s="624"/>
      <c r="U29" s="624"/>
      <c r="V29" s="624"/>
      <c r="W29" s="624"/>
      <c r="X29" s="624"/>
      <c r="Y29" s="625"/>
      <c r="Z29" s="626">
        <v>0.1</v>
      </c>
      <c r="AA29" s="626"/>
      <c r="AB29" s="626"/>
      <c r="AC29" s="626"/>
      <c r="AD29" s="627">
        <v>2028</v>
      </c>
      <c r="AE29" s="627"/>
      <c r="AF29" s="627"/>
      <c r="AG29" s="627"/>
      <c r="AH29" s="627"/>
      <c r="AI29" s="627"/>
      <c r="AJ29" s="627"/>
      <c r="AK29" s="627"/>
      <c r="AL29" s="628">
        <v>0</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291</v>
      </c>
      <c r="CE29" s="660"/>
      <c r="CF29" s="620" t="s">
        <v>66</v>
      </c>
      <c r="CG29" s="621"/>
      <c r="CH29" s="621"/>
      <c r="CI29" s="621"/>
      <c r="CJ29" s="621"/>
      <c r="CK29" s="621"/>
      <c r="CL29" s="621"/>
      <c r="CM29" s="621"/>
      <c r="CN29" s="621"/>
      <c r="CO29" s="621"/>
      <c r="CP29" s="621"/>
      <c r="CQ29" s="622"/>
      <c r="CR29" s="623">
        <v>1610458</v>
      </c>
      <c r="CS29" s="655"/>
      <c r="CT29" s="655"/>
      <c r="CU29" s="655"/>
      <c r="CV29" s="655"/>
      <c r="CW29" s="655"/>
      <c r="CX29" s="655"/>
      <c r="CY29" s="656"/>
      <c r="CZ29" s="628">
        <v>8</v>
      </c>
      <c r="DA29" s="653"/>
      <c r="DB29" s="653"/>
      <c r="DC29" s="657"/>
      <c r="DD29" s="632">
        <v>1596976</v>
      </c>
      <c r="DE29" s="655"/>
      <c r="DF29" s="655"/>
      <c r="DG29" s="655"/>
      <c r="DH29" s="655"/>
      <c r="DI29" s="655"/>
      <c r="DJ29" s="655"/>
      <c r="DK29" s="656"/>
      <c r="DL29" s="632">
        <v>1596976</v>
      </c>
      <c r="DM29" s="655"/>
      <c r="DN29" s="655"/>
      <c r="DO29" s="655"/>
      <c r="DP29" s="655"/>
      <c r="DQ29" s="655"/>
      <c r="DR29" s="655"/>
      <c r="DS29" s="655"/>
      <c r="DT29" s="655"/>
      <c r="DU29" s="655"/>
      <c r="DV29" s="656"/>
      <c r="DW29" s="628">
        <v>15.3</v>
      </c>
      <c r="DX29" s="653"/>
      <c r="DY29" s="653"/>
      <c r="DZ29" s="653"/>
      <c r="EA29" s="653"/>
      <c r="EB29" s="653"/>
      <c r="EC29" s="654"/>
    </row>
    <row r="30" spans="2:133" ht="11.25" customHeight="1">
      <c r="B30" s="620" t="s">
        <v>292</v>
      </c>
      <c r="C30" s="621"/>
      <c r="D30" s="621"/>
      <c r="E30" s="621"/>
      <c r="F30" s="621"/>
      <c r="G30" s="621"/>
      <c r="H30" s="621"/>
      <c r="I30" s="621"/>
      <c r="J30" s="621"/>
      <c r="K30" s="621"/>
      <c r="L30" s="621"/>
      <c r="M30" s="621"/>
      <c r="N30" s="621"/>
      <c r="O30" s="621"/>
      <c r="P30" s="621"/>
      <c r="Q30" s="622"/>
      <c r="R30" s="623">
        <v>3397804</v>
      </c>
      <c r="S30" s="624"/>
      <c r="T30" s="624"/>
      <c r="U30" s="624"/>
      <c r="V30" s="624"/>
      <c r="W30" s="624"/>
      <c r="X30" s="624"/>
      <c r="Y30" s="625"/>
      <c r="Z30" s="626">
        <v>16</v>
      </c>
      <c r="AA30" s="626"/>
      <c r="AB30" s="626"/>
      <c r="AC30" s="626"/>
      <c r="AD30" s="627" t="s">
        <v>122</v>
      </c>
      <c r="AE30" s="627"/>
      <c r="AF30" s="627"/>
      <c r="AG30" s="627"/>
      <c r="AH30" s="627"/>
      <c r="AI30" s="627"/>
      <c r="AJ30" s="627"/>
      <c r="AK30" s="627"/>
      <c r="AL30" s="628" t="s">
        <v>122</v>
      </c>
      <c r="AM30" s="629"/>
      <c r="AN30" s="629"/>
      <c r="AO30" s="630"/>
      <c r="AP30" s="605" t="s">
        <v>210</v>
      </c>
      <c r="AQ30" s="606"/>
      <c r="AR30" s="606"/>
      <c r="AS30" s="606"/>
      <c r="AT30" s="606"/>
      <c r="AU30" s="606"/>
      <c r="AV30" s="606"/>
      <c r="AW30" s="606"/>
      <c r="AX30" s="606"/>
      <c r="AY30" s="606"/>
      <c r="AZ30" s="606"/>
      <c r="BA30" s="606"/>
      <c r="BB30" s="606"/>
      <c r="BC30" s="606"/>
      <c r="BD30" s="606"/>
      <c r="BE30" s="606"/>
      <c r="BF30" s="607"/>
      <c r="BG30" s="605" t="s">
        <v>293</v>
      </c>
      <c r="BH30" s="665"/>
      <c r="BI30" s="665"/>
      <c r="BJ30" s="665"/>
      <c r="BK30" s="665"/>
      <c r="BL30" s="665"/>
      <c r="BM30" s="665"/>
      <c r="BN30" s="665"/>
      <c r="BO30" s="665"/>
      <c r="BP30" s="665"/>
      <c r="BQ30" s="666"/>
      <c r="BR30" s="605" t="s">
        <v>294</v>
      </c>
      <c r="BS30" s="665"/>
      <c r="BT30" s="665"/>
      <c r="BU30" s="665"/>
      <c r="BV30" s="665"/>
      <c r="BW30" s="665"/>
      <c r="BX30" s="665"/>
      <c r="BY30" s="665"/>
      <c r="BZ30" s="665"/>
      <c r="CA30" s="665"/>
      <c r="CB30" s="666"/>
      <c r="CD30" s="661"/>
      <c r="CE30" s="662"/>
      <c r="CF30" s="620" t="s">
        <v>295</v>
      </c>
      <c r="CG30" s="621"/>
      <c r="CH30" s="621"/>
      <c r="CI30" s="621"/>
      <c r="CJ30" s="621"/>
      <c r="CK30" s="621"/>
      <c r="CL30" s="621"/>
      <c r="CM30" s="621"/>
      <c r="CN30" s="621"/>
      <c r="CO30" s="621"/>
      <c r="CP30" s="621"/>
      <c r="CQ30" s="622"/>
      <c r="CR30" s="623">
        <v>1578607</v>
      </c>
      <c r="CS30" s="624"/>
      <c r="CT30" s="624"/>
      <c r="CU30" s="624"/>
      <c r="CV30" s="624"/>
      <c r="CW30" s="624"/>
      <c r="CX30" s="624"/>
      <c r="CY30" s="625"/>
      <c r="CZ30" s="628">
        <v>7.8</v>
      </c>
      <c r="DA30" s="653"/>
      <c r="DB30" s="653"/>
      <c r="DC30" s="657"/>
      <c r="DD30" s="632">
        <v>1567333</v>
      </c>
      <c r="DE30" s="624"/>
      <c r="DF30" s="624"/>
      <c r="DG30" s="624"/>
      <c r="DH30" s="624"/>
      <c r="DI30" s="624"/>
      <c r="DJ30" s="624"/>
      <c r="DK30" s="625"/>
      <c r="DL30" s="632">
        <v>1567333</v>
      </c>
      <c r="DM30" s="624"/>
      <c r="DN30" s="624"/>
      <c r="DO30" s="624"/>
      <c r="DP30" s="624"/>
      <c r="DQ30" s="624"/>
      <c r="DR30" s="624"/>
      <c r="DS30" s="624"/>
      <c r="DT30" s="624"/>
      <c r="DU30" s="624"/>
      <c r="DV30" s="625"/>
      <c r="DW30" s="628">
        <v>15</v>
      </c>
      <c r="DX30" s="653"/>
      <c r="DY30" s="653"/>
      <c r="DZ30" s="653"/>
      <c r="EA30" s="653"/>
      <c r="EB30" s="653"/>
      <c r="EC30" s="654"/>
    </row>
    <row r="31" spans="2:133" ht="11.25" customHeight="1">
      <c r="B31" s="636" t="s">
        <v>296</v>
      </c>
      <c r="C31" s="637"/>
      <c r="D31" s="637"/>
      <c r="E31" s="637"/>
      <c r="F31" s="637"/>
      <c r="G31" s="637"/>
      <c r="H31" s="637"/>
      <c r="I31" s="637"/>
      <c r="J31" s="637"/>
      <c r="K31" s="637"/>
      <c r="L31" s="637"/>
      <c r="M31" s="637"/>
      <c r="N31" s="637"/>
      <c r="O31" s="637"/>
      <c r="P31" s="637"/>
      <c r="Q31" s="638"/>
      <c r="R31" s="623">
        <v>932</v>
      </c>
      <c r="S31" s="624"/>
      <c r="T31" s="624"/>
      <c r="U31" s="624"/>
      <c r="V31" s="624"/>
      <c r="W31" s="624"/>
      <c r="X31" s="624"/>
      <c r="Y31" s="625"/>
      <c r="Z31" s="626">
        <v>0</v>
      </c>
      <c r="AA31" s="626"/>
      <c r="AB31" s="626"/>
      <c r="AC31" s="626"/>
      <c r="AD31" s="627">
        <v>932</v>
      </c>
      <c r="AE31" s="627"/>
      <c r="AF31" s="627"/>
      <c r="AG31" s="627"/>
      <c r="AH31" s="627"/>
      <c r="AI31" s="627"/>
      <c r="AJ31" s="627"/>
      <c r="AK31" s="627"/>
      <c r="AL31" s="628">
        <v>0</v>
      </c>
      <c r="AM31" s="629"/>
      <c r="AN31" s="629"/>
      <c r="AO31" s="630"/>
      <c r="AP31" s="669" t="s">
        <v>297</v>
      </c>
      <c r="AQ31" s="670"/>
      <c r="AR31" s="670"/>
      <c r="AS31" s="670"/>
      <c r="AT31" s="675" t="s">
        <v>298</v>
      </c>
      <c r="AU31" s="206"/>
      <c r="AV31" s="206"/>
      <c r="AW31" s="206"/>
      <c r="AX31" s="609" t="s">
        <v>176</v>
      </c>
      <c r="AY31" s="610"/>
      <c r="AZ31" s="610"/>
      <c r="BA31" s="610"/>
      <c r="BB31" s="610"/>
      <c r="BC31" s="610"/>
      <c r="BD31" s="610"/>
      <c r="BE31" s="610"/>
      <c r="BF31" s="611"/>
      <c r="BG31" s="679">
        <v>99.8</v>
      </c>
      <c r="BH31" s="667"/>
      <c r="BI31" s="667"/>
      <c r="BJ31" s="667"/>
      <c r="BK31" s="667"/>
      <c r="BL31" s="667"/>
      <c r="BM31" s="618">
        <v>99.3</v>
      </c>
      <c r="BN31" s="667"/>
      <c r="BO31" s="667"/>
      <c r="BP31" s="667"/>
      <c r="BQ31" s="668"/>
      <c r="BR31" s="679">
        <v>99.8</v>
      </c>
      <c r="BS31" s="667"/>
      <c r="BT31" s="667"/>
      <c r="BU31" s="667"/>
      <c r="BV31" s="667"/>
      <c r="BW31" s="667"/>
      <c r="BX31" s="618">
        <v>99.3</v>
      </c>
      <c r="BY31" s="667"/>
      <c r="BZ31" s="667"/>
      <c r="CA31" s="667"/>
      <c r="CB31" s="668"/>
      <c r="CD31" s="661"/>
      <c r="CE31" s="662"/>
      <c r="CF31" s="620" t="s">
        <v>299</v>
      </c>
      <c r="CG31" s="621"/>
      <c r="CH31" s="621"/>
      <c r="CI31" s="621"/>
      <c r="CJ31" s="621"/>
      <c r="CK31" s="621"/>
      <c r="CL31" s="621"/>
      <c r="CM31" s="621"/>
      <c r="CN31" s="621"/>
      <c r="CO31" s="621"/>
      <c r="CP31" s="621"/>
      <c r="CQ31" s="622"/>
      <c r="CR31" s="623">
        <v>31851</v>
      </c>
      <c r="CS31" s="655"/>
      <c r="CT31" s="655"/>
      <c r="CU31" s="655"/>
      <c r="CV31" s="655"/>
      <c r="CW31" s="655"/>
      <c r="CX31" s="655"/>
      <c r="CY31" s="656"/>
      <c r="CZ31" s="628">
        <v>0.2</v>
      </c>
      <c r="DA31" s="653"/>
      <c r="DB31" s="653"/>
      <c r="DC31" s="657"/>
      <c r="DD31" s="632">
        <v>29643</v>
      </c>
      <c r="DE31" s="655"/>
      <c r="DF31" s="655"/>
      <c r="DG31" s="655"/>
      <c r="DH31" s="655"/>
      <c r="DI31" s="655"/>
      <c r="DJ31" s="655"/>
      <c r="DK31" s="656"/>
      <c r="DL31" s="632">
        <v>29643</v>
      </c>
      <c r="DM31" s="655"/>
      <c r="DN31" s="655"/>
      <c r="DO31" s="655"/>
      <c r="DP31" s="655"/>
      <c r="DQ31" s="655"/>
      <c r="DR31" s="655"/>
      <c r="DS31" s="655"/>
      <c r="DT31" s="655"/>
      <c r="DU31" s="655"/>
      <c r="DV31" s="656"/>
      <c r="DW31" s="628">
        <v>0.3</v>
      </c>
      <c r="DX31" s="653"/>
      <c r="DY31" s="653"/>
      <c r="DZ31" s="653"/>
      <c r="EA31" s="653"/>
      <c r="EB31" s="653"/>
      <c r="EC31" s="654"/>
    </row>
    <row r="32" spans="2:133" ht="11.25" customHeight="1">
      <c r="B32" s="620" t="s">
        <v>300</v>
      </c>
      <c r="C32" s="621"/>
      <c r="D32" s="621"/>
      <c r="E32" s="621"/>
      <c r="F32" s="621"/>
      <c r="G32" s="621"/>
      <c r="H32" s="621"/>
      <c r="I32" s="621"/>
      <c r="J32" s="621"/>
      <c r="K32" s="621"/>
      <c r="L32" s="621"/>
      <c r="M32" s="621"/>
      <c r="N32" s="621"/>
      <c r="O32" s="621"/>
      <c r="P32" s="621"/>
      <c r="Q32" s="622"/>
      <c r="R32" s="623">
        <v>1289054</v>
      </c>
      <c r="S32" s="624"/>
      <c r="T32" s="624"/>
      <c r="U32" s="624"/>
      <c r="V32" s="624"/>
      <c r="W32" s="624"/>
      <c r="X32" s="624"/>
      <c r="Y32" s="625"/>
      <c r="Z32" s="626">
        <v>6.1</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301</v>
      </c>
      <c r="AX32" s="620" t="s">
        <v>302</v>
      </c>
      <c r="AY32" s="621"/>
      <c r="AZ32" s="621"/>
      <c r="BA32" s="621"/>
      <c r="BB32" s="621"/>
      <c r="BC32" s="621"/>
      <c r="BD32" s="621"/>
      <c r="BE32" s="621"/>
      <c r="BF32" s="622"/>
      <c r="BG32" s="680">
        <v>99.8</v>
      </c>
      <c r="BH32" s="655"/>
      <c r="BI32" s="655"/>
      <c r="BJ32" s="655"/>
      <c r="BK32" s="655"/>
      <c r="BL32" s="655"/>
      <c r="BM32" s="629">
        <v>99.5</v>
      </c>
      <c r="BN32" s="655"/>
      <c r="BO32" s="655"/>
      <c r="BP32" s="655"/>
      <c r="BQ32" s="678"/>
      <c r="BR32" s="680">
        <v>99.8</v>
      </c>
      <c r="BS32" s="655"/>
      <c r="BT32" s="655"/>
      <c r="BU32" s="655"/>
      <c r="BV32" s="655"/>
      <c r="BW32" s="655"/>
      <c r="BX32" s="629">
        <v>99.5</v>
      </c>
      <c r="BY32" s="655"/>
      <c r="BZ32" s="655"/>
      <c r="CA32" s="655"/>
      <c r="CB32" s="678"/>
      <c r="CD32" s="663"/>
      <c r="CE32" s="664"/>
      <c r="CF32" s="620" t="s">
        <v>303</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c r="B33" s="620" t="s">
        <v>304</v>
      </c>
      <c r="C33" s="621"/>
      <c r="D33" s="621"/>
      <c r="E33" s="621"/>
      <c r="F33" s="621"/>
      <c r="G33" s="621"/>
      <c r="H33" s="621"/>
      <c r="I33" s="621"/>
      <c r="J33" s="621"/>
      <c r="K33" s="621"/>
      <c r="L33" s="621"/>
      <c r="M33" s="621"/>
      <c r="N33" s="621"/>
      <c r="O33" s="621"/>
      <c r="P33" s="621"/>
      <c r="Q33" s="622"/>
      <c r="R33" s="623">
        <v>36259</v>
      </c>
      <c r="S33" s="624"/>
      <c r="T33" s="624"/>
      <c r="U33" s="624"/>
      <c r="V33" s="624"/>
      <c r="W33" s="624"/>
      <c r="X33" s="624"/>
      <c r="Y33" s="625"/>
      <c r="Z33" s="626">
        <v>0.2</v>
      </c>
      <c r="AA33" s="626"/>
      <c r="AB33" s="626"/>
      <c r="AC33" s="626"/>
      <c r="AD33" s="627" t="s">
        <v>122</v>
      </c>
      <c r="AE33" s="627"/>
      <c r="AF33" s="627"/>
      <c r="AG33" s="627"/>
      <c r="AH33" s="627"/>
      <c r="AI33" s="627"/>
      <c r="AJ33" s="627"/>
      <c r="AK33" s="627"/>
      <c r="AL33" s="628" t="s">
        <v>122</v>
      </c>
      <c r="AM33" s="629"/>
      <c r="AN33" s="629"/>
      <c r="AO33" s="630"/>
      <c r="AP33" s="673"/>
      <c r="AQ33" s="674"/>
      <c r="AR33" s="674"/>
      <c r="AS33" s="674"/>
      <c r="AT33" s="677"/>
      <c r="AU33" s="207"/>
      <c r="AV33" s="207"/>
      <c r="AW33" s="207"/>
      <c r="AX33" s="644" t="s">
        <v>305</v>
      </c>
      <c r="AY33" s="645"/>
      <c r="AZ33" s="645"/>
      <c r="BA33" s="645"/>
      <c r="BB33" s="645"/>
      <c r="BC33" s="645"/>
      <c r="BD33" s="645"/>
      <c r="BE33" s="645"/>
      <c r="BF33" s="646"/>
      <c r="BG33" s="681">
        <v>99.7</v>
      </c>
      <c r="BH33" s="682"/>
      <c r="BI33" s="682"/>
      <c r="BJ33" s="682"/>
      <c r="BK33" s="682"/>
      <c r="BL33" s="682"/>
      <c r="BM33" s="683">
        <v>99.1</v>
      </c>
      <c r="BN33" s="682"/>
      <c r="BO33" s="682"/>
      <c r="BP33" s="682"/>
      <c r="BQ33" s="684"/>
      <c r="BR33" s="681">
        <v>99.8</v>
      </c>
      <c r="BS33" s="682"/>
      <c r="BT33" s="682"/>
      <c r="BU33" s="682"/>
      <c r="BV33" s="682"/>
      <c r="BW33" s="682"/>
      <c r="BX33" s="683">
        <v>99.1</v>
      </c>
      <c r="BY33" s="682"/>
      <c r="BZ33" s="682"/>
      <c r="CA33" s="682"/>
      <c r="CB33" s="684"/>
      <c r="CD33" s="620" t="s">
        <v>306</v>
      </c>
      <c r="CE33" s="621"/>
      <c r="CF33" s="621"/>
      <c r="CG33" s="621"/>
      <c r="CH33" s="621"/>
      <c r="CI33" s="621"/>
      <c r="CJ33" s="621"/>
      <c r="CK33" s="621"/>
      <c r="CL33" s="621"/>
      <c r="CM33" s="621"/>
      <c r="CN33" s="621"/>
      <c r="CO33" s="621"/>
      <c r="CP33" s="621"/>
      <c r="CQ33" s="622"/>
      <c r="CR33" s="623">
        <v>7361620</v>
      </c>
      <c r="CS33" s="655"/>
      <c r="CT33" s="655"/>
      <c r="CU33" s="655"/>
      <c r="CV33" s="655"/>
      <c r="CW33" s="655"/>
      <c r="CX33" s="655"/>
      <c r="CY33" s="656"/>
      <c r="CZ33" s="628">
        <v>36.5</v>
      </c>
      <c r="DA33" s="653"/>
      <c r="DB33" s="653"/>
      <c r="DC33" s="657"/>
      <c r="DD33" s="632">
        <v>5819451</v>
      </c>
      <c r="DE33" s="655"/>
      <c r="DF33" s="655"/>
      <c r="DG33" s="655"/>
      <c r="DH33" s="655"/>
      <c r="DI33" s="655"/>
      <c r="DJ33" s="655"/>
      <c r="DK33" s="656"/>
      <c r="DL33" s="632">
        <v>4519756</v>
      </c>
      <c r="DM33" s="655"/>
      <c r="DN33" s="655"/>
      <c r="DO33" s="655"/>
      <c r="DP33" s="655"/>
      <c r="DQ33" s="655"/>
      <c r="DR33" s="655"/>
      <c r="DS33" s="655"/>
      <c r="DT33" s="655"/>
      <c r="DU33" s="655"/>
      <c r="DV33" s="656"/>
      <c r="DW33" s="628">
        <v>43.3</v>
      </c>
      <c r="DX33" s="653"/>
      <c r="DY33" s="653"/>
      <c r="DZ33" s="653"/>
      <c r="EA33" s="653"/>
      <c r="EB33" s="653"/>
      <c r="EC33" s="654"/>
    </row>
    <row r="34" spans="2:133" ht="11.25" customHeight="1">
      <c r="B34" s="620" t="s">
        <v>307</v>
      </c>
      <c r="C34" s="621"/>
      <c r="D34" s="621"/>
      <c r="E34" s="621"/>
      <c r="F34" s="621"/>
      <c r="G34" s="621"/>
      <c r="H34" s="621"/>
      <c r="I34" s="621"/>
      <c r="J34" s="621"/>
      <c r="K34" s="621"/>
      <c r="L34" s="621"/>
      <c r="M34" s="621"/>
      <c r="N34" s="621"/>
      <c r="O34" s="621"/>
      <c r="P34" s="621"/>
      <c r="Q34" s="622"/>
      <c r="R34" s="623">
        <v>43736</v>
      </c>
      <c r="S34" s="624"/>
      <c r="T34" s="624"/>
      <c r="U34" s="624"/>
      <c r="V34" s="624"/>
      <c r="W34" s="624"/>
      <c r="X34" s="624"/>
      <c r="Y34" s="625"/>
      <c r="Z34" s="626">
        <v>0.2</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308</v>
      </c>
      <c r="CE34" s="621"/>
      <c r="CF34" s="621"/>
      <c r="CG34" s="621"/>
      <c r="CH34" s="621"/>
      <c r="CI34" s="621"/>
      <c r="CJ34" s="621"/>
      <c r="CK34" s="621"/>
      <c r="CL34" s="621"/>
      <c r="CM34" s="621"/>
      <c r="CN34" s="621"/>
      <c r="CO34" s="621"/>
      <c r="CP34" s="621"/>
      <c r="CQ34" s="622"/>
      <c r="CR34" s="623">
        <v>2479912</v>
      </c>
      <c r="CS34" s="624"/>
      <c r="CT34" s="624"/>
      <c r="CU34" s="624"/>
      <c r="CV34" s="624"/>
      <c r="CW34" s="624"/>
      <c r="CX34" s="624"/>
      <c r="CY34" s="625"/>
      <c r="CZ34" s="628">
        <v>12.3</v>
      </c>
      <c r="DA34" s="653"/>
      <c r="DB34" s="653"/>
      <c r="DC34" s="657"/>
      <c r="DD34" s="632">
        <v>2103044</v>
      </c>
      <c r="DE34" s="624"/>
      <c r="DF34" s="624"/>
      <c r="DG34" s="624"/>
      <c r="DH34" s="624"/>
      <c r="DI34" s="624"/>
      <c r="DJ34" s="624"/>
      <c r="DK34" s="625"/>
      <c r="DL34" s="632">
        <v>1900902</v>
      </c>
      <c r="DM34" s="624"/>
      <c r="DN34" s="624"/>
      <c r="DO34" s="624"/>
      <c r="DP34" s="624"/>
      <c r="DQ34" s="624"/>
      <c r="DR34" s="624"/>
      <c r="DS34" s="624"/>
      <c r="DT34" s="624"/>
      <c r="DU34" s="624"/>
      <c r="DV34" s="625"/>
      <c r="DW34" s="628">
        <v>18.2</v>
      </c>
      <c r="DX34" s="653"/>
      <c r="DY34" s="653"/>
      <c r="DZ34" s="653"/>
      <c r="EA34" s="653"/>
      <c r="EB34" s="653"/>
      <c r="EC34" s="654"/>
    </row>
    <row r="35" spans="2:133" ht="11.25" customHeight="1">
      <c r="B35" s="620" t="s">
        <v>309</v>
      </c>
      <c r="C35" s="621"/>
      <c r="D35" s="621"/>
      <c r="E35" s="621"/>
      <c r="F35" s="621"/>
      <c r="G35" s="621"/>
      <c r="H35" s="621"/>
      <c r="I35" s="621"/>
      <c r="J35" s="621"/>
      <c r="K35" s="621"/>
      <c r="L35" s="621"/>
      <c r="M35" s="621"/>
      <c r="N35" s="621"/>
      <c r="O35" s="621"/>
      <c r="P35" s="621"/>
      <c r="Q35" s="622"/>
      <c r="R35" s="623">
        <v>1519449</v>
      </c>
      <c r="S35" s="624"/>
      <c r="T35" s="624"/>
      <c r="U35" s="624"/>
      <c r="V35" s="624"/>
      <c r="W35" s="624"/>
      <c r="X35" s="624"/>
      <c r="Y35" s="625"/>
      <c r="Z35" s="626">
        <v>7.2</v>
      </c>
      <c r="AA35" s="626"/>
      <c r="AB35" s="626"/>
      <c r="AC35" s="626"/>
      <c r="AD35" s="627" t="s">
        <v>122</v>
      </c>
      <c r="AE35" s="627"/>
      <c r="AF35" s="627"/>
      <c r="AG35" s="627"/>
      <c r="AH35" s="627"/>
      <c r="AI35" s="627"/>
      <c r="AJ35" s="627"/>
      <c r="AK35" s="627"/>
      <c r="AL35" s="628" t="s">
        <v>122</v>
      </c>
      <c r="AM35" s="629"/>
      <c r="AN35" s="629"/>
      <c r="AO35" s="630"/>
      <c r="AP35" s="210"/>
      <c r="AQ35" s="605" t="s">
        <v>310</v>
      </c>
      <c r="AR35" s="606"/>
      <c r="AS35" s="606"/>
      <c r="AT35" s="606"/>
      <c r="AU35" s="606"/>
      <c r="AV35" s="606"/>
      <c r="AW35" s="606"/>
      <c r="AX35" s="606"/>
      <c r="AY35" s="606"/>
      <c r="AZ35" s="606"/>
      <c r="BA35" s="606"/>
      <c r="BB35" s="606"/>
      <c r="BC35" s="606"/>
      <c r="BD35" s="606"/>
      <c r="BE35" s="606"/>
      <c r="BF35" s="607"/>
      <c r="BG35" s="605" t="s">
        <v>311</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312</v>
      </c>
      <c r="CE35" s="621"/>
      <c r="CF35" s="621"/>
      <c r="CG35" s="621"/>
      <c r="CH35" s="621"/>
      <c r="CI35" s="621"/>
      <c r="CJ35" s="621"/>
      <c r="CK35" s="621"/>
      <c r="CL35" s="621"/>
      <c r="CM35" s="621"/>
      <c r="CN35" s="621"/>
      <c r="CO35" s="621"/>
      <c r="CP35" s="621"/>
      <c r="CQ35" s="622"/>
      <c r="CR35" s="623">
        <v>241759</v>
      </c>
      <c r="CS35" s="655"/>
      <c r="CT35" s="655"/>
      <c r="CU35" s="655"/>
      <c r="CV35" s="655"/>
      <c r="CW35" s="655"/>
      <c r="CX35" s="655"/>
      <c r="CY35" s="656"/>
      <c r="CZ35" s="628">
        <v>1.2</v>
      </c>
      <c r="DA35" s="653"/>
      <c r="DB35" s="653"/>
      <c r="DC35" s="657"/>
      <c r="DD35" s="632">
        <v>189476</v>
      </c>
      <c r="DE35" s="655"/>
      <c r="DF35" s="655"/>
      <c r="DG35" s="655"/>
      <c r="DH35" s="655"/>
      <c r="DI35" s="655"/>
      <c r="DJ35" s="655"/>
      <c r="DK35" s="656"/>
      <c r="DL35" s="632">
        <v>189476</v>
      </c>
      <c r="DM35" s="655"/>
      <c r="DN35" s="655"/>
      <c r="DO35" s="655"/>
      <c r="DP35" s="655"/>
      <c r="DQ35" s="655"/>
      <c r="DR35" s="655"/>
      <c r="DS35" s="655"/>
      <c r="DT35" s="655"/>
      <c r="DU35" s="655"/>
      <c r="DV35" s="656"/>
      <c r="DW35" s="628">
        <v>1.8</v>
      </c>
      <c r="DX35" s="653"/>
      <c r="DY35" s="653"/>
      <c r="DZ35" s="653"/>
      <c r="EA35" s="653"/>
      <c r="EB35" s="653"/>
      <c r="EC35" s="654"/>
    </row>
    <row r="36" spans="2:133" ht="11.25" customHeight="1">
      <c r="B36" s="620" t="s">
        <v>313</v>
      </c>
      <c r="C36" s="621"/>
      <c r="D36" s="621"/>
      <c r="E36" s="621"/>
      <c r="F36" s="621"/>
      <c r="G36" s="621"/>
      <c r="H36" s="621"/>
      <c r="I36" s="621"/>
      <c r="J36" s="621"/>
      <c r="K36" s="621"/>
      <c r="L36" s="621"/>
      <c r="M36" s="621"/>
      <c r="N36" s="621"/>
      <c r="O36" s="621"/>
      <c r="P36" s="621"/>
      <c r="Q36" s="622"/>
      <c r="R36" s="623">
        <v>1246745</v>
      </c>
      <c r="S36" s="624"/>
      <c r="T36" s="624"/>
      <c r="U36" s="624"/>
      <c r="V36" s="624"/>
      <c r="W36" s="624"/>
      <c r="X36" s="624"/>
      <c r="Y36" s="625"/>
      <c r="Z36" s="626">
        <v>5.9</v>
      </c>
      <c r="AA36" s="626"/>
      <c r="AB36" s="626"/>
      <c r="AC36" s="626"/>
      <c r="AD36" s="627" t="s">
        <v>122</v>
      </c>
      <c r="AE36" s="627"/>
      <c r="AF36" s="627"/>
      <c r="AG36" s="627"/>
      <c r="AH36" s="627"/>
      <c r="AI36" s="627"/>
      <c r="AJ36" s="627"/>
      <c r="AK36" s="627"/>
      <c r="AL36" s="628" t="s">
        <v>122</v>
      </c>
      <c r="AM36" s="629"/>
      <c r="AN36" s="629"/>
      <c r="AO36" s="630"/>
      <c r="AP36" s="210"/>
      <c r="AQ36" s="689" t="s">
        <v>314</v>
      </c>
      <c r="AR36" s="690"/>
      <c r="AS36" s="690"/>
      <c r="AT36" s="690"/>
      <c r="AU36" s="690"/>
      <c r="AV36" s="690"/>
      <c r="AW36" s="690"/>
      <c r="AX36" s="690"/>
      <c r="AY36" s="691"/>
      <c r="AZ36" s="612">
        <v>2448910</v>
      </c>
      <c r="BA36" s="613"/>
      <c r="BB36" s="613"/>
      <c r="BC36" s="613"/>
      <c r="BD36" s="613"/>
      <c r="BE36" s="613"/>
      <c r="BF36" s="685"/>
      <c r="BG36" s="609" t="s">
        <v>315</v>
      </c>
      <c r="BH36" s="610"/>
      <c r="BI36" s="610"/>
      <c r="BJ36" s="610"/>
      <c r="BK36" s="610"/>
      <c r="BL36" s="610"/>
      <c r="BM36" s="610"/>
      <c r="BN36" s="610"/>
      <c r="BO36" s="610"/>
      <c r="BP36" s="610"/>
      <c r="BQ36" s="610"/>
      <c r="BR36" s="610"/>
      <c r="BS36" s="610"/>
      <c r="BT36" s="610"/>
      <c r="BU36" s="611"/>
      <c r="BV36" s="612">
        <v>185215</v>
      </c>
      <c r="BW36" s="613"/>
      <c r="BX36" s="613"/>
      <c r="BY36" s="613"/>
      <c r="BZ36" s="613"/>
      <c r="CA36" s="613"/>
      <c r="CB36" s="685"/>
      <c r="CD36" s="620" t="s">
        <v>316</v>
      </c>
      <c r="CE36" s="621"/>
      <c r="CF36" s="621"/>
      <c r="CG36" s="621"/>
      <c r="CH36" s="621"/>
      <c r="CI36" s="621"/>
      <c r="CJ36" s="621"/>
      <c r="CK36" s="621"/>
      <c r="CL36" s="621"/>
      <c r="CM36" s="621"/>
      <c r="CN36" s="621"/>
      <c r="CO36" s="621"/>
      <c r="CP36" s="621"/>
      <c r="CQ36" s="622"/>
      <c r="CR36" s="623">
        <v>1844314</v>
      </c>
      <c r="CS36" s="624"/>
      <c r="CT36" s="624"/>
      <c r="CU36" s="624"/>
      <c r="CV36" s="624"/>
      <c r="CW36" s="624"/>
      <c r="CX36" s="624"/>
      <c r="CY36" s="625"/>
      <c r="CZ36" s="628">
        <v>9.1</v>
      </c>
      <c r="DA36" s="653"/>
      <c r="DB36" s="653"/>
      <c r="DC36" s="657"/>
      <c r="DD36" s="632">
        <v>1317941</v>
      </c>
      <c r="DE36" s="624"/>
      <c r="DF36" s="624"/>
      <c r="DG36" s="624"/>
      <c r="DH36" s="624"/>
      <c r="DI36" s="624"/>
      <c r="DJ36" s="624"/>
      <c r="DK36" s="625"/>
      <c r="DL36" s="632">
        <v>860605</v>
      </c>
      <c r="DM36" s="624"/>
      <c r="DN36" s="624"/>
      <c r="DO36" s="624"/>
      <c r="DP36" s="624"/>
      <c r="DQ36" s="624"/>
      <c r="DR36" s="624"/>
      <c r="DS36" s="624"/>
      <c r="DT36" s="624"/>
      <c r="DU36" s="624"/>
      <c r="DV36" s="625"/>
      <c r="DW36" s="628">
        <v>8.1999999999999993</v>
      </c>
      <c r="DX36" s="653"/>
      <c r="DY36" s="653"/>
      <c r="DZ36" s="653"/>
      <c r="EA36" s="653"/>
      <c r="EB36" s="653"/>
      <c r="EC36" s="654"/>
    </row>
    <row r="37" spans="2:133" ht="11.25" customHeight="1">
      <c r="B37" s="620" t="s">
        <v>317</v>
      </c>
      <c r="C37" s="621"/>
      <c r="D37" s="621"/>
      <c r="E37" s="621"/>
      <c r="F37" s="621"/>
      <c r="G37" s="621"/>
      <c r="H37" s="621"/>
      <c r="I37" s="621"/>
      <c r="J37" s="621"/>
      <c r="K37" s="621"/>
      <c r="L37" s="621"/>
      <c r="M37" s="621"/>
      <c r="N37" s="621"/>
      <c r="O37" s="621"/>
      <c r="P37" s="621"/>
      <c r="Q37" s="622"/>
      <c r="R37" s="623">
        <v>351428</v>
      </c>
      <c r="S37" s="624"/>
      <c r="T37" s="624"/>
      <c r="U37" s="624"/>
      <c r="V37" s="624"/>
      <c r="W37" s="624"/>
      <c r="X37" s="624"/>
      <c r="Y37" s="625"/>
      <c r="Z37" s="626">
        <v>1.7</v>
      </c>
      <c r="AA37" s="626"/>
      <c r="AB37" s="626"/>
      <c r="AC37" s="626"/>
      <c r="AD37" s="627">
        <v>12630</v>
      </c>
      <c r="AE37" s="627"/>
      <c r="AF37" s="627"/>
      <c r="AG37" s="627"/>
      <c r="AH37" s="627"/>
      <c r="AI37" s="627"/>
      <c r="AJ37" s="627"/>
      <c r="AK37" s="627"/>
      <c r="AL37" s="628">
        <v>0.1</v>
      </c>
      <c r="AM37" s="629"/>
      <c r="AN37" s="629"/>
      <c r="AO37" s="630"/>
      <c r="AQ37" s="686" t="s">
        <v>318</v>
      </c>
      <c r="AR37" s="687"/>
      <c r="AS37" s="687"/>
      <c r="AT37" s="687"/>
      <c r="AU37" s="687"/>
      <c r="AV37" s="687"/>
      <c r="AW37" s="687"/>
      <c r="AX37" s="687"/>
      <c r="AY37" s="688"/>
      <c r="AZ37" s="623">
        <v>427394</v>
      </c>
      <c r="BA37" s="624"/>
      <c r="BB37" s="624"/>
      <c r="BC37" s="624"/>
      <c r="BD37" s="655"/>
      <c r="BE37" s="655"/>
      <c r="BF37" s="678"/>
      <c r="BG37" s="620" t="s">
        <v>319</v>
      </c>
      <c r="BH37" s="621"/>
      <c r="BI37" s="621"/>
      <c r="BJ37" s="621"/>
      <c r="BK37" s="621"/>
      <c r="BL37" s="621"/>
      <c r="BM37" s="621"/>
      <c r="BN37" s="621"/>
      <c r="BO37" s="621"/>
      <c r="BP37" s="621"/>
      <c r="BQ37" s="621"/>
      <c r="BR37" s="621"/>
      <c r="BS37" s="621"/>
      <c r="BT37" s="621"/>
      <c r="BU37" s="622"/>
      <c r="BV37" s="623">
        <v>137707</v>
      </c>
      <c r="BW37" s="624"/>
      <c r="BX37" s="624"/>
      <c r="BY37" s="624"/>
      <c r="BZ37" s="624"/>
      <c r="CA37" s="624"/>
      <c r="CB37" s="633"/>
      <c r="CD37" s="620" t="s">
        <v>320</v>
      </c>
      <c r="CE37" s="621"/>
      <c r="CF37" s="621"/>
      <c r="CG37" s="621"/>
      <c r="CH37" s="621"/>
      <c r="CI37" s="621"/>
      <c r="CJ37" s="621"/>
      <c r="CK37" s="621"/>
      <c r="CL37" s="621"/>
      <c r="CM37" s="621"/>
      <c r="CN37" s="621"/>
      <c r="CO37" s="621"/>
      <c r="CP37" s="621"/>
      <c r="CQ37" s="622"/>
      <c r="CR37" s="623">
        <v>84436</v>
      </c>
      <c r="CS37" s="655"/>
      <c r="CT37" s="655"/>
      <c r="CU37" s="655"/>
      <c r="CV37" s="655"/>
      <c r="CW37" s="655"/>
      <c r="CX37" s="655"/>
      <c r="CY37" s="656"/>
      <c r="CZ37" s="628">
        <v>0.4</v>
      </c>
      <c r="DA37" s="653"/>
      <c r="DB37" s="653"/>
      <c r="DC37" s="657"/>
      <c r="DD37" s="632">
        <v>78147</v>
      </c>
      <c r="DE37" s="655"/>
      <c r="DF37" s="655"/>
      <c r="DG37" s="655"/>
      <c r="DH37" s="655"/>
      <c r="DI37" s="655"/>
      <c r="DJ37" s="655"/>
      <c r="DK37" s="656"/>
      <c r="DL37" s="632">
        <v>78147</v>
      </c>
      <c r="DM37" s="655"/>
      <c r="DN37" s="655"/>
      <c r="DO37" s="655"/>
      <c r="DP37" s="655"/>
      <c r="DQ37" s="655"/>
      <c r="DR37" s="655"/>
      <c r="DS37" s="655"/>
      <c r="DT37" s="655"/>
      <c r="DU37" s="655"/>
      <c r="DV37" s="656"/>
      <c r="DW37" s="628">
        <v>0.7</v>
      </c>
      <c r="DX37" s="653"/>
      <c r="DY37" s="653"/>
      <c r="DZ37" s="653"/>
      <c r="EA37" s="653"/>
      <c r="EB37" s="653"/>
      <c r="EC37" s="654"/>
    </row>
    <row r="38" spans="2:133" ht="11.25" customHeight="1">
      <c r="B38" s="620" t="s">
        <v>321</v>
      </c>
      <c r="C38" s="621"/>
      <c r="D38" s="621"/>
      <c r="E38" s="621"/>
      <c r="F38" s="621"/>
      <c r="G38" s="621"/>
      <c r="H38" s="621"/>
      <c r="I38" s="621"/>
      <c r="J38" s="621"/>
      <c r="K38" s="621"/>
      <c r="L38" s="621"/>
      <c r="M38" s="621"/>
      <c r="N38" s="621"/>
      <c r="O38" s="621"/>
      <c r="P38" s="621"/>
      <c r="Q38" s="622"/>
      <c r="R38" s="623">
        <v>2294500</v>
      </c>
      <c r="S38" s="624"/>
      <c r="T38" s="624"/>
      <c r="U38" s="624"/>
      <c r="V38" s="624"/>
      <c r="W38" s="624"/>
      <c r="X38" s="624"/>
      <c r="Y38" s="625"/>
      <c r="Z38" s="626">
        <v>10.8</v>
      </c>
      <c r="AA38" s="626"/>
      <c r="AB38" s="626"/>
      <c r="AC38" s="626"/>
      <c r="AD38" s="627" t="s">
        <v>122</v>
      </c>
      <c r="AE38" s="627"/>
      <c r="AF38" s="627"/>
      <c r="AG38" s="627"/>
      <c r="AH38" s="627"/>
      <c r="AI38" s="627"/>
      <c r="AJ38" s="627"/>
      <c r="AK38" s="627"/>
      <c r="AL38" s="628" t="s">
        <v>122</v>
      </c>
      <c r="AM38" s="629"/>
      <c r="AN38" s="629"/>
      <c r="AO38" s="630"/>
      <c r="AQ38" s="686" t="s">
        <v>322</v>
      </c>
      <c r="AR38" s="687"/>
      <c r="AS38" s="687"/>
      <c r="AT38" s="687"/>
      <c r="AU38" s="687"/>
      <c r="AV38" s="687"/>
      <c r="AW38" s="687"/>
      <c r="AX38" s="687"/>
      <c r="AY38" s="688"/>
      <c r="AZ38" s="623">
        <v>364613</v>
      </c>
      <c r="BA38" s="624"/>
      <c r="BB38" s="624"/>
      <c r="BC38" s="624"/>
      <c r="BD38" s="655"/>
      <c r="BE38" s="655"/>
      <c r="BF38" s="678"/>
      <c r="BG38" s="620" t="s">
        <v>323</v>
      </c>
      <c r="BH38" s="621"/>
      <c r="BI38" s="621"/>
      <c r="BJ38" s="621"/>
      <c r="BK38" s="621"/>
      <c r="BL38" s="621"/>
      <c r="BM38" s="621"/>
      <c r="BN38" s="621"/>
      <c r="BO38" s="621"/>
      <c r="BP38" s="621"/>
      <c r="BQ38" s="621"/>
      <c r="BR38" s="621"/>
      <c r="BS38" s="621"/>
      <c r="BT38" s="621"/>
      <c r="BU38" s="622"/>
      <c r="BV38" s="623">
        <v>4032</v>
      </c>
      <c r="BW38" s="624"/>
      <c r="BX38" s="624"/>
      <c r="BY38" s="624"/>
      <c r="BZ38" s="624"/>
      <c r="CA38" s="624"/>
      <c r="CB38" s="633"/>
      <c r="CD38" s="620" t="s">
        <v>324</v>
      </c>
      <c r="CE38" s="621"/>
      <c r="CF38" s="621"/>
      <c r="CG38" s="621"/>
      <c r="CH38" s="621"/>
      <c r="CI38" s="621"/>
      <c r="CJ38" s="621"/>
      <c r="CK38" s="621"/>
      <c r="CL38" s="621"/>
      <c r="CM38" s="621"/>
      <c r="CN38" s="621"/>
      <c r="CO38" s="621"/>
      <c r="CP38" s="621"/>
      <c r="CQ38" s="622"/>
      <c r="CR38" s="623">
        <v>1656903</v>
      </c>
      <c r="CS38" s="624"/>
      <c r="CT38" s="624"/>
      <c r="CU38" s="624"/>
      <c r="CV38" s="624"/>
      <c r="CW38" s="624"/>
      <c r="CX38" s="624"/>
      <c r="CY38" s="625"/>
      <c r="CZ38" s="628">
        <v>8.1999999999999993</v>
      </c>
      <c r="DA38" s="653"/>
      <c r="DB38" s="653"/>
      <c r="DC38" s="657"/>
      <c r="DD38" s="632">
        <v>1338115</v>
      </c>
      <c r="DE38" s="624"/>
      <c r="DF38" s="624"/>
      <c r="DG38" s="624"/>
      <c r="DH38" s="624"/>
      <c r="DI38" s="624"/>
      <c r="DJ38" s="624"/>
      <c r="DK38" s="625"/>
      <c r="DL38" s="632">
        <v>1286949</v>
      </c>
      <c r="DM38" s="624"/>
      <c r="DN38" s="624"/>
      <c r="DO38" s="624"/>
      <c r="DP38" s="624"/>
      <c r="DQ38" s="624"/>
      <c r="DR38" s="624"/>
      <c r="DS38" s="624"/>
      <c r="DT38" s="624"/>
      <c r="DU38" s="624"/>
      <c r="DV38" s="625"/>
      <c r="DW38" s="628">
        <v>12.3</v>
      </c>
      <c r="DX38" s="653"/>
      <c r="DY38" s="653"/>
      <c r="DZ38" s="653"/>
      <c r="EA38" s="653"/>
      <c r="EB38" s="653"/>
      <c r="EC38" s="654"/>
    </row>
    <row r="39" spans="2:133" ht="11.25" customHeight="1">
      <c r="B39" s="620" t="s">
        <v>325</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326</v>
      </c>
      <c r="AR39" s="687"/>
      <c r="AS39" s="687"/>
      <c r="AT39" s="687"/>
      <c r="AU39" s="687"/>
      <c r="AV39" s="687"/>
      <c r="AW39" s="687"/>
      <c r="AX39" s="687"/>
      <c r="AY39" s="688"/>
      <c r="AZ39" s="623">
        <v>35160</v>
      </c>
      <c r="BA39" s="624"/>
      <c r="BB39" s="624"/>
      <c r="BC39" s="624"/>
      <c r="BD39" s="655"/>
      <c r="BE39" s="655"/>
      <c r="BF39" s="678"/>
      <c r="BG39" s="620" t="s">
        <v>327</v>
      </c>
      <c r="BH39" s="621"/>
      <c r="BI39" s="621"/>
      <c r="BJ39" s="621"/>
      <c r="BK39" s="621"/>
      <c r="BL39" s="621"/>
      <c r="BM39" s="621"/>
      <c r="BN39" s="621"/>
      <c r="BO39" s="621"/>
      <c r="BP39" s="621"/>
      <c r="BQ39" s="621"/>
      <c r="BR39" s="621"/>
      <c r="BS39" s="621"/>
      <c r="BT39" s="621"/>
      <c r="BU39" s="622"/>
      <c r="BV39" s="623">
        <v>5901</v>
      </c>
      <c r="BW39" s="624"/>
      <c r="BX39" s="624"/>
      <c r="BY39" s="624"/>
      <c r="BZ39" s="624"/>
      <c r="CA39" s="624"/>
      <c r="CB39" s="633"/>
      <c r="CD39" s="620" t="s">
        <v>328</v>
      </c>
      <c r="CE39" s="621"/>
      <c r="CF39" s="621"/>
      <c r="CG39" s="621"/>
      <c r="CH39" s="621"/>
      <c r="CI39" s="621"/>
      <c r="CJ39" s="621"/>
      <c r="CK39" s="621"/>
      <c r="CL39" s="621"/>
      <c r="CM39" s="621"/>
      <c r="CN39" s="621"/>
      <c r="CO39" s="621"/>
      <c r="CP39" s="621"/>
      <c r="CQ39" s="622"/>
      <c r="CR39" s="623">
        <v>796903</v>
      </c>
      <c r="CS39" s="655"/>
      <c r="CT39" s="655"/>
      <c r="CU39" s="655"/>
      <c r="CV39" s="655"/>
      <c r="CW39" s="655"/>
      <c r="CX39" s="655"/>
      <c r="CY39" s="656"/>
      <c r="CZ39" s="628">
        <v>4</v>
      </c>
      <c r="DA39" s="653"/>
      <c r="DB39" s="653"/>
      <c r="DC39" s="657"/>
      <c r="DD39" s="632">
        <v>588346</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c r="B40" s="620" t="s">
        <v>329</v>
      </c>
      <c r="C40" s="621"/>
      <c r="D40" s="621"/>
      <c r="E40" s="621"/>
      <c r="F40" s="621"/>
      <c r="G40" s="621"/>
      <c r="H40" s="621"/>
      <c r="I40" s="621"/>
      <c r="J40" s="621"/>
      <c r="K40" s="621"/>
      <c r="L40" s="621"/>
      <c r="M40" s="621"/>
      <c r="N40" s="621"/>
      <c r="O40" s="621"/>
      <c r="P40" s="621"/>
      <c r="Q40" s="622"/>
      <c r="R40" s="623">
        <v>32100</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330</v>
      </c>
      <c r="AR40" s="687"/>
      <c r="AS40" s="687"/>
      <c r="AT40" s="687"/>
      <c r="AU40" s="687"/>
      <c r="AV40" s="687"/>
      <c r="AW40" s="687"/>
      <c r="AX40" s="687"/>
      <c r="AY40" s="688"/>
      <c r="AZ40" s="623" t="s">
        <v>122</v>
      </c>
      <c r="BA40" s="624"/>
      <c r="BB40" s="624"/>
      <c r="BC40" s="624"/>
      <c r="BD40" s="655"/>
      <c r="BE40" s="655"/>
      <c r="BF40" s="678"/>
      <c r="BG40" s="671" t="s">
        <v>331</v>
      </c>
      <c r="BH40" s="672"/>
      <c r="BI40" s="672"/>
      <c r="BJ40" s="672"/>
      <c r="BK40" s="672"/>
      <c r="BL40" s="211"/>
      <c r="BM40" s="621" t="s">
        <v>332</v>
      </c>
      <c r="BN40" s="621"/>
      <c r="BO40" s="621"/>
      <c r="BP40" s="621"/>
      <c r="BQ40" s="621"/>
      <c r="BR40" s="621"/>
      <c r="BS40" s="621"/>
      <c r="BT40" s="621"/>
      <c r="BU40" s="622"/>
      <c r="BV40" s="623">
        <v>92</v>
      </c>
      <c r="BW40" s="624"/>
      <c r="BX40" s="624"/>
      <c r="BY40" s="624"/>
      <c r="BZ40" s="624"/>
      <c r="CA40" s="624"/>
      <c r="CB40" s="633"/>
      <c r="CD40" s="620" t="s">
        <v>333</v>
      </c>
      <c r="CE40" s="621"/>
      <c r="CF40" s="621"/>
      <c r="CG40" s="621"/>
      <c r="CH40" s="621"/>
      <c r="CI40" s="621"/>
      <c r="CJ40" s="621"/>
      <c r="CK40" s="621"/>
      <c r="CL40" s="621"/>
      <c r="CM40" s="621"/>
      <c r="CN40" s="621"/>
      <c r="CO40" s="621"/>
      <c r="CP40" s="621"/>
      <c r="CQ40" s="622"/>
      <c r="CR40" s="623">
        <v>341829</v>
      </c>
      <c r="CS40" s="624"/>
      <c r="CT40" s="624"/>
      <c r="CU40" s="624"/>
      <c r="CV40" s="624"/>
      <c r="CW40" s="624"/>
      <c r="CX40" s="624"/>
      <c r="CY40" s="625"/>
      <c r="CZ40" s="628">
        <v>1.7</v>
      </c>
      <c r="DA40" s="653"/>
      <c r="DB40" s="653"/>
      <c r="DC40" s="657"/>
      <c r="DD40" s="632">
        <v>282529</v>
      </c>
      <c r="DE40" s="624"/>
      <c r="DF40" s="624"/>
      <c r="DG40" s="624"/>
      <c r="DH40" s="624"/>
      <c r="DI40" s="624"/>
      <c r="DJ40" s="624"/>
      <c r="DK40" s="625"/>
      <c r="DL40" s="632">
        <v>281824</v>
      </c>
      <c r="DM40" s="624"/>
      <c r="DN40" s="624"/>
      <c r="DO40" s="624"/>
      <c r="DP40" s="624"/>
      <c r="DQ40" s="624"/>
      <c r="DR40" s="624"/>
      <c r="DS40" s="624"/>
      <c r="DT40" s="624"/>
      <c r="DU40" s="624"/>
      <c r="DV40" s="625"/>
      <c r="DW40" s="628">
        <v>2.7</v>
      </c>
      <c r="DX40" s="653"/>
      <c r="DY40" s="653"/>
      <c r="DZ40" s="653"/>
      <c r="EA40" s="653"/>
      <c r="EB40" s="653"/>
      <c r="EC40" s="654"/>
    </row>
    <row r="41" spans="2:133" ht="11.25" customHeight="1">
      <c r="B41" s="644" t="s">
        <v>334</v>
      </c>
      <c r="C41" s="645"/>
      <c r="D41" s="645"/>
      <c r="E41" s="645"/>
      <c r="F41" s="645"/>
      <c r="G41" s="645"/>
      <c r="H41" s="645"/>
      <c r="I41" s="645"/>
      <c r="J41" s="645"/>
      <c r="K41" s="645"/>
      <c r="L41" s="645"/>
      <c r="M41" s="645"/>
      <c r="N41" s="645"/>
      <c r="O41" s="645"/>
      <c r="P41" s="645"/>
      <c r="Q41" s="646"/>
      <c r="R41" s="695">
        <v>21250040</v>
      </c>
      <c r="S41" s="696"/>
      <c r="T41" s="696"/>
      <c r="U41" s="696"/>
      <c r="V41" s="696"/>
      <c r="W41" s="696"/>
      <c r="X41" s="696"/>
      <c r="Y41" s="700"/>
      <c r="Z41" s="701">
        <v>100</v>
      </c>
      <c r="AA41" s="701"/>
      <c r="AB41" s="701"/>
      <c r="AC41" s="701"/>
      <c r="AD41" s="702">
        <v>10413608</v>
      </c>
      <c r="AE41" s="702"/>
      <c r="AF41" s="702"/>
      <c r="AG41" s="702"/>
      <c r="AH41" s="702"/>
      <c r="AI41" s="702"/>
      <c r="AJ41" s="702"/>
      <c r="AK41" s="702"/>
      <c r="AL41" s="703">
        <v>100</v>
      </c>
      <c r="AM41" s="683"/>
      <c r="AN41" s="683"/>
      <c r="AO41" s="704"/>
      <c r="AQ41" s="686" t="s">
        <v>335</v>
      </c>
      <c r="AR41" s="687"/>
      <c r="AS41" s="687"/>
      <c r="AT41" s="687"/>
      <c r="AU41" s="687"/>
      <c r="AV41" s="687"/>
      <c r="AW41" s="687"/>
      <c r="AX41" s="687"/>
      <c r="AY41" s="688"/>
      <c r="AZ41" s="623">
        <v>317460</v>
      </c>
      <c r="BA41" s="624"/>
      <c r="BB41" s="624"/>
      <c r="BC41" s="624"/>
      <c r="BD41" s="655"/>
      <c r="BE41" s="655"/>
      <c r="BF41" s="678"/>
      <c r="BG41" s="671"/>
      <c r="BH41" s="672"/>
      <c r="BI41" s="672"/>
      <c r="BJ41" s="672"/>
      <c r="BK41" s="672"/>
      <c r="BL41" s="211"/>
      <c r="BM41" s="621" t="s">
        <v>336</v>
      </c>
      <c r="BN41" s="621"/>
      <c r="BO41" s="621"/>
      <c r="BP41" s="621"/>
      <c r="BQ41" s="621"/>
      <c r="BR41" s="621"/>
      <c r="BS41" s="621"/>
      <c r="BT41" s="621"/>
      <c r="BU41" s="622"/>
      <c r="BV41" s="623" t="s">
        <v>122</v>
      </c>
      <c r="BW41" s="624"/>
      <c r="BX41" s="624"/>
      <c r="BY41" s="624"/>
      <c r="BZ41" s="624"/>
      <c r="CA41" s="624"/>
      <c r="CB41" s="633"/>
      <c r="CD41" s="620" t="s">
        <v>337</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c r="AQ42" s="692" t="s">
        <v>338</v>
      </c>
      <c r="AR42" s="693"/>
      <c r="AS42" s="693"/>
      <c r="AT42" s="693"/>
      <c r="AU42" s="693"/>
      <c r="AV42" s="693"/>
      <c r="AW42" s="693"/>
      <c r="AX42" s="693"/>
      <c r="AY42" s="694"/>
      <c r="AZ42" s="695">
        <v>1304283</v>
      </c>
      <c r="BA42" s="696"/>
      <c r="BB42" s="696"/>
      <c r="BC42" s="696"/>
      <c r="BD42" s="682"/>
      <c r="BE42" s="682"/>
      <c r="BF42" s="684"/>
      <c r="BG42" s="673"/>
      <c r="BH42" s="674"/>
      <c r="BI42" s="674"/>
      <c r="BJ42" s="674"/>
      <c r="BK42" s="674"/>
      <c r="BL42" s="212"/>
      <c r="BM42" s="645" t="s">
        <v>339</v>
      </c>
      <c r="BN42" s="645"/>
      <c r="BO42" s="645"/>
      <c r="BP42" s="645"/>
      <c r="BQ42" s="645"/>
      <c r="BR42" s="645"/>
      <c r="BS42" s="645"/>
      <c r="BT42" s="645"/>
      <c r="BU42" s="646"/>
      <c r="BV42" s="695">
        <v>428</v>
      </c>
      <c r="BW42" s="696"/>
      <c r="BX42" s="696"/>
      <c r="BY42" s="696"/>
      <c r="BZ42" s="696"/>
      <c r="CA42" s="696"/>
      <c r="CB42" s="705"/>
      <c r="CD42" s="620" t="s">
        <v>340</v>
      </c>
      <c r="CE42" s="621"/>
      <c r="CF42" s="621"/>
      <c r="CG42" s="621"/>
      <c r="CH42" s="621"/>
      <c r="CI42" s="621"/>
      <c r="CJ42" s="621"/>
      <c r="CK42" s="621"/>
      <c r="CL42" s="621"/>
      <c r="CM42" s="621"/>
      <c r="CN42" s="621"/>
      <c r="CO42" s="621"/>
      <c r="CP42" s="621"/>
      <c r="CQ42" s="622"/>
      <c r="CR42" s="623">
        <v>4075586</v>
      </c>
      <c r="CS42" s="655"/>
      <c r="CT42" s="655"/>
      <c r="CU42" s="655"/>
      <c r="CV42" s="655"/>
      <c r="CW42" s="655"/>
      <c r="CX42" s="655"/>
      <c r="CY42" s="656"/>
      <c r="CZ42" s="628">
        <v>20.2</v>
      </c>
      <c r="DA42" s="653"/>
      <c r="DB42" s="653"/>
      <c r="DC42" s="657"/>
      <c r="DD42" s="632">
        <v>701820</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c r="B43" s="202" t="s">
        <v>341</v>
      </c>
      <c r="CD43" s="620" t="s">
        <v>342</v>
      </c>
      <c r="CE43" s="621"/>
      <c r="CF43" s="621"/>
      <c r="CG43" s="621"/>
      <c r="CH43" s="621"/>
      <c r="CI43" s="621"/>
      <c r="CJ43" s="621"/>
      <c r="CK43" s="621"/>
      <c r="CL43" s="621"/>
      <c r="CM43" s="621"/>
      <c r="CN43" s="621"/>
      <c r="CO43" s="621"/>
      <c r="CP43" s="621"/>
      <c r="CQ43" s="622"/>
      <c r="CR43" s="623">
        <v>136176</v>
      </c>
      <c r="CS43" s="655"/>
      <c r="CT43" s="655"/>
      <c r="CU43" s="655"/>
      <c r="CV43" s="655"/>
      <c r="CW43" s="655"/>
      <c r="CX43" s="655"/>
      <c r="CY43" s="656"/>
      <c r="CZ43" s="628">
        <v>0.7</v>
      </c>
      <c r="DA43" s="653"/>
      <c r="DB43" s="653"/>
      <c r="DC43" s="657"/>
      <c r="DD43" s="632">
        <v>136055</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c r="B44" s="709" t="s">
        <v>343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291</v>
      </c>
      <c r="CE44" s="660"/>
      <c r="CF44" s="620" t="s">
        <v>344</v>
      </c>
      <c r="CG44" s="621"/>
      <c r="CH44" s="621"/>
      <c r="CI44" s="621"/>
      <c r="CJ44" s="621"/>
      <c r="CK44" s="621"/>
      <c r="CL44" s="621"/>
      <c r="CM44" s="621"/>
      <c r="CN44" s="621"/>
      <c r="CO44" s="621"/>
      <c r="CP44" s="621"/>
      <c r="CQ44" s="622"/>
      <c r="CR44" s="623">
        <v>4030456</v>
      </c>
      <c r="CS44" s="624"/>
      <c r="CT44" s="624"/>
      <c r="CU44" s="624"/>
      <c r="CV44" s="624"/>
      <c r="CW44" s="624"/>
      <c r="CX44" s="624"/>
      <c r="CY44" s="625"/>
      <c r="CZ44" s="628">
        <v>20</v>
      </c>
      <c r="DA44" s="629"/>
      <c r="DB44" s="629"/>
      <c r="DC44" s="635"/>
      <c r="DD44" s="632">
        <v>688145</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c r="B45" s="709" t="s">
        <v>345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346</v>
      </c>
      <c r="CG45" s="621"/>
      <c r="CH45" s="621"/>
      <c r="CI45" s="621"/>
      <c r="CJ45" s="621"/>
      <c r="CK45" s="621"/>
      <c r="CL45" s="621"/>
      <c r="CM45" s="621"/>
      <c r="CN45" s="621"/>
      <c r="CO45" s="621"/>
      <c r="CP45" s="621"/>
      <c r="CQ45" s="622"/>
      <c r="CR45" s="623">
        <v>2080587</v>
      </c>
      <c r="CS45" s="655"/>
      <c r="CT45" s="655"/>
      <c r="CU45" s="655"/>
      <c r="CV45" s="655"/>
      <c r="CW45" s="655"/>
      <c r="CX45" s="655"/>
      <c r="CY45" s="656"/>
      <c r="CZ45" s="628">
        <v>10.3</v>
      </c>
      <c r="DA45" s="653"/>
      <c r="DB45" s="653"/>
      <c r="DC45" s="657"/>
      <c r="DD45" s="632">
        <v>66745</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c r="B46" s="213"/>
      <c r="CD46" s="661"/>
      <c r="CE46" s="662"/>
      <c r="CF46" s="620" t="s">
        <v>347</v>
      </c>
      <c r="CG46" s="621"/>
      <c r="CH46" s="621"/>
      <c r="CI46" s="621"/>
      <c r="CJ46" s="621"/>
      <c r="CK46" s="621"/>
      <c r="CL46" s="621"/>
      <c r="CM46" s="621"/>
      <c r="CN46" s="621"/>
      <c r="CO46" s="621"/>
      <c r="CP46" s="621"/>
      <c r="CQ46" s="622"/>
      <c r="CR46" s="623">
        <v>1867945</v>
      </c>
      <c r="CS46" s="624"/>
      <c r="CT46" s="624"/>
      <c r="CU46" s="624"/>
      <c r="CV46" s="624"/>
      <c r="CW46" s="624"/>
      <c r="CX46" s="624"/>
      <c r="CY46" s="625"/>
      <c r="CZ46" s="628">
        <v>9.3000000000000007</v>
      </c>
      <c r="DA46" s="629"/>
      <c r="DB46" s="629"/>
      <c r="DC46" s="635"/>
      <c r="DD46" s="632">
        <v>573076</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c r="B47" s="213"/>
      <c r="CD47" s="661"/>
      <c r="CE47" s="662"/>
      <c r="CF47" s="620" t="s">
        <v>348</v>
      </c>
      <c r="CG47" s="621"/>
      <c r="CH47" s="621"/>
      <c r="CI47" s="621"/>
      <c r="CJ47" s="621"/>
      <c r="CK47" s="621"/>
      <c r="CL47" s="621"/>
      <c r="CM47" s="621"/>
      <c r="CN47" s="621"/>
      <c r="CO47" s="621"/>
      <c r="CP47" s="621"/>
      <c r="CQ47" s="622"/>
      <c r="CR47" s="623">
        <v>45130</v>
      </c>
      <c r="CS47" s="655"/>
      <c r="CT47" s="655"/>
      <c r="CU47" s="655"/>
      <c r="CV47" s="655"/>
      <c r="CW47" s="655"/>
      <c r="CX47" s="655"/>
      <c r="CY47" s="656"/>
      <c r="CZ47" s="628">
        <v>0.2</v>
      </c>
      <c r="DA47" s="653"/>
      <c r="DB47" s="653"/>
      <c r="DC47" s="657"/>
      <c r="DD47" s="632">
        <v>13675</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1">
      <c r="B48" s="213"/>
      <c r="CD48" s="663"/>
      <c r="CE48" s="664"/>
      <c r="CF48" s="620" t="s">
        <v>349</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c r="B49" s="213"/>
      <c r="CD49" s="644" t="s">
        <v>350</v>
      </c>
      <c r="CE49" s="645"/>
      <c r="CF49" s="645"/>
      <c r="CG49" s="645"/>
      <c r="CH49" s="645"/>
      <c r="CI49" s="645"/>
      <c r="CJ49" s="645"/>
      <c r="CK49" s="645"/>
      <c r="CL49" s="645"/>
      <c r="CM49" s="645"/>
      <c r="CN49" s="645"/>
      <c r="CO49" s="645"/>
      <c r="CP49" s="645"/>
      <c r="CQ49" s="646"/>
      <c r="CR49" s="695">
        <v>20168010</v>
      </c>
      <c r="CS49" s="682"/>
      <c r="CT49" s="682"/>
      <c r="CU49" s="682"/>
      <c r="CV49" s="682"/>
      <c r="CW49" s="682"/>
      <c r="CX49" s="682"/>
      <c r="CY49" s="711"/>
      <c r="CZ49" s="703">
        <v>100</v>
      </c>
      <c r="DA49" s="712"/>
      <c r="DB49" s="712"/>
      <c r="DC49" s="713"/>
      <c r="DD49" s="714">
        <v>12790002</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wNtGPT13P4ov3ilYWTUxT3sZw5t85BNgOQwQlF/QJZL2s8NEpVUC0/CQtrGL4/BpMgJjXlozKY9O6NCOFrKI9A==" saltValue="CyHJSQ7Je6aHQf7AZwiH9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21" t="s">
        <v>351</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352</v>
      </c>
      <c r="DK2" s="723"/>
      <c r="DL2" s="723"/>
      <c r="DM2" s="723"/>
      <c r="DN2" s="723"/>
      <c r="DO2" s="724"/>
      <c r="DP2" s="216"/>
      <c r="DQ2" s="722" t="s">
        <v>353</v>
      </c>
      <c r="DR2" s="723"/>
      <c r="DS2" s="723"/>
      <c r="DT2" s="723"/>
      <c r="DU2" s="723"/>
      <c r="DV2" s="723"/>
      <c r="DW2" s="723"/>
      <c r="DX2" s="723"/>
      <c r="DY2" s="723"/>
      <c r="DZ2" s="724"/>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25" t="s">
        <v>354</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355</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c r="A5" s="727" t="s">
        <v>356</v>
      </c>
      <c r="B5" s="728"/>
      <c r="C5" s="728"/>
      <c r="D5" s="728"/>
      <c r="E5" s="728"/>
      <c r="F5" s="728"/>
      <c r="G5" s="728"/>
      <c r="H5" s="728"/>
      <c r="I5" s="728"/>
      <c r="J5" s="728"/>
      <c r="K5" s="728"/>
      <c r="L5" s="728"/>
      <c r="M5" s="728"/>
      <c r="N5" s="728"/>
      <c r="O5" s="728"/>
      <c r="P5" s="729"/>
      <c r="Q5" s="733" t="s">
        <v>357</v>
      </c>
      <c r="R5" s="734"/>
      <c r="S5" s="734"/>
      <c r="T5" s="734"/>
      <c r="U5" s="735"/>
      <c r="V5" s="733" t="s">
        <v>358</v>
      </c>
      <c r="W5" s="734"/>
      <c r="X5" s="734"/>
      <c r="Y5" s="734"/>
      <c r="Z5" s="735"/>
      <c r="AA5" s="733" t="s">
        <v>359</v>
      </c>
      <c r="AB5" s="734"/>
      <c r="AC5" s="734"/>
      <c r="AD5" s="734"/>
      <c r="AE5" s="734"/>
      <c r="AF5" s="739" t="s">
        <v>360</v>
      </c>
      <c r="AG5" s="734"/>
      <c r="AH5" s="734"/>
      <c r="AI5" s="734"/>
      <c r="AJ5" s="740"/>
      <c r="AK5" s="734" t="s">
        <v>361</v>
      </c>
      <c r="AL5" s="734"/>
      <c r="AM5" s="734"/>
      <c r="AN5" s="734"/>
      <c r="AO5" s="735"/>
      <c r="AP5" s="733" t="s">
        <v>362</v>
      </c>
      <c r="AQ5" s="734"/>
      <c r="AR5" s="734"/>
      <c r="AS5" s="734"/>
      <c r="AT5" s="735"/>
      <c r="AU5" s="733" t="s">
        <v>363</v>
      </c>
      <c r="AV5" s="734"/>
      <c r="AW5" s="734"/>
      <c r="AX5" s="734"/>
      <c r="AY5" s="740"/>
      <c r="AZ5" s="220"/>
      <c r="BA5" s="220"/>
      <c r="BB5" s="220"/>
      <c r="BC5" s="220"/>
      <c r="BD5" s="220"/>
      <c r="BE5" s="221"/>
      <c r="BF5" s="221"/>
      <c r="BG5" s="221"/>
      <c r="BH5" s="221"/>
      <c r="BI5" s="221"/>
      <c r="BJ5" s="221"/>
      <c r="BK5" s="221"/>
      <c r="BL5" s="221"/>
      <c r="BM5" s="221"/>
      <c r="BN5" s="221"/>
      <c r="BO5" s="221"/>
      <c r="BP5" s="221"/>
      <c r="BQ5" s="727" t="s">
        <v>364</v>
      </c>
      <c r="BR5" s="728"/>
      <c r="BS5" s="728"/>
      <c r="BT5" s="728"/>
      <c r="BU5" s="728"/>
      <c r="BV5" s="728"/>
      <c r="BW5" s="728"/>
      <c r="BX5" s="728"/>
      <c r="BY5" s="728"/>
      <c r="BZ5" s="728"/>
      <c r="CA5" s="728"/>
      <c r="CB5" s="728"/>
      <c r="CC5" s="728"/>
      <c r="CD5" s="728"/>
      <c r="CE5" s="728"/>
      <c r="CF5" s="728"/>
      <c r="CG5" s="729"/>
      <c r="CH5" s="733" t="s">
        <v>365</v>
      </c>
      <c r="CI5" s="734"/>
      <c r="CJ5" s="734"/>
      <c r="CK5" s="734"/>
      <c r="CL5" s="735"/>
      <c r="CM5" s="733" t="s">
        <v>366</v>
      </c>
      <c r="CN5" s="734"/>
      <c r="CO5" s="734"/>
      <c r="CP5" s="734"/>
      <c r="CQ5" s="735"/>
      <c r="CR5" s="733" t="s">
        <v>367</v>
      </c>
      <c r="CS5" s="734"/>
      <c r="CT5" s="734"/>
      <c r="CU5" s="734"/>
      <c r="CV5" s="735"/>
      <c r="CW5" s="733" t="s">
        <v>368</v>
      </c>
      <c r="CX5" s="734"/>
      <c r="CY5" s="734"/>
      <c r="CZ5" s="734"/>
      <c r="DA5" s="735"/>
      <c r="DB5" s="733" t="s">
        <v>369</v>
      </c>
      <c r="DC5" s="734"/>
      <c r="DD5" s="734"/>
      <c r="DE5" s="734"/>
      <c r="DF5" s="735"/>
      <c r="DG5" s="763" t="s">
        <v>370</v>
      </c>
      <c r="DH5" s="764"/>
      <c r="DI5" s="764"/>
      <c r="DJ5" s="764"/>
      <c r="DK5" s="765"/>
      <c r="DL5" s="763" t="s">
        <v>371</v>
      </c>
      <c r="DM5" s="764"/>
      <c r="DN5" s="764"/>
      <c r="DO5" s="764"/>
      <c r="DP5" s="765"/>
      <c r="DQ5" s="733" t="s">
        <v>372</v>
      </c>
      <c r="DR5" s="734"/>
      <c r="DS5" s="734"/>
      <c r="DT5" s="734"/>
      <c r="DU5" s="735"/>
      <c r="DV5" s="733" t="s">
        <v>363</v>
      </c>
      <c r="DW5" s="734"/>
      <c r="DX5" s="734"/>
      <c r="DY5" s="734"/>
      <c r="DZ5" s="740"/>
      <c r="EA5" s="222"/>
    </row>
    <row r="6" spans="1:131" s="223" customFormat="1" ht="26.25" customHeight="1" thickBot="1">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c r="A7" s="224">
        <v>1</v>
      </c>
      <c r="B7" s="749" t="s">
        <v>373</v>
      </c>
      <c r="C7" s="750"/>
      <c r="D7" s="750"/>
      <c r="E7" s="750"/>
      <c r="F7" s="750"/>
      <c r="G7" s="750"/>
      <c r="H7" s="750"/>
      <c r="I7" s="750"/>
      <c r="J7" s="750"/>
      <c r="K7" s="750"/>
      <c r="L7" s="750"/>
      <c r="M7" s="750"/>
      <c r="N7" s="750"/>
      <c r="O7" s="750"/>
      <c r="P7" s="751"/>
      <c r="Q7" s="752">
        <v>21250</v>
      </c>
      <c r="R7" s="753"/>
      <c r="S7" s="753"/>
      <c r="T7" s="753"/>
      <c r="U7" s="753"/>
      <c r="V7" s="753">
        <v>20168</v>
      </c>
      <c r="W7" s="753"/>
      <c r="X7" s="753"/>
      <c r="Y7" s="753"/>
      <c r="Z7" s="753"/>
      <c r="AA7" s="753">
        <v>1082</v>
      </c>
      <c r="AB7" s="753"/>
      <c r="AC7" s="753"/>
      <c r="AD7" s="753"/>
      <c r="AE7" s="754"/>
      <c r="AF7" s="755">
        <v>818</v>
      </c>
      <c r="AG7" s="756"/>
      <c r="AH7" s="756"/>
      <c r="AI7" s="756"/>
      <c r="AJ7" s="757"/>
      <c r="AK7" s="758">
        <v>1512</v>
      </c>
      <c r="AL7" s="759"/>
      <c r="AM7" s="759"/>
      <c r="AN7" s="759"/>
      <c r="AO7" s="759"/>
      <c r="AP7" s="759">
        <v>12001</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c r="BT7" s="747"/>
      <c r="BU7" s="747"/>
      <c r="BV7" s="747"/>
      <c r="BW7" s="747"/>
      <c r="BX7" s="747"/>
      <c r="BY7" s="747"/>
      <c r="BZ7" s="747"/>
      <c r="CA7" s="747"/>
      <c r="CB7" s="747"/>
      <c r="CC7" s="747"/>
      <c r="CD7" s="747"/>
      <c r="CE7" s="747"/>
      <c r="CF7" s="747"/>
      <c r="CG7" s="762"/>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374</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c r="A23" s="228" t="s">
        <v>375</v>
      </c>
      <c r="B23" s="789" t="s">
        <v>376</v>
      </c>
      <c r="C23" s="790"/>
      <c r="D23" s="790"/>
      <c r="E23" s="790"/>
      <c r="F23" s="790"/>
      <c r="G23" s="790"/>
      <c r="H23" s="790"/>
      <c r="I23" s="790"/>
      <c r="J23" s="790"/>
      <c r="K23" s="790"/>
      <c r="L23" s="790"/>
      <c r="M23" s="790"/>
      <c r="N23" s="790"/>
      <c r="O23" s="790"/>
      <c r="P23" s="791"/>
      <c r="Q23" s="792">
        <v>21250</v>
      </c>
      <c r="R23" s="793"/>
      <c r="S23" s="793"/>
      <c r="T23" s="793"/>
      <c r="U23" s="793"/>
      <c r="V23" s="793">
        <v>20168</v>
      </c>
      <c r="W23" s="793"/>
      <c r="X23" s="793"/>
      <c r="Y23" s="793"/>
      <c r="Z23" s="793"/>
      <c r="AA23" s="793">
        <v>1082</v>
      </c>
      <c r="AB23" s="793"/>
      <c r="AC23" s="793"/>
      <c r="AD23" s="793"/>
      <c r="AE23" s="794"/>
      <c r="AF23" s="795">
        <v>818</v>
      </c>
      <c r="AG23" s="793"/>
      <c r="AH23" s="793"/>
      <c r="AI23" s="793"/>
      <c r="AJ23" s="796"/>
      <c r="AK23" s="797"/>
      <c r="AL23" s="798"/>
      <c r="AM23" s="798"/>
      <c r="AN23" s="798"/>
      <c r="AO23" s="798"/>
      <c r="AP23" s="793">
        <v>12001</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c r="A24" s="808" t="s">
        <v>377</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c r="A25" s="725" t="s">
        <v>378</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c r="A26" s="727" t="s">
        <v>356</v>
      </c>
      <c r="B26" s="728"/>
      <c r="C26" s="728"/>
      <c r="D26" s="728"/>
      <c r="E26" s="728"/>
      <c r="F26" s="728"/>
      <c r="G26" s="728"/>
      <c r="H26" s="728"/>
      <c r="I26" s="728"/>
      <c r="J26" s="728"/>
      <c r="K26" s="728"/>
      <c r="L26" s="728"/>
      <c r="M26" s="728"/>
      <c r="N26" s="728"/>
      <c r="O26" s="728"/>
      <c r="P26" s="729"/>
      <c r="Q26" s="733" t="s">
        <v>379</v>
      </c>
      <c r="R26" s="734"/>
      <c r="S26" s="734"/>
      <c r="T26" s="734"/>
      <c r="U26" s="735"/>
      <c r="V26" s="733" t="s">
        <v>380</v>
      </c>
      <c r="W26" s="734"/>
      <c r="X26" s="734"/>
      <c r="Y26" s="734"/>
      <c r="Z26" s="735"/>
      <c r="AA26" s="733" t="s">
        <v>381</v>
      </c>
      <c r="AB26" s="734"/>
      <c r="AC26" s="734"/>
      <c r="AD26" s="734"/>
      <c r="AE26" s="734"/>
      <c r="AF26" s="814" t="s">
        <v>382</v>
      </c>
      <c r="AG26" s="815"/>
      <c r="AH26" s="815"/>
      <c r="AI26" s="815"/>
      <c r="AJ26" s="816"/>
      <c r="AK26" s="734" t="s">
        <v>383</v>
      </c>
      <c r="AL26" s="734"/>
      <c r="AM26" s="734"/>
      <c r="AN26" s="734"/>
      <c r="AO26" s="735"/>
      <c r="AP26" s="733" t="s">
        <v>384</v>
      </c>
      <c r="AQ26" s="734"/>
      <c r="AR26" s="734"/>
      <c r="AS26" s="734"/>
      <c r="AT26" s="735"/>
      <c r="AU26" s="733" t="s">
        <v>385</v>
      </c>
      <c r="AV26" s="734"/>
      <c r="AW26" s="734"/>
      <c r="AX26" s="734"/>
      <c r="AY26" s="735"/>
      <c r="AZ26" s="733" t="s">
        <v>386</v>
      </c>
      <c r="BA26" s="734"/>
      <c r="BB26" s="734"/>
      <c r="BC26" s="734"/>
      <c r="BD26" s="735"/>
      <c r="BE26" s="733" t="s">
        <v>363</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c r="A28" s="230">
        <v>1</v>
      </c>
      <c r="B28" s="749" t="s">
        <v>387</v>
      </c>
      <c r="C28" s="750"/>
      <c r="D28" s="750"/>
      <c r="E28" s="750"/>
      <c r="F28" s="750"/>
      <c r="G28" s="750"/>
      <c r="H28" s="750"/>
      <c r="I28" s="750"/>
      <c r="J28" s="750"/>
      <c r="K28" s="750"/>
      <c r="L28" s="750"/>
      <c r="M28" s="750"/>
      <c r="N28" s="750"/>
      <c r="O28" s="750"/>
      <c r="P28" s="751"/>
      <c r="Q28" s="822">
        <v>3719</v>
      </c>
      <c r="R28" s="823"/>
      <c r="S28" s="823"/>
      <c r="T28" s="823"/>
      <c r="U28" s="823"/>
      <c r="V28" s="823">
        <v>3534</v>
      </c>
      <c r="W28" s="823"/>
      <c r="X28" s="823"/>
      <c r="Y28" s="823"/>
      <c r="Z28" s="823"/>
      <c r="AA28" s="823">
        <v>185</v>
      </c>
      <c r="AB28" s="823"/>
      <c r="AC28" s="823"/>
      <c r="AD28" s="823"/>
      <c r="AE28" s="824"/>
      <c r="AF28" s="825">
        <v>185</v>
      </c>
      <c r="AG28" s="823"/>
      <c r="AH28" s="823"/>
      <c r="AI28" s="823"/>
      <c r="AJ28" s="826"/>
      <c r="AK28" s="827">
        <v>317</v>
      </c>
      <c r="AL28" s="828"/>
      <c r="AM28" s="828"/>
      <c r="AN28" s="828"/>
      <c r="AO28" s="828"/>
      <c r="AP28" s="828" t="s">
        <v>554</v>
      </c>
      <c r="AQ28" s="828"/>
      <c r="AR28" s="828"/>
      <c r="AS28" s="828"/>
      <c r="AT28" s="828"/>
      <c r="AU28" s="828" t="s">
        <v>554</v>
      </c>
      <c r="AV28" s="828"/>
      <c r="AW28" s="828"/>
      <c r="AX28" s="828"/>
      <c r="AY28" s="828"/>
      <c r="AZ28" s="829" t="s">
        <v>554</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c r="A29" s="230">
        <v>2</v>
      </c>
      <c r="B29" s="780" t="s">
        <v>388</v>
      </c>
      <c r="C29" s="781"/>
      <c r="D29" s="781"/>
      <c r="E29" s="781"/>
      <c r="F29" s="781"/>
      <c r="G29" s="781"/>
      <c r="H29" s="781"/>
      <c r="I29" s="781"/>
      <c r="J29" s="781"/>
      <c r="K29" s="781"/>
      <c r="L29" s="781"/>
      <c r="M29" s="781"/>
      <c r="N29" s="781"/>
      <c r="O29" s="781"/>
      <c r="P29" s="782"/>
      <c r="Q29" s="783">
        <v>4704</v>
      </c>
      <c r="R29" s="784"/>
      <c r="S29" s="784"/>
      <c r="T29" s="784"/>
      <c r="U29" s="784"/>
      <c r="V29" s="784">
        <v>4135</v>
      </c>
      <c r="W29" s="784"/>
      <c r="X29" s="784"/>
      <c r="Y29" s="784"/>
      <c r="Z29" s="784"/>
      <c r="AA29" s="784">
        <v>569</v>
      </c>
      <c r="AB29" s="784"/>
      <c r="AC29" s="784"/>
      <c r="AD29" s="784"/>
      <c r="AE29" s="785"/>
      <c r="AF29" s="786">
        <v>569</v>
      </c>
      <c r="AG29" s="787"/>
      <c r="AH29" s="787"/>
      <c r="AI29" s="787"/>
      <c r="AJ29" s="788"/>
      <c r="AK29" s="834">
        <v>660</v>
      </c>
      <c r="AL29" s="830"/>
      <c r="AM29" s="830"/>
      <c r="AN29" s="830"/>
      <c r="AO29" s="830"/>
      <c r="AP29" s="830" t="s">
        <v>554</v>
      </c>
      <c r="AQ29" s="830"/>
      <c r="AR29" s="830"/>
      <c r="AS29" s="830"/>
      <c r="AT29" s="830"/>
      <c r="AU29" s="830" t="s">
        <v>554</v>
      </c>
      <c r="AV29" s="830"/>
      <c r="AW29" s="830"/>
      <c r="AX29" s="830"/>
      <c r="AY29" s="830"/>
      <c r="AZ29" s="831" t="s">
        <v>554</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c r="A30" s="230">
        <v>3</v>
      </c>
      <c r="B30" s="780" t="s">
        <v>389</v>
      </c>
      <c r="C30" s="781"/>
      <c r="D30" s="781"/>
      <c r="E30" s="781"/>
      <c r="F30" s="781"/>
      <c r="G30" s="781"/>
      <c r="H30" s="781"/>
      <c r="I30" s="781"/>
      <c r="J30" s="781"/>
      <c r="K30" s="781"/>
      <c r="L30" s="781"/>
      <c r="M30" s="781"/>
      <c r="N30" s="781"/>
      <c r="O30" s="781"/>
      <c r="P30" s="782"/>
      <c r="Q30" s="783">
        <v>596</v>
      </c>
      <c r="R30" s="784"/>
      <c r="S30" s="784"/>
      <c r="T30" s="784"/>
      <c r="U30" s="784"/>
      <c r="V30" s="784">
        <v>557</v>
      </c>
      <c r="W30" s="784"/>
      <c r="X30" s="784"/>
      <c r="Y30" s="784"/>
      <c r="Z30" s="784"/>
      <c r="AA30" s="784">
        <v>39</v>
      </c>
      <c r="AB30" s="784"/>
      <c r="AC30" s="784"/>
      <c r="AD30" s="784"/>
      <c r="AE30" s="785"/>
      <c r="AF30" s="786">
        <v>39</v>
      </c>
      <c r="AG30" s="787"/>
      <c r="AH30" s="787"/>
      <c r="AI30" s="787"/>
      <c r="AJ30" s="788"/>
      <c r="AK30" s="834">
        <v>644</v>
      </c>
      <c r="AL30" s="830"/>
      <c r="AM30" s="830"/>
      <c r="AN30" s="830"/>
      <c r="AO30" s="830"/>
      <c r="AP30" s="830" t="s">
        <v>554</v>
      </c>
      <c r="AQ30" s="830"/>
      <c r="AR30" s="830"/>
      <c r="AS30" s="830"/>
      <c r="AT30" s="830"/>
      <c r="AU30" s="830" t="s">
        <v>554</v>
      </c>
      <c r="AV30" s="830"/>
      <c r="AW30" s="830"/>
      <c r="AX30" s="830"/>
      <c r="AY30" s="830"/>
      <c r="AZ30" s="831" t="s">
        <v>554</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c r="A31" s="230">
        <v>4</v>
      </c>
      <c r="B31" s="780" t="s">
        <v>390</v>
      </c>
      <c r="C31" s="781"/>
      <c r="D31" s="781"/>
      <c r="E31" s="781"/>
      <c r="F31" s="781"/>
      <c r="G31" s="781"/>
      <c r="H31" s="781"/>
      <c r="I31" s="781"/>
      <c r="J31" s="781"/>
      <c r="K31" s="781"/>
      <c r="L31" s="781"/>
      <c r="M31" s="781"/>
      <c r="N31" s="781"/>
      <c r="O31" s="781"/>
      <c r="P31" s="782"/>
      <c r="Q31" s="783">
        <v>802</v>
      </c>
      <c r="R31" s="784"/>
      <c r="S31" s="784"/>
      <c r="T31" s="784"/>
      <c r="U31" s="784"/>
      <c r="V31" s="784">
        <v>890</v>
      </c>
      <c r="W31" s="784"/>
      <c r="X31" s="784"/>
      <c r="Y31" s="784"/>
      <c r="Z31" s="784"/>
      <c r="AA31" s="784">
        <v>-88</v>
      </c>
      <c r="AB31" s="784"/>
      <c r="AC31" s="784"/>
      <c r="AD31" s="784"/>
      <c r="AE31" s="785"/>
      <c r="AF31" s="786">
        <v>1709</v>
      </c>
      <c r="AG31" s="787"/>
      <c r="AH31" s="787"/>
      <c r="AI31" s="787"/>
      <c r="AJ31" s="788"/>
      <c r="AK31" s="834">
        <v>365</v>
      </c>
      <c r="AL31" s="830"/>
      <c r="AM31" s="830"/>
      <c r="AN31" s="830"/>
      <c r="AO31" s="830"/>
      <c r="AP31" s="830">
        <v>6835</v>
      </c>
      <c r="AQ31" s="830"/>
      <c r="AR31" s="830"/>
      <c r="AS31" s="830"/>
      <c r="AT31" s="830"/>
      <c r="AU31" s="830">
        <v>3732</v>
      </c>
      <c r="AV31" s="830"/>
      <c r="AW31" s="830"/>
      <c r="AX31" s="830"/>
      <c r="AY31" s="830"/>
      <c r="AZ31" s="831" t="s">
        <v>554</v>
      </c>
      <c r="BA31" s="831"/>
      <c r="BB31" s="831"/>
      <c r="BC31" s="831"/>
      <c r="BD31" s="831"/>
      <c r="BE31" s="832" t="s">
        <v>391</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c r="A32" s="230">
        <v>5</v>
      </c>
      <c r="B32" s="780" t="s">
        <v>392</v>
      </c>
      <c r="C32" s="781"/>
      <c r="D32" s="781"/>
      <c r="E32" s="781"/>
      <c r="F32" s="781"/>
      <c r="G32" s="781"/>
      <c r="H32" s="781"/>
      <c r="I32" s="781"/>
      <c r="J32" s="781"/>
      <c r="K32" s="781"/>
      <c r="L32" s="781"/>
      <c r="M32" s="781"/>
      <c r="N32" s="781"/>
      <c r="O32" s="781"/>
      <c r="P32" s="782"/>
      <c r="Q32" s="783">
        <v>1136</v>
      </c>
      <c r="R32" s="784"/>
      <c r="S32" s="784"/>
      <c r="T32" s="784"/>
      <c r="U32" s="784"/>
      <c r="V32" s="784">
        <v>915</v>
      </c>
      <c r="W32" s="784"/>
      <c r="X32" s="784"/>
      <c r="Y32" s="784"/>
      <c r="Z32" s="784"/>
      <c r="AA32" s="784">
        <v>222</v>
      </c>
      <c r="AB32" s="784"/>
      <c r="AC32" s="784"/>
      <c r="AD32" s="784"/>
      <c r="AE32" s="785"/>
      <c r="AF32" s="786">
        <v>343</v>
      </c>
      <c r="AG32" s="787"/>
      <c r="AH32" s="787"/>
      <c r="AI32" s="787"/>
      <c r="AJ32" s="788"/>
      <c r="AK32" s="834">
        <v>427</v>
      </c>
      <c r="AL32" s="830"/>
      <c r="AM32" s="830"/>
      <c r="AN32" s="830"/>
      <c r="AO32" s="830"/>
      <c r="AP32" s="830">
        <v>6178</v>
      </c>
      <c r="AQ32" s="830"/>
      <c r="AR32" s="830"/>
      <c r="AS32" s="830"/>
      <c r="AT32" s="830"/>
      <c r="AU32" s="830">
        <v>3231</v>
      </c>
      <c r="AV32" s="830"/>
      <c r="AW32" s="830"/>
      <c r="AX32" s="830"/>
      <c r="AY32" s="830"/>
      <c r="AZ32" s="831" t="s">
        <v>554</v>
      </c>
      <c r="BA32" s="831"/>
      <c r="BB32" s="831"/>
      <c r="BC32" s="831"/>
      <c r="BD32" s="831"/>
      <c r="BE32" s="832" t="s">
        <v>391</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c r="A33" s="230">
        <v>6</v>
      </c>
      <c r="B33" s="780" t="s">
        <v>393</v>
      </c>
      <c r="C33" s="781"/>
      <c r="D33" s="781"/>
      <c r="E33" s="781"/>
      <c r="F33" s="781"/>
      <c r="G33" s="781"/>
      <c r="H33" s="781"/>
      <c r="I33" s="781"/>
      <c r="J33" s="781"/>
      <c r="K33" s="781"/>
      <c r="L33" s="781"/>
      <c r="M33" s="781"/>
      <c r="N33" s="781"/>
      <c r="O33" s="781"/>
      <c r="P33" s="782"/>
      <c r="Q33" s="783">
        <v>1362</v>
      </c>
      <c r="R33" s="784"/>
      <c r="S33" s="784"/>
      <c r="T33" s="784"/>
      <c r="U33" s="784"/>
      <c r="V33" s="784">
        <v>1362</v>
      </c>
      <c r="W33" s="784"/>
      <c r="X33" s="784"/>
      <c r="Y33" s="784"/>
      <c r="Z33" s="784"/>
      <c r="AA33" s="784" t="s">
        <v>554</v>
      </c>
      <c r="AB33" s="784"/>
      <c r="AC33" s="784"/>
      <c r="AD33" s="784"/>
      <c r="AE33" s="785"/>
      <c r="AF33" s="786" t="s">
        <v>122</v>
      </c>
      <c r="AG33" s="787"/>
      <c r="AH33" s="787"/>
      <c r="AI33" s="787"/>
      <c r="AJ33" s="788"/>
      <c r="AK33" s="834">
        <v>34</v>
      </c>
      <c r="AL33" s="830"/>
      <c r="AM33" s="830"/>
      <c r="AN33" s="830"/>
      <c r="AO33" s="830"/>
      <c r="AP33" s="830" t="s">
        <v>554</v>
      </c>
      <c r="AQ33" s="830"/>
      <c r="AR33" s="830"/>
      <c r="AS33" s="830"/>
      <c r="AT33" s="830"/>
      <c r="AU33" s="830" t="s">
        <v>554</v>
      </c>
      <c r="AV33" s="830"/>
      <c r="AW33" s="830"/>
      <c r="AX33" s="830"/>
      <c r="AY33" s="830"/>
      <c r="AZ33" s="831" t="s">
        <v>554</v>
      </c>
      <c r="BA33" s="831"/>
      <c r="BB33" s="831"/>
      <c r="BC33" s="831"/>
      <c r="BD33" s="831"/>
      <c r="BE33" s="832" t="s">
        <v>394</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c r="A34" s="230">
        <v>7</v>
      </c>
      <c r="B34" s="780" t="s">
        <v>395</v>
      </c>
      <c r="C34" s="781"/>
      <c r="D34" s="781"/>
      <c r="E34" s="781"/>
      <c r="F34" s="781"/>
      <c r="G34" s="781"/>
      <c r="H34" s="781"/>
      <c r="I34" s="781"/>
      <c r="J34" s="781"/>
      <c r="K34" s="781"/>
      <c r="L34" s="781"/>
      <c r="M34" s="781"/>
      <c r="N34" s="781"/>
      <c r="O34" s="781"/>
      <c r="P34" s="782"/>
      <c r="Q34" s="783">
        <v>587</v>
      </c>
      <c r="R34" s="784"/>
      <c r="S34" s="784"/>
      <c r="T34" s="784"/>
      <c r="U34" s="784"/>
      <c r="V34" s="784">
        <v>587</v>
      </c>
      <c r="W34" s="784"/>
      <c r="X34" s="784"/>
      <c r="Y34" s="784"/>
      <c r="Z34" s="784"/>
      <c r="AA34" s="784" t="s">
        <v>554</v>
      </c>
      <c r="AB34" s="784"/>
      <c r="AC34" s="784"/>
      <c r="AD34" s="784"/>
      <c r="AE34" s="785"/>
      <c r="AF34" s="786" t="s">
        <v>122</v>
      </c>
      <c r="AG34" s="787"/>
      <c r="AH34" s="787"/>
      <c r="AI34" s="787"/>
      <c r="AJ34" s="788"/>
      <c r="AK34" s="834">
        <v>1</v>
      </c>
      <c r="AL34" s="830"/>
      <c r="AM34" s="830"/>
      <c r="AN34" s="830"/>
      <c r="AO34" s="830"/>
      <c r="AP34" s="830">
        <v>658</v>
      </c>
      <c r="AQ34" s="830"/>
      <c r="AR34" s="830"/>
      <c r="AS34" s="830"/>
      <c r="AT34" s="830"/>
      <c r="AU34" s="830" t="s">
        <v>554</v>
      </c>
      <c r="AV34" s="830"/>
      <c r="AW34" s="830"/>
      <c r="AX34" s="830"/>
      <c r="AY34" s="830"/>
      <c r="AZ34" s="831" t="s">
        <v>554</v>
      </c>
      <c r="BA34" s="831"/>
      <c r="BB34" s="831"/>
      <c r="BC34" s="831"/>
      <c r="BD34" s="831"/>
      <c r="BE34" s="832" t="s">
        <v>394</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396</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c r="A63" s="228" t="s">
        <v>375</v>
      </c>
      <c r="B63" s="789" t="s">
        <v>397</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2845</v>
      </c>
      <c r="AG63" s="844"/>
      <c r="AH63" s="844"/>
      <c r="AI63" s="844"/>
      <c r="AJ63" s="845"/>
      <c r="AK63" s="846"/>
      <c r="AL63" s="841"/>
      <c r="AM63" s="841"/>
      <c r="AN63" s="841"/>
      <c r="AO63" s="841"/>
      <c r="AP63" s="844">
        <v>13671</v>
      </c>
      <c r="AQ63" s="844"/>
      <c r="AR63" s="844"/>
      <c r="AS63" s="844"/>
      <c r="AT63" s="844"/>
      <c r="AU63" s="844">
        <v>6963</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c r="A66" s="727" t="s">
        <v>399</v>
      </c>
      <c r="B66" s="728"/>
      <c r="C66" s="728"/>
      <c r="D66" s="728"/>
      <c r="E66" s="728"/>
      <c r="F66" s="728"/>
      <c r="G66" s="728"/>
      <c r="H66" s="728"/>
      <c r="I66" s="728"/>
      <c r="J66" s="728"/>
      <c r="K66" s="728"/>
      <c r="L66" s="728"/>
      <c r="M66" s="728"/>
      <c r="N66" s="728"/>
      <c r="O66" s="728"/>
      <c r="P66" s="729"/>
      <c r="Q66" s="733" t="s">
        <v>379</v>
      </c>
      <c r="R66" s="734"/>
      <c r="S66" s="734"/>
      <c r="T66" s="734"/>
      <c r="U66" s="735"/>
      <c r="V66" s="733" t="s">
        <v>380</v>
      </c>
      <c r="W66" s="734"/>
      <c r="X66" s="734"/>
      <c r="Y66" s="734"/>
      <c r="Z66" s="735"/>
      <c r="AA66" s="733" t="s">
        <v>381</v>
      </c>
      <c r="AB66" s="734"/>
      <c r="AC66" s="734"/>
      <c r="AD66" s="734"/>
      <c r="AE66" s="735"/>
      <c r="AF66" s="854" t="s">
        <v>382</v>
      </c>
      <c r="AG66" s="815"/>
      <c r="AH66" s="815"/>
      <c r="AI66" s="815"/>
      <c r="AJ66" s="855"/>
      <c r="AK66" s="733" t="s">
        <v>383</v>
      </c>
      <c r="AL66" s="728"/>
      <c r="AM66" s="728"/>
      <c r="AN66" s="728"/>
      <c r="AO66" s="729"/>
      <c r="AP66" s="733" t="s">
        <v>384</v>
      </c>
      <c r="AQ66" s="734"/>
      <c r="AR66" s="734"/>
      <c r="AS66" s="734"/>
      <c r="AT66" s="735"/>
      <c r="AU66" s="733" t="s">
        <v>400</v>
      </c>
      <c r="AV66" s="734"/>
      <c r="AW66" s="734"/>
      <c r="AX66" s="734"/>
      <c r="AY66" s="735"/>
      <c r="AZ66" s="733" t="s">
        <v>363</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c r="A68" s="224">
        <v>1</v>
      </c>
      <c r="B68" s="869" t="s">
        <v>555</v>
      </c>
      <c r="C68" s="870"/>
      <c r="D68" s="870"/>
      <c r="E68" s="870"/>
      <c r="F68" s="870"/>
      <c r="G68" s="870"/>
      <c r="H68" s="870"/>
      <c r="I68" s="870"/>
      <c r="J68" s="870"/>
      <c r="K68" s="870"/>
      <c r="L68" s="870"/>
      <c r="M68" s="870"/>
      <c r="N68" s="870"/>
      <c r="O68" s="870"/>
      <c r="P68" s="871"/>
      <c r="Q68" s="872">
        <v>462</v>
      </c>
      <c r="R68" s="866"/>
      <c r="S68" s="866"/>
      <c r="T68" s="866"/>
      <c r="U68" s="866"/>
      <c r="V68" s="866">
        <v>394</v>
      </c>
      <c r="W68" s="866"/>
      <c r="X68" s="866"/>
      <c r="Y68" s="866"/>
      <c r="Z68" s="866"/>
      <c r="AA68" s="866">
        <v>68</v>
      </c>
      <c r="AB68" s="866"/>
      <c r="AC68" s="866"/>
      <c r="AD68" s="866"/>
      <c r="AE68" s="866"/>
      <c r="AF68" s="866">
        <v>68</v>
      </c>
      <c r="AG68" s="866"/>
      <c r="AH68" s="866"/>
      <c r="AI68" s="866"/>
      <c r="AJ68" s="866"/>
      <c r="AK68" s="866" t="s">
        <v>554</v>
      </c>
      <c r="AL68" s="866"/>
      <c r="AM68" s="866"/>
      <c r="AN68" s="866"/>
      <c r="AO68" s="866"/>
      <c r="AP68" s="866" t="s">
        <v>554</v>
      </c>
      <c r="AQ68" s="866"/>
      <c r="AR68" s="866"/>
      <c r="AS68" s="866"/>
      <c r="AT68" s="866"/>
      <c r="AU68" s="866" t="s">
        <v>554</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c r="A69" s="226">
        <v>2</v>
      </c>
      <c r="B69" s="873" t="s">
        <v>556</v>
      </c>
      <c r="C69" s="874"/>
      <c r="D69" s="874"/>
      <c r="E69" s="874"/>
      <c r="F69" s="874"/>
      <c r="G69" s="874"/>
      <c r="H69" s="874"/>
      <c r="I69" s="874"/>
      <c r="J69" s="874"/>
      <c r="K69" s="874"/>
      <c r="L69" s="874"/>
      <c r="M69" s="874"/>
      <c r="N69" s="874"/>
      <c r="O69" s="874"/>
      <c r="P69" s="875"/>
      <c r="Q69" s="876">
        <v>37</v>
      </c>
      <c r="R69" s="830"/>
      <c r="S69" s="830"/>
      <c r="T69" s="830"/>
      <c r="U69" s="830"/>
      <c r="V69" s="830">
        <v>25</v>
      </c>
      <c r="W69" s="830"/>
      <c r="X69" s="830"/>
      <c r="Y69" s="830"/>
      <c r="Z69" s="830"/>
      <c r="AA69" s="830">
        <v>12</v>
      </c>
      <c r="AB69" s="830"/>
      <c r="AC69" s="830"/>
      <c r="AD69" s="830"/>
      <c r="AE69" s="830"/>
      <c r="AF69" s="830">
        <v>12</v>
      </c>
      <c r="AG69" s="830"/>
      <c r="AH69" s="830"/>
      <c r="AI69" s="830"/>
      <c r="AJ69" s="830"/>
      <c r="AK69" s="830" t="s">
        <v>554</v>
      </c>
      <c r="AL69" s="830"/>
      <c r="AM69" s="830"/>
      <c r="AN69" s="830"/>
      <c r="AO69" s="830"/>
      <c r="AP69" s="830" t="s">
        <v>554</v>
      </c>
      <c r="AQ69" s="830"/>
      <c r="AR69" s="830"/>
      <c r="AS69" s="830"/>
      <c r="AT69" s="830"/>
      <c r="AU69" s="830" t="s">
        <v>554</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c r="A70" s="226">
        <v>3</v>
      </c>
      <c r="B70" s="873" t="s">
        <v>557</v>
      </c>
      <c r="C70" s="874"/>
      <c r="D70" s="874"/>
      <c r="E70" s="874"/>
      <c r="F70" s="874"/>
      <c r="G70" s="874"/>
      <c r="H70" s="874"/>
      <c r="I70" s="874"/>
      <c r="J70" s="874"/>
      <c r="K70" s="874"/>
      <c r="L70" s="874"/>
      <c r="M70" s="874"/>
      <c r="N70" s="874"/>
      <c r="O70" s="874"/>
      <c r="P70" s="875"/>
      <c r="Q70" s="876">
        <v>445</v>
      </c>
      <c r="R70" s="830"/>
      <c r="S70" s="830"/>
      <c r="T70" s="830"/>
      <c r="U70" s="830"/>
      <c r="V70" s="830">
        <v>319</v>
      </c>
      <c r="W70" s="830"/>
      <c r="X70" s="830"/>
      <c r="Y70" s="830"/>
      <c r="Z70" s="830"/>
      <c r="AA70" s="830">
        <v>126</v>
      </c>
      <c r="AB70" s="830"/>
      <c r="AC70" s="830"/>
      <c r="AD70" s="830"/>
      <c r="AE70" s="830"/>
      <c r="AF70" s="830">
        <v>126</v>
      </c>
      <c r="AG70" s="830"/>
      <c r="AH70" s="830"/>
      <c r="AI70" s="830"/>
      <c r="AJ70" s="830"/>
      <c r="AK70" s="830">
        <v>46</v>
      </c>
      <c r="AL70" s="830"/>
      <c r="AM70" s="830"/>
      <c r="AN70" s="830"/>
      <c r="AO70" s="830"/>
      <c r="AP70" s="830" t="s">
        <v>554</v>
      </c>
      <c r="AQ70" s="830"/>
      <c r="AR70" s="830"/>
      <c r="AS70" s="830"/>
      <c r="AT70" s="830"/>
      <c r="AU70" s="830" t="s">
        <v>554</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c r="A71" s="226">
        <v>4</v>
      </c>
      <c r="B71" s="873" t="s">
        <v>558</v>
      </c>
      <c r="C71" s="874"/>
      <c r="D71" s="874"/>
      <c r="E71" s="874"/>
      <c r="F71" s="874"/>
      <c r="G71" s="874"/>
      <c r="H71" s="874"/>
      <c r="I71" s="874"/>
      <c r="J71" s="874"/>
      <c r="K71" s="874"/>
      <c r="L71" s="874"/>
      <c r="M71" s="874"/>
      <c r="N71" s="874"/>
      <c r="O71" s="874"/>
      <c r="P71" s="875"/>
      <c r="Q71" s="876">
        <v>650</v>
      </c>
      <c r="R71" s="830"/>
      <c r="S71" s="830"/>
      <c r="T71" s="830"/>
      <c r="U71" s="830"/>
      <c r="V71" s="830">
        <v>625</v>
      </c>
      <c r="W71" s="830"/>
      <c r="X71" s="830"/>
      <c r="Y71" s="830"/>
      <c r="Z71" s="830"/>
      <c r="AA71" s="830">
        <v>25</v>
      </c>
      <c r="AB71" s="830"/>
      <c r="AC71" s="830"/>
      <c r="AD71" s="830"/>
      <c r="AE71" s="830"/>
      <c r="AF71" s="830">
        <v>25</v>
      </c>
      <c r="AG71" s="830"/>
      <c r="AH71" s="830"/>
      <c r="AI71" s="830"/>
      <c r="AJ71" s="830"/>
      <c r="AK71" s="830">
        <v>4</v>
      </c>
      <c r="AL71" s="830"/>
      <c r="AM71" s="830"/>
      <c r="AN71" s="830"/>
      <c r="AO71" s="830"/>
      <c r="AP71" s="830" t="s">
        <v>554</v>
      </c>
      <c r="AQ71" s="830"/>
      <c r="AR71" s="830"/>
      <c r="AS71" s="830"/>
      <c r="AT71" s="830"/>
      <c r="AU71" s="830" t="s">
        <v>554</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c r="A72" s="226">
        <v>5</v>
      </c>
      <c r="B72" s="873" t="s">
        <v>559</v>
      </c>
      <c r="C72" s="874"/>
      <c r="D72" s="874"/>
      <c r="E72" s="874"/>
      <c r="F72" s="874"/>
      <c r="G72" s="874"/>
      <c r="H72" s="874"/>
      <c r="I72" s="874"/>
      <c r="J72" s="874"/>
      <c r="K72" s="874"/>
      <c r="L72" s="874"/>
      <c r="M72" s="874"/>
      <c r="N72" s="874"/>
      <c r="O72" s="874"/>
      <c r="P72" s="875"/>
      <c r="Q72" s="876">
        <v>845</v>
      </c>
      <c r="R72" s="830"/>
      <c r="S72" s="830"/>
      <c r="T72" s="830"/>
      <c r="U72" s="830"/>
      <c r="V72" s="830">
        <v>738</v>
      </c>
      <c r="W72" s="830"/>
      <c r="X72" s="830"/>
      <c r="Y72" s="830"/>
      <c r="Z72" s="830"/>
      <c r="AA72" s="830">
        <v>106</v>
      </c>
      <c r="AB72" s="830"/>
      <c r="AC72" s="830"/>
      <c r="AD72" s="830"/>
      <c r="AE72" s="830"/>
      <c r="AF72" s="830">
        <v>106</v>
      </c>
      <c r="AG72" s="830"/>
      <c r="AH72" s="830"/>
      <c r="AI72" s="830"/>
      <c r="AJ72" s="830"/>
      <c r="AK72" s="830">
        <v>120</v>
      </c>
      <c r="AL72" s="830"/>
      <c r="AM72" s="830"/>
      <c r="AN72" s="830"/>
      <c r="AO72" s="830"/>
      <c r="AP72" s="830">
        <v>1742</v>
      </c>
      <c r="AQ72" s="830"/>
      <c r="AR72" s="830"/>
      <c r="AS72" s="830"/>
      <c r="AT72" s="830"/>
      <c r="AU72" s="830">
        <v>127</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c r="A73" s="226">
        <v>6</v>
      </c>
      <c r="B73" s="873" t="s">
        <v>560</v>
      </c>
      <c r="C73" s="874"/>
      <c r="D73" s="874"/>
      <c r="E73" s="874"/>
      <c r="F73" s="874"/>
      <c r="G73" s="874"/>
      <c r="H73" s="874"/>
      <c r="I73" s="874"/>
      <c r="J73" s="874"/>
      <c r="K73" s="874"/>
      <c r="L73" s="874"/>
      <c r="M73" s="874"/>
      <c r="N73" s="874"/>
      <c r="O73" s="874"/>
      <c r="P73" s="875"/>
      <c r="Q73" s="876">
        <v>9471</v>
      </c>
      <c r="R73" s="830"/>
      <c r="S73" s="830"/>
      <c r="T73" s="830"/>
      <c r="U73" s="830"/>
      <c r="V73" s="830">
        <v>8936</v>
      </c>
      <c r="W73" s="830"/>
      <c r="X73" s="830"/>
      <c r="Y73" s="830"/>
      <c r="Z73" s="830"/>
      <c r="AA73" s="830">
        <v>535</v>
      </c>
      <c r="AB73" s="830"/>
      <c r="AC73" s="830"/>
      <c r="AD73" s="830"/>
      <c r="AE73" s="830"/>
      <c r="AF73" s="830">
        <v>535</v>
      </c>
      <c r="AG73" s="830"/>
      <c r="AH73" s="830"/>
      <c r="AI73" s="830"/>
      <c r="AJ73" s="830"/>
      <c r="AK73" s="830" t="s">
        <v>554</v>
      </c>
      <c r="AL73" s="830"/>
      <c r="AM73" s="830"/>
      <c r="AN73" s="830"/>
      <c r="AO73" s="830"/>
      <c r="AP73" s="830" t="s">
        <v>554</v>
      </c>
      <c r="AQ73" s="830"/>
      <c r="AR73" s="830"/>
      <c r="AS73" s="830"/>
      <c r="AT73" s="830"/>
      <c r="AU73" s="830" t="s">
        <v>554</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c r="A74" s="226">
        <v>7</v>
      </c>
      <c r="B74" s="873" t="s">
        <v>561</v>
      </c>
      <c r="C74" s="874"/>
      <c r="D74" s="874"/>
      <c r="E74" s="874"/>
      <c r="F74" s="874"/>
      <c r="G74" s="874"/>
      <c r="H74" s="874"/>
      <c r="I74" s="874"/>
      <c r="J74" s="874"/>
      <c r="K74" s="874"/>
      <c r="L74" s="874"/>
      <c r="M74" s="874"/>
      <c r="N74" s="874"/>
      <c r="O74" s="874"/>
      <c r="P74" s="875"/>
      <c r="Q74" s="876">
        <v>547</v>
      </c>
      <c r="R74" s="830"/>
      <c r="S74" s="830"/>
      <c r="T74" s="830"/>
      <c r="U74" s="830"/>
      <c r="V74" s="830">
        <v>545</v>
      </c>
      <c r="W74" s="830"/>
      <c r="X74" s="830"/>
      <c r="Y74" s="830"/>
      <c r="Z74" s="830"/>
      <c r="AA74" s="830">
        <v>2</v>
      </c>
      <c r="AB74" s="830"/>
      <c r="AC74" s="830"/>
      <c r="AD74" s="830"/>
      <c r="AE74" s="830"/>
      <c r="AF74" s="830">
        <v>2</v>
      </c>
      <c r="AG74" s="830"/>
      <c r="AH74" s="830"/>
      <c r="AI74" s="830"/>
      <c r="AJ74" s="830"/>
      <c r="AK74" s="830" t="s">
        <v>554</v>
      </c>
      <c r="AL74" s="830"/>
      <c r="AM74" s="830"/>
      <c r="AN74" s="830"/>
      <c r="AO74" s="830"/>
      <c r="AP74" s="830" t="s">
        <v>554</v>
      </c>
      <c r="AQ74" s="830"/>
      <c r="AR74" s="830"/>
      <c r="AS74" s="830"/>
      <c r="AT74" s="830"/>
      <c r="AU74" s="830" t="s">
        <v>554</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c r="A75" s="226">
        <v>8</v>
      </c>
      <c r="B75" s="873" t="s">
        <v>570</v>
      </c>
      <c r="C75" s="874"/>
      <c r="D75" s="874"/>
      <c r="E75" s="874"/>
      <c r="F75" s="874"/>
      <c r="G75" s="874"/>
      <c r="H75" s="874"/>
      <c r="I75" s="874"/>
      <c r="J75" s="874"/>
      <c r="K75" s="874"/>
      <c r="L75" s="874"/>
      <c r="M75" s="874"/>
      <c r="N75" s="874"/>
      <c r="O75" s="874"/>
      <c r="P75" s="875"/>
      <c r="Q75" s="877">
        <v>20</v>
      </c>
      <c r="R75" s="878"/>
      <c r="S75" s="878"/>
      <c r="T75" s="878"/>
      <c r="U75" s="834"/>
      <c r="V75" s="879">
        <v>17</v>
      </c>
      <c r="W75" s="878"/>
      <c r="X75" s="878"/>
      <c r="Y75" s="878"/>
      <c r="Z75" s="834"/>
      <c r="AA75" s="879">
        <v>3</v>
      </c>
      <c r="AB75" s="878"/>
      <c r="AC75" s="878"/>
      <c r="AD75" s="878"/>
      <c r="AE75" s="834"/>
      <c r="AF75" s="879">
        <v>3</v>
      </c>
      <c r="AG75" s="878"/>
      <c r="AH75" s="878"/>
      <c r="AI75" s="878"/>
      <c r="AJ75" s="834"/>
      <c r="AK75" s="879" t="s">
        <v>554</v>
      </c>
      <c r="AL75" s="878"/>
      <c r="AM75" s="878"/>
      <c r="AN75" s="878"/>
      <c r="AO75" s="834"/>
      <c r="AP75" s="879" t="s">
        <v>554</v>
      </c>
      <c r="AQ75" s="878"/>
      <c r="AR75" s="878"/>
      <c r="AS75" s="878"/>
      <c r="AT75" s="834"/>
      <c r="AU75" s="879" t="s">
        <v>554</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c r="A76" s="226">
        <v>9</v>
      </c>
      <c r="B76" s="873" t="s">
        <v>569</v>
      </c>
      <c r="C76" s="874"/>
      <c r="D76" s="874"/>
      <c r="E76" s="874"/>
      <c r="F76" s="874"/>
      <c r="G76" s="874"/>
      <c r="H76" s="874"/>
      <c r="I76" s="874"/>
      <c r="J76" s="874"/>
      <c r="K76" s="874"/>
      <c r="L76" s="874"/>
      <c r="M76" s="874"/>
      <c r="N76" s="874"/>
      <c r="O76" s="874"/>
      <c r="P76" s="875"/>
      <c r="Q76" s="877">
        <v>33</v>
      </c>
      <c r="R76" s="878"/>
      <c r="S76" s="878"/>
      <c r="T76" s="878"/>
      <c r="U76" s="834"/>
      <c r="V76" s="879">
        <v>33</v>
      </c>
      <c r="W76" s="878"/>
      <c r="X76" s="878"/>
      <c r="Y76" s="878"/>
      <c r="Z76" s="834"/>
      <c r="AA76" s="879">
        <v>0</v>
      </c>
      <c r="AB76" s="878"/>
      <c r="AC76" s="878"/>
      <c r="AD76" s="878"/>
      <c r="AE76" s="834"/>
      <c r="AF76" s="879">
        <v>0</v>
      </c>
      <c r="AG76" s="878"/>
      <c r="AH76" s="878"/>
      <c r="AI76" s="878"/>
      <c r="AJ76" s="834"/>
      <c r="AK76" s="879">
        <v>5</v>
      </c>
      <c r="AL76" s="878"/>
      <c r="AM76" s="878"/>
      <c r="AN76" s="878"/>
      <c r="AO76" s="834"/>
      <c r="AP76" s="879" t="s">
        <v>554</v>
      </c>
      <c r="AQ76" s="878"/>
      <c r="AR76" s="878"/>
      <c r="AS76" s="878"/>
      <c r="AT76" s="834"/>
      <c r="AU76" s="879" t="s">
        <v>554</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c r="A77" s="226">
        <v>10</v>
      </c>
      <c r="B77" s="873" t="s">
        <v>562</v>
      </c>
      <c r="C77" s="874"/>
      <c r="D77" s="874"/>
      <c r="E77" s="874"/>
      <c r="F77" s="874"/>
      <c r="G77" s="874"/>
      <c r="H77" s="874"/>
      <c r="I77" s="874"/>
      <c r="J77" s="874"/>
      <c r="K77" s="874"/>
      <c r="L77" s="874"/>
      <c r="M77" s="874"/>
      <c r="N77" s="874"/>
      <c r="O77" s="874"/>
      <c r="P77" s="875"/>
      <c r="Q77" s="877">
        <v>1</v>
      </c>
      <c r="R77" s="878"/>
      <c r="S77" s="878"/>
      <c r="T77" s="878"/>
      <c r="U77" s="834"/>
      <c r="V77" s="879">
        <v>0</v>
      </c>
      <c r="W77" s="878"/>
      <c r="X77" s="878"/>
      <c r="Y77" s="878"/>
      <c r="Z77" s="834"/>
      <c r="AA77" s="879">
        <v>0</v>
      </c>
      <c r="AB77" s="878"/>
      <c r="AC77" s="878"/>
      <c r="AD77" s="878"/>
      <c r="AE77" s="834"/>
      <c r="AF77" s="879">
        <v>0</v>
      </c>
      <c r="AG77" s="878"/>
      <c r="AH77" s="878"/>
      <c r="AI77" s="878"/>
      <c r="AJ77" s="834"/>
      <c r="AK77" s="879" t="s">
        <v>554</v>
      </c>
      <c r="AL77" s="878"/>
      <c r="AM77" s="878"/>
      <c r="AN77" s="878"/>
      <c r="AO77" s="834"/>
      <c r="AP77" s="879" t="s">
        <v>554</v>
      </c>
      <c r="AQ77" s="878"/>
      <c r="AR77" s="878"/>
      <c r="AS77" s="878"/>
      <c r="AT77" s="834"/>
      <c r="AU77" s="879" t="s">
        <v>554</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c r="A78" s="226">
        <v>11</v>
      </c>
      <c r="B78" s="873" t="s">
        <v>568</v>
      </c>
      <c r="C78" s="874"/>
      <c r="D78" s="874"/>
      <c r="E78" s="874"/>
      <c r="F78" s="874"/>
      <c r="G78" s="874"/>
      <c r="H78" s="874"/>
      <c r="I78" s="874"/>
      <c r="J78" s="874"/>
      <c r="K78" s="874"/>
      <c r="L78" s="874"/>
      <c r="M78" s="874"/>
      <c r="N78" s="874"/>
      <c r="O78" s="874"/>
      <c r="P78" s="875"/>
      <c r="Q78" s="876">
        <v>100</v>
      </c>
      <c r="R78" s="830"/>
      <c r="S78" s="830"/>
      <c r="T78" s="830"/>
      <c r="U78" s="830"/>
      <c r="V78" s="830">
        <v>100</v>
      </c>
      <c r="W78" s="830"/>
      <c r="X78" s="830"/>
      <c r="Y78" s="830"/>
      <c r="Z78" s="830"/>
      <c r="AA78" s="830">
        <v>0</v>
      </c>
      <c r="AB78" s="830"/>
      <c r="AC78" s="830"/>
      <c r="AD78" s="830"/>
      <c r="AE78" s="830"/>
      <c r="AF78" s="830">
        <v>0</v>
      </c>
      <c r="AG78" s="830"/>
      <c r="AH78" s="830"/>
      <c r="AI78" s="830"/>
      <c r="AJ78" s="830"/>
      <c r="AK78" s="830">
        <v>56</v>
      </c>
      <c r="AL78" s="830"/>
      <c r="AM78" s="830"/>
      <c r="AN78" s="830"/>
      <c r="AO78" s="830"/>
      <c r="AP78" s="830" t="s">
        <v>554</v>
      </c>
      <c r="AQ78" s="830"/>
      <c r="AR78" s="830"/>
      <c r="AS78" s="830"/>
      <c r="AT78" s="830"/>
      <c r="AU78" s="830" t="s">
        <v>554</v>
      </c>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c r="A79" s="226">
        <v>12</v>
      </c>
      <c r="B79" s="873" t="s">
        <v>563</v>
      </c>
      <c r="C79" s="874"/>
      <c r="D79" s="874"/>
      <c r="E79" s="874"/>
      <c r="F79" s="874"/>
      <c r="G79" s="874"/>
      <c r="H79" s="874"/>
      <c r="I79" s="874"/>
      <c r="J79" s="874"/>
      <c r="K79" s="874"/>
      <c r="L79" s="874"/>
      <c r="M79" s="874"/>
      <c r="N79" s="874"/>
      <c r="O79" s="874"/>
      <c r="P79" s="875"/>
      <c r="Q79" s="877">
        <v>79</v>
      </c>
      <c r="R79" s="878"/>
      <c r="S79" s="878"/>
      <c r="T79" s="878"/>
      <c r="U79" s="834"/>
      <c r="V79" s="879">
        <v>10</v>
      </c>
      <c r="W79" s="878"/>
      <c r="X79" s="878"/>
      <c r="Y79" s="878"/>
      <c r="Z79" s="834"/>
      <c r="AA79" s="879">
        <v>70</v>
      </c>
      <c r="AB79" s="878"/>
      <c r="AC79" s="878"/>
      <c r="AD79" s="878"/>
      <c r="AE79" s="834"/>
      <c r="AF79" s="879">
        <v>70</v>
      </c>
      <c r="AG79" s="878"/>
      <c r="AH79" s="878"/>
      <c r="AI79" s="878"/>
      <c r="AJ79" s="834"/>
      <c r="AK79" s="879" t="s">
        <v>554</v>
      </c>
      <c r="AL79" s="878"/>
      <c r="AM79" s="878"/>
      <c r="AN79" s="878"/>
      <c r="AO79" s="834"/>
      <c r="AP79" s="879" t="s">
        <v>554</v>
      </c>
      <c r="AQ79" s="878"/>
      <c r="AR79" s="878"/>
      <c r="AS79" s="878"/>
      <c r="AT79" s="834"/>
      <c r="AU79" s="879" t="s">
        <v>554</v>
      </c>
      <c r="AV79" s="878"/>
      <c r="AW79" s="878"/>
      <c r="AX79" s="878"/>
      <c r="AY79" s="834"/>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c r="A80" s="226">
        <v>13</v>
      </c>
      <c r="B80" s="873" t="s">
        <v>564</v>
      </c>
      <c r="C80" s="874"/>
      <c r="D80" s="874"/>
      <c r="E80" s="874"/>
      <c r="F80" s="874"/>
      <c r="G80" s="874"/>
      <c r="H80" s="874"/>
      <c r="I80" s="874"/>
      <c r="J80" s="874"/>
      <c r="K80" s="874"/>
      <c r="L80" s="874"/>
      <c r="M80" s="874"/>
      <c r="N80" s="874"/>
      <c r="O80" s="874"/>
      <c r="P80" s="875"/>
      <c r="Q80" s="877">
        <v>146</v>
      </c>
      <c r="R80" s="878"/>
      <c r="S80" s="878"/>
      <c r="T80" s="878"/>
      <c r="U80" s="834"/>
      <c r="V80" s="879">
        <v>105</v>
      </c>
      <c r="W80" s="878"/>
      <c r="X80" s="878"/>
      <c r="Y80" s="878"/>
      <c r="Z80" s="834"/>
      <c r="AA80" s="879">
        <v>41</v>
      </c>
      <c r="AB80" s="878"/>
      <c r="AC80" s="878"/>
      <c r="AD80" s="878"/>
      <c r="AE80" s="834"/>
      <c r="AF80" s="879">
        <v>41</v>
      </c>
      <c r="AG80" s="878"/>
      <c r="AH80" s="878"/>
      <c r="AI80" s="878"/>
      <c r="AJ80" s="834"/>
      <c r="AK80" s="879" t="s">
        <v>554</v>
      </c>
      <c r="AL80" s="878"/>
      <c r="AM80" s="878"/>
      <c r="AN80" s="878"/>
      <c r="AO80" s="834"/>
      <c r="AP80" s="879" t="s">
        <v>554</v>
      </c>
      <c r="AQ80" s="878"/>
      <c r="AR80" s="878"/>
      <c r="AS80" s="878"/>
      <c r="AT80" s="834"/>
      <c r="AU80" s="879" t="s">
        <v>554</v>
      </c>
      <c r="AV80" s="878"/>
      <c r="AW80" s="878"/>
      <c r="AX80" s="878"/>
      <c r="AY80" s="834"/>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c r="A81" s="226">
        <v>14</v>
      </c>
      <c r="B81" s="873" t="s">
        <v>565</v>
      </c>
      <c r="C81" s="874"/>
      <c r="D81" s="874"/>
      <c r="E81" s="874"/>
      <c r="F81" s="874"/>
      <c r="G81" s="874"/>
      <c r="H81" s="874"/>
      <c r="I81" s="874"/>
      <c r="J81" s="874"/>
      <c r="K81" s="874"/>
      <c r="L81" s="874"/>
      <c r="M81" s="874"/>
      <c r="N81" s="874"/>
      <c r="O81" s="874"/>
      <c r="P81" s="875"/>
      <c r="Q81" s="876">
        <v>75</v>
      </c>
      <c r="R81" s="830"/>
      <c r="S81" s="830"/>
      <c r="T81" s="830"/>
      <c r="U81" s="830"/>
      <c r="V81" s="830">
        <v>59</v>
      </c>
      <c r="W81" s="830"/>
      <c r="X81" s="830"/>
      <c r="Y81" s="830"/>
      <c r="Z81" s="830"/>
      <c r="AA81" s="830">
        <v>15</v>
      </c>
      <c r="AB81" s="830"/>
      <c r="AC81" s="830"/>
      <c r="AD81" s="830"/>
      <c r="AE81" s="830"/>
      <c r="AF81" s="830">
        <v>15</v>
      </c>
      <c r="AG81" s="830"/>
      <c r="AH81" s="830"/>
      <c r="AI81" s="830"/>
      <c r="AJ81" s="830"/>
      <c r="AK81" s="830" t="s">
        <v>554</v>
      </c>
      <c r="AL81" s="830"/>
      <c r="AM81" s="830"/>
      <c r="AN81" s="830"/>
      <c r="AO81" s="830"/>
      <c r="AP81" s="830" t="s">
        <v>554</v>
      </c>
      <c r="AQ81" s="830"/>
      <c r="AR81" s="830"/>
      <c r="AS81" s="830"/>
      <c r="AT81" s="830"/>
      <c r="AU81" s="830" t="s">
        <v>554</v>
      </c>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c r="A82" s="226">
        <v>15</v>
      </c>
      <c r="B82" s="873" t="s">
        <v>566</v>
      </c>
      <c r="C82" s="874"/>
      <c r="D82" s="874"/>
      <c r="E82" s="874"/>
      <c r="F82" s="874"/>
      <c r="G82" s="874"/>
      <c r="H82" s="874"/>
      <c r="I82" s="874"/>
      <c r="J82" s="874"/>
      <c r="K82" s="874"/>
      <c r="L82" s="874"/>
      <c r="M82" s="874"/>
      <c r="N82" s="874"/>
      <c r="O82" s="874"/>
      <c r="P82" s="875"/>
      <c r="Q82" s="876">
        <v>234605</v>
      </c>
      <c r="R82" s="830"/>
      <c r="S82" s="830"/>
      <c r="T82" s="830"/>
      <c r="U82" s="830"/>
      <c r="V82" s="830">
        <v>227058</v>
      </c>
      <c r="W82" s="830"/>
      <c r="X82" s="830"/>
      <c r="Y82" s="830"/>
      <c r="Z82" s="830"/>
      <c r="AA82" s="830">
        <v>7546</v>
      </c>
      <c r="AB82" s="830"/>
      <c r="AC82" s="830"/>
      <c r="AD82" s="830"/>
      <c r="AE82" s="830"/>
      <c r="AF82" s="830">
        <v>7546</v>
      </c>
      <c r="AG82" s="830"/>
      <c r="AH82" s="830"/>
      <c r="AI82" s="830"/>
      <c r="AJ82" s="830"/>
      <c r="AK82" s="830" t="s">
        <v>554</v>
      </c>
      <c r="AL82" s="830"/>
      <c r="AM82" s="830"/>
      <c r="AN82" s="830"/>
      <c r="AO82" s="830"/>
      <c r="AP82" s="830" t="s">
        <v>554</v>
      </c>
      <c r="AQ82" s="830"/>
      <c r="AR82" s="830"/>
      <c r="AS82" s="830"/>
      <c r="AT82" s="830"/>
      <c r="AU82" s="830" t="s">
        <v>554</v>
      </c>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c r="A88" s="228" t="s">
        <v>375</v>
      </c>
      <c r="B88" s="789" t="s">
        <v>401</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8549</v>
      </c>
      <c r="AG88" s="844"/>
      <c r="AH88" s="844"/>
      <c r="AI88" s="844"/>
      <c r="AJ88" s="844"/>
      <c r="AK88" s="841"/>
      <c r="AL88" s="841"/>
      <c r="AM88" s="841"/>
      <c r="AN88" s="841"/>
      <c r="AO88" s="841"/>
      <c r="AP88" s="844">
        <v>1742</v>
      </c>
      <c r="AQ88" s="844"/>
      <c r="AR88" s="844"/>
      <c r="AS88" s="844"/>
      <c r="AT88" s="844"/>
      <c r="AU88" s="844">
        <v>127</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789" t="s">
        <v>402</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403</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404</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17" t="s">
        <v>407</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408</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c r="A109" s="912" t="s">
        <v>409</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410</v>
      </c>
      <c r="AB109" s="893"/>
      <c r="AC109" s="893"/>
      <c r="AD109" s="893"/>
      <c r="AE109" s="894"/>
      <c r="AF109" s="892" t="s">
        <v>411</v>
      </c>
      <c r="AG109" s="893"/>
      <c r="AH109" s="893"/>
      <c r="AI109" s="893"/>
      <c r="AJ109" s="894"/>
      <c r="AK109" s="892" t="s">
        <v>293</v>
      </c>
      <c r="AL109" s="893"/>
      <c r="AM109" s="893"/>
      <c r="AN109" s="893"/>
      <c r="AO109" s="894"/>
      <c r="AP109" s="892" t="s">
        <v>412</v>
      </c>
      <c r="AQ109" s="893"/>
      <c r="AR109" s="893"/>
      <c r="AS109" s="893"/>
      <c r="AT109" s="895"/>
      <c r="AU109" s="912" t="s">
        <v>409</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410</v>
      </c>
      <c r="BR109" s="893"/>
      <c r="BS109" s="893"/>
      <c r="BT109" s="893"/>
      <c r="BU109" s="894"/>
      <c r="BV109" s="892" t="s">
        <v>411</v>
      </c>
      <c r="BW109" s="893"/>
      <c r="BX109" s="893"/>
      <c r="BY109" s="893"/>
      <c r="BZ109" s="894"/>
      <c r="CA109" s="892" t="s">
        <v>293</v>
      </c>
      <c r="CB109" s="893"/>
      <c r="CC109" s="893"/>
      <c r="CD109" s="893"/>
      <c r="CE109" s="894"/>
      <c r="CF109" s="913" t="s">
        <v>412</v>
      </c>
      <c r="CG109" s="913"/>
      <c r="CH109" s="913"/>
      <c r="CI109" s="913"/>
      <c r="CJ109" s="913"/>
      <c r="CK109" s="892" t="s">
        <v>413</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410</v>
      </c>
      <c r="DH109" s="893"/>
      <c r="DI109" s="893"/>
      <c r="DJ109" s="893"/>
      <c r="DK109" s="894"/>
      <c r="DL109" s="892" t="s">
        <v>411</v>
      </c>
      <c r="DM109" s="893"/>
      <c r="DN109" s="893"/>
      <c r="DO109" s="893"/>
      <c r="DP109" s="894"/>
      <c r="DQ109" s="892" t="s">
        <v>293</v>
      </c>
      <c r="DR109" s="893"/>
      <c r="DS109" s="893"/>
      <c r="DT109" s="893"/>
      <c r="DU109" s="894"/>
      <c r="DV109" s="892" t="s">
        <v>412</v>
      </c>
      <c r="DW109" s="893"/>
      <c r="DX109" s="893"/>
      <c r="DY109" s="893"/>
      <c r="DZ109" s="895"/>
    </row>
    <row r="110" spans="1:131" s="218" customFormat="1" ht="26.25" customHeight="1">
      <c r="A110" s="896" t="s">
        <v>414</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1716563</v>
      </c>
      <c r="AB110" s="900"/>
      <c r="AC110" s="900"/>
      <c r="AD110" s="900"/>
      <c r="AE110" s="901"/>
      <c r="AF110" s="902">
        <v>1681584</v>
      </c>
      <c r="AG110" s="900"/>
      <c r="AH110" s="900"/>
      <c r="AI110" s="900"/>
      <c r="AJ110" s="901"/>
      <c r="AK110" s="902">
        <v>1610458</v>
      </c>
      <c r="AL110" s="900"/>
      <c r="AM110" s="900"/>
      <c r="AN110" s="900"/>
      <c r="AO110" s="901"/>
      <c r="AP110" s="903">
        <v>18</v>
      </c>
      <c r="AQ110" s="904"/>
      <c r="AR110" s="904"/>
      <c r="AS110" s="904"/>
      <c r="AT110" s="905"/>
      <c r="AU110" s="906" t="s">
        <v>69</v>
      </c>
      <c r="AV110" s="907"/>
      <c r="AW110" s="907"/>
      <c r="AX110" s="907"/>
      <c r="AY110" s="907"/>
      <c r="AZ110" s="929" t="s">
        <v>415</v>
      </c>
      <c r="BA110" s="897"/>
      <c r="BB110" s="897"/>
      <c r="BC110" s="897"/>
      <c r="BD110" s="897"/>
      <c r="BE110" s="897"/>
      <c r="BF110" s="897"/>
      <c r="BG110" s="897"/>
      <c r="BH110" s="897"/>
      <c r="BI110" s="897"/>
      <c r="BJ110" s="897"/>
      <c r="BK110" s="897"/>
      <c r="BL110" s="897"/>
      <c r="BM110" s="897"/>
      <c r="BN110" s="897"/>
      <c r="BO110" s="897"/>
      <c r="BP110" s="898"/>
      <c r="BQ110" s="930">
        <v>12041912</v>
      </c>
      <c r="BR110" s="931"/>
      <c r="BS110" s="931"/>
      <c r="BT110" s="931"/>
      <c r="BU110" s="931"/>
      <c r="BV110" s="931">
        <v>11285334</v>
      </c>
      <c r="BW110" s="931"/>
      <c r="BX110" s="931"/>
      <c r="BY110" s="931"/>
      <c r="BZ110" s="931"/>
      <c r="CA110" s="931">
        <v>12001227</v>
      </c>
      <c r="CB110" s="931"/>
      <c r="CC110" s="931"/>
      <c r="CD110" s="931"/>
      <c r="CE110" s="931"/>
      <c r="CF110" s="944">
        <v>134.1</v>
      </c>
      <c r="CG110" s="945"/>
      <c r="CH110" s="945"/>
      <c r="CI110" s="945"/>
      <c r="CJ110" s="945"/>
      <c r="CK110" s="946" t="s">
        <v>416</v>
      </c>
      <c r="CL110" s="947"/>
      <c r="CM110" s="929" t="s">
        <v>417</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c r="A111" s="934" t="s">
        <v>418</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419</v>
      </c>
      <c r="BA111" s="923"/>
      <c r="BB111" s="923"/>
      <c r="BC111" s="923"/>
      <c r="BD111" s="923"/>
      <c r="BE111" s="923"/>
      <c r="BF111" s="923"/>
      <c r="BG111" s="923"/>
      <c r="BH111" s="923"/>
      <c r="BI111" s="923"/>
      <c r="BJ111" s="923"/>
      <c r="BK111" s="923"/>
      <c r="BL111" s="923"/>
      <c r="BM111" s="923"/>
      <c r="BN111" s="923"/>
      <c r="BO111" s="923"/>
      <c r="BP111" s="924"/>
      <c r="BQ111" s="925">
        <v>225000</v>
      </c>
      <c r="BR111" s="926"/>
      <c r="BS111" s="926"/>
      <c r="BT111" s="926"/>
      <c r="BU111" s="926"/>
      <c r="BV111" s="926">
        <v>210000</v>
      </c>
      <c r="BW111" s="926"/>
      <c r="BX111" s="926"/>
      <c r="BY111" s="926"/>
      <c r="BZ111" s="926"/>
      <c r="CA111" s="926">
        <v>195000</v>
      </c>
      <c r="CB111" s="926"/>
      <c r="CC111" s="926"/>
      <c r="CD111" s="926"/>
      <c r="CE111" s="926"/>
      <c r="CF111" s="920">
        <v>2.2000000000000002</v>
      </c>
      <c r="CG111" s="921"/>
      <c r="CH111" s="921"/>
      <c r="CI111" s="921"/>
      <c r="CJ111" s="921"/>
      <c r="CK111" s="948"/>
      <c r="CL111" s="949"/>
      <c r="CM111" s="922" t="s">
        <v>420</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c r="A112" s="952" t="s">
        <v>421</v>
      </c>
      <c r="B112" s="953"/>
      <c r="C112" s="923" t="s">
        <v>422</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423</v>
      </c>
      <c r="BA112" s="923"/>
      <c r="BB112" s="923"/>
      <c r="BC112" s="923"/>
      <c r="BD112" s="923"/>
      <c r="BE112" s="923"/>
      <c r="BF112" s="923"/>
      <c r="BG112" s="923"/>
      <c r="BH112" s="923"/>
      <c r="BI112" s="923"/>
      <c r="BJ112" s="923"/>
      <c r="BK112" s="923"/>
      <c r="BL112" s="923"/>
      <c r="BM112" s="923"/>
      <c r="BN112" s="923"/>
      <c r="BO112" s="923"/>
      <c r="BP112" s="924"/>
      <c r="BQ112" s="925">
        <v>8395041</v>
      </c>
      <c r="BR112" s="926"/>
      <c r="BS112" s="926"/>
      <c r="BT112" s="926"/>
      <c r="BU112" s="926"/>
      <c r="BV112" s="926">
        <v>7565852</v>
      </c>
      <c r="BW112" s="926"/>
      <c r="BX112" s="926"/>
      <c r="BY112" s="926"/>
      <c r="BZ112" s="926"/>
      <c r="CA112" s="926">
        <v>6963037</v>
      </c>
      <c r="CB112" s="926"/>
      <c r="CC112" s="926"/>
      <c r="CD112" s="926"/>
      <c r="CE112" s="926"/>
      <c r="CF112" s="920">
        <v>77.8</v>
      </c>
      <c r="CG112" s="921"/>
      <c r="CH112" s="921"/>
      <c r="CI112" s="921"/>
      <c r="CJ112" s="921"/>
      <c r="CK112" s="948"/>
      <c r="CL112" s="949"/>
      <c r="CM112" s="922" t="s">
        <v>424</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c r="A113" s="954"/>
      <c r="B113" s="955"/>
      <c r="C113" s="923" t="s">
        <v>425</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682124</v>
      </c>
      <c r="AB113" s="938"/>
      <c r="AC113" s="938"/>
      <c r="AD113" s="938"/>
      <c r="AE113" s="939"/>
      <c r="AF113" s="940">
        <v>680829</v>
      </c>
      <c r="AG113" s="938"/>
      <c r="AH113" s="938"/>
      <c r="AI113" s="938"/>
      <c r="AJ113" s="939"/>
      <c r="AK113" s="940">
        <v>720787</v>
      </c>
      <c r="AL113" s="938"/>
      <c r="AM113" s="938"/>
      <c r="AN113" s="938"/>
      <c r="AO113" s="939"/>
      <c r="AP113" s="941">
        <v>8.1</v>
      </c>
      <c r="AQ113" s="942"/>
      <c r="AR113" s="942"/>
      <c r="AS113" s="942"/>
      <c r="AT113" s="943"/>
      <c r="AU113" s="908"/>
      <c r="AV113" s="909"/>
      <c r="AW113" s="909"/>
      <c r="AX113" s="909"/>
      <c r="AY113" s="909"/>
      <c r="AZ113" s="922" t="s">
        <v>426</v>
      </c>
      <c r="BA113" s="923"/>
      <c r="BB113" s="923"/>
      <c r="BC113" s="923"/>
      <c r="BD113" s="923"/>
      <c r="BE113" s="923"/>
      <c r="BF113" s="923"/>
      <c r="BG113" s="923"/>
      <c r="BH113" s="923"/>
      <c r="BI113" s="923"/>
      <c r="BJ113" s="923"/>
      <c r="BK113" s="923"/>
      <c r="BL113" s="923"/>
      <c r="BM113" s="923"/>
      <c r="BN113" s="923"/>
      <c r="BO113" s="923"/>
      <c r="BP113" s="924"/>
      <c r="BQ113" s="925">
        <v>169959</v>
      </c>
      <c r="BR113" s="926"/>
      <c r="BS113" s="926"/>
      <c r="BT113" s="926"/>
      <c r="BU113" s="926"/>
      <c r="BV113" s="926">
        <v>147753</v>
      </c>
      <c r="BW113" s="926"/>
      <c r="BX113" s="926"/>
      <c r="BY113" s="926"/>
      <c r="BZ113" s="926"/>
      <c r="CA113" s="926">
        <v>126971</v>
      </c>
      <c r="CB113" s="926"/>
      <c r="CC113" s="926"/>
      <c r="CD113" s="926"/>
      <c r="CE113" s="926"/>
      <c r="CF113" s="920">
        <v>1.4</v>
      </c>
      <c r="CG113" s="921"/>
      <c r="CH113" s="921"/>
      <c r="CI113" s="921"/>
      <c r="CJ113" s="921"/>
      <c r="CK113" s="948"/>
      <c r="CL113" s="949"/>
      <c r="CM113" s="922" t="s">
        <v>427</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c r="A114" s="954"/>
      <c r="B114" s="955"/>
      <c r="C114" s="923" t="s">
        <v>428</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13217</v>
      </c>
      <c r="AB114" s="959"/>
      <c r="AC114" s="959"/>
      <c r="AD114" s="959"/>
      <c r="AE114" s="960"/>
      <c r="AF114" s="961">
        <v>15735</v>
      </c>
      <c r="AG114" s="959"/>
      <c r="AH114" s="959"/>
      <c r="AI114" s="959"/>
      <c r="AJ114" s="960"/>
      <c r="AK114" s="961">
        <v>6366</v>
      </c>
      <c r="AL114" s="959"/>
      <c r="AM114" s="959"/>
      <c r="AN114" s="959"/>
      <c r="AO114" s="960"/>
      <c r="AP114" s="962">
        <v>0.1</v>
      </c>
      <c r="AQ114" s="963"/>
      <c r="AR114" s="963"/>
      <c r="AS114" s="963"/>
      <c r="AT114" s="964"/>
      <c r="AU114" s="908"/>
      <c r="AV114" s="909"/>
      <c r="AW114" s="909"/>
      <c r="AX114" s="909"/>
      <c r="AY114" s="909"/>
      <c r="AZ114" s="922" t="s">
        <v>429</v>
      </c>
      <c r="BA114" s="923"/>
      <c r="BB114" s="923"/>
      <c r="BC114" s="923"/>
      <c r="BD114" s="923"/>
      <c r="BE114" s="923"/>
      <c r="BF114" s="923"/>
      <c r="BG114" s="923"/>
      <c r="BH114" s="923"/>
      <c r="BI114" s="923"/>
      <c r="BJ114" s="923"/>
      <c r="BK114" s="923"/>
      <c r="BL114" s="923"/>
      <c r="BM114" s="923"/>
      <c r="BN114" s="923"/>
      <c r="BO114" s="923"/>
      <c r="BP114" s="924"/>
      <c r="BQ114" s="925">
        <v>1047893</v>
      </c>
      <c r="BR114" s="926"/>
      <c r="BS114" s="926"/>
      <c r="BT114" s="926"/>
      <c r="BU114" s="926"/>
      <c r="BV114" s="926">
        <v>956844</v>
      </c>
      <c r="BW114" s="926"/>
      <c r="BX114" s="926"/>
      <c r="BY114" s="926"/>
      <c r="BZ114" s="926"/>
      <c r="CA114" s="926">
        <v>962111</v>
      </c>
      <c r="CB114" s="926"/>
      <c r="CC114" s="926"/>
      <c r="CD114" s="926"/>
      <c r="CE114" s="926"/>
      <c r="CF114" s="920">
        <v>10.8</v>
      </c>
      <c r="CG114" s="921"/>
      <c r="CH114" s="921"/>
      <c r="CI114" s="921"/>
      <c r="CJ114" s="921"/>
      <c r="CK114" s="948"/>
      <c r="CL114" s="949"/>
      <c r="CM114" s="922" t="s">
        <v>430</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c r="A115" s="954"/>
      <c r="B115" s="955"/>
      <c r="C115" s="923" t="s">
        <v>431</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15287</v>
      </c>
      <c r="AB115" s="938"/>
      <c r="AC115" s="938"/>
      <c r="AD115" s="938"/>
      <c r="AE115" s="939"/>
      <c r="AF115" s="940">
        <v>15214</v>
      </c>
      <c r="AG115" s="938"/>
      <c r="AH115" s="938"/>
      <c r="AI115" s="938"/>
      <c r="AJ115" s="939"/>
      <c r="AK115" s="940">
        <v>15155</v>
      </c>
      <c r="AL115" s="938"/>
      <c r="AM115" s="938"/>
      <c r="AN115" s="938"/>
      <c r="AO115" s="939"/>
      <c r="AP115" s="941">
        <v>0.2</v>
      </c>
      <c r="AQ115" s="942"/>
      <c r="AR115" s="942"/>
      <c r="AS115" s="942"/>
      <c r="AT115" s="943"/>
      <c r="AU115" s="908"/>
      <c r="AV115" s="909"/>
      <c r="AW115" s="909"/>
      <c r="AX115" s="909"/>
      <c r="AY115" s="909"/>
      <c r="AZ115" s="922" t="s">
        <v>432</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433</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c r="A116" s="956"/>
      <c r="B116" s="957"/>
      <c r="C116" s="965" t="s">
        <v>434</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435</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436</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v>225000</v>
      </c>
      <c r="DH116" s="959"/>
      <c r="DI116" s="959"/>
      <c r="DJ116" s="959"/>
      <c r="DK116" s="960"/>
      <c r="DL116" s="961">
        <v>210000</v>
      </c>
      <c r="DM116" s="959"/>
      <c r="DN116" s="959"/>
      <c r="DO116" s="959"/>
      <c r="DP116" s="960"/>
      <c r="DQ116" s="961">
        <v>195000</v>
      </c>
      <c r="DR116" s="959"/>
      <c r="DS116" s="959"/>
      <c r="DT116" s="959"/>
      <c r="DU116" s="960"/>
      <c r="DV116" s="962">
        <v>2.2000000000000002</v>
      </c>
      <c r="DW116" s="963"/>
      <c r="DX116" s="963"/>
      <c r="DY116" s="963"/>
      <c r="DZ116" s="964"/>
    </row>
    <row r="117" spans="1:130" s="218" customFormat="1" ht="26.25" customHeight="1">
      <c r="A117" s="912" t="s">
        <v>176</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437</v>
      </c>
      <c r="Z117" s="894"/>
      <c r="AA117" s="978">
        <v>2427191</v>
      </c>
      <c r="AB117" s="979"/>
      <c r="AC117" s="979"/>
      <c r="AD117" s="979"/>
      <c r="AE117" s="980"/>
      <c r="AF117" s="981">
        <v>2393362</v>
      </c>
      <c r="AG117" s="979"/>
      <c r="AH117" s="979"/>
      <c r="AI117" s="979"/>
      <c r="AJ117" s="980"/>
      <c r="AK117" s="981">
        <v>2352766</v>
      </c>
      <c r="AL117" s="979"/>
      <c r="AM117" s="979"/>
      <c r="AN117" s="979"/>
      <c r="AO117" s="980"/>
      <c r="AP117" s="982"/>
      <c r="AQ117" s="983"/>
      <c r="AR117" s="983"/>
      <c r="AS117" s="983"/>
      <c r="AT117" s="984"/>
      <c r="AU117" s="908"/>
      <c r="AV117" s="909"/>
      <c r="AW117" s="909"/>
      <c r="AX117" s="909"/>
      <c r="AY117" s="909"/>
      <c r="AZ117" s="974" t="s">
        <v>438</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439</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c r="A118" s="912" t="s">
        <v>413</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410</v>
      </c>
      <c r="AB118" s="893"/>
      <c r="AC118" s="893"/>
      <c r="AD118" s="893"/>
      <c r="AE118" s="894"/>
      <c r="AF118" s="892" t="s">
        <v>411</v>
      </c>
      <c r="AG118" s="893"/>
      <c r="AH118" s="893"/>
      <c r="AI118" s="893"/>
      <c r="AJ118" s="894"/>
      <c r="AK118" s="892" t="s">
        <v>293</v>
      </c>
      <c r="AL118" s="893"/>
      <c r="AM118" s="893"/>
      <c r="AN118" s="893"/>
      <c r="AO118" s="894"/>
      <c r="AP118" s="970" t="s">
        <v>412</v>
      </c>
      <c r="AQ118" s="971"/>
      <c r="AR118" s="971"/>
      <c r="AS118" s="971"/>
      <c r="AT118" s="972"/>
      <c r="AU118" s="908"/>
      <c r="AV118" s="909"/>
      <c r="AW118" s="909"/>
      <c r="AX118" s="909"/>
      <c r="AY118" s="909"/>
      <c r="AZ118" s="973" t="s">
        <v>440</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441</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c r="A119" s="1056" t="s">
        <v>416</v>
      </c>
      <c r="B119" s="947"/>
      <c r="C119" s="929" t="s">
        <v>417</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176</v>
      </c>
      <c r="BA119" s="239"/>
      <c r="BB119" s="239"/>
      <c r="BC119" s="239"/>
      <c r="BD119" s="239"/>
      <c r="BE119" s="239"/>
      <c r="BF119" s="239"/>
      <c r="BG119" s="239"/>
      <c r="BH119" s="239"/>
      <c r="BI119" s="239"/>
      <c r="BJ119" s="239"/>
      <c r="BK119" s="239"/>
      <c r="BL119" s="239"/>
      <c r="BM119" s="239"/>
      <c r="BN119" s="239"/>
      <c r="BO119" s="977" t="s">
        <v>442</v>
      </c>
      <c r="BP119" s="1005"/>
      <c r="BQ119" s="999">
        <v>21879805</v>
      </c>
      <c r="BR119" s="1000"/>
      <c r="BS119" s="1000"/>
      <c r="BT119" s="1000"/>
      <c r="BU119" s="1000"/>
      <c r="BV119" s="1000">
        <v>20165783</v>
      </c>
      <c r="BW119" s="1000"/>
      <c r="BX119" s="1000"/>
      <c r="BY119" s="1000"/>
      <c r="BZ119" s="1000"/>
      <c r="CA119" s="1000">
        <v>20248346</v>
      </c>
      <c r="CB119" s="1000"/>
      <c r="CC119" s="1000"/>
      <c r="CD119" s="1000"/>
      <c r="CE119" s="1000"/>
      <c r="CF119" s="1001"/>
      <c r="CG119" s="1002"/>
      <c r="CH119" s="1002"/>
      <c r="CI119" s="1002"/>
      <c r="CJ119" s="1003"/>
      <c r="CK119" s="950"/>
      <c r="CL119" s="951"/>
      <c r="CM119" s="973" t="s">
        <v>443</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c r="A120" s="1057"/>
      <c r="B120" s="949"/>
      <c r="C120" s="922" t="s">
        <v>420</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444</v>
      </c>
      <c r="AV120" s="992"/>
      <c r="AW120" s="992"/>
      <c r="AX120" s="992"/>
      <c r="AY120" s="993"/>
      <c r="AZ120" s="929" t="s">
        <v>445</v>
      </c>
      <c r="BA120" s="897"/>
      <c r="BB120" s="897"/>
      <c r="BC120" s="897"/>
      <c r="BD120" s="897"/>
      <c r="BE120" s="897"/>
      <c r="BF120" s="897"/>
      <c r="BG120" s="897"/>
      <c r="BH120" s="897"/>
      <c r="BI120" s="897"/>
      <c r="BJ120" s="897"/>
      <c r="BK120" s="897"/>
      <c r="BL120" s="897"/>
      <c r="BM120" s="897"/>
      <c r="BN120" s="897"/>
      <c r="BO120" s="897"/>
      <c r="BP120" s="898"/>
      <c r="BQ120" s="930">
        <v>6562682</v>
      </c>
      <c r="BR120" s="931"/>
      <c r="BS120" s="931"/>
      <c r="BT120" s="931"/>
      <c r="BU120" s="931"/>
      <c r="BV120" s="931">
        <v>6464910</v>
      </c>
      <c r="BW120" s="931"/>
      <c r="BX120" s="931"/>
      <c r="BY120" s="931"/>
      <c r="BZ120" s="931"/>
      <c r="CA120" s="931">
        <v>5940856</v>
      </c>
      <c r="CB120" s="931"/>
      <c r="CC120" s="931"/>
      <c r="CD120" s="931"/>
      <c r="CE120" s="931"/>
      <c r="CF120" s="944">
        <v>66.400000000000006</v>
      </c>
      <c r="CG120" s="945"/>
      <c r="CH120" s="945"/>
      <c r="CI120" s="945"/>
      <c r="CJ120" s="945"/>
      <c r="CK120" s="1006" t="s">
        <v>446</v>
      </c>
      <c r="CL120" s="1007"/>
      <c r="CM120" s="1007"/>
      <c r="CN120" s="1007"/>
      <c r="CO120" s="1008"/>
      <c r="CP120" s="1014" t="s">
        <v>390</v>
      </c>
      <c r="CQ120" s="1015"/>
      <c r="CR120" s="1015"/>
      <c r="CS120" s="1015"/>
      <c r="CT120" s="1015"/>
      <c r="CU120" s="1015"/>
      <c r="CV120" s="1015"/>
      <c r="CW120" s="1015"/>
      <c r="CX120" s="1015"/>
      <c r="CY120" s="1015"/>
      <c r="CZ120" s="1015"/>
      <c r="DA120" s="1015"/>
      <c r="DB120" s="1015"/>
      <c r="DC120" s="1015"/>
      <c r="DD120" s="1015"/>
      <c r="DE120" s="1015"/>
      <c r="DF120" s="1016"/>
      <c r="DG120" s="930">
        <v>4242367</v>
      </c>
      <c r="DH120" s="931"/>
      <c r="DI120" s="931"/>
      <c r="DJ120" s="931"/>
      <c r="DK120" s="931"/>
      <c r="DL120" s="931">
        <v>3963116</v>
      </c>
      <c r="DM120" s="931"/>
      <c r="DN120" s="931"/>
      <c r="DO120" s="931"/>
      <c r="DP120" s="931"/>
      <c r="DQ120" s="931">
        <v>3732062</v>
      </c>
      <c r="DR120" s="931"/>
      <c r="DS120" s="931"/>
      <c r="DT120" s="931"/>
      <c r="DU120" s="931"/>
      <c r="DV120" s="932">
        <v>41.7</v>
      </c>
      <c r="DW120" s="932"/>
      <c r="DX120" s="932"/>
      <c r="DY120" s="932"/>
      <c r="DZ120" s="933"/>
    </row>
    <row r="121" spans="1:130" s="218" customFormat="1" ht="26.25" customHeight="1">
      <c r="A121" s="1057"/>
      <c r="B121" s="949"/>
      <c r="C121" s="974" t="s">
        <v>447</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448</v>
      </c>
      <c r="BA121" s="923"/>
      <c r="BB121" s="923"/>
      <c r="BC121" s="923"/>
      <c r="BD121" s="923"/>
      <c r="BE121" s="923"/>
      <c r="BF121" s="923"/>
      <c r="BG121" s="923"/>
      <c r="BH121" s="923"/>
      <c r="BI121" s="923"/>
      <c r="BJ121" s="923"/>
      <c r="BK121" s="923"/>
      <c r="BL121" s="923"/>
      <c r="BM121" s="923"/>
      <c r="BN121" s="923"/>
      <c r="BO121" s="923"/>
      <c r="BP121" s="924"/>
      <c r="BQ121" s="925">
        <v>135128</v>
      </c>
      <c r="BR121" s="926"/>
      <c r="BS121" s="926"/>
      <c r="BT121" s="926"/>
      <c r="BU121" s="926"/>
      <c r="BV121" s="926">
        <v>124057</v>
      </c>
      <c r="BW121" s="926"/>
      <c r="BX121" s="926"/>
      <c r="BY121" s="926"/>
      <c r="BZ121" s="926"/>
      <c r="CA121" s="926">
        <v>131783</v>
      </c>
      <c r="CB121" s="926"/>
      <c r="CC121" s="926"/>
      <c r="CD121" s="926"/>
      <c r="CE121" s="926"/>
      <c r="CF121" s="920">
        <v>1.5</v>
      </c>
      <c r="CG121" s="921"/>
      <c r="CH121" s="921"/>
      <c r="CI121" s="921"/>
      <c r="CJ121" s="921"/>
      <c r="CK121" s="1009"/>
      <c r="CL121" s="1010"/>
      <c r="CM121" s="1010"/>
      <c r="CN121" s="1010"/>
      <c r="CO121" s="1011"/>
      <c r="CP121" s="1019" t="s">
        <v>392</v>
      </c>
      <c r="CQ121" s="1020"/>
      <c r="CR121" s="1020"/>
      <c r="CS121" s="1020"/>
      <c r="CT121" s="1020"/>
      <c r="CU121" s="1020"/>
      <c r="CV121" s="1020"/>
      <c r="CW121" s="1020"/>
      <c r="CX121" s="1020"/>
      <c r="CY121" s="1020"/>
      <c r="CZ121" s="1020"/>
      <c r="DA121" s="1020"/>
      <c r="DB121" s="1020"/>
      <c r="DC121" s="1020"/>
      <c r="DD121" s="1020"/>
      <c r="DE121" s="1020"/>
      <c r="DF121" s="1021"/>
      <c r="DG121" s="925">
        <v>4152674</v>
      </c>
      <c r="DH121" s="926"/>
      <c r="DI121" s="926"/>
      <c r="DJ121" s="926"/>
      <c r="DK121" s="926"/>
      <c r="DL121" s="926">
        <v>3602736</v>
      </c>
      <c r="DM121" s="926"/>
      <c r="DN121" s="926"/>
      <c r="DO121" s="926"/>
      <c r="DP121" s="926"/>
      <c r="DQ121" s="926">
        <v>3230975</v>
      </c>
      <c r="DR121" s="926"/>
      <c r="DS121" s="926"/>
      <c r="DT121" s="926"/>
      <c r="DU121" s="926"/>
      <c r="DV121" s="927">
        <v>36.1</v>
      </c>
      <c r="DW121" s="927"/>
      <c r="DX121" s="927"/>
      <c r="DY121" s="927"/>
      <c r="DZ121" s="928"/>
    </row>
    <row r="122" spans="1:130" s="218" customFormat="1" ht="26.25" customHeight="1">
      <c r="A122" s="1057"/>
      <c r="B122" s="949"/>
      <c r="C122" s="922" t="s">
        <v>430</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449</v>
      </c>
      <c r="BA122" s="965"/>
      <c r="BB122" s="965"/>
      <c r="BC122" s="965"/>
      <c r="BD122" s="965"/>
      <c r="BE122" s="965"/>
      <c r="BF122" s="965"/>
      <c r="BG122" s="965"/>
      <c r="BH122" s="965"/>
      <c r="BI122" s="965"/>
      <c r="BJ122" s="965"/>
      <c r="BK122" s="965"/>
      <c r="BL122" s="965"/>
      <c r="BM122" s="965"/>
      <c r="BN122" s="965"/>
      <c r="BO122" s="965"/>
      <c r="BP122" s="966"/>
      <c r="BQ122" s="999">
        <v>13721581</v>
      </c>
      <c r="BR122" s="1000"/>
      <c r="BS122" s="1000"/>
      <c r="BT122" s="1000"/>
      <c r="BU122" s="1000"/>
      <c r="BV122" s="1000">
        <v>12867699</v>
      </c>
      <c r="BW122" s="1000"/>
      <c r="BX122" s="1000"/>
      <c r="BY122" s="1000"/>
      <c r="BZ122" s="1000"/>
      <c r="CA122" s="1000">
        <v>12821506</v>
      </c>
      <c r="CB122" s="1000"/>
      <c r="CC122" s="1000"/>
      <c r="CD122" s="1000"/>
      <c r="CE122" s="1000"/>
      <c r="CF122" s="1017">
        <v>143.30000000000001</v>
      </c>
      <c r="CG122" s="1018"/>
      <c r="CH122" s="1018"/>
      <c r="CI122" s="1018"/>
      <c r="CJ122" s="1018"/>
      <c r="CK122" s="1009"/>
      <c r="CL122" s="1010"/>
      <c r="CM122" s="1010"/>
      <c r="CN122" s="1010"/>
      <c r="CO122" s="1011"/>
      <c r="CP122" s="1019" t="s">
        <v>395</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c r="A123" s="1057"/>
      <c r="B123" s="949"/>
      <c r="C123" s="922" t="s">
        <v>436</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v>15000</v>
      </c>
      <c r="AB123" s="959"/>
      <c r="AC123" s="959"/>
      <c r="AD123" s="959"/>
      <c r="AE123" s="960"/>
      <c r="AF123" s="961">
        <v>15000</v>
      </c>
      <c r="AG123" s="959"/>
      <c r="AH123" s="959"/>
      <c r="AI123" s="959"/>
      <c r="AJ123" s="960"/>
      <c r="AK123" s="961">
        <v>15000</v>
      </c>
      <c r="AL123" s="959"/>
      <c r="AM123" s="959"/>
      <c r="AN123" s="959"/>
      <c r="AO123" s="960"/>
      <c r="AP123" s="962">
        <v>0.2</v>
      </c>
      <c r="AQ123" s="963"/>
      <c r="AR123" s="963"/>
      <c r="AS123" s="963"/>
      <c r="AT123" s="964"/>
      <c r="AU123" s="997"/>
      <c r="AV123" s="998"/>
      <c r="AW123" s="998"/>
      <c r="AX123" s="998"/>
      <c r="AY123" s="998"/>
      <c r="AZ123" s="239" t="s">
        <v>176</v>
      </c>
      <c r="BA123" s="239"/>
      <c r="BB123" s="239"/>
      <c r="BC123" s="239"/>
      <c r="BD123" s="239"/>
      <c r="BE123" s="239"/>
      <c r="BF123" s="239"/>
      <c r="BG123" s="239"/>
      <c r="BH123" s="239"/>
      <c r="BI123" s="239"/>
      <c r="BJ123" s="239"/>
      <c r="BK123" s="239"/>
      <c r="BL123" s="239"/>
      <c r="BM123" s="239"/>
      <c r="BN123" s="239"/>
      <c r="BO123" s="977" t="s">
        <v>450</v>
      </c>
      <c r="BP123" s="1005"/>
      <c r="BQ123" s="1063">
        <v>20419391</v>
      </c>
      <c r="BR123" s="1064"/>
      <c r="BS123" s="1064"/>
      <c r="BT123" s="1064"/>
      <c r="BU123" s="1064"/>
      <c r="BV123" s="1064">
        <v>19456666</v>
      </c>
      <c r="BW123" s="1064"/>
      <c r="BX123" s="1064"/>
      <c r="BY123" s="1064"/>
      <c r="BZ123" s="1064"/>
      <c r="CA123" s="1064">
        <v>18894145</v>
      </c>
      <c r="CB123" s="1064"/>
      <c r="CC123" s="1064"/>
      <c r="CD123" s="1064"/>
      <c r="CE123" s="1064"/>
      <c r="CF123" s="1001"/>
      <c r="CG123" s="1002"/>
      <c r="CH123" s="1002"/>
      <c r="CI123" s="1002"/>
      <c r="CJ123" s="1003"/>
      <c r="CK123" s="1009"/>
      <c r="CL123" s="1010"/>
      <c r="CM123" s="1010"/>
      <c r="CN123" s="1010"/>
      <c r="CO123" s="1011"/>
      <c r="CP123" s="1019" t="s">
        <v>393</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c r="A124" s="1057"/>
      <c r="B124" s="949"/>
      <c r="C124" s="922" t="s">
        <v>439</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451</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17.100000000000001</v>
      </c>
      <c r="BR124" s="1027"/>
      <c r="BS124" s="1027"/>
      <c r="BT124" s="1027"/>
      <c r="BU124" s="1027"/>
      <c r="BV124" s="1027">
        <v>8.1</v>
      </c>
      <c r="BW124" s="1027"/>
      <c r="BX124" s="1027"/>
      <c r="BY124" s="1027"/>
      <c r="BZ124" s="1027"/>
      <c r="CA124" s="1027">
        <v>15.1</v>
      </c>
      <c r="CB124" s="1027"/>
      <c r="CC124" s="1027"/>
      <c r="CD124" s="1027"/>
      <c r="CE124" s="1027"/>
      <c r="CF124" s="1028"/>
      <c r="CG124" s="1029"/>
      <c r="CH124" s="1029"/>
      <c r="CI124" s="1029"/>
      <c r="CJ124" s="1030"/>
      <c r="CK124" s="1012"/>
      <c r="CL124" s="1012"/>
      <c r="CM124" s="1012"/>
      <c r="CN124" s="1012"/>
      <c r="CO124" s="1013"/>
      <c r="CP124" s="1019" t="s">
        <v>452</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c r="A125" s="1057"/>
      <c r="B125" s="949"/>
      <c r="C125" s="922" t="s">
        <v>441</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453</v>
      </c>
      <c r="CL125" s="1007"/>
      <c r="CM125" s="1007"/>
      <c r="CN125" s="1007"/>
      <c r="CO125" s="1008"/>
      <c r="CP125" s="929" t="s">
        <v>454</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c r="A126" s="1057"/>
      <c r="B126" s="949"/>
      <c r="C126" s="922" t="s">
        <v>443</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455</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c r="A127" s="1058"/>
      <c r="B127" s="951"/>
      <c r="C127" s="973" t="s">
        <v>456</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287</v>
      </c>
      <c r="AB127" s="959"/>
      <c r="AC127" s="959"/>
      <c r="AD127" s="959"/>
      <c r="AE127" s="960"/>
      <c r="AF127" s="961">
        <v>214</v>
      </c>
      <c r="AG127" s="959"/>
      <c r="AH127" s="959"/>
      <c r="AI127" s="959"/>
      <c r="AJ127" s="960"/>
      <c r="AK127" s="961">
        <v>155</v>
      </c>
      <c r="AL127" s="959"/>
      <c r="AM127" s="959"/>
      <c r="AN127" s="959"/>
      <c r="AO127" s="960"/>
      <c r="AP127" s="962">
        <v>0</v>
      </c>
      <c r="AQ127" s="963"/>
      <c r="AR127" s="963"/>
      <c r="AS127" s="963"/>
      <c r="AT127" s="964"/>
      <c r="AU127" s="220"/>
      <c r="AV127" s="220"/>
      <c r="AW127" s="220"/>
      <c r="AX127" s="1031" t="s">
        <v>457</v>
      </c>
      <c r="AY127" s="1032"/>
      <c r="AZ127" s="1032"/>
      <c r="BA127" s="1032"/>
      <c r="BB127" s="1032"/>
      <c r="BC127" s="1032"/>
      <c r="BD127" s="1032"/>
      <c r="BE127" s="1033"/>
      <c r="BF127" s="1034" t="s">
        <v>458</v>
      </c>
      <c r="BG127" s="1032"/>
      <c r="BH127" s="1032"/>
      <c r="BI127" s="1032"/>
      <c r="BJ127" s="1032"/>
      <c r="BK127" s="1032"/>
      <c r="BL127" s="1033"/>
      <c r="BM127" s="1034" t="s">
        <v>459</v>
      </c>
      <c r="BN127" s="1032"/>
      <c r="BO127" s="1032"/>
      <c r="BP127" s="1032"/>
      <c r="BQ127" s="1032"/>
      <c r="BR127" s="1032"/>
      <c r="BS127" s="1033"/>
      <c r="BT127" s="1034" t="s">
        <v>460</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461</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c r="A128" s="1041" t="s">
        <v>462</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463</v>
      </c>
      <c r="X128" s="1043"/>
      <c r="Y128" s="1043"/>
      <c r="Z128" s="1044"/>
      <c r="AA128" s="1045">
        <v>13482</v>
      </c>
      <c r="AB128" s="1046"/>
      <c r="AC128" s="1046"/>
      <c r="AD128" s="1046"/>
      <c r="AE128" s="1047"/>
      <c r="AF128" s="1048">
        <v>13482</v>
      </c>
      <c r="AG128" s="1046"/>
      <c r="AH128" s="1046"/>
      <c r="AI128" s="1046"/>
      <c r="AJ128" s="1047"/>
      <c r="AK128" s="1048">
        <v>13482</v>
      </c>
      <c r="AL128" s="1046"/>
      <c r="AM128" s="1046"/>
      <c r="AN128" s="1046"/>
      <c r="AO128" s="1047"/>
      <c r="AP128" s="1049"/>
      <c r="AQ128" s="1050"/>
      <c r="AR128" s="1050"/>
      <c r="AS128" s="1050"/>
      <c r="AT128" s="1051"/>
      <c r="AU128" s="220"/>
      <c r="AV128" s="220"/>
      <c r="AW128" s="220"/>
      <c r="AX128" s="896" t="s">
        <v>464</v>
      </c>
      <c r="AY128" s="897"/>
      <c r="AZ128" s="897"/>
      <c r="BA128" s="897"/>
      <c r="BB128" s="897"/>
      <c r="BC128" s="897"/>
      <c r="BD128" s="897"/>
      <c r="BE128" s="898"/>
      <c r="BF128" s="1052" t="s">
        <v>122</v>
      </c>
      <c r="BG128" s="1053"/>
      <c r="BH128" s="1053"/>
      <c r="BI128" s="1053"/>
      <c r="BJ128" s="1053"/>
      <c r="BK128" s="1053"/>
      <c r="BL128" s="1054"/>
      <c r="BM128" s="1052">
        <v>13.27</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465</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466</v>
      </c>
      <c r="X129" s="1071"/>
      <c r="Y129" s="1071"/>
      <c r="Z129" s="1072"/>
      <c r="AA129" s="958">
        <v>10066631</v>
      </c>
      <c r="AB129" s="959"/>
      <c r="AC129" s="959"/>
      <c r="AD129" s="959"/>
      <c r="AE129" s="960"/>
      <c r="AF129" s="961">
        <v>10166116</v>
      </c>
      <c r="AG129" s="959"/>
      <c r="AH129" s="959"/>
      <c r="AI129" s="959"/>
      <c r="AJ129" s="960"/>
      <c r="AK129" s="961">
        <v>10417424</v>
      </c>
      <c r="AL129" s="959"/>
      <c r="AM129" s="959"/>
      <c r="AN129" s="959"/>
      <c r="AO129" s="960"/>
      <c r="AP129" s="1073"/>
      <c r="AQ129" s="1074"/>
      <c r="AR129" s="1074"/>
      <c r="AS129" s="1074"/>
      <c r="AT129" s="1075"/>
      <c r="AU129" s="221"/>
      <c r="AV129" s="221"/>
      <c r="AW129" s="221"/>
      <c r="AX129" s="1065" t="s">
        <v>467</v>
      </c>
      <c r="AY129" s="923"/>
      <c r="AZ129" s="923"/>
      <c r="BA129" s="923"/>
      <c r="BB129" s="923"/>
      <c r="BC129" s="923"/>
      <c r="BD129" s="923"/>
      <c r="BE129" s="924"/>
      <c r="BF129" s="1066" t="s">
        <v>122</v>
      </c>
      <c r="BG129" s="1067"/>
      <c r="BH129" s="1067"/>
      <c r="BI129" s="1067"/>
      <c r="BJ129" s="1067"/>
      <c r="BK129" s="1067"/>
      <c r="BL129" s="1068"/>
      <c r="BM129" s="1066">
        <v>18.27</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34" t="s">
        <v>468</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469</v>
      </c>
      <c r="X130" s="1071"/>
      <c r="Y130" s="1071"/>
      <c r="Z130" s="1072"/>
      <c r="AA130" s="958">
        <v>1537356</v>
      </c>
      <c r="AB130" s="959"/>
      <c r="AC130" s="959"/>
      <c r="AD130" s="959"/>
      <c r="AE130" s="960"/>
      <c r="AF130" s="961">
        <v>1495060</v>
      </c>
      <c r="AG130" s="959"/>
      <c r="AH130" s="959"/>
      <c r="AI130" s="959"/>
      <c r="AJ130" s="960"/>
      <c r="AK130" s="961">
        <v>1471165</v>
      </c>
      <c r="AL130" s="959"/>
      <c r="AM130" s="959"/>
      <c r="AN130" s="959"/>
      <c r="AO130" s="960"/>
      <c r="AP130" s="1073"/>
      <c r="AQ130" s="1074"/>
      <c r="AR130" s="1074"/>
      <c r="AS130" s="1074"/>
      <c r="AT130" s="1075"/>
      <c r="AU130" s="221"/>
      <c r="AV130" s="221"/>
      <c r="AW130" s="221"/>
      <c r="AX130" s="1065" t="s">
        <v>470</v>
      </c>
      <c r="AY130" s="923"/>
      <c r="AZ130" s="923"/>
      <c r="BA130" s="923"/>
      <c r="BB130" s="923"/>
      <c r="BC130" s="923"/>
      <c r="BD130" s="923"/>
      <c r="BE130" s="924"/>
      <c r="BF130" s="1101">
        <v>10</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471</v>
      </c>
      <c r="X131" s="1108"/>
      <c r="Y131" s="1108"/>
      <c r="Z131" s="1109"/>
      <c r="AA131" s="1004">
        <v>8529275</v>
      </c>
      <c r="AB131" s="986"/>
      <c r="AC131" s="986"/>
      <c r="AD131" s="986"/>
      <c r="AE131" s="987"/>
      <c r="AF131" s="985">
        <v>8671056</v>
      </c>
      <c r="AG131" s="986"/>
      <c r="AH131" s="986"/>
      <c r="AI131" s="986"/>
      <c r="AJ131" s="987"/>
      <c r="AK131" s="985">
        <v>8946259</v>
      </c>
      <c r="AL131" s="986"/>
      <c r="AM131" s="986"/>
      <c r="AN131" s="986"/>
      <c r="AO131" s="987"/>
      <c r="AP131" s="1110"/>
      <c r="AQ131" s="1111"/>
      <c r="AR131" s="1111"/>
      <c r="AS131" s="1111"/>
      <c r="AT131" s="1112"/>
      <c r="AU131" s="221"/>
      <c r="AV131" s="221"/>
      <c r="AW131" s="221"/>
      <c r="AX131" s="1083" t="s">
        <v>472</v>
      </c>
      <c r="AY131" s="726"/>
      <c r="AZ131" s="726"/>
      <c r="BA131" s="726"/>
      <c r="BB131" s="726"/>
      <c r="BC131" s="726"/>
      <c r="BD131" s="726"/>
      <c r="BE131" s="1036"/>
      <c r="BF131" s="1084">
        <v>15.1</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090" t="s">
        <v>473</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474</v>
      </c>
      <c r="W132" s="1094"/>
      <c r="X132" s="1094"/>
      <c r="Y132" s="1094"/>
      <c r="Z132" s="1095"/>
      <c r="AA132" s="1096">
        <v>10.2746482</v>
      </c>
      <c r="AB132" s="1097"/>
      <c r="AC132" s="1097"/>
      <c r="AD132" s="1097"/>
      <c r="AE132" s="1098"/>
      <c r="AF132" s="1099">
        <v>10.204293460000001</v>
      </c>
      <c r="AG132" s="1097"/>
      <c r="AH132" s="1097"/>
      <c r="AI132" s="1097"/>
      <c r="AJ132" s="1098"/>
      <c r="AK132" s="1099">
        <v>9.7037096740000006</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475</v>
      </c>
      <c r="W133" s="1077"/>
      <c r="X133" s="1077"/>
      <c r="Y133" s="1077"/>
      <c r="Z133" s="1078"/>
      <c r="AA133" s="1079">
        <v>10.6</v>
      </c>
      <c r="AB133" s="1080"/>
      <c r="AC133" s="1080"/>
      <c r="AD133" s="1080"/>
      <c r="AE133" s="1081"/>
      <c r="AF133" s="1079">
        <v>10.4</v>
      </c>
      <c r="AG133" s="1080"/>
      <c r="AH133" s="1080"/>
      <c r="AI133" s="1080"/>
      <c r="AJ133" s="1081"/>
      <c r="AK133" s="1079">
        <v>10</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n3QvtrIJaWefS3SXQ9X1p0qAsN/lFPKW6z912SX1PJZWSMXYUK/3FGMIzOgidYwU82hefJ/wPYl66mdNuMWrfA==" saltValue="N+Cv3CzTi92/x6XNODvM/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476</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ynMI5jMzphJyuFNwSC0vg49SE+CIZ9rYfOQVfUyljqfQWKx99fmq1OEKcls/S/slScIJ2X3V6GcgB2xsdmokVw==" saltValue="Scaa8NcSWtWoNbTdwfeqU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Lj5ZoqVhve+/GZRPSXxEezPTNNRiGQRjhwCnnCLtEibN2QM9JwXYmZEfnwd9qARnaL3Pl1lWyuVAnqLryrm7g==" saltValue="jC46wBxnGmvuilbwcyzP+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479</v>
      </c>
      <c r="AP7" s="260"/>
      <c r="AQ7" s="261" t="s">
        <v>480</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481</v>
      </c>
      <c r="AQ8" s="267" t="s">
        <v>482</v>
      </c>
      <c r="AR8" s="268" t="s">
        <v>483</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484</v>
      </c>
      <c r="AL9" s="1117"/>
      <c r="AM9" s="1117"/>
      <c r="AN9" s="1118"/>
      <c r="AO9" s="269">
        <v>3436677</v>
      </c>
      <c r="AP9" s="269">
        <v>104271</v>
      </c>
      <c r="AQ9" s="270">
        <v>99044</v>
      </c>
      <c r="AR9" s="271">
        <v>5.3</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485</v>
      </c>
      <c r="AL10" s="1117"/>
      <c r="AM10" s="1117"/>
      <c r="AN10" s="1118"/>
      <c r="AO10" s="272">
        <v>17691</v>
      </c>
      <c r="AP10" s="272">
        <v>537</v>
      </c>
      <c r="AQ10" s="273">
        <v>12597</v>
      </c>
      <c r="AR10" s="274">
        <v>-95.7</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486</v>
      </c>
      <c r="AL11" s="1117"/>
      <c r="AM11" s="1117"/>
      <c r="AN11" s="1118"/>
      <c r="AO11" s="272" t="s">
        <v>487</v>
      </c>
      <c r="AP11" s="272" t="s">
        <v>487</v>
      </c>
      <c r="AQ11" s="273">
        <v>1194</v>
      </c>
      <c r="AR11" s="274" t="s">
        <v>487</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488</v>
      </c>
      <c r="AL12" s="1117"/>
      <c r="AM12" s="1117"/>
      <c r="AN12" s="1118"/>
      <c r="AO12" s="272" t="s">
        <v>487</v>
      </c>
      <c r="AP12" s="272" t="s">
        <v>487</v>
      </c>
      <c r="AQ12" s="273">
        <v>18</v>
      </c>
      <c r="AR12" s="274" t="s">
        <v>487</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489</v>
      </c>
      <c r="AL13" s="1117"/>
      <c r="AM13" s="1117"/>
      <c r="AN13" s="1118"/>
      <c r="AO13" s="272">
        <v>148303</v>
      </c>
      <c r="AP13" s="272">
        <v>4500</v>
      </c>
      <c r="AQ13" s="273">
        <v>3890</v>
      </c>
      <c r="AR13" s="274">
        <v>15.7</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490</v>
      </c>
      <c r="AL14" s="1117"/>
      <c r="AM14" s="1117"/>
      <c r="AN14" s="1118"/>
      <c r="AO14" s="272">
        <v>136176</v>
      </c>
      <c r="AP14" s="272">
        <v>4132</v>
      </c>
      <c r="AQ14" s="273">
        <v>1837</v>
      </c>
      <c r="AR14" s="274">
        <v>124.9</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491</v>
      </c>
      <c r="AL15" s="1120"/>
      <c r="AM15" s="1120"/>
      <c r="AN15" s="1121"/>
      <c r="AO15" s="272">
        <v>-180422</v>
      </c>
      <c r="AP15" s="272">
        <v>-5474</v>
      </c>
      <c r="AQ15" s="273">
        <v>-6318</v>
      </c>
      <c r="AR15" s="274">
        <v>-13.4</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176</v>
      </c>
      <c r="AL16" s="1120"/>
      <c r="AM16" s="1120"/>
      <c r="AN16" s="1121"/>
      <c r="AO16" s="272">
        <v>3558425</v>
      </c>
      <c r="AP16" s="272">
        <v>107965</v>
      </c>
      <c r="AQ16" s="273">
        <v>112262</v>
      </c>
      <c r="AR16" s="274">
        <v>-3.8</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496</v>
      </c>
      <c r="AL21" s="1123"/>
      <c r="AM21" s="1123"/>
      <c r="AN21" s="1124"/>
      <c r="AO21" s="285">
        <v>9.6199999999999992</v>
      </c>
      <c r="AP21" s="286">
        <v>9.26</v>
      </c>
      <c r="AQ21" s="287">
        <v>0.36</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497</v>
      </c>
      <c r="AL22" s="1123"/>
      <c r="AM22" s="1123"/>
      <c r="AN22" s="1124"/>
      <c r="AO22" s="290">
        <v>97.2</v>
      </c>
      <c r="AP22" s="291">
        <v>97.3</v>
      </c>
      <c r="AQ22" s="292">
        <v>-0.1</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13" t="s">
        <v>498</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
      <c r="A27" s="297"/>
      <c r="AO27" s="250"/>
      <c r="AP27" s="250"/>
      <c r="AQ27" s="250"/>
      <c r="AR27" s="250"/>
      <c r="AS27" s="250"/>
      <c r="AT27" s="250"/>
    </row>
    <row r="28" spans="1:46" ht="16.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479</v>
      </c>
      <c r="AP30" s="260"/>
      <c r="AQ30" s="261" t="s">
        <v>480</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481</v>
      </c>
      <c r="AQ31" s="267" t="s">
        <v>482</v>
      </c>
      <c r="AR31" s="268" t="s">
        <v>483</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501</v>
      </c>
      <c r="AL32" s="1131"/>
      <c r="AM32" s="1131"/>
      <c r="AN32" s="1132"/>
      <c r="AO32" s="300">
        <v>1610458</v>
      </c>
      <c r="AP32" s="300">
        <v>48862</v>
      </c>
      <c r="AQ32" s="301">
        <v>60713</v>
      </c>
      <c r="AR32" s="302">
        <v>-19.5</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502</v>
      </c>
      <c r="AL33" s="1131"/>
      <c r="AM33" s="1131"/>
      <c r="AN33" s="1132"/>
      <c r="AO33" s="300" t="s">
        <v>487</v>
      </c>
      <c r="AP33" s="300" t="s">
        <v>487</v>
      </c>
      <c r="AQ33" s="301" t="s">
        <v>487</v>
      </c>
      <c r="AR33" s="302" t="s">
        <v>487</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503</v>
      </c>
      <c r="AL34" s="1131"/>
      <c r="AM34" s="1131"/>
      <c r="AN34" s="1132"/>
      <c r="AO34" s="300" t="s">
        <v>487</v>
      </c>
      <c r="AP34" s="300" t="s">
        <v>487</v>
      </c>
      <c r="AQ34" s="301" t="s">
        <v>487</v>
      </c>
      <c r="AR34" s="302" t="s">
        <v>487</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504</v>
      </c>
      <c r="AL35" s="1131"/>
      <c r="AM35" s="1131"/>
      <c r="AN35" s="1132"/>
      <c r="AO35" s="300">
        <v>720787</v>
      </c>
      <c r="AP35" s="300">
        <v>21869</v>
      </c>
      <c r="AQ35" s="301">
        <v>14168</v>
      </c>
      <c r="AR35" s="302">
        <v>54.4</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505</v>
      </c>
      <c r="AL36" s="1131"/>
      <c r="AM36" s="1131"/>
      <c r="AN36" s="1132"/>
      <c r="AO36" s="300">
        <v>6366</v>
      </c>
      <c r="AP36" s="300">
        <v>193</v>
      </c>
      <c r="AQ36" s="301">
        <v>2586</v>
      </c>
      <c r="AR36" s="302">
        <v>-92.5</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506</v>
      </c>
      <c r="AL37" s="1131"/>
      <c r="AM37" s="1131"/>
      <c r="AN37" s="1132"/>
      <c r="AO37" s="300">
        <v>15155</v>
      </c>
      <c r="AP37" s="300">
        <v>460</v>
      </c>
      <c r="AQ37" s="301">
        <v>189</v>
      </c>
      <c r="AR37" s="302">
        <v>143.4</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507</v>
      </c>
      <c r="AL38" s="1134"/>
      <c r="AM38" s="1134"/>
      <c r="AN38" s="1135"/>
      <c r="AO38" s="303" t="s">
        <v>487</v>
      </c>
      <c r="AP38" s="303" t="s">
        <v>487</v>
      </c>
      <c r="AQ38" s="304">
        <v>8</v>
      </c>
      <c r="AR38" s="292" t="s">
        <v>487</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508</v>
      </c>
      <c r="AL39" s="1134"/>
      <c r="AM39" s="1134"/>
      <c r="AN39" s="1135"/>
      <c r="AO39" s="300">
        <v>-13482</v>
      </c>
      <c r="AP39" s="300">
        <v>-409</v>
      </c>
      <c r="AQ39" s="301">
        <v>-5399</v>
      </c>
      <c r="AR39" s="302">
        <v>-92.4</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509</v>
      </c>
      <c r="AL40" s="1131"/>
      <c r="AM40" s="1131"/>
      <c r="AN40" s="1132"/>
      <c r="AO40" s="300">
        <v>-1471165</v>
      </c>
      <c r="AP40" s="300">
        <v>-44636</v>
      </c>
      <c r="AQ40" s="301">
        <v>-49527</v>
      </c>
      <c r="AR40" s="302">
        <v>-9.9</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286</v>
      </c>
      <c r="AL41" s="1137"/>
      <c r="AM41" s="1137"/>
      <c r="AN41" s="1138"/>
      <c r="AO41" s="300">
        <v>868119</v>
      </c>
      <c r="AP41" s="300">
        <v>26339</v>
      </c>
      <c r="AQ41" s="301">
        <v>22738</v>
      </c>
      <c r="AR41" s="302">
        <v>15.8</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479</v>
      </c>
      <c r="AN49" s="1127" t="s">
        <v>512</v>
      </c>
      <c r="AO49" s="1128"/>
      <c r="AP49" s="1128"/>
      <c r="AQ49" s="1128"/>
      <c r="AR49" s="1129"/>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513</v>
      </c>
      <c r="AO50" s="317" t="s">
        <v>514</v>
      </c>
      <c r="AP50" s="318" t="s">
        <v>515</v>
      </c>
      <c r="AQ50" s="319" t="s">
        <v>516</v>
      </c>
      <c r="AR50" s="320" t="s">
        <v>517</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1098105</v>
      </c>
      <c r="AN51" s="322">
        <v>32743</v>
      </c>
      <c r="AO51" s="323">
        <v>-55.8</v>
      </c>
      <c r="AP51" s="324">
        <v>92632</v>
      </c>
      <c r="AQ51" s="325">
        <v>-1.5</v>
      </c>
      <c r="AR51" s="326">
        <v>-54.3</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694828</v>
      </c>
      <c r="AN52" s="330">
        <v>20718</v>
      </c>
      <c r="AO52" s="331">
        <v>-51.1</v>
      </c>
      <c r="AP52" s="332">
        <v>47978</v>
      </c>
      <c r="AQ52" s="333">
        <v>-2</v>
      </c>
      <c r="AR52" s="334">
        <v>-49.1</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1523269</v>
      </c>
      <c r="AN53" s="322">
        <v>45745</v>
      </c>
      <c r="AO53" s="323">
        <v>39.700000000000003</v>
      </c>
      <c r="AP53" s="324">
        <v>71279</v>
      </c>
      <c r="AQ53" s="325">
        <v>-23.1</v>
      </c>
      <c r="AR53" s="326">
        <v>62.8</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915400</v>
      </c>
      <c r="AN54" s="330">
        <v>27490</v>
      </c>
      <c r="AO54" s="331">
        <v>32.700000000000003</v>
      </c>
      <c r="AP54" s="332">
        <v>36731</v>
      </c>
      <c r="AQ54" s="333">
        <v>-23.4</v>
      </c>
      <c r="AR54" s="334">
        <v>56.1</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1192424</v>
      </c>
      <c r="AN55" s="322">
        <v>35862</v>
      </c>
      <c r="AO55" s="323">
        <v>-21.6</v>
      </c>
      <c r="AP55" s="324">
        <v>74994</v>
      </c>
      <c r="AQ55" s="325">
        <v>5.2</v>
      </c>
      <c r="AR55" s="326">
        <v>-26.8</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540276</v>
      </c>
      <c r="AN56" s="330">
        <v>16249</v>
      </c>
      <c r="AO56" s="331">
        <v>-40.9</v>
      </c>
      <c r="AP56" s="332">
        <v>36188</v>
      </c>
      <c r="AQ56" s="333">
        <v>-1.5</v>
      </c>
      <c r="AR56" s="334">
        <v>-39.4</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1916274</v>
      </c>
      <c r="AN57" s="322">
        <v>57801</v>
      </c>
      <c r="AO57" s="323">
        <v>61.2</v>
      </c>
      <c r="AP57" s="324">
        <v>71849</v>
      </c>
      <c r="AQ57" s="325">
        <v>-4.2</v>
      </c>
      <c r="AR57" s="326">
        <v>65.400000000000006</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900020</v>
      </c>
      <c r="AN58" s="330">
        <v>27147</v>
      </c>
      <c r="AO58" s="331">
        <v>67.099999999999994</v>
      </c>
      <c r="AP58" s="332">
        <v>36144</v>
      </c>
      <c r="AQ58" s="333">
        <v>-0.1</v>
      </c>
      <c r="AR58" s="334">
        <v>67.2</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4030456</v>
      </c>
      <c r="AN59" s="322">
        <v>122287</v>
      </c>
      <c r="AO59" s="323">
        <v>111.6</v>
      </c>
      <c r="AP59" s="324">
        <v>82962</v>
      </c>
      <c r="AQ59" s="325">
        <v>15.5</v>
      </c>
      <c r="AR59" s="326">
        <v>96.1</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1867945</v>
      </c>
      <c r="AN60" s="330">
        <v>56675</v>
      </c>
      <c r="AO60" s="331">
        <v>108.8</v>
      </c>
      <c r="AP60" s="332">
        <v>42835</v>
      </c>
      <c r="AQ60" s="333">
        <v>18.5</v>
      </c>
      <c r="AR60" s="334">
        <v>90.3</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1952106</v>
      </c>
      <c r="AN61" s="337">
        <v>58888</v>
      </c>
      <c r="AO61" s="338">
        <v>27</v>
      </c>
      <c r="AP61" s="339">
        <v>78743</v>
      </c>
      <c r="AQ61" s="340">
        <v>-1.6</v>
      </c>
      <c r="AR61" s="326">
        <v>28.6</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983694</v>
      </c>
      <c r="AN62" s="330">
        <v>29656</v>
      </c>
      <c r="AO62" s="331">
        <v>23.3</v>
      </c>
      <c r="AP62" s="332">
        <v>39975</v>
      </c>
      <c r="AQ62" s="333">
        <v>-1.7</v>
      </c>
      <c r="AR62" s="334">
        <v>25</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3t++izHyRvDEB8kMGC0wfn1fivzZVeGW9DLJc2pdhTdEubu0Rjz+VLFRQETbFLiLLdx92daXJM3+v4GS04odmg==" saltValue="WDzywahCfzIh7vc5tguZt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106" zoomScaleNormal="106"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476</v>
      </c>
    </row>
    <row r="121" spans="125:125" ht="13.5" hidden="1" customHeight="1">
      <c r="DU121" s="247"/>
    </row>
  </sheetData>
  <sheetProtection algorithmName="SHA-512" hashValue="Ox7KgcpRWCoQuT8fFK6B4lGrwaixyTXoUIRctAqXOPsKzRJT2OAys7m9yuv8Db2NlIEV7CScCjsBPoPVFNU94Q==" saltValue="cz9LWvWy4w5FY1cKbOuJv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476</v>
      </c>
    </row>
  </sheetData>
  <sheetProtection algorithmName="SHA-512" hashValue="bUNN758YbTB4wMwwCT4CZlEc+SH0K1Kbz0tcDoXNfyIvM9FJDHWHWmtq9HnxlkHmo44TP2zS/1TepzwDgwQGNA==" saltValue="UxznXXBt+Vl32netwXVYf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39" t="s">
        <v>3</v>
      </c>
      <c r="D47" s="1139"/>
      <c r="E47" s="1140"/>
      <c r="F47" s="11">
        <v>30.09</v>
      </c>
      <c r="G47" s="12">
        <v>32.14</v>
      </c>
      <c r="H47" s="12">
        <v>35.700000000000003</v>
      </c>
      <c r="I47" s="12">
        <v>34.58</v>
      </c>
      <c r="J47" s="13">
        <v>27.6</v>
      </c>
    </row>
    <row r="48" spans="2:10" ht="57.75" customHeight="1">
      <c r="B48" s="14"/>
      <c r="C48" s="1141" t="s">
        <v>4</v>
      </c>
      <c r="D48" s="1141"/>
      <c r="E48" s="1142"/>
      <c r="F48" s="15">
        <v>8.9499999999999993</v>
      </c>
      <c r="G48" s="16">
        <v>11.14</v>
      </c>
      <c r="H48" s="16">
        <v>10.84</v>
      </c>
      <c r="I48" s="16">
        <v>10.36</v>
      </c>
      <c r="J48" s="17">
        <v>7.86</v>
      </c>
    </row>
    <row r="49" spans="2:10" ht="57.75" customHeight="1" thickBot="1">
      <c r="B49" s="18"/>
      <c r="C49" s="1143" t="s">
        <v>5</v>
      </c>
      <c r="D49" s="1143"/>
      <c r="E49" s="1144"/>
      <c r="F49" s="19" t="s">
        <v>531</v>
      </c>
      <c r="G49" s="20">
        <v>6.39</v>
      </c>
      <c r="H49" s="20">
        <v>2.21</v>
      </c>
      <c r="I49" s="20" t="s">
        <v>532</v>
      </c>
      <c r="J49" s="21" t="s">
        <v>533</v>
      </c>
    </row>
    <row r="50" spans="2:10" ht="13"/>
  </sheetData>
  <sheetProtection algorithmName="SHA-512" hashValue="cgD2Jqf/1hVxIYR1tza9lOcrvVxxltrH6DdQNSa9NcduqEgo/pwkzm3Zgm1XSe1agT21Jntt4rV84ql8WT2Iug==" saltValue="GB5SeDM7/IUMet9SZOgkq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51" t="s">
        <v>534</v>
      </c>
      <c r="D34" s="1151"/>
      <c r="E34" s="1152"/>
      <c r="F34" s="32">
        <v>22.16</v>
      </c>
      <c r="G34" s="33">
        <v>20.86</v>
      </c>
      <c r="H34" s="33">
        <v>20.66</v>
      </c>
      <c r="I34" s="33">
        <v>17.41</v>
      </c>
      <c r="J34" s="34">
        <v>16.59</v>
      </c>
      <c r="K34" s="22"/>
      <c r="L34" s="22"/>
      <c r="M34" s="22"/>
      <c r="N34" s="22"/>
      <c r="O34" s="22"/>
      <c r="P34" s="22"/>
    </row>
    <row r="35" spans="1:16" ht="39" customHeight="1">
      <c r="A35" s="22"/>
      <c r="B35" s="35"/>
      <c r="C35" s="1145" t="s">
        <v>535</v>
      </c>
      <c r="D35" s="1146"/>
      <c r="E35" s="1147"/>
      <c r="F35" s="36">
        <v>8.94</v>
      </c>
      <c r="G35" s="37">
        <v>11.14</v>
      </c>
      <c r="H35" s="37">
        <v>10.83</v>
      </c>
      <c r="I35" s="37">
        <v>10.35</v>
      </c>
      <c r="J35" s="38">
        <v>7.85</v>
      </c>
      <c r="K35" s="22"/>
      <c r="L35" s="22"/>
      <c r="M35" s="22"/>
      <c r="N35" s="22"/>
      <c r="O35" s="22"/>
      <c r="P35" s="22"/>
    </row>
    <row r="36" spans="1:16" ht="39" customHeight="1">
      <c r="A36" s="22"/>
      <c r="B36" s="35"/>
      <c r="C36" s="1145" t="s">
        <v>536</v>
      </c>
      <c r="D36" s="1146"/>
      <c r="E36" s="1147"/>
      <c r="F36" s="36">
        <v>2.98</v>
      </c>
      <c r="G36" s="37">
        <v>3.5</v>
      </c>
      <c r="H36" s="37">
        <v>4.7</v>
      </c>
      <c r="I36" s="37">
        <v>5.48</v>
      </c>
      <c r="J36" s="38">
        <v>5.46</v>
      </c>
      <c r="K36" s="22"/>
      <c r="L36" s="22"/>
      <c r="M36" s="22"/>
      <c r="N36" s="22"/>
      <c r="O36" s="22"/>
      <c r="P36" s="22"/>
    </row>
    <row r="37" spans="1:16" ht="39" customHeight="1">
      <c r="A37" s="22"/>
      <c r="B37" s="35"/>
      <c r="C37" s="1145" t="s">
        <v>537</v>
      </c>
      <c r="D37" s="1146"/>
      <c r="E37" s="1147"/>
      <c r="F37" s="36">
        <v>0.84</v>
      </c>
      <c r="G37" s="37">
        <v>0.89</v>
      </c>
      <c r="H37" s="37">
        <v>0.85</v>
      </c>
      <c r="I37" s="37">
        <v>1.62</v>
      </c>
      <c r="J37" s="38">
        <v>3.28</v>
      </c>
      <c r="K37" s="22"/>
      <c r="L37" s="22"/>
      <c r="M37" s="22"/>
      <c r="N37" s="22"/>
      <c r="O37" s="22"/>
      <c r="P37" s="22"/>
    </row>
    <row r="38" spans="1:16" ht="39" customHeight="1">
      <c r="A38" s="22"/>
      <c r="B38" s="35"/>
      <c r="C38" s="1145" t="s">
        <v>538</v>
      </c>
      <c r="D38" s="1146"/>
      <c r="E38" s="1147"/>
      <c r="F38" s="36">
        <v>5.76</v>
      </c>
      <c r="G38" s="37">
        <v>4.8499999999999996</v>
      </c>
      <c r="H38" s="37">
        <v>4.09</v>
      </c>
      <c r="I38" s="37">
        <v>2.59</v>
      </c>
      <c r="J38" s="38">
        <v>1.77</v>
      </c>
      <c r="K38" s="22"/>
      <c r="L38" s="22"/>
      <c r="M38" s="22"/>
      <c r="N38" s="22"/>
      <c r="O38" s="22"/>
      <c r="P38" s="22"/>
    </row>
    <row r="39" spans="1:16" ht="39" customHeight="1">
      <c r="A39" s="22"/>
      <c r="B39" s="35"/>
      <c r="C39" s="1145" t="s">
        <v>539</v>
      </c>
      <c r="D39" s="1146"/>
      <c r="E39" s="1147"/>
      <c r="F39" s="36">
        <v>0.28000000000000003</v>
      </c>
      <c r="G39" s="37">
        <v>0.26</v>
      </c>
      <c r="H39" s="37">
        <v>0.28000000000000003</v>
      </c>
      <c r="I39" s="37">
        <v>0.32</v>
      </c>
      <c r="J39" s="38">
        <v>0.37</v>
      </c>
      <c r="K39" s="22"/>
      <c r="L39" s="22"/>
      <c r="M39" s="22"/>
      <c r="N39" s="22"/>
      <c r="O39" s="22"/>
      <c r="P39" s="22"/>
    </row>
    <row r="40" spans="1:16" ht="39" customHeight="1">
      <c r="A40" s="22"/>
      <c r="B40" s="35"/>
      <c r="C40" s="1145" t="s">
        <v>540</v>
      </c>
      <c r="D40" s="1146"/>
      <c r="E40" s="1147"/>
      <c r="F40" s="36" t="s">
        <v>487</v>
      </c>
      <c r="G40" s="37">
        <v>0</v>
      </c>
      <c r="H40" s="37">
        <v>0</v>
      </c>
      <c r="I40" s="37">
        <v>0</v>
      </c>
      <c r="J40" s="38">
        <v>0</v>
      </c>
      <c r="K40" s="22"/>
      <c r="L40" s="22"/>
      <c r="M40" s="22"/>
      <c r="N40" s="22"/>
      <c r="O40" s="22"/>
      <c r="P40" s="22"/>
    </row>
    <row r="41" spans="1:16" ht="39" customHeight="1">
      <c r="A41" s="22"/>
      <c r="B41" s="35"/>
      <c r="C41" s="1145" t="s">
        <v>541</v>
      </c>
      <c r="D41" s="1146"/>
      <c r="E41" s="1147"/>
      <c r="F41" s="36" t="s">
        <v>487</v>
      </c>
      <c r="G41" s="37" t="s">
        <v>487</v>
      </c>
      <c r="H41" s="37">
        <v>0</v>
      </c>
      <c r="I41" s="37">
        <v>0</v>
      </c>
      <c r="J41" s="38">
        <v>0</v>
      </c>
      <c r="K41" s="22"/>
      <c r="L41" s="22"/>
      <c r="M41" s="22"/>
      <c r="N41" s="22"/>
      <c r="O41" s="22"/>
      <c r="P41" s="22"/>
    </row>
    <row r="42" spans="1:16" ht="39" customHeight="1">
      <c r="A42" s="22"/>
      <c r="B42" s="39"/>
      <c r="C42" s="1145" t="s">
        <v>542</v>
      </c>
      <c r="D42" s="1146"/>
      <c r="E42" s="1147"/>
      <c r="F42" s="36" t="s">
        <v>487</v>
      </c>
      <c r="G42" s="37" t="s">
        <v>487</v>
      </c>
      <c r="H42" s="37" t="s">
        <v>487</v>
      </c>
      <c r="I42" s="37" t="s">
        <v>487</v>
      </c>
      <c r="J42" s="38" t="s">
        <v>487</v>
      </c>
      <c r="K42" s="22"/>
      <c r="L42" s="22"/>
      <c r="M42" s="22"/>
      <c r="N42" s="22"/>
      <c r="O42" s="22"/>
      <c r="P42" s="22"/>
    </row>
    <row r="43" spans="1:16" ht="39" customHeight="1" thickBot="1">
      <c r="A43" s="22"/>
      <c r="B43" s="40"/>
      <c r="C43" s="1148" t="s">
        <v>543</v>
      </c>
      <c r="D43" s="1149"/>
      <c r="E43" s="1150"/>
      <c r="F43" s="41" t="s">
        <v>487</v>
      </c>
      <c r="G43" s="42" t="s">
        <v>487</v>
      </c>
      <c r="H43" s="42" t="s">
        <v>487</v>
      </c>
      <c r="I43" s="42" t="s">
        <v>487</v>
      </c>
      <c r="J43" s="43" t="s">
        <v>487</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udgrAKF7H7DBqTGhHXHshPccn4JUUdABGHKU6ZUaTvblhmh1jscgyMU2dz6GhzVPeIAvPHEKL3YKmPGF83jc7Q==" saltValue="a0BWUcQqNeLf1RK5emW0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c r="A45" s="48"/>
      <c r="B45" s="1153" t="s">
        <v>9</v>
      </c>
      <c r="C45" s="1154"/>
      <c r="D45" s="58"/>
      <c r="E45" s="1159" t="s">
        <v>10</v>
      </c>
      <c r="F45" s="1159"/>
      <c r="G45" s="1159"/>
      <c r="H45" s="1159"/>
      <c r="I45" s="1159"/>
      <c r="J45" s="1160"/>
      <c r="K45" s="59">
        <v>1612</v>
      </c>
      <c r="L45" s="60">
        <v>1734</v>
      </c>
      <c r="M45" s="60">
        <v>1717</v>
      </c>
      <c r="N45" s="60">
        <v>1682</v>
      </c>
      <c r="O45" s="61">
        <v>1610</v>
      </c>
      <c r="P45" s="48"/>
      <c r="Q45" s="48"/>
      <c r="R45" s="48"/>
      <c r="S45" s="48"/>
      <c r="T45" s="48"/>
      <c r="U45" s="48"/>
    </row>
    <row r="46" spans="1:21" ht="30.75" customHeight="1">
      <c r="A46" s="48"/>
      <c r="B46" s="1155"/>
      <c r="C46" s="1156"/>
      <c r="D46" s="62"/>
      <c r="E46" s="1161" t="s">
        <v>11</v>
      </c>
      <c r="F46" s="1161"/>
      <c r="G46" s="1161"/>
      <c r="H46" s="1161"/>
      <c r="I46" s="1161"/>
      <c r="J46" s="1162"/>
      <c r="K46" s="63" t="s">
        <v>487</v>
      </c>
      <c r="L46" s="64" t="s">
        <v>487</v>
      </c>
      <c r="M46" s="64" t="s">
        <v>487</v>
      </c>
      <c r="N46" s="64" t="s">
        <v>487</v>
      </c>
      <c r="O46" s="65" t="s">
        <v>487</v>
      </c>
      <c r="P46" s="48"/>
      <c r="Q46" s="48"/>
      <c r="R46" s="48"/>
      <c r="S46" s="48"/>
      <c r="T46" s="48"/>
      <c r="U46" s="48"/>
    </row>
    <row r="47" spans="1:21" ht="30.75" customHeight="1">
      <c r="A47" s="48"/>
      <c r="B47" s="1155"/>
      <c r="C47" s="1156"/>
      <c r="D47" s="62"/>
      <c r="E47" s="1161" t="s">
        <v>12</v>
      </c>
      <c r="F47" s="1161"/>
      <c r="G47" s="1161"/>
      <c r="H47" s="1161"/>
      <c r="I47" s="1161"/>
      <c r="J47" s="1162"/>
      <c r="K47" s="63" t="s">
        <v>487</v>
      </c>
      <c r="L47" s="64" t="s">
        <v>487</v>
      </c>
      <c r="M47" s="64" t="s">
        <v>487</v>
      </c>
      <c r="N47" s="64" t="s">
        <v>487</v>
      </c>
      <c r="O47" s="65" t="s">
        <v>487</v>
      </c>
      <c r="P47" s="48"/>
      <c r="Q47" s="48"/>
      <c r="R47" s="48"/>
      <c r="S47" s="48"/>
      <c r="T47" s="48"/>
      <c r="U47" s="48"/>
    </row>
    <row r="48" spans="1:21" ht="30.75" customHeight="1">
      <c r="A48" s="48"/>
      <c r="B48" s="1155"/>
      <c r="C48" s="1156"/>
      <c r="D48" s="62"/>
      <c r="E48" s="1161" t="s">
        <v>13</v>
      </c>
      <c r="F48" s="1161"/>
      <c r="G48" s="1161"/>
      <c r="H48" s="1161"/>
      <c r="I48" s="1161"/>
      <c r="J48" s="1162"/>
      <c r="K48" s="63">
        <v>762</v>
      </c>
      <c r="L48" s="64">
        <v>766</v>
      </c>
      <c r="M48" s="64">
        <v>682</v>
      </c>
      <c r="N48" s="64">
        <v>681</v>
      </c>
      <c r="O48" s="65">
        <v>721</v>
      </c>
      <c r="P48" s="48"/>
      <c r="Q48" s="48"/>
      <c r="R48" s="48"/>
      <c r="S48" s="48"/>
      <c r="T48" s="48"/>
      <c r="U48" s="48"/>
    </row>
    <row r="49" spans="1:21" ht="30.75" customHeight="1">
      <c r="A49" s="48"/>
      <c r="B49" s="1155"/>
      <c r="C49" s="1156"/>
      <c r="D49" s="62"/>
      <c r="E49" s="1161" t="s">
        <v>14</v>
      </c>
      <c r="F49" s="1161"/>
      <c r="G49" s="1161"/>
      <c r="H49" s="1161"/>
      <c r="I49" s="1161"/>
      <c r="J49" s="1162"/>
      <c r="K49" s="63">
        <v>0</v>
      </c>
      <c r="L49" s="64">
        <v>18</v>
      </c>
      <c r="M49" s="64">
        <v>13</v>
      </c>
      <c r="N49" s="64">
        <v>16</v>
      </c>
      <c r="O49" s="65">
        <v>6</v>
      </c>
      <c r="P49" s="48"/>
      <c r="Q49" s="48"/>
      <c r="R49" s="48"/>
      <c r="S49" s="48"/>
      <c r="T49" s="48"/>
      <c r="U49" s="48"/>
    </row>
    <row r="50" spans="1:21" ht="30.75" customHeight="1">
      <c r="A50" s="48"/>
      <c r="B50" s="1155"/>
      <c r="C50" s="1156"/>
      <c r="D50" s="62"/>
      <c r="E50" s="1161" t="s">
        <v>15</v>
      </c>
      <c r="F50" s="1161"/>
      <c r="G50" s="1161"/>
      <c r="H50" s="1161"/>
      <c r="I50" s="1161"/>
      <c r="J50" s="1162"/>
      <c r="K50" s="63">
        <v>15</v>
      </c>
      <c r="L50" s="64">
        <v>15</v>
      </c>
      <c r="M50" s="64">
        <v>15</v>
      </c>
      <c r="N50" s="64">
        <v>15</v>
      </c>
      <c r="O50" s="65">
        <v>15</v>
      </c>
      <c r="P50" s="48"/>
      <c r="Q50" s="48"/>
      <c r="R50" s="48"/>
      <c r="S50" s="48"/>
      <c r="T50" s="48"/>
      <c r="U50" s="48"/>
    </row>
    <row r="51" spans="1:21" ht="30.75" customHeight="1">
      <c r="A51" s="48"/>
      <c r="B51" s="1157"/>
      <c r="C51" s="1158"/>
      <c r="D51" s="66"/>
      <c r="E51" s="1161" t="s">
        <v>16</v>
      </c>
      <c r="F51" s="1161"/>
      <c r="G51" s="1161"/>
      <c r="H51" s="1161"/>
      <c r="I51" s="1161"/>
      <c r="J51" s="1162"/>
      <c r="K51" s="63" t="s">
        <v>487</v>
      </c>
      <c r="L51" s="64" t="s">
        <v>487</v>
      </c>
      <c r="M51" s="64" t="s">
        <v>487</v>
      </c>
      <c r="N51" s="64" t="s">
        <v>487</v>
      </c>
      <c r="O51" s="65" t="s">
        <v>487</v>
      </c>
      <c r="P51" s="48"/>
      <c r="Q51" s="48"/>
      <c r="R51" s="48"/>
      <c r="S51" s="48"/>
      <c r="T51" s="48"/>
      <c r="U51" s="48"/>
    </row>
    <row r="52" spans="1:21" ht="30.75" customHeight="1">
      <c r="A52" s="48"/>
      <c r="B52" s="1163" t="s">
        <v>17</v>
      </c>
      <c r="C52" s="1164"/>
      <c r="D52" s="66"/>
      <c r="E52" s="1161" t="s">
        <v>18</v>
      </c>
      <c r="F52" s="1161"/>
      <c r="G52" s="1161"/>
      <c r="H52" s="1161"/>
      <c r="I52" s="1161"/>
      <c r="J52" s="1162"/>
      <c r="K52" s="63">
        <v>1503</v>
      </c>
      <c r="L52" s="64">
        <v>1583</v>
      </c>
      <c r="M52" s="64">
        <v>1551</v>
      </c>
      <c r="N52" s="64">
        <v>1508</v>
      </c>
      <c r="O52" s="65">
        <v>1484</v>
      </c>
      <c r="P52" s="48"/>
      <c r="Q52" s="48"/>
      <c r="R52" s="48"/>
      <c r="S52" s="48"/>
      <c r="T52" s="48"/>
      <c r="U52" s="48"/>
    </row>
    <row r="53" spans="1:21" ht="30.75" customHeight="1" thickBot="1">
      <c r="A53" s="48"/>
      <c r="B53" s="1165" t="s">
        <v>19</v>
      </c>
      <c r="C53" s="1166"/>
      <c r="D53" s="67"/>
      <c r="E53" s="1167" t="s">
        <v>20</v>
      </c>
      <c r="F53" s="1167"/>
      <c r="G53" s="1167"/>
      <c r="H53" s="1167"/>
      <c r="I53" s="1167"/>
      <c r="J53" s="1168"/>
      <c r="K53" s="68">
        <v>886</v>
      </c>
      <c r="L53" s="69">
        <v>950</v>
      </c>
      <c r="M53" s="69">
        <v>876</v>
      </c>
      <c r="N53" s="69">
        <v>886</v>
      </c>
      <c r="O53" s="70">
        <v>868</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c r="B58" s="1169" t="s">
        <v>24</v>
      </c>
      <c r="C58" s="1170"/>
      <c r="D58" s="1175" t="s">
        <v>25</v>
      </c>
      <c r="E58" s="1176"/>
      <c r="F58" s="1176"/>
      <c r="G58" s="1176"/>
      <c r="H58" s="1176"/>
      <c r="I58" s="1176"/>
      <c r="J58" s="1177"/>
      <c r="K58" s="83" t="s">
        <v>567</v>
      </c>
      <c r="L58" s="84" t="s">
        <v>567</v>
      </c>
      <c r="M58" s="84" t="s">
        <v>567</v>
      </c>
      <c r="N58" s="84" t="s">
        <v>567</v>
      </c>
      <c r="O58" s="85" t="s">
        <v>567</v>
      </c>
    </row>
    <row r="59" spans="1:21" ht="31.5" customHeight="1">
      <c r="B59" s="1171"/>
      <c r="C59" s="1172"/>
      <c r="D59" s="1178" t="s">
        <v>26</v>
      </c>
      <c r="E59" s="1179"/>
      <c r="F59" s="1179"/>
      <c r="G59" s="1179"/>
      <c r="H59" s="1179"/>
      <c r="I59" s="1179"/>
      <c r="J59" s="1180"/>
      <c r="K59" s="86" t="s">
        <v>567</v>
      </c>
      <c r="L59" s="87" t="s">
        <v>567</v>
      </c>
      <c r="M59" s="87" t="s">
        <v>567</v>
      </c>
      <c r="N59" s="87" t="s">
        <v>567</v>
      </c>
      <c r="O59" s="88" t="s">
        <v>567</v>
      </c>
    </row>
    <row r="60" spans="1:21" ht="31.5" customHeight="1" thickBot="1">
      <c r="B60" s="1173"/>
      <c r="C60" s="1174"/>
      <c r="D60" s="1181" t="s">
        <v>27</v>
      </c>
      <c r="E60" s="1182"/>
      <c r="F60" s="1182"/>
      <c r="G60" s="1182"/>
      <c r="H60" s="1182"/>
      <c r="I60" s="1182"/>
      <c r="J60" s="1183"/>
      <c r="K60" s="89" t="s">
        <v>567</v>
      </c>
      <c r="L60" s="90" t="s">
        <v>567</v>
      </c>
      <c r="M60" s="90" t="s">
        <v>567</v>
      </c>
      <c r="N60" s="90" t="s">
        <v>567</v>
      </c>
      <c r="O60" s="91" t="s">
        <v>567</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9k2ga72FPu8UEaMVB5/ctSq79x2ZbTDDHeAXyB1qiccDF22nTZnEvZ2DcnA3+KTLVrkHAK0W3xX9WX8b2niaew==" saltValue="qvvqURknJZ4G1/QPhsb42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526</v>
      </c>
      <c r="J40" s="103" t="s">
        <v>527</v>
      </c>
      <c r="K40" s="103" t="s">
        <v>528</v>
      </c>
      <c r="L40" s="103" t="s">
        <v>529</v>
      </c>
      <c r="M40" s="104" t="s">
        <v>530</v>
      </c>
    </row>
    <row r="41" spans="2:13" ht="27.75" customHeight="1">
      <c r="B41" s="1184" t="s">
        <v>30</v>
      </c>
      <c r="C41" s="1185"/>
      <c r="D41" s="105"/>
      <c r="E41" s="1190" t="s">
        <v>31</v>
      </c>
      <c r="F41" s="1190"/>
      <c r="G41" s="1190"/>
      <c r="H41" s="1191"/>
      <c r="I41" s="343">
        <v>13723</v>
      </c>
      <c r="J41" s="344">
        <v>13212</v>
      </c>
      <c r="K41" s="344">
        <v>12042</v>
      </c>
      <c r="L41" s="344">
        <v>11285</v>
      </c>
      <c r="M41" s="345">
        <v>12001</v>
      </c>
    </row>
    <row r="42" spans="2:13" ht="27.75" customHeight="1">
      <c r="B42" s="1186"/>
      <c r="C42" s="1187"/>
      <c r="D42" s="106"/>
      <c r="E42" s="1192" t="s">
        <v>32</v>
      </c>
      <c r="F42" s="1192"/>
      <c r="G42" s="1192"/>
      <c r="H42" s="1193"/>
      <c r="I42" s="346">
        <v>255</v>
      </c>
      <c r="J42" s="347">
        <v>240</v>
      </c>
      <c r="K42" s="347">
        <v>225</v>
      </c>
      <c r="L42" s="347">
        <v>210</v>
      </c>
      <c r="M42" s="348">
        <v>195</v>
      </c>
    </row>
    <row r="43" spans="2:13" ht="27.75" customHeight="1">
      <c r="B43" s="1186"/>
      <c r="C43" s="1187"/>
      <c r="D43" s="106"/>
      <c r="E43" s="1192" t="s">
        <v>33</v>
      </c>
      <c r="F43" s="1192"/>
      <c r="G43" s="1192"/>
      <c r="H43" s="1193"/>
      <c r="I43" s="346">
        <v>10409</v>
      </c>
      <c r="J43" s="347">
        <v>9601</v>
      </c>
      <c r="K43" s="347">
        <v>8395</v>
      </c>
      <c r="L43" s="347">
        <v>7566</v>
      </c>
      <c r="M43" s="348">
        <v>6963</v>
      </c>
    </row>
    <row r="44" spans="2:13" ht="27.75" customHeight="1">
      <c r="B44" s="1186"/>
      <c r="C44" s="1187"/>
      <c r="D44" s="106"/>
      <c r="E44" s="1192" t="s">
        <v>34</v>
      </c>
      <c r="F44" s="1192"/>
      <c r="G44" s="1192"/>
      <c r="H44" s="1193"/>
      <c r="I44" s="346">
        <v>255</v>
      </c>
      <c r="J44" s="347">
        <v>235</v>
      </c>
      <c r="K44" s="347">
        <v>170</v>
      </c>
      <c r="L44" s="347">
        <v>148</v>
      </c>
      <c r="M44" s="348">
        <v>127</v>
      </c>
    </row>
    <row r="45" spans="2:13" ht="27.75" customHeight="1">
      <c r="B45" s="1186"/>
      <c r="C45" s="1187"/>
      <c r="D45" s="106"/>
      <c r="E45" s="1192" t="s">
        <v>35</v>
      </c>
      <c r="F45" s="1192"/>
      <c r="G45" s="1192"/>
      <c r="H45" s="1193"/>
      <c r="I45" s="346">
        <v>871</v>
      </c>
      <c r="J45" s="347">
        <v>869</v>
      </c>
      <c r="K45" s="347">
        <v>1048</v>
      </c>
      <c r="L45" s="347">
        <v>957</v>
      </c>
      <c r="M45" s="348">
        <v>962</v>
      </c>
    </row>
    <row r="46" spans="2:13" ht="27.75" customHeight="1">
      <c r="B46" s="1186"/>
      <c r="C46" s="1187"/>
      <c r="D46" s="107"/>
      <c r="E46" s="1192" t="s">
        <v>36</v>
      </c>
      <c r="F46" s="1192"/>
      <c r="G46" s="1192"/>
      <c r="H46" s="1193"/>
      <c r="I46" s="346" t="s">
        <v>487</v>
      </c>
      <c r="J46" s="347" t="s">
        <v>487</v>
      </c>
      <c r="K46" s="347" t="s">
        <v>487</v>
      </c>
      <c r="L46" s="347" t="s">
        <v>487</v>
      </c>
      <c r="M46" s="348" t="s">
        <v>487</v>
      </c>
    </row>
    <row r="47" spans="2:13" ht="27.75" customHeight="1">
      <c r="B47" s="1186"/>
      <c r="C47" s="1187"/>
      <c r="D47" s="108"/>
      <c r="E47" s="1194" t="s">
        <v>37</v>
      </c>
      <c r="F47" s="1195"/>
      <c r="G47" s="1195"/>
      <c r="H47" s="1196"/>
      <c r="I47" s="346" t="s">
        <v>487</v>
      </c>
      <c r="J47" s="347" t="s">
        <v>487</v>
      </c>
      <c r="K47" s="347" t="s">
        <v>487</v>
      </c>
      <c r="L47" s="347" t="s">
        <v>487</v>
      </c>
      <c r="M47" s="348" t="s">
        <v>487</v>
      </c>
    </row>
    <row r="48" spans="2:13" ht="27.75" customHeight="1">
      <c r="B48" s="1186"/>
      <c r="C48" s="1187"/>
      <c r="D48" s="106"/>
      <c r="E48" s="1192" t="s">
        <v>38</v>
      </c>
      <c r="F48" s="1192"/>
      <c r="G48" s="1192"/>
      <c r="H48" s="1193"/>
      <c r="I48" s="346" t="s">
        <v>487</v>
      </c>
      <c r="J48" s="347" t="s">
        <v>487</v>
      </c>
      <c r="K48" s="347" t="s">
        <v>487</v>
      </c>
      <c r="L48" s="347" t="s">
        <v>487</v>
      </c>
      <c r="M48" s="348" t="s">
        <v>487</v>
      </c>
    </row>
    <row r="49" spans="2:13" ht="27.75" customHeight="1">
      <c r="B49" s="1188"/>
      <c r="C49" s="1189"/>
      <c r="D49" s="106"/>
      <c r="E49" s="1192" t="s">
        <v>39</v>
      </c>
      <c r="F49" s="1192"/>
      <c r="G49" s="1192"/>
      <c r="H49" s="1193"/>
      <c r="I49" s="346" t="s">
        <v>487</v>
      </c>
      <c r="J49" s="347" t="s">
        <v>487</v>
      </c>
      <c r="K49" s="347" t="s">
        <v>487</v>
      </c>
      <c r="L49" s="347" t="s">
        <v>487</v>
      </c>
      <c r="M49" s="348" t="s">
        <v>487</v>
      </c>
    </row>
    <row r="50" spans="2:13" ht="27.75" customHeight="1">
      <c r="B50" s="1197" t="s">
        <v>40</v>
      </c>
      <c r="C50" s="1198"/>
      <c r="D50" s="109"/>
      <c r="E50" s="1192" t="s">
        <v>41</v>
      </c>
      <c r="F50" s="1192"/>
      <c r="G50" s="1192"/>
      <c r="H50" s="1193"/>
      <c r="I50" s="346">
        <v>4773</v>
      </c>
      <c r="J50" s="347">
        <v>5231</v>
      </c>
      <c r="K50" s="347">
        <v>6563</v>
      </c>
      <c r="L50" s="347">
        <v>6465</v>
      </c>
      <c r="M50" s="348">
        <v>5941</v>
      </c>
    </row>
    <row r="51" spans="2:13" ht="27.75" customHeight="1">
      <c r="B51" s="1186"/>
      <c r="C51" s="1187"/>
      <c r="D51" s="106"/>
      <c r="E51" s="1192" t="s">
        <v>42</v>
      </c>
      <c r="F51" s="1192"/>
      <c r="G51" s="1192"/>
      <c r="H51" s="1193"/>
      <c r="I51" s="346">
        <v>157</v>
      </c>
      <c r="J51" s="347">
        <v>146</v>
      </c>
      <c r="K51" s="347">
        <v>135</v>
      </c>
      <c r="L51" s="347">
        <v>124</v>
      </c>
      <c r="M51" s="348">
        <v>132</v>
      </c>
    </row>
    <row r="52" spans="2:13" ht="27.75" customHeight="1">
      <c r="B52" s="1188"/>
      <c r="C52" s="1189"/>
      <c r="D52" s="106"/>
      <c r="E52" s="1192" t="s">
        <v>43</v>
      </c>
      <c r="F52" s="1192"/>
      <c r="G52" s="1192"/>
      <c r="H52" s="1193"/>
      <c r="I52" s="346">
        <v>15382</v>
      </c>
      <c r="J52" s="347">
        <v>14791</v>
      </c>
      <c r="K52" s="347">
        <v>13722</v>
      </c>
      <c r="L52" s="347">
        <v>12868</v>
      </c>
      <c r="M52" s="348">
        <v>12822</v>
      </c>
    </row>
    <row r="53" spans="2:13" ht="27.75" customHeight="1" thickBot="1">
      <c r="B53" s="1199" t="s">
        <v>19</v>
      </c>
      <c r="C53" s="1200"/>
      <c r="D53" s="110"/>
      <c r="E53" s="1201" t="s">
        <v>44</v>
      </c>
      <c r="F53" s="1201"/>
      <c r="G53" s="1201"/>
      <c r="H53" s="1202"/>
      <c r="I53" s="349">
        <v>5201</v>
      </c>
      <c r="J53" s="350">
        <v>3988</v>
      </c>
      <c r="K53" s="350">
        <v>1460</v>
      </c>
      <c r="L53" s="350">
        <v>709</v>
      </c>
      <c r="M53" s="351">
        <v>1354</v>
      </c>
    </row>
    <row r="54" spans="2:13" ht="27.75" customHeight="1">
      <c r="B54" s="111"/>
      <c r="C54" s="112"/>
      <c r="D54" s="112"/>
      <c r="E54" s="113"/>
      <c r="F54" s="113"/>
      <c r="G54" s="113"/>
      <c r="H54" s="113"/>
      <c r="I54" s="114"/>
      <c r="J54" s="114"/>
      <c r="K54" s="114"/>
      <c r="L54" s="114"/>
      <c r="M54" s="114"/>
    </row>
    <row r="55" spans="2:13" ht="13"/>
  </sheetData>
  <sheetProtection algorithmName="SHA-512" hashValue="dZ4zaFwJuHwicq1vmruG7oUgKb2o8LpmBwDzG00YZzy9ikqNu9cFCioPpfod9TybQEAF26oLKCHsRzs3v4KBKg==" saltValue="QPuwVamOYzn2imTEdd78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528</v>
      </c>
      <c r="G54" s="119" t="s">
        <v>529</v>
      </c>
      <c r="H54" s="120" t="s">
        <v>530</v>
      </c>
    </row>
    <row r="55" spans="2:8" ht="52.5" customHeight="1">
      <c r="B55" s="121"/>
      <c r="C55" s="1211" t="s">
        <v>46</v>
      </c>
      <c r="D55" s="1211"/>
      <c r="E55" s="1212"/>
      <c r="F55" s="352">
        <v>3594</v>
      </c>
      <c r="G55" s="352">
        <v>3516</v>
      </c>
      <c r="H55" s="353">
        <v>2875</v>
      </c>
    </row>
    <row r="56" spans="2:8" ht="52.5" customHeight="1">
      <c r="B56" s="122"/>
      <c r="C56" s="1213" t="s">
        <v>47</v>
      </c>
      <c r="D56" s="1213"/>
      <c r="E56" s="1214"/>
      <c r="F56" s="354">
        <v>273</v>
      </c>
      <c r="G56" s="354">
        <v>316</v>
      </c>
      <c r="H56" s="355">
        <v>350</v>
      </c>
    </row>
    <row r="57" spans="2:8" ht="53.25" customHeight="1">
      <c r="B57" s="122"/>
      <c r="C57" s="1215" t="s">
        <v>48</v>
      </c>
      <c r="D57" s="1215"/>
      <c r="E57" s="1216"/>
      <c r="F57" s="356">
        <v>3646</v>
      </c>
      <c r="G57" s="356">
        <v>3533</v>
      </c>
      <c r="H57" s="357">
        <v>3565</v>
      </c>
    </row>
    <row r="58" spans="2:8" ht="45.75" customHeight="1">
      <c r="B58" s="123"/>
      <c r="C58" s="1203" t="s">
        <v>549</v>
      </c>
      <c r="D58" s="1204"/>
      <c r="E58" s="1205"/>
      <c r="F58" s="358">
        <v>1074</v>
      </c>
      <c r="G58" s="358">
        <v>1035</v>
      </c>
      <c r="H58" s="359">
        <v>1125</v>
      </c>
    </row>
    <row r="59" spans="2:8" ht="45.75" customHeight="1">
      <c r="B59" s="123"/>
      <c r="C59" s="1203" t="s">
        <v>550</v>
      </c>
      <c r="D59" s="1204"/>
      <c r="E59" s="1205"/>
      <c r="F59" s="358">
        <v>990</v>
      </c>
      <c r="G59" s="358">
        <v>954</v>
      </c>
      <c r="H59" s="359">
        <v>919</v>
      </c>
    </row>
    <row r="60" spans="2:8" ht="45.75" customHeight="1">
      <c r="B60" s="123"/>
      <c r="C60" s="1203" t="s">
        <v>551</v>
      </c>
      <c r="D60" s="1204"/>
      <c r="E60" s="1205"/>
      <c r="F60" s="358">
        <v>545</v>
      </c>
      <c r="G60" s="358">
        <v>547</v>
      </c>
      <c r="H60" s="359">
        <v>551</v>
      </c>
    </row>
    <row r="61" spans="2:8" ht="45.75" customHeight="1">
      <c r="B61" s="123"/>
      <c r="C61" s="1203" t="s">
        <v>552</v>
      </c>
      <c r="D61" s="1204"/>
      <c r="E61" s="1205"/>
      <c r="F61" s="358">
        <v>408</v>
      </c>
      <c r="G61" s="358">
        <v>408</v>
      </c>
      <c r="H61" s="359">
        <v>408</v>
      </c>
    </row>
    <row r="62" spans="2:8" ht="45.75" customHeight="1" thickBot="1">
      <c r="B62" s="124"/>
      <c r="C62" s="1206" t="s">
        <v>553</v>
      </c>
      <c r="D62" s="1207"/>
      <c r="E62" s="1208"/>
      <c r="F62" s="360">
        <v>296</v>
      </c>
      <c r="G62" s="360">
        <v>296</v>
      </c>
      <c r="H62" s="361">
        <v>285</v>
      </c>
    </row>
    <row r="63" spans="2:8" ht="52.5" customHeight="1" thickBot="1">
      <c r="B63" s="125"/>
      <c r="C63" s="1209" t="s">
        <v>49</v>
      </c>
      <c r="D63" s="1209"/>
      <c r="E63" s="1210"/>
      <c r="F63" s="362">
        <v>7513</v>
      </c>
      <c r="G63" s="362">
        <v>7364</v>
      </c>
      <c r="H63" s="363">
        <v>6789</v>
      </c>
    </row>
    <row r="64" spans="2:8" ht="13"/>
  </sheetData>
  <sheetProtection algorithmName="SHA-512" hashValue="YKOhbASyX4I68dz7IRToxerhhOrmJawXOv2FPeDgIibZNMtnGHX9ZFzOh5crm87XPSGW0ssDtsZhk04QOwUHJw==" saltValue="dpeRJRiliQOpkGHZIUUu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E1C47-6799-4999-859E-4817F66ABDE2}">
  <sheetPr>
    <pageSetUpPr fitToPage="1"/>
  </sheetPr>
  <dimension ref="A1:DE85"/>
  <sheetViews>
    <sheetView showGridLines="0" zoomScale="90" zoomScaleNormal="90" zoomScaleSheetLayoutView="55" workbookViewId="0"/>
  </sheetViews>
  <sheetFormatPr defaultColWidth="0" defaultRowHeight="13.5" customHeight="1" zeroHeight="1"/>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c r="DD19" s="1219"/>
      <c r="DE19" s="1219"/>
    </row>
    <row r="20" spans="1:109" ht="13">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
      <c r="B23" s="1225"/>
    </row>
    <row r="24" spans="1:109" ht="13">
      <c r="B24" s="1225"/>
    </row>
    <row r="25" spans="1:109" ht="13">
      <c r="B25" s="1225"/>
    </row>
    <row r="26" spans="1:109" ht="13">
      <c r="B26" s="1225"/>
    </row>
    <row r="27" spans="1:109" ht="13">
      <c r="B27" s="1225"/>
    </row>
    <row r="28" spans="1:109" ht="13">
      <c r="B28" s="1225"/>
    </row>
    <row r="29" spans="1:109" ht="13">
      <c r="B29" s="1225"/>
    </row>
    <row r="30" spans="1:109" ht="13">
      <c r="B30" s="1225"/>
    </row>
    <row r="31" spans="1:109" ht="13">
      <c r="B31" s="1225"/>
    </row>
    <row r="32" spans="1:109" ht="13">
      <c r="B32" s="1225"/>
    </row>
    <row r="33" spans="2:109" ht="13">
      <c r="B33" s="1225"/>
    </row>
    <row r="34" spans="2:109" ht="13">
      <c r="B34" s="1225"/>
    </row>
    <row r="35" spans="2:109" ht="13">
      <c r="B35" s="1225"/>
    </row>
    <row r="36" spans="2:109" ht="13">
      <c r="B36" s="1225"/>
    </row>
    <row r="37" spans="2:109" ht="13">
      <c r="B37" s="1225"/>
    </row>
    <row r="38" spans="2:109" ht="13">
      <c r="B38" s="1225"/>
    </row>
    <row r="39" spans="2:109" ht="13">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c r="B40" s="1230"/>
      <c r="DD40" s="1230"/>
      <c r="DE40" s="1219"/>
    </row>
    <row r="41" spans="2:109" ht="16.5">
      <c r="B41" s="1231" t="s">
        <v>571</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c r="B42" s="1225"/>
      <c r="G42" s="1232"/>
      <c r="I42" s="1233"/>
      <c r="J42" s="1233"/>
      <c r="K42" s="1233"/>
      <c r="AM42" s="1232"/>
      <c r="AN42" s="1232" t="s">
        <v>572</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573</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c r="B49" s="1225"/>
      <c r="AN49" s="1219" t="s">
        <v>574</v>
      </c>
    </row>
    <row r="50" spans="1:109" ht="13">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575</v>
      </c>
      <c r="AO51" s="1254"/>
      <c r="AP51" s="1254"/>
      <c r="AQ51" s="1254"/>
      <c r="AR51" s="1254"/>
      <c r="AS51" s="1254"/>
      <c r="AT51" s="1254"/>
      <c r="AU51" s="1254"/>
      <c r="AV51" s="1254"/>
      <c r="AW51" s="1254"/>
      <c r="AX51" s="1254"/>
      <c r="AY51" s="1254"/>
      <c r="AZ51" s="1254"/>
      <c r="BA51" s="1254"/>
      <c r="BB51" s="1254" t="s">
        <v>576</v>
      </c>
      <c r="BC51" s="1254"/>
      <c r="BD51" s="1254"/>
      <c r="BE51" s="1254"/>
      <c r="BF51" s="1254"/>
      <c r="BG51" s="1254"/>
      <c r="BH51" s="1254"/>
      <c r="BI51" s="1254"/>
      <c r="BJ51" s="1254"/>
      <c r="BK51" s="1254"/>
      <c r="BL51" s="1254"/>
      <c r="BM51" s="1254"/>
      <c r="BN51" s="1254"/>
      <c r="BO51" s="1254"/>
      <c r="BP51" s="1255">
        <v>63</v>
      </c>
      <c r="BQ51" s="1255"/>
      <c r="BR51" s="1255"/>
      <c r="BS51" s="1255"/>
      <c r="BT51" s="1255"/>
      <c r="BU51" s="1255"/>
      <c r="BV51" s="1255"/>
      <c r="BW51" s="1255"/>
      <c r="BX51" s="1255">
        <v>45.6</v>
      </c>
      <c r="BY51" s="1255"/>
      <c r="BZ51" s="1255"/>
      <c r="CA51" s="1255"/>
      <c r="CB51" s="1255"/>
      <c r="CC51" s="1255"/>
      <c r="CD51" s="1255"/>
      <c r="CE51" s="1255"/>
      <c r="CF51" s="1255">
        <v>17.100000000000001</v>
      </c>
      <c r="CG51" s="1255"/>
      <c r="CH51" s="1255"/>
      <c r="CI51" s="1255"/>
      <c r="CJ51" s="1255"/>
      <c r="CK51" s="1255"/>
      <c r="CL51" s="1255"/>
      <c r="CM51" s="1255"/>
      <c r="CN51" s="1255">
        <v>8.1</v>
      </c>
      <c r="CO51" s="1255"/>
      <c r="CP51" s="1255"/>
      <c r="CQ51" s="1255"/>
      <c r="CR51" s="1255"/>
      <c r="CS51" s="1255"/>
      <c r="CT51" s="1255"/>
      <c r="CU51" s="1255"/>
      <c r="CV51" s="1255">
        <v>15.1</v>
      </c>
      <c r="CW51" s="1255"/>
      <c r="CX51" s="1255"/>
      <c r="CY51" s="1255"/>
      <c r="CZ51" s="1255"/>
      <c r="DA51" s="1255"/>
      <c r="DB51" s="1255"/>
      <c r="DC51" s="1255"/>
    </row>
    <row r="52" spans="1:109" ht="13">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577</v>
      </c>
      <c r="BC53" s="1254"/>
      <c r="BD53" s="1254"/>
      <c r="BE53" s="1254"/>
      <c r="BF53" s="1254"/>
      <c r="BG53" s="1254"/>
      <c r="BH53" s="1254"/>
      <c r="BI53" s="1254"/>
      <c r="BJ53" s="1254"/>
      <c r="BK53" s="1254"/>
      <c r="BL53" s="1254"/>
      <c r="BM53" s="1254"/>
      <c r="BN53" s="1254"/>
      <c r="BO53" s="1254"/>
      <c r="BP53" s="1255">
        <v>49.9</v>
      </c>
      <c r="BQ53" s="1255"/>
      <c r="BR53" s="1255"/>
      <c r="BS53" s="1255"/>
      <c r="BT53" s="1255"/>
      <c r="BU53" s="1255"/>
      <c r="BV53" s="1255"/>
      <c r="BW53" s="1255"/>
      <c r="BX53" s="1255">
        <v>52.3</v>
      </c>
      <c r="BY53" s="1255"/>
      <c r="BZ53" s="1255"/>
      <c r="CA53" s="1255"/>
      <c r="CB53" s="1255"/>
      <c r="CC53" s="1255"/>
      <c r="CD53" s="1255"/>
      <c r="CE53" s="1255"/>
      <c r="CF53" s="1255">
        <v>53.7</v>
      </c>
      <c r="CG53" s="1255"/>
      <c r="CH53" s="1255"/>
      <c r="CI53" s="1255"/>
      <c r="CJ53" s="1255"/>
      <c r="CK53" s="1255"/>
      <c r="CL53" s="1255"/>
      <c r="CM53" s="1255"/>
      <c r="CN53" s="1255">
        <v>54.7</v>
      </c>
      <c r="CO53" s="1255"/>
      <c r="CP53" s="1255"/>
      <c r="CQ53" s="1255"/>
      <c r="CR53" s="1255"/>
      <c r="CS53" s="1255"/>
      <c r="CT53" s="1255"/>
      <c r="CU53" s="1255"/>
      <c r="CV53" s="1255">
        <v>54.2</v>
      </c>
      <c r="CW53" s="1255"/>
      <c r="CX53" s="1255"/>
      <c r="CY53" s="1255"/>
      <c r="CZ53" s="1255"/>
      <c r="DA53" s="1255"/>
      <c r="DB53" s="1255"/>
      <c r="DC53" s="1255"/>
    </row>
    <row r="54" spans="1:109" ht="13">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c r="A55" s="1233"/>
      <c r="B55" s="1225"/>
      <c r="G55" s="1244"/>
      <c r="H55" s="1244"/>
      <c r="I55" s="1244"/>
      <c r="J55" s="1244"/>
      <c r="K55" s="1253"/>
      <c r="L55" s="1253"/>
      <c r="M55" s="1253"/>
      <c r="N55" s="1253"/>
      <c r="AN55" s="1250" t="s">
        <v>578</v>
      </c>
      <c r="AO55" s="1250"/>
      <c r="AP55" s="1250"/>
      <c r="AQ55" s="1250"/>
      <c r="AR55" s="1250"/>
      <c r="AS55" s="1250"/>
      <c r="AT55" s="1250"/>
      <c r="AU55" s="1250"/>
      <c r="AV55" s="1250"/>
      <c r="AW55" s="1250"/>
      <c r="AX55" s="1250"/>
      <c r="AY55" s="1250"/>
      <c r="AZ55" s="1250"/>
      <c r="BA55" s="1250"/>
      <c r="BB55" s="1254" t="s">
        <v>576</v>
      </c>
      <c r="BC55" s="1254"/>
      <c r="BD55" s="1254"/>
      <c r="BE55" s="1254"/>
      <c r="BF55" s="1254"/>
      <c r="BG55" s="1254"/>
      <c r="BH55" s="1254"/>
      <c r="BI55" s="1254"/>
      <c r="BJ55" s="1254"/>
      <c r="BK55" s="1254"/>
      <c r="BL55" s="1254"/>
      <c r="BM55" s="1254"/>
      <c r="BN55" s="1254"/>
      <c r="BO55" s="1254"/>
      <c r="BP55" s="1255">
        <v>41.5</v>
      </c>
      <c r="BQ55" s="1255"/>
      <c r="BR55" s="1255"/>
      <c r="BS55" s="1255"/>
      <c r="BT55" s="1255"/>
      <c r="BU55" s="1255"/>
      <c r="BV55" s="1255"/>
      <c r="BW55" s="1255"/>
      <c r="BX55" s="1255">
        <v>23</v>
      </c>
      <c r="BY55" s="1255"/>
      <c r="BZ55" s="1255"/>
      <c r="CA55" s="1255"/>
      <c r="CB55" s="1255"/>
      <c r="CC55" s="1255"/>
      <c r="CD55" s="1255"/>
      <c r="CE55" s="1255"/>
      <c r="CF55" s="1255">
        <v>15.9</v>
      </c>
      <c r="CG55" s="1255"/>
      <c r="CH55" s="1255"/>
      <c r="CI55" s="1255"/>
      <c r="CJ55" s="1255"/>
      <c r="CK55" s="1255"/>
      <c r="CL55" s="1255"/>
      <c r="CM55" s="1255"/>
      <c r="CN55" s="1255">
        <v>13</v>
      </c>
      <c r="CO55" s="1255"/>
      <c r="CP55" s="1255"/>
      <c r="CQ55" s="1255"/>
      <c r="CR55" s="1255"/>
      <c r="CS55" s="1255"/>
      <c r="CT55" s="1255"/>
      <c r="CU55" s="1255"/>
      <c r="CV55" s="1255">
        <v>12.6</v>
      </c>
      <c r="CW55" s="1255"/>
      <c r="CX55" s="1255"/>
      <c r="CY55" s="1255"/>
      <c r="CZ55" s="1255"/>
      <c r="DA55" s="1255"/>
      <c r="DB55" s="1255"/>
      <c r="DC55" s="1255"/>
    </row>
    <row r="56" spans="1:109" ht="13">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577</v>
      </c>
      <c r="BC57" s="1254"/>
      <c r="BD57" s="1254"/>
      <c r="BE57" s="1254"/>
      <c r="BF57" s="1254"/>
      <c r="BG57" s="1254"/>
      <c r="BH57" s="1254"/>
      <c r="BI57" s="1254"/>
      <c r="BJ57" s="1254"/>
      <c r="BK57" s="1254"/>
      <c r="BL57" s="1254"/>
      <c r="BM57" s="1254"/>
      <c r="BN57" s="1254"/>
      <c r="BO57" s="1254"/>
      <c r="BP57" s="1255">
        <v>61.7</v>
      </c>
      <c r="BQ57" s="1255"/>
      <c r="BR57" s="1255"/>
      <c r="BS57" s="1255"/>
      <c r="BT57" s="1255"/>
      <c r="BU57" s="1255"/>
      <c r="BV57" s="1255"/>
      <c r="BW57" s="1255"/>
      <c r="BX57" s="1255">
        <v>62.8</v>
      </c>
      <c r="BY57" s="1255"/>
      <c r="BZ57" s="1255"/>
      <c r="CA57" s="1255"/>
      <c r="CB57" s="1255"/>
      <c r="CC57" s="1255"/>
      <c r="CD57" s="1255"/>
      <c r="CE57" s="1255"/>
      <c r="CF57" s="1255">
        <v>64</v>
      </c>
      <c r="CG57" s="1255"/>
      <c r="CH57" s="1255"/>
      <c r="CI57" s="1255"/>
      <c r="CJ57" s="1255"/>
      <c r="CK57" s="1255"/>
      <c r="CL57" s="1255"/>
      <c r="CM57" s="1255"/>
      <c r="CN57" s="1255">
        <v>64.7</v>
      </c>
      <c r="CO57" s="1255"/>
      <c r="CP57" s="1255"/>
      <c r="CQ57" s="1255"/>
      <c r="CR57" s="1255"/>
      <c r="CS57" s="1255"/>
      <c r="CT57" s="1255"/>
      <c r="CU57" s="1255"/>
      <c r="CV57" s="1255">
        <v>65.8</v>
      </c>
      <c r="CW57" s="1255"/>
      <c r="CX57" s="1255"/>
      <c r="CY57" s="1255"/>
      <c r="CZ57" s="1255"/>
      <c r="DA57" s="1255"/>
      <c r="DB57" s="1255"/>
      <c r="DC57" s="1255"/>
      <c r="DD57" s="1258"/>
      <c r="DE57" s="1256"/>
    </row>
    <row r="58" spans="1:109" s="1233" customFormat="1" ht="13">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c r="B63" s="1264" t="s">
        <v>579</v>
      </c>
    </row>
    <row r="64" spans="1:109" ht="13">
      <c r="B64" s="1225"/>
      <c r="G64" s="1232"/>
      <c r="I64" s="1265"/>
      <c r="J64" s="1265"/>
      <c r="K64" s="1265"/>
      <c r="L64" s="1265"/>
      <c r="M64" s="1265"/>
      <c r="N64" s="1266"/>
      <c r="AM64" s="1232"/>
      <c r="AN64" s="1232" t="s">
        <v>572</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c r="B65" s="1225"/>
      <c r="AN65" s="1234" t="s">
        <v>580</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c r="B71" s="1225"/>
      <c r="G71" s="1270"/>
      <c r="I71" s="1271"/>
      <c r="J71" s="1268"/>
      <c r="K71" s="1268"/>
      <c r="L71" s="1269"/>
      <c r="M71" s="1268"/>
      <c r="N71" s="1269"/>
      <c r="AM71" s="1270"/>
      <c r="AN71" s="1219" t="s">
        <v>574</v>
      </c>
    </row>
    <row r="72" spans="2:107" ht="13">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ht="13">
      <c r="B73" s="1225"/>
      <c r="G73" s="1251"/>
      <c r="H73" s="1251"/>
      <c r="I73" s="1251"/>
      <c r="J73" s="1251"/>
      <c r="K73" s="1272"/>
      <c r="L73" s="1272"/>
      <c r="M73" s="1272"/>
      <c r="N73" s="1272"/>
      <c r="AM73" s="1243"/>
      <c r="AN73" s="1254" t="s">
        <v>575</v>
      </c>
      <c r="AO73" s="1254"/>
      <c r="AP73" s="1254"/>
      <c r="AQ73" s="1254"/>
      <c r="AR73" s="1254"/>
      <c r="AS73" s="1254"/>
      <c r="AT73" s="1254"/>
      <c r="AU73" s="1254"/>
      <c r="AV73" s="1254"/>
      <c r="AW73" s="1254"/>
      <c r="AX73" s="1254"/>
      <c r="AY73" s="1254"/>
      <c r="AZ73" s="1254"/>
      <c r="BA73" s="1254"/>
      <c r="BB73" s="1254" t="s">
        <v>576</v>
      </c>
      <c r="BC73" s="1254"/>
      <c r="BD73" s="1254"/>
      <c r="BE73" s="1254"/>
      <c r="BF73" s="1254"/>
      <c r="BG73" s="1254"/>
      <c r="BH73" s="1254"/>
      <c r="BI73" s="1254"/>
      <c r="BJ73" s="1254"/>
      <c r="BK73" s="1254"/>
      <c r="BL73" s="1254"/>
      <c r="BM73" s="1254"/>
      <c r="BN73" s="1254"/>
      <c r="BO73" s="1254"/>
      <c r="BP73" s="1255">
        <v>63</v>
      </c>
      <c r="BQ73" s="1255"/>
      <c r="BR73" s="1255"/>
      <c r="BS73" s="1255"/>
      <c r="BT73" s="1255"/>
      <c r="BU73" s="1255"/>
      <c r="BV73" s="1255"/>
      <c r="BW73" s="1255"/>
      <c r="BX73" s="1255">
        <v>45.6</v>
      </c>
      <c r="BY73" s="1255"/>
      <c r="BZ73" s="1255"/>
      <c r="CA73" s="1255"/>
      <c r="CB73" s="1255"/>
      <c r="CC73" s="1255"/>
      <c r="CD73" s="1255"/>
      <c r="CE73" s="1255"/>
      <c r="CF73" s="1255">
        <v>17.100000000000001</v>
      </c>
      <c r="CG73" s="1255"/>
      <c r="CH73" s="1255"/>
      <c r="CI73" s="1255"/>
      <c r="CJ73" s="1255"/>
      <c r="CK73" s="1255"/>
      <c r="CL73" s="1255"/>
      <c r="CM73" s="1255"/>
      <c r="CN73" s="1255">
        <v>8.1</v>
      </c>
      <c r="CO73" s="1255"/>
      <c r="CP73" s="1255"/>
      <c r="CQ73" s="1255"/>
      <c r="CR73" s="1255"/>
      <c r="CS73" s="1255"/>
      <c r="CT73" s="1255"/>
      <c r="CU73" s="1255"/>
      <c r="CV73" s="1255">
        <v>15.1</v>
      </c>
      <c r="CW73" s="1255"/>
      <c r="CX73" s="1255"/>
      <c r="CY73" s="1255"/>
      <c r="CZ73" s="1255"/>
      <c r="DA73" s="1255"/>
      <c r="DB73" s="1255"/>
      <c r="DC73" s="1255"/>
    </row>
    <row r="74" spans="2:107" ht="13">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581</v>
      </c>
      <c r="BC75" s="1254"/>
      <c r="BD75" s="1254"/>
      <c r="BE75" s="1254"/>
      <c r="BF75" s="1254"/>
      <c r="BG75" s="1254"/>
      <c r="BH75" s="1254"/>
      <c r="BI75" s="1254"/>
      <c r="BJ75" s="1254"/>
      <c r="BK75" s="1254"/>
      <c r="BL75" s="1254"/>
      <c r="BM75" s="1254"/>
      <c r="BN75" s="1254"/>
      <c r="BO75" s="1254"/>
      <c r="BP75" s="1255">
        <v>11.6</v>
      </c>
      <c r="BQ75" s="1255"/>
      <c r="BR75" s="1255"/>
      <c r="BS75" s="1255"/>
      <c r="BT75" s="1255"/>
      <c r="BU75" s="1255"/>
      <c r="BV75" s="1255"/>
      <c r="BW75" s="1255"/>
      <c r="BX75" s="1255">
        <v>11.3</v>
      </c>
      <c r="BY75" s="1255"/>
      <c r="BZ75" s="1255"/>
      <c r="CA75" s="1255"/>
      <c r="CB75" s="1255"/>
      <c r="CC75" s="1255"/>
      <c r="CD75" s="1255"/>
      <c r="CE75" s="1255"/>
      <c r="CF75" s="1255">
        <v>10.6</v>
      </c>
      <c r="CG75" s="1255"/>
      <c r="CH75" s="1255"/>
      <c r="CI75" s="1255"/>
      <c r="CJ75" s="1255"/>
      <c r="CK75" s="1255"/>
      <c r="CL75" s="1255"/>
      <c r="CM75" s="1255"/>
      <c r="CN75" s="1255">
        <v>10.4</v>
      </c>
      <c r="CO75" s="1255"/>
      <c r="CP75" s="1255"/>
      <c r="CQ75" s="1255"/>
      <c r="CR75" s="1255"/>
      <c r="CS75" s="1255"/>
      <c r="CT75" s="1255"/>
      <c r="CU75" s="1255"/>
      <c r="CV75" s="1255">
        <v>10</v>
      </c>
      <c r="CW75" s="1255"/>
      <c r="CX75" s="1255"/>
      <c r="CY75" s="1255"/>
      <c r="CZ75" s="1255"/>
      <c r="DA75" s="1255"/>
      <c r="DB75" s="1255"/>
      <c r="DC75" s="1255"/>
    </row>
    <row r="76" spans="2:107" ht="13">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c r="B77" s="1225"/>
      <c r="G77" s="1244"/>
      <c r="H77" s="1244"/>
      <c r="I77" s="1244"/>
      <c r="J77" s="1244"/>
      <c r="K77" s="1272"/>
      <c r="L77" s="1272"/>
      <c r="M77" s="1272"/>
      <c r="N77" s="1272"/>
      <c r="AN77" s="1250" t="s">
        <v>578</v>
      </c>
      <c r="AO77" s="1250"/>
      <c r="AP77" s="1250"/>
      <c r="AQ77" s="1250"/>
      <c r="AR77" s="1250"/>
      <c r="AS77" s="1250"/>
      <c r="AT77" s="1250"/>
      <c r="AU77" s="1250"/>
      <c r="AV77" s="1250"/>
      <c r="AW77" s="1250"/>
      <c r="AX77" s="1250"/>
      <c r="AY77" s="1250"/>
      <c r="AZ77" s="1250"/>
      <c r="BA77" s="1250"/>
      <c r="BB77" s="1254" t="s">
        <v>576</v>
      </c>
      <c r="BC77" s="1254"/>
      <c r="BD77" s="1254"/>
      <c r="BE77" s="1254"/>
      <c r="BF77" s="1254"/>
      <c r="BG77" s="1254"/>
      <c r="BH77" s="1254"/>
      <c r="BI77" s="1254"/>
      <c r="BJ77" s="1254"/>
      <c r="BK77" s="1254"/>
      <c r="BL77" s="1254"/>
      <c r="BM77" s="1254"/>
      <c r="BN77" s="1254"/>
      <c r="BO77" s="1254"/>
      <c r="BP77" s="1255">
        <v>41.5</v>
      </c>
      <c r="BQ77" s="1255"/>
      <c r="BR77" s="1255"/>
      <c r="BS77" s="1255"/>
      <c r="BT77" s="1255"/>
      <c r="BU77" s="1255"/>
      <c r="BV77" s="1255"/>
      <c r="BW77" s="1255"/>
      <c r="BX77" s="1255">
        <v>23</v>
      </c>
      <c r="BY77" s="1255"/>
      <c r="BZ77" s="1255"/>
      <c r="CA77" s="1255"/>
      <c r="CB77" s="1255"/>
      <c r="CC77" s="1255"/>
      <c r="CD77" s="1255"/>
      <c r="CE77" s="1255"/>
      <c r="CF77" s="1255">
        <v>15.9</v>
      </c>
      <c r="CG77" s="1255"/>
      <c r="CH77" s="1255"/>
      <c r="CI77" s="1255"/>
      <c r="CJ77" s="1255"/>
      <c r="CK77" s="1255"/>
      <c r="CL77" s="1255"/>
      <c r="CM77" s="1255"/>
      <c r="CN77" s="1255">
        <v>13</v>
      </c>
      <c r="CO77" s="1255"/>
      <c r="CP77" s="1255"/>
      <c r="CQ77" s="1255"/>
      <c r="CR77" s="1255"/>
      <c r="CS77" s="1255"/>
      <c r="CT77" s="1255"/>
      <c r="CU77" s="1255"/>
      <c r="CV77" s="1255">
        <v>12.6</v>
      </c>
      <c r="CW77" s="1255"/>
      <c r="CX77" s="1255"/>
      <c r="CY77" s="1255"/>
      <c r="CZ77" s="1255"/>
      <c r="DA77" s="1255"/>
      <c r="DB77" s="1255"/>
      <c r="DC77" s="1255"/>
    </row>
    <row r="78" spans="2:107" ht="13">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581</v>
      </c>
      <c r="BC79" s="1254"/>
      <c r="BD79" s="1254"/>
      <c r="BE79" s="1254"/>
      <c r="BF79" s="1254"/>
      <c r="BG79" s="1254"/>
      <c r="BH79" s="1254"/>
      <c r="BI79" s="1254"/>
      <c r="BJ79" s="1254"/>
      <c r="BK79" s="1254"/>
      <c r="BL79" s="1254"/>
      <c r="BM79" s="1254"/>
      <c r="BN79" s="1254"/>
      <c r="BO79" s="1254"/>
      <c r="BP79" s="1255">
        <v>9.1999999999999993</v>
      </c>
      <c r="BQ79" s="1255"/>
      <c r="BR79" s="1255"/>
      <c r="BS79" s="1255"/>
      <c r="BT79" s="1255"/>
      <c r="BU79" s="1255"/>
      <c r="BV79" s="1255"/>
      <c r="BW79" s="1255"/>
      <c r="BX79" s="1255">
        <v>8.1999999999999993</v>
      </c>
      <c r="BY79" s="1255"/>
      <c r="BZ79" s="1255"/>
      <c r="CA79" s="1255"/>
      <c r="CB79" s="1255"/>
      <c r="CC79" s="1255"/>
      <c r="CD79" s="1255"/>
      <c r="CE79" s="1255"/>
      <c r="CF79" s="1255">
        <v>8</v>
      </c>
      <c r="CG79" s="1255"/>
      <c r="CH79" s="1255"/>
      <c r="CI79" s="1255"/>
      <c r="CJ79" s="1255"/>
      <c r="CK79" s="1255"/>
      <c r="CL79" s="1255"/>
      <c r="CM79" s="1255"/>
      <c r="CN79" s="1255">
        <v>8.1999999999999993</v>
      </c>
      <c r="CO79" s="1255"/>
      <c r="CP79" s="1255"/>
      <c r="CQ79" s="1255"/>
      <c r="CR79" s="1255"/>
      <c r="CS79" s="1255"/>
      <c r="CT79" s="1255"/>
      <c r="CU79" s="1255"/>
      <c r="CV79" s="1255">
        <v>8.1999999999999993</v>
      </c>
      <c r="CW79" s="1255"/>
      <c r="CX79" s="1255"/>
      <c r="CY79" s="1255"/>
      <c r="CZ79" s="1255"/>
      <c r="DA79" s="1255"/>
      <c r="DB79" s="1255"/>
      <c r="DC79" s="1255"/>
    </row>
    <row r="80" spans="2:107" ht="13">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c r="B81" s="1225"/>
    </row>
    <row r="82" spans="2:109" ht="16.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c r="DD84" s="1219"/>
      <c r="DE84" s="1219"/>
    </row>
    <row r="85" spans="2:109" ht="13">
      <c r="DD85" s="1219"/>
      <c r="DE85" s="1219"/>
    </row>
  </sheetData>
  <sheetProtection algorithmName="SHA-512" hashValue="yH9OBalf6uSbkjZnawM5LQBVAf9xQbiB6s/sZH3Z/gTmwBLbxidSGRJTV2Y6pQnMnPjh3Jl06XwcHLMxZucCjA==" saltValue="A+41zAHUqJ9sN4DeOELfD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CD6FD-0023-4F1E-BDF8-B51791D72054}">
  <sheetPr>
    <pageSetUpPr fitToPage="1"/>
  </sheetPr>
  <dimension ref="A1:DR125"/>
  <sheetViews>
    <sheetView showGridLines="0" zoomScale="80" zoomScaleNormal="8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476</v>
      </c>
    </row>
  </sheetData>
  <sheetProtection algorithmName="SHA-512" hashValue="V1DC/9scgm8M6zNXO0nE4Kv0CJUpjbYo9sZV2SgcleDC7WTMpZoTFiaodJc4ix8f+QtGg2mTx5Z0Oa3IKFJ2/w==" saltValue="6mW1fODiITRfTuw+60T7H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88B7B-0878-4CB1-8B34-8FED2C63050F}">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476</v>
      </c>
    </row>
  </sheetData>
  <sheetProtection algorithmName="SHA-512" hashValue="g+o1sU0AdkdXV929iJkZvJXx2UHPpX+Df76e7D2Wn7qfNBu6KFjiwNweT0SRrZHtpuuOj5haEk2bNvwmMCcgTQ==" saltValue="cfTh74/GzP+jYewzmkszH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525</v>
      </c>
      <c r="G2" s="139"/>
      <c r="H2" s="140"/>
    </row>
    <row r="3" spans="1:8">
      <c r="A3" s="136" t="s">
        <v>518</v>
      </c>
      <c r="B3" s="141"/>
      <c r="C3" s="142"/>
      <c r="D3" s="143">
        <v>32743</v>
      </c>
      <c r="E3" s="144"/>
      <c r="F3" s="145">
        <v>92632</v>
      </c>
      <c r="G3" s="146"/>
      <c r="H3" s="147"/>
    </row>
    <row r="4" spans="1:8">
      <c r="A4" s="148"/>
      <c r="B4" s="149"/>
      <c r="C4" s="150"/>
      <c r="D4" s="151">
        <v>20718</v>
      </c>
      <c r="E4" s="152"/>
      <c r="F4" s="153">
        <v>47978</v>
      </c>
      <c r="G4" s="154"/>
      <c r="H4" s="155"/>
    </row>
    <row r="5" spans="1:8">
      <c r="A5" s="136" t="s">
        <v>520</v>
      </c>
      <c r="B5" s="141"/>
      <c r="C5" s="142"/>
      <c r="D5" s="143">
        <v>45745</v>
      </c>
      <c r="E5" s="144"/>
      <c r="F5" s="145">
        <v>71279</v>
      </c>
      <c r="G5" s="146"/>
      <c r="H5" s="147"/>
    </row>
    <row r="6" spans="1:8">
      <c r="A6" s="148"/>
      <c r="B6" s="149"/>
      <c r="C6" s="150"/>
      <c r="D6" s="151">
        <v>27490</v>
      </c>
      <c r="E6" s="152"/>
      <c r="F6" s="153">
        <v>36731</v>
      </c>
      <c r="G6" s="154"/>
      <c r="H6" s="155"/>
    </row>
    <row r="7" spans="1:8">
      <c r="A7" s="136" t="s">
        <v>521</v>
      </c>
      <c r="B7" s="141"/>
      <c r="C7" s="142"/>
      <c r="D7" s="143">
        <v>35862</v>
      </c>
      <c r="E7" s="144"/>
      <c r="F7" s="145">
        <v>74994</v>
      </c>
      <c r="G7" s="146"/>
      <c r="H7" s="147"/>
    </row>
    <row r="8" spans="1:8">
      <c r="A8" s="148"/>
      <c r="B8" s="149"/>
      <c r="C8" s="150"/>
      <c r="D8" s="151">
        <v>16249</v>
      </c>
      <c r="E8" s="152"/>
      <c r="F8" s="153">
        <v>36188</v>
      </c>
      <c r="G8" s="154"/>
      <c r="H8" s="155"/>
    </row>
    <row r="9" spans="1:8">
      <c r="A9" s="136" t="s">
        <v>522</v>
      </c>
      <c r="B9" s="141"/>
      <c r="C9" s="142"/>
      <c r="D9" s="143">
        <v>57801</v>
      </c>
      <c r="E9" s="144"/>
      <c r="F9" s="145">
        <v>71849</v>
      </c>
      <c r="G9" s="146"/>
      <c r="H9" s="147"/>
    </row>
    <row r="10" spans="1:8">
      <c r="A10" s="148"/>
      <c r="B10" s="149"/>
      <c r="C10" s="150"/>
      <c r="D10" s="151">
        <v>27147</v>
      </c>
      <c r="E10" s="152"/>
      <c r="F10" s="153">
        <v>36144</v>
      </c>
      <c r="G10" s="154"/>
      <c r="H10" s="155"/>
    </row>
    <row r="11" spans="1:8">
      <c r="A11" s="136" t="s">
        <v>523</v>
      </c>
      <c r="B11" s="141"/>
      <c r="C11" s="142"/>
      <c r="D11" s="143">
        <v>122287</v>
      </c>
      <c r="E11" s="144"/>
      <c r="F11" s="145">
        <v>82962</v>
      </c>
      <c r="G11" s="146"/>
      <c r="H11" s="147"/>
    </row>
    <row r="12" spans="1:8">
      <c r="A12" s="148"/>
      <c r="B12" s="149"/>
      <c r="C12" s="156"/>
      <c r="D12" s="151">
        <v>56675</v>
      </c>
      <c r="E12" s="152"/>
      <c r="F12" s="153">
        <v>42835</v>
      </c>
      <c r="G12" s="154"/>
      <c r="H12" s="155"/>
    </row>
    <row r="13" spans="1:8">
      <c r="A13" s="136"/>
      <c r="B13" s="141"/>
      <c r="C13" s="157"/>
      <c r="D13" s="158">
        <v>58888</v>
      </c>
      <c r="E13" s="159"/>
      <c r="F13" s="160">
        <v>78743</v>
      </c>
      <c r="G13" s="161"/>
      <c r="H13" s="147"/>
    </row>
    <row r="14" spans="1:8">
      <c r="A14" s="148"/>
      <c r="B14" s="149"/>
      <c r="C14" s="150"/>
      <c r="D14" s="151">
        <v>29656</v>
      </c>
      <c r="E14" s="152"/>
      <c r="F14" s="153">
        <v>39975</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8.9499999999999993</v>
      </c>
      <c r="C19" s="162">
        <f>ROUND(VALUE(SUBSTITUTE(実質収支比率等に係る経年分析!G$48,"▲","-")),2)</f>
        <v>11.14</v>
      </c>
      <c r="D19" s="162">
        <f>ROUND(VALUE(SUBSTITUTE(実質収支比率等に係る経年分析!H$48,"▲","-")),2)</f>
        <v>10.84</v>
      </c>
      <c r="E19" s="162">
        <f>ROUND(VALUE(SUBSTITUTE(実質収支比率等に係る経年分析!I$48,"▲","-")),2)</f>
        <v>10.36</v>
      </c>
      <c r="F19" s="162">
        <f>ROUND(VALUE(SUBSTITUTE(実質収支比率等に係る経年分析!J$48,"▲","-")),2)</f>
        <v>7.86</v>
      </c>
    </row>
    <row r="20" spans="1:11">
      <c r="A20" s="162" t="s">
        <v>53</v>
      </c>
      <c r="B20" s="162">
        <f>ROUND(VALUE(SUBSTITUTE(実質収支比率等に係る経年分析!F$47,"▲","-")),2)</f>
        <v>30.09</v>
      </c>
      <c r="C20" s="162">
        <f>ROUND(VALUE(SUBSTITUTE(実質収支比率等に係る経年分析!G$47,"▲","-")),2)</f>
        <v>32.14</v>
      </c>
      <c r="D20" s="162">
        <f>ROUND(VALUE(SUBSTITUTE(実質収支比率等に係る経年分析!H$47,"▲","-")),2)</f>
        <v>35.700000000000003</v>
      </c>
      <c r="E20" s="162">
        <f>ROUND(VALUE(SUBSTITUTE(実質収支比率等に係る経年分析!I$47,"▲","-")),2)</f>
        <v>34.58</v>
      </c>
      <c r="F20" s="162">
        <f>ROUND(VALUE(SUBSTITUTE(実質収支比率等に係る経年分析!J$47,"▲","-")),2)</f>
        <v>27.6</v>
      </c>
    </row>
    <row r="21" spans="1:11">
      <c r="A21" s="162" t="s">
        <v>54</v>
      </c>
      <c r="B21" s="162">
        <f>IF(ISNUMBER(VALUE(SUBSTITUTE(実質収支比率等に係る経年分析!F$49,"▲","-"))),ROUND(VALUE(SUBSTITUTE(実質収支比率等に係る経年分析!F$49,"▲","-")),2),NA())</f>
        <v>-0.3</v>
      </c>
      <c r="C21" s="162">
        <f>IF(ISNUMBER(VALUE(SUBSTITUTE(実質収支比率等に係る経年分析!G$49,"▲","-"))),ROUND(VALUE(SUBSTITUTE(実質収支比率等に係る経年分析!G$49,"▲","-")),2),NA())</f>
        <v>6.39</v>
      </c>
      <c r="D21" s="162">
        <f>IF(ISNUMBER(VALUE(SUBSTITUTE(実質収支比率等に係る経年分析!H$49,"▲","-"))),ROUND(VALUE(SUBSTITUTE(実質収支比率等に係る経年分析!H$49,"▲","-")),2),NA())</f>
        <v>2.21</v>
      </c>
      <c r="E21" s="162">
        <f>IF(ISNUMBER(VALUE(SUBSTITUTE(実質収支比率等に係る経年分析!I$49,"▲","-"))),ROUND(VALUE(SUBSTITUTE(実質収支比率等に係る経年分析!I$49,"▲","-")),2),NA())</f>
        <v>-1.1399999999999999</v>
      </c>
      <c r="F21" s="162">
        <f>IF(ISNUMBER(VALUE(SUBSTITUTE(実質収支比率等に係る経年分析!J$49,"▲","-"))),ROUND(VALUE(SUBSTITUTE(実質収支比率等に係る経年分析!J$49,"▲","-")),2),NA())</f>
        <v>-8.41</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吉久工業団地特別会計</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c r="A30" s="163" t="str">
        <f>IF(連結実質赤字比率に係る赤字・黒字の構成分析!C$40="",NA(),連結実質赤字比率に係る赤字・黒字の構成分析!C$40)</f>
        <v>田窪第２工業団地特別会計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0.28000000000000003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0.28000000000000003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0.37</v>
      </c>
    </row>
    <row r="32" spans="1:11">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5.76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4.8499999999999996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4.09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2.59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1.77</v>
      </c>
    </row>
    <row r="33" spans="1:16">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0.84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0.89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0.85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3.28</v>
      </c>
    </row>
    <row r="34" spans="1:16">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2.98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5.48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5.46</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8.94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11.14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10.83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10.35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7.85</v>
      </c>
    </row>
    <row r="36" spans="1:16">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22.16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20.86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20.66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17.41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16.59</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1503</v>
      </c>
      <c r="E42" s="164"/>
      <c r="F42" s="164"/>
      <c r="G42" s="164">
        <f>'実質公債費比率（分子）の構造'!L$52</f>
        <v>1583</v>
      </c>
      <c r="H42" s="164"/>
      <c r="I42" s="164"/>
      <c r="J42" s="164">
        <f>'実質公債費比率（分子）の構造'!M$52</f>
        <v>1551</v>
      </c>
      <c r="K42" s="164"/>
      <c r="L42" s="164"/>
      <c r="M42" s="164">
        <f>'実質公債費比率（分子）の構造'!N$52</f>
        <v>1508</v>
      </c>
      <c r="N42" s="164"/>
      <c r="O42" s="164"/>
      <c r="P42" s="164">
        <f>'実質公債費比率（分子）の構造'!O$52</f>
        <v>1484</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15</v>
      </c>
      <c r="C44" s="164"/>
      <c r="D44" s="164"/>
      <c r="E44" s="164">
        <f>'実質公債費比率（分子）の構造'!L$50</f>
        <v>15</v>
      </c>
      <c r="F44" s="164"/>
      <c r="G44" s="164"/>
      <c r="H44" s="164">
        <f>'実質公債費比率（分子）の構造'!M$50</f>
        <v>15</v>
      </c>
      <c r="I44" s="164"/>
      <c r="J44" s="164"/>
      <c r="K44" s="164">
        <f>'実質公債費比率（分子）の構造'!N$50</f>
        <v>15</v>
      </c>
      <c r="L44" s="164"/>
      <c r="M44" s="164"/>
      <c r="N44" s="164">
        <f>'実質公債費比率（分子）の構造'!O$50</f>
        <v>15</v>
      </c>
      <c r="O44" s="164"/>
      <c r="P44" s="164"/>
    </row>
    <row r="45" spans="1:16">
      <c r="A45" s="164" t="s">
        <v>63</v>
      </c>
      <c r="B45" s="164">
        <f>'実質公債費比率（分子）の構造'!K$49</f>
        <v>0</v>
      </c>
      <c r="C45" s="164"/>
      <c r="D45" s="164"/>
      <c r="E45" s="164">
        <f>'実質公債費比率（分子）の構造'!L$49</f>
        <v>18</v>
      </c>
      <c r="F45" s="164"/>
      <c r="G45" s="164"/>
      <c r="H45" s="164">
        <f>'実質公債費比率（分子）の構造'!M$49</f>
        <v>13</v>
      </c>
      <c r="I45" s="164"/>
      <c r="J45" s="164"/>
      <c r="K45" s="164">
        <f>'実質公債費比率（分子）の構造'!N$49</f>
        <v>16</v>
      </c>
      <c r="L45" s="164"/>
      <c r="M45" s="164"/>
      <c r="N45" s="164">
        <f>'実質公債費比率（分子）の構造'!O$49</f>
        <v>6</v>
      </c>
      <c r="O45" s="164"/>
      <c r="P45" s="164"/>
    </row>
    <row r="46" spans="1:16">
      <c r="A46" s="164" t="s">
        <v>64</v>
      </c>
      <c r="B46" s="164">
        <f>'実質公債費比率（分子）の構造'!K$48</f>
        <v>762</v>
      </c>
      <c r="C46" s="164"/>
      <c r="D46" s="164"/>
      <c r="E46" s="164">
        <f>'実質公債費比率（分子）の構造'!L$48</f>
        <v>766</v>
      </c>
      <c r="F46" s="164"/>
      <c r="G46" s="164"/>
      <c r="H46" s="164">
        <f>'実質公債費比率（分子）の構造'!M$48</f>
        <v>682</v>
      </c>
      <c r="I46" s="164"/>
      <c r="J46" s="164"/>
      <c r="K46" s="164">
        <f>'実質公債費比率（分子）の構造'!N$48</f>
        <v>681</v>
      </c>
      <c r="L46" s="164"/>
      <c r="M46" s="164"/>
      <c r="N46" s="164">
        <f>'実質公債費比率（分子）の構造'!O$48</f>
        <v>721</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1612</v>
      </c>
      <c r="C49" s="164"/>
      <c r="D49" s="164"/>
      <c r="E49" s="164">
        <f>'実質公債費比率（分子）の構造'!L$45</f>
        <v>1734</v>
      </c>
      <c r="F49" s="164"/>
      <c r="G49" s="164"/>
      <c r="H49" s="164">
        <f>'実質公債費比率（分子）の構造'!M$45</f>
        <v>1717</v>
      </c>
      <c r="I49" s="164"/>
      <c r="J49" s="164"/>
      <c r="K49" s="164">
        <f>'実質公債費比率（分子）の構造'!N$45</f>
        <v>1682</v>
      </c>
      <c r="L49" s="164"/>
      <c r="M49" s="164"/>
      <c r="N49" s="164">
        <f>'実質公債費比率（分子）の構造'!O$45</f>
        <v>1610</v>
      </c>
      <c r="O49" s="164"/>
      <c r="P49" s="164"/>
    </row>
    <row r="50" spans="1:16">
      <c r="A50" s="164" t="s">
        <v>67</v>
      </c>
      <c r="B50" s="164" t="e">
        <f>NA()</f>
        <v>#N/A</v>
      </c>
      <c r="C50" s="164">
        <f>IF(ISNUMBER('実質公債費比率（分子）の構造'!K$53),'実質公債費比率（分子）の構造'!K$53,NA())</f>
        <v>886</v>
      </c>
      <c r="D50" s="164" t="e">
        <f>NA()</f>
        <v>#N/A</v>
      </c>
      <c r="E50" s="164" t="e">
        <f>NA()</f>
        <v>#N/A</v>
      </c>
      <c r="F50" s="164">
        <f>IF(ISNUMBER('実質公債費比率（分子）の構造'!L$53),'実質公債費比率（分子）の構造'!L$53,NA())</f>
        <v>950</v>
      </c>
      <c r="G50" s="164" t="e">
        <f>NA()</f>
        <v>#N/A</v>
      </c>
      <c r="H50" s="164" t="e">
        <f>NA()</f>
        <v>#N/A</v>
      </c>
      <c r="I50" s="164">
        <f>IF(ISNUMBER('実質公債費比率（分子）の構造'!M$53),'実質公債費比率（分子）の構造'!M$53,NA())</f>
        <v>876</v>
      </c>
      <c r="J50" s="164" t="e">
        <f>NA()</f>
        <v>#N/A</v>
      </c>
      <c r="K50" s="164" t="e">
        <f>NA()</f>
        <v>#N/A</v>
      </c>
      <c r="L50" s="164">
        <f>IF(ISNUMBER('実質公債費比率（分子）の構造'!N$53),'実質公債費比率（分子）の構造'!N$53,NA())</f>
        <v>886</v>
      </c>
      <c r="M50" s="164" t="e">
        <f>NA()</f>
        <v>#N/A</v>
      </c>
      <c r="N50" s="164" t="e">
        <f>NA()</f>
        <v>#N/A</v>
      </c>
      <c r="O50" s="164">
        <f>IF(ISNUMBER('実質公債費比率（分子）の構造'!O$53),'実質公債費比率（分子）の構造'!O$53,NA())</f>
        <v>868</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15382</v>
      </c>
      <c r="E56" s="163"/>
      <c r="F56" s="163"/>
      <c r="G56" s="163">
        <f>'将来負担比率（分子）の構造'!J$52</f>
        <v>14791</v>
      </c>
      <c r="H56" s="163"/>
      <c r="I56" s="163"/>
      <c r="J56" s="163">
        <f>'将来負担比率（分子）の構造'!K$52</f>
        <v>13722</v>
      </c>
      <c r="K56" s="163"/>
      <c r="L56" s="163"/>
      <c r="M56" s="163">
        <f>'将来負担比率（分子）の構造'!L$52</f>
        <v>12868</v>
      </c>
      <c r="N56" s="163"/>
      <c r="O56" s="163"/>
      <c r="P56" s="163">
        <f>'将来負担比率（分子）の構造'!M$52</f>
        <v>12822</v>
      </c>
    </row>
    <row r="57" spans="1:16">
      <c r="A57" s="163" t="s">
        <v>42</v>
      </c>
      <c r="B57" s="163"/>
      <c r="C57" s="163"/>
      <c r="D57" s="163">
        <f>'将来負担比率（分子）の構造'!I$51</f>
        <v>157</v>
      </c>
      <c r="E57" s="163"/>
      <c r="F57" s="163"/>
      <c r="G57" s="163">
        <f>'将来負担比率（分子）の構造'!J$51</f>
        <v>146</v>
      </c>
      <c r="H57" s="163"/>
      <c r="I57" s="163"/>
      <c r="J57" s="163">
        <f>'将来負担比率（分子）の構造'!K$51</f>
        <v>135</v>
      </c>
      <c r="K57" s="163"/>
      <c r="L57" s="163"/>
      <c r="M57" s="163">
        <f>'将来負担比率（分子）の構造'!L$51</f>
        <v>124</v>
      </c>
      <c r="N57" s="163"/>
      <c r="O57" s="163"/>
      <c r="P57" s="163">
        <f>'将来負担比率（分子）の構造'!M$51</f>
        <v>132</v>
      </c>
    </row>
    <row r="58" spans="1:16">
      <c r="A58" s="163" t="s">
        <v>41</v>
      </c>
      <c r="B58" s="163"/>
      <c r="C58" s="163"/>
      <c r="D58" s="163">
        <f>'将来負担比率（分子）の構造'!I$50</f>
        <v>4773</v>
      </c>
      <c r="E58" s="163"/>
      <c r="F58" s="163"/>
      <c r="G58" s="163">
        <f>'将来負担比率（分子）の構造'!J$50</f>
        <v>5231</v>
      </c>
      <c r="H58" s="163"/>
      <c r="I58" s="163"/>
      <c r="J58" s="163">
        <f>'将来負担比率（分子）の構造'!K$50</f>
        <v>6563</v>
      </c>
      <c r="K58" s="163"/>
      <c r="L58" s="163"/>
      <c r="M58" s="163">
        <f>'将来負担比率（分子）の構造'!L$50</f>
        <v>6465</v>
      </c>
      <c r="N58" s="163"/>
      <c r="O58" s="163"/>
      <c r="P58" s="163">
        <f>'将来負担比率（分子）の構造'!M$50</f>
        <v>5941</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871</v>
      </c>
      <c r="C62" s="163"/>
      <c r="D62" s="163"/>
      <c r="E62" s="163">
        <f>'将来負担比率（分子）の構造'!J$45</f>
        <v>869</v>
      </c>
      <c r="F62" s="163"/>
      <c r="G62" s="163"/>
      <c r="H62" s="163">
        <f>'将来負担比率（分子）の構造'!K$45</f>
        <v>1048</v>
      </c>
      <c r="I62" s="163"/>
      <c r="J62" s="163"/>
      <c r="K62" s="163">
        <f>'将来負担比率（分子）の構造'!L$45</f>
        <v>957</v>
      </c>
      <c r="L62" s="163"/>
      <c r="M62" s="163"/>
      <c r="N62" s="163">
        <f>'将来負担比率（分子）の構造'!M$45</f>
        <v>962</v>
      </c>
      <c r="O62" s="163"/>
      <c r="P62" s="163"/>
    </row>
    <row r="63" spans="1:16">
      <c r="A63" s="163" t="s">
        <v>34</v>
      </c>
      <c r="B63" s="163">
        <f>'将来負担比率（分子）の構造'!I$44</f>
        <v>255</v>
      </c>
      <c r="C63" s="163"/>
      <c r="D63" s="163"/>
      <c r="E63" s="163">
        <f>'将来負担比率（分子）の構造'!J$44</f>
        <v>235</v>
      </c>
      <c r="F63" s="163"/>
      <c r="G63" s="163"/>
      <c r="H63" s="163">
        <f>'将来負担比率（分子）の構造'!K$44</f>
        <v>170</v>
      </c>
      <c r="I63" s="163"/>
      <c r="J63" s="163"/>
      <c r="K63" s="163">
        <f>'将来負担比率（分子）の構造'!L$44</f>
        <v>148</v>
      </c>
      <c r="L63" s="163"/>
      <c r="M63" s="163"/>
      <c r="N63" s="163">
        <f>'将来負担比率（分子）の構造'!M$44</f>
        <v>127</v>
      </c>
      <c r="O63" s="163"/>
      <c r="P63" s="163"/>
    </row>
    <row r="64" spans="1:16">
      <c r="A64" s="163" t="s">
        <v>33</v>
      </c>
      <c r="B64" s="163">
        <f>'将来負担比率（分子）の構造'!I$43</f>
        <v>10409</v>
      </c>
      <c r="C64" s="163"/>
      <c r="D64" s="163"/>
      <c r="E64" s="163">
        <f>'将来負担比率（分子）の構造'!J$43</f>
        <v>9601</v>
      </c>
      <c r="F64" s="163"/>
      <c r="G64" s="163"/>
      <c r="H64" s="163">
        <f>'将来負担比率（分子）の構造'!K$43</f>
        <v>8395</v>
      </c>
      <c r="I64" s="163"/>
      <c r="J64" s="163"/>
      <c r="K64" s="163">
        <f>'将来負担比率（分子）の構造'!L$43</f>
        <v>7566</v>
      </c>
      <c r="L64" s="163"/>
      <c r="M64" s="163"/>
      <c r="N64" s="163">
        <f>'将来負担比率（分子）の構造'!M$43</f>
        <v>6963</v>
      </c>
      <c r="O64" s="163"/>
      <c r="P64" s="163"/>
    </row>
    <row r="65" spans="1:16">
      <c r="A65" s="163" t="s">
        <v>32</v>
      </c>
      <c r="B65" s="163">
        <f>'将来負担比率（分子）の構造'!I$42</f>
        <v>255</v>
      </c>
      <c r="C65" s="163"/>
      <c r="D65" s="163"/>
      <c r="E65" s="163">
        <f>'将来負担比率（分子）の構造'!J$42</f>
        <v>240</v>
      </c>
      <c r="F65" s="163"/>
      <c r="G65" s="163"/>
      <c r="H65" s="163">
        <f>'将来負担比率（分子）の構造'!K$42</f>
        <v>225</v>
      </c>
      <c r="I65" s="163"/>
      <c r="J65" s="163"/>
      <c r="K65" s="163">
        <f>'将来負担比率（分子）の構造'!L$42</f>
        <v>210</v>
      </c>
      <c r="L65" s="163"/>
      <c r="M65" s="163"/>
      <c r="N65" s="163">
        <f>'将来負担比率（分子）の構造'!M$42</f>
        <v>195</v>
      </c>
      <c r="O65" s="163"/>
      <c r="P65" s="163"/>
    </row>
    <row r="66" spans="1:16">
      <c r="A66" s="163" t="s">
        <v>31</v>
      </c>
      <c r="B66" s="163">
        <f>'将来負担比率（分子）の構造'!I$41</f>
        <v>13723</v>
      </c>
      <c r="C66" s="163"/>
      <c r="D66" s="163"/>
      <c r="E66" s="163">
        <f>'将来負担比率（分子）の構造'!J$41</f>
        <v>13212</v>
      </c>
      <c r="F66" s="163"/>
      <c r="G66" s="163"/>
      <c r="H66" s="163">
        <f>'将来負担比率（分子）の構造'!K$41</f>
        <v>12042</v>
      </c>
      <c r="I66" s="163"/>
      <c r="J66" s="163"/>
      <c r="K66" s="163">
        <f>'将来負担比率（分子）の構造'!L$41</f>
        <v>11285</v>
      </c>
      <c r="L66" s="163"/>
      <c r="M66" s="163"/>
      <c r="N66" s="163">
        <f>'将来負担比率（分子）の構造'!M$41</f>
        <v>12001</v>
      </c>
      <c r="O66" s="163"/>
      <c r="P66" s="163"/>
    </row>
    <row r="67" spans="1:16">
      <c r="A67" s="163" t="s">
        <v>71</v>
      </c>
      <c r="B67" s="163" t="e">
        <f>NA()</f>
        <v>#N/A</v>
      </c>
      <c r="C67" s="163">
        <f>IF(ISNUMBER('将来負担比率（分子）の構造'!I$53), IF('将来負担比率（分子）の構造'!I$53 &lt; 0, 0, '将来負担比率（分子）の構造'!I$53), NA())</f>
        <v>5201</v>
      </c>
      <c r="D67" s="163" t="e">
        <f>NA()</f>
        <v>#N/A</v>
      </c>
      <c r="E67" s="163" t="e">
        <f>NA()</f>
        <v>#N/A</v>
      </c>
      <c r="F67" s="163">
        <f>IF(ISNUMBER('将来負担比率（分子）の構造'!J$53), IF('将来負担比率（分子）の構造'!J$53 &lt; 0, 0, '将来負担比率（分子）の構造'!J$53), NA())</f>
        <v>3988</v>
      </c>
      <c r="G67" s="163" t="e">
        <f>NA()</f>
        <v>#N/A</v>
      </c>
      <c r="H67" s="163" t="e">
        <f>NA()</f>
        <v>#N/A</v>
      </c>
      <c r="I67" s="163">
        <f>IF(ISNUMBER('将来負担比率（分子）の構造'!K$53), IF('将来負担比率（分子）の構造'!K$53 &lt; 0, 0, '将来負担比率（分子）の構造'!K$53), NA())</f>
        <v>1460</v>
      </c>
      <c r="J67" s="163" t="e">
        <f>NA()</f>
        <v>#N/A</v>
      </c>
      <c r="K67" s="163" t="e">
        <f>NA()</f>
        <v>#N/A</v>
      </c>
      <c r="L67" s="163">
        <f>IF(ISNUMBER('将来負担比率（分子）の構造'!L$53), IF('将来負担比率（分子）の構造'!L$53 &lt; 0, 0, '将来負担比率（分子）の構造'!L$53), NA())</f>
        <v>709</v>
      </c>
      <c r="M67" s="163" t="e">
        <f>NA()</f>
        <v>#N/A</v>
      </c>
      <c r="N67" s="163" t="e">
        <f>NA()</f>
        <v>#N/A</v>
      </c>
      <c r="O67" s="163">
        <f>IF(ISNUMBER('将来負担比率（分子）の構造'!M$53), IF('将来負担比率（分子）の構造'!M$53 &lt; 0, 0, '将来負担比率（分子）の構造'!M$53), NA())</f>
        <v>1354</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3594</v>
      </c>
      <c r="C72" s="167">
        <f>基金残高に係る経年分析!G55</f>
        <v>3516</v>
      </c>
      <c r="D72" s="167">
        <f>基金残高に係る経年分析!H55</f>
        <v>2875</v>
      </c>
    </row>
    <row r="73" spans="1:16">
      <c r="A73" s="166" t="s">
        <v>74</v>
      </c>
      <c r="B73" s="167">
        <f>基金残高に係る経年分析!F56</f>
        <v>273</v>
      </c>
      <c r="C73" s="167">
        <f>基金残高に係る経年分析!G56</f>
        <v>316</v>
      </c>
      <c r="D73" s="167">
        <f>基金残高に係る経年分析!H56</f>
        <v>350</v>
      </c>
    </row>
    <row r="74" spans="1:16">
      <c r="A74" s="166" t="s">
        <v>75</v>
      </c>
      <c r="B74" s="167">
        <f>基金残高に係る経年分析!F57</f>
        <v>3646</v>
      </c>
      <c r="C74" s="167">
        <f>基金残高に係る経年分析!G57</f>
        <v>3533</v>
      </c>
      <c r="D74" s="167">
        <f>基金残高に係る経年分析!H57</f>
        <v>3565</v>
      </c>
    </row>
  </sheetData>
  <sheetProtection algorithmName="SHA-512" hashValue="dATP2y1hhCTUfF3unLaU42HhH1dJwglxFylJR/x4rKEycAuiaEAmCpGNhCHFasnHlW75LDgsFd158JJpHl5yCA==" saltValue="IRk0IL2+jaNYLiIDyB1Mz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2026-03-10T00:08:14Z</cp:lastPrinted>
  <dcterms:created xsi:type="dcterms:W3CDTF">2026-02-23T08:51:15Z</dcterms:created>
  <dcterms:modified xsi:type="dcterms:W3CDTF">2026-09-18T06:52:06Z</dcterms:modified>
  <cp:category/>
</cp:coreProperties>
</file>