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1AC8E9B4-9787-4FB9-9F54-042DBDEC5D75}"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8" i="10"/>
  <c r="AO37" i="10"/>
  <c r="AO36" i="10"/>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C39" i="10"/>
  <c r="CO38" i="10"/>
  <c r="BE38" i="10"/>
  <c r="C38" i="10"/>
  <c r="CO37" i="10"/>
  <c r="BE37" i="10"/>
  <c r="C37" i="10"/>
  <c r="CO36" i="10"/>
  <c r="BE36" i="10"/>
  <c r="BE35" i="10"/>
  <c r="C35" i="10"/>
  <c r="C34" i="10"/>
  <c r="C36"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l="1"/>
  <c r="U37" i="10" l="1"/>
  <c r="U38" i="10" l="1"/>
  <c r="U39" i="10" l="1"/>
  <c r="AM34" i="10"/>
  <c r="AM35" i="10" s="1"/>
  <c r="AM36" i="10" s="1"/>
  <c r="AM37" i="10" s="1"/>
  <c r="AM38" i="10" s="1"/>
  <c r="BE34" i="10" l="1"/>
  <c r="BW34" i="10" s="1"/>
  <c r="BW35" i="10" s="1"/>
  <c r="BW36" i="10" s="1"/>
  <c r="BW37" i="10" s="1"/>
  <c r="BW38" i="10" s="1"/>
  <c r="BW39" i="10" s="1"/>
  <c r="BW40" i="10" s="1"/>
  <c r="BW41" i="10" s="1"/>
  <c r="BW42" i="10" s="1"/>
  <c r="CO34" i="10" l="1"/>
  <c r="CO35" i="10" s="1"/>
</calcChain>
</file>

<file path=xl/sharedStrings.xml><?xml version="1.0" encoding="utf-8"?>
<sst xmlns="http://schemas.openxmlformats.org/spreadsheetml/2006/main" count="1188" uniqueCount="588">
  <si>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</si>
  <si>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</si>
  <si>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</si>
  <si>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</si>
  <si>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</si>
  <si>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</si>
  <si>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</si>
  <si>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</si>
  <si>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</si>
  <si>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</si>
  <si>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</si>
  <si>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</si>
  <si>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</si>
  <si>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</si>
  <si>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</si>
  <si>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</si>
  <si>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</si>
  <si>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</si>
  <si>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</si>
  <si>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</si>
  <si>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</si>
  <si>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</si>
  <si>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</si>
  <si>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</si>
  <si>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</si>
  <si>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</si>
  <si>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</si>
  <si>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</si>
  <si>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</si>
  <si>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</si>
  <si>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</si>
  <si>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</si>
  <si>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</si>
  <si>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</si>
  <si>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</si>
  <si>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</si>
  <si>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</si>
  <si>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</si>
  <si>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</si>
  <si>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</si>
  <si>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</si>
  <si>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</si>
  <si>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</si>
  <si>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</si>
  <si>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</si>
  <si>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</si>
  <si>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</si>
  <si>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</si>
  <si>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</si>
  <si>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</si>
  <si>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</si>
  <si>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</si>
  <si>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</si>
  <si>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</si>
  <si>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</si>
  <si>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</si>
  <si>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</si>
  <si>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</si>
  <si>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</si>
  <si>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</si>
  <si>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</si>
  <si>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</si>
  <si>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</si>
  <si>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</si>
  <si>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</si>
  <si>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</si>
  <si>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</si>
  <si>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</si>
  <si>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</si>
  <si>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</si>
  <si>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</si>
  <si>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</si>
  <si>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</si>
  <si>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</si>
  <si>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</si>
  <si>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</si>
  <si>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</si>
  <si>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</si>
  <si>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</si>
  <si>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</si>
  <si>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</si>
  <si>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</si>
  <si>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</si>
  <si>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</si>
  <si>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</si>
  <si>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</si>
  <si>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</si>
  <si>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</si>
  <si>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</si>
  <si>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</si>
  <si>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</si>
  <si>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</si>
  <si>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</si>
  <si>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</si>
  <si>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</si>
  <si>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</si>
  <si>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</si>
  <si>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</si>
  <si>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</si>
  <si>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</si>
  <si>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</si>
  <si>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</si>
  <si>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</si>
  <si>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</si>
  <si>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</si>
  <si>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</si>
  <si>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</si>
  <si>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</si>
  <si>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</si>
  <si>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</si>
  <si>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</si>
  <si>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</si>
  <si>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</si>
  <si>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</si>
  <si>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</si>
  <si>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</si>
  <si>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</si>
  <si>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</si>
  <si>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</si>
  <si>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</si>
  <si>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</si>
  <si>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</si>
  <si>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</si>
  <si>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</si>
  <si>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</si>
  <si>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</si>
  <si>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</si>
  <si>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</si>
  <si>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</si>
  <si>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</si>
  <si>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</si>
  <si>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</si>
  <si>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</si>
  <si>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</si>
  <si>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</si>
  <si>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</si>
  <si>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</si>
  <si>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</si>
  <si>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</si>
  <si>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</si>
  <si>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</si>
  <si>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</si>
  <si>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</si>
  <si>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</si>
  <si>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</si>
  <si>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</si>
  <si>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</si>
  <si>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</si>
  <si>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</si>
  <si>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</si>
  <si>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</si>
  <si>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</si>
  <si>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</si>
  <si>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</si>
  <si>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</si>
  <si>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</si>
  <si>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</si>
  <si>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</si>
  <si>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</si>
  <si>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</si>
  <si>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</si>
  <si>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</si>
  <si>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</si>
  <si>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</si>
  <si>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</si>
  <si>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</si>
  <si>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</si>
  <si>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</si>
  <si>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</si>
  <si>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</si>
  <si>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</si>
  <si>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</si>
  <si>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</si>
  <si>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</si>
  <si>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</si>
  <si>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</si>
  <si>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</si>
  <si>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</si>
  <si>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</si>
  <si>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</si>
  <si>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</si>
  <si>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</si>
  <si>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</si>
  <si>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</si>
  <si>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</si>
  <si>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</si>
  <si>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</si>
  <si>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</si>
  <si>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</si>
  <si>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</si>
  <si>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</si>
  <si>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</si>
  <si>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</si>
  <si>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</si>
  <si>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</si>
  <si>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</si>
  <si>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</si>
  <si>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</si>
  <si>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</si>
  <si>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</si>
  <si>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</si>
  <si>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</si>
  <si>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</si>
  <si>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</si>
  <si>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愛媛県上島町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</si>
  <si>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</si>
  <si>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</si>
  <si>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</si>
  <si>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</si>
  <si>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</si>
  <si>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</si>
  <si>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</si>
  <si>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</si>
  <si>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</si>
  <si>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</si>
  <si>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</si>
  <si>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</si>
  <si>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</si>
  <si>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</si>
  <si>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</si>
  <si>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</si>
  <si>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</si>
  <si>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</si>
  <si>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</si>
  <si>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</si>
  <si>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</si>
  <si>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</si>
  <si>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</si>
  <si>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</si>
  <si>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</si>
  <si>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</si>
  <si>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</si>
  <si>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</si>
  <si>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</si>
  <si>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</si>
  <si>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</si>
  <si>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</si>
  <si>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</si>
  <si>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</si>
  <si>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</si>
  <si>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</si>
  <si>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</si>
  <si>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</si>
  <si>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</si>
  <si>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</si>
  <si>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</si>
  <si>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</si>
  <si>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</si>
  <si>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</si>
  <si>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</si>
  <si>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</si>
  <si>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</si>
  <si>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</si>
  <si>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</si>
  <si>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</si>
  <si>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</si>
  <si>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</si>
  <si>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</si>
  <si>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</si>
  <si>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</si>
  <si>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</si>
  <si>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</si>
  <si>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</si>
  <si>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</si>
  <si>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</si>
  <si>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</si>
  <si>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</si>
  <si>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</si>
  <si>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</si>
  <si>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</si>
  <si>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</si>
  <si>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</si>
  <si>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</si>
  <si>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</si>
  <si>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</si>
  <si>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</si>
  <si>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</si>
  <si>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</si>
  <si>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</si>
  <si>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</si>
  <si>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</si>
  <si>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</si>
  <si>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</si>
  <si>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</si>
  <si>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</si>
  <si>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</si>
  <si>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</si>
  <si>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</si>
  <si>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</si>
  <si>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</si>
  <si>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</si>
  <si>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</si>
  <si>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</si>
  <si>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</si>
  <si>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</si>
  <si>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</si>
  <si>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</si>
  <si>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</si>
  <si>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</si>
  <si>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</si>
  <si>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</si>
  <si>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</si>
  <si>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</si>
  <si>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</si>
  <si>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</si>
  <si>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</si>
  <si>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</si>
  <si>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</si>
  <si>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</si>
  <si>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</si>
  <si>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</si>
  <si>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</si>
  <si>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</si>
  <si>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</si>
  <si>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</si>
  <si>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</si>
  <si>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</si>
  <si>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</si>
  <si>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</si>
  <si>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</si>
  <si>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</si>
  <si>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</si>
  <si>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</si>
  <si>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</si>
  <si>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</si>
  <si>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</si>
  <si>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</si>
  <si>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</si>
  <si>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</si>
  <si>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</si>
  <si>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</si>
  <si>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</si>
  <si>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</si>
  <si>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</si>
  <si>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</si>
  <si>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</si>
  <si>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</si>
  <si>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</si>
  <si>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</si>
  <si>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</si>
  <si>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</si>
  <si>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</si>
  <si>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</si>
  <si>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</si>
  <si>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</si>
  <si>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</si>
  <si>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</si>
  <si>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</si>
  <si>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</si>
  <si>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</si>
  <si>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</si>
  <si>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</si>
  <si>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</si>
  <si>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</si>
  <si>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</si>
  <si>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愛媛県上島町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</si>
  <si>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</si>
  <si>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</si>
  <si>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</si>
  <si>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</si>
  <si>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</si>
  <si>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</si>
  <si>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</si>
  <si>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</si>
  <si>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</si>
  <si>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</si>
  <si>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</si>
  <si>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</si>
  <si>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</si>
  <si>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</si>
  <si>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</si>
  <si>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</si>
  <si>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</si>
  <si>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</si>
  <si>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</si>
  <si>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</si>
  <si>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ＣＡＴＶ事業会計</t>
    <phoneticPr fontId="5"/>
  </si>
  <si>
    <t>へき地出張診療所事業会計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</si>
  <si>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</si>
  <si>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</si>
  <si>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</si>
  <si>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</si>
  <si>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</si>
  <si>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</si>
  <si>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</si>
  <si>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</si>
  <si>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</si>
  <si>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</si>
  <si>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</si>
  <si>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</si>
  <si>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</si>
  <si>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</si>
  <si>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</si>
  <si>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介護サービス事業会計</t>
    <phoneticPr fontId="5"/>
  </si>
  <si>
    <t>国民健康保険診療所事業会計</t>
    <phoneticPr fontId="5"/>
  </si>
  <si>
    <t>特別養護老人ホーム事業会計</t>
    <phoneticPr fontId="5"/>
  </si>
  <si>
    <t>後期高齢者医療事業会計</t>
    <phoneticPr fontId="5"/>
  </si>
  <si>
    <t>上水道事業会計</t>
    <phoneticPr fontId="5"/>
  </si>
  <si>
    <t>法適用企業</t>
    <phoneticPr fontId="5"/>
  </si>
  <si>
    <t>簡易水道事業会計</t>
    <phoneticPr fontId="5"/>
  </si>
  <si>
    <t>公共下水道事業会計</t>
    <phoneticPr fontId="5"/>
  </si>
  <si>
    <t>農業集落排水事業会計</t>
    <phoneticPr fontId="5"/>
  </si>
  <si>
    <t>浄化槽事業会計</t>
    <phoneticPr fontId="5"/>
  </si>
  <si>
    <t>船舶事業会計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</si>
  <si>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</si>
  <si>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</si>
  <si>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</si>
  <si>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</si>
  <si>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</si>
  <si>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</si>
  <si>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</si>
  <si>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</si>
  <si>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</si>
  <si>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</si>
  <si>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</si>
  <si>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</si>
  <si>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</si>
  <si>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</si>
  <si>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</si>
  <si>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</si>
  <si>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</si>
  <si>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</si>
  <si>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</si>
  <si>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</si>
  <si>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</si>
  <si>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</si>
  <si>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</si>
  <si>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</si>
  <si>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</si>
  <si>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</si>
  <si>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</si>
  <si>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</si>
  <si>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</si>
  <si>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</si>
  <si>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</si>
  <si>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</si>
  <si>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</si>
  <si>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</si>
  <si>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</si>
  <si>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</si>
  <si>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</si>
  <si>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</si>
  <si>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</si>
  <si>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</si>
  <si>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</si>
  <si>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</si>
  <si>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</si>
  <si>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</si>
  <si>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</si>
  <si>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</si>
  <si>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</si>
  <si>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</si>
  <si>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</si>
  <si>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</si>
  <si>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</si>
  <si>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</si>
  <si>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</si>
  <si>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</si>
  <si>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</si>
  <si>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</si>
  <si>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</si>
  <si>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</si>
  <si>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</si>
  <si>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</si>
  <si>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</si>
  <si>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</si>
  <si>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</si>
  <si>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</si>
  <si>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</si>
  <si>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</si>
  <si>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</si>
  <si>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</si>
  <si>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</si>
  <si>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</si>
  <si>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</si>
  <si>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</si>
  <si>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</si>
  <si>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</si>
  <si>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</si>
  <si>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</si>
  <si>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</si>
  <si>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</si>
  <si>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</si>
  <si>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</si>
  <si>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</si>
  <si>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</si>
  <si>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</si>
  <si>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</si>
  <si>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</si>
  <si>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</si>
  <si>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</si>
  <si>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</si>
  <si>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</si>
  <si>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</si>
  <si>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</si>
  <si>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</si>
  <si>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</si>
  <si>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</si>
  <si>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</si>
  <si>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</si>
  <si>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</si>
  <si>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</si>
  <si>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</si>
  <si>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</si>
  <si>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</si>
  <si>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</si>
  <si>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</si>
  <si>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</si>
  <si>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</si>
  <si>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</si>
  <si>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</si>
  <si>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</si>
  <si>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</si>
  <si>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</si>
  <si>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</si>
  <si>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</si>
  <si>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</si>
  <si>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</si>
  <si>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</si>
  <si>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</si>
  <si>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</si>
  <si>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</si>
  <si>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</si>
  <si>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</si>
  <si>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</si>
  <si>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</si>
  <si>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</si>
  <si>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</si>
  <si>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</si>
  <si>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</si>
  <si>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</si>
  <si>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</si>
  <si>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</si>
  <si>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</si>
  <si>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</si>
  <si>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</si>
  <si>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</si>
  <si>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</si>
  <si>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</si>
  <si>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</si>
  <si>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0.21</t>
  </si>
  <si>
    <t>▲ 4.21</t>
  </si>
  <si>
    <t>▲ 4.06</t>
  </si>
  <si>
    <t>上水道事業会計</t>
  </si>
  <si>
    <t>一般会計</t>
  </si>
  <si>
    <t>公共下水道事業会計</t>
  </si>
  <si>
    <t>簡易水道事業会計</t>
  </si>
  <si>
    <t>国民健康保険事業会計</t>
  </si>
  <si>
    <t>船舶事業会計</t>
  </si>
  <si>
    <t>浄化槽事業会計</t>
  </si>
  <si>
    <t>農業集落排水事業会計</t>
  </si>
  <si>
    <t>その他会計（赤字）</t>
  </si>
  <si>
    <t>その他会計（黒字）</t>
  </si>
  <si>
    <t>R02</t>
    <phoneticPr fontId="5"/>
  </si>
  <si>
    <t>R03</t>
    <phoneticPr fontId="5"/>
  </si>
  <si>
    <t>R04</t>
    <phoneticPr fontId="5"/>
  </si>
  <si>
    <t>R05</t>
    <phoneticPr fontId="5"/>
  </si>
  <si>
    <t>R06</t>
    <phoneticPr fontId="5"/>
  </si>
  <si>
    <t>-</t>
    <phoneticPr fontId="2"/>
  </si>
  <si>
    <t>いわぎ物産センター</t>
    <rPh sb="3" eb="5">
      <t>ブッサン</t>
    </rPh>
    <phoneticPr fontId="10"/>
  </si>
  <si>
    <t>株式会社いきなスポレク</t>
    <rPh sb="0" eb="4">
      <t>カブシキカイシャ</t>
    </rPh>
    <phoneticPr fontId="10"/>
  </si>
  <si>
    <t>愛媛県市町総合事務組合（退職手当事業分）</t>
    <rPh sb="0" eb="3">
      <t>エヒメケン</t>
    </rPh>
    <rPh sb="3" eb="4">
      <t>シ</t>
    </rPh>
    <rPh sb="4" eb="5">
      <t>マチ</t>
    </rPh>
    <rPh sb="5" eb="7">
      <t>ソウゴウ</t>
    </rPh>
    <rPh sb="7" eb="9">
      <t>ジム</t>
    </rPh>
    <rPh sb="9" eb="11">
      <t>クミアイ</t>
    </rPh>
    <rPh sb="12" eb="16">
      <t>タイショクテアテ</t>
    </rPh>
    <rPh sb="16" eb="18">
      <t>ジギョウ</t>
    </rPh>
    <rPh sb="18" eb="19">
      <t>ブン</t>
    </rPh>
    <phoneticPr fontId="10"/>
  </si>
  <si>
    <t>愛媛県市町総合事務組合（消防補償事業分）</t>
    <rPh sb="0" eb="3">
      <t>エヒメケン</t>
    </rPh>
    <rPh sb="3" eb="4">
      <t>シ</t>
    </rPh>
    <rPh sb="4" eb="5">
      <t>マチ</t>
    </rPh>
    <rPh sb="5" eb="7">
      <t>ソウゴウ</t>
    </rPh>
    <rPh sb="7" eb="9">
      <t>ジム</t>
    </rPh>
    <rPh sb="9" eb="11">
      <t>クミアイ</t>
    </rPh>
    <rPh sb="12" eb="14">
      <t>ショウボウ</t>
    </rPh>
    <rPh sb="14" eb="16">
      <t>ホショウ</t>
    </rPh>
    <rPh sb="16" eb="18">
      <t>ジギョウ</t>
    </rPh>
    <rPh sb="18" eb="19">
      <t>ブン</t>
    </rPh>
    <phoneticPr fontId="10"/>
  </si>
  <si>
    <t>愛媛県市町総合事務組合（交通災害事業分）</t>
    <rPh sb="0" eb="3">
      <t>エヒメケン</t>
    </rPh>
    <rPh sb="3" eb="4">
      <t>シ</t>
    </rPh>
    <rPh sb="4" eb="5">
      <t>マチ</t>
    </rPh>
    <rPh sb="5" eb="7">
      <t>ソウゴウ</t>
    </rPh>
    <rPh sb="7" eb="9">
      <t>ジム</t>
    </rPh>
    <rPh sb="9" eb="11">
      <t>クミアイ</t>
    </rPh>
    <rPh sb="12" eb="14">
      <t>コウツウ</t>
    </rPh>
    <rPh sb="14" eb="16">
      <t>サイガイ</t>
    </rPh>
    <rPh sb="16" eb="18">
      <t>ジギョウ</t>
    </rPh>
    <rPh sb="18" eb="19">
      <t>ブン</t>
    </rPh>
    <phoneticPr fontId="10"/>
  </si>
  <si>
    <t>愛媛県市町総合事務組合（自治会館事業分）</t>
    <rPh sb="0" eb="3">
      <t>エヒメケン</t>
    </rPh>
    <rPh sb="3" eb="4">
      <t>シ</t>
    </rPh>
    <rPh sb="4" eb="5">
      <t>マチ</t>
    </rPh>
    <rPh sb="5" eb="7">
      <t>ソウゴウ</t>
    </rPh>
    <rPh sb="7" eb="9">
      <t>ジム</t>
    </rPh>
    <rPh sb="9" eb="11">
      <t>クミアイ</t>
    </rPh>
    <rPh sb="12" eb="14">
      <t>ジチ</t>
    </rPh>
    <rPh sb="14" eb="16">
      <t>カイカン</t>
    </rPh>
    <rPh sb="16" eb="18">
      <t>ジギョウ</t>
    </rPh>
    <rPh sb="18" eb="19">
      <t>ブン</t>
    </rPh>
    <phoneticPr fontId="10"/>
  </si>
  <si>
    <t>愛媛県市町総合事務組合（議員公務災害事業分）</t>
    <rPh sb="0" eb="3">
      <t>エヒメケン</t>
    </rPh>
    <rPh sb="3" eb="4">
      <t>シ</t>
    </rPh>
    <rPh sb="4" eb="5">
      <t>マチ</t>
    </rPh>
    <rPh sb="5" eb="7">
      <t>ソウゴウ</t>
    </rPh>
    <rPh sb="7" eb="9">
      <t>ジム</t>
    </rPh>
    <rPh sb="9" eb="11">
      <t>クミアイ</t>
    </rPh>
    <rPh sb="12" eb="14">
      <t>ギイン</t>
    </rPh>
    <rPh sb="14" eb="16">
      <t>コウム</t>
    </rPh>
    <rPh sb="16" eb="18">
      <t>サイガイ</t>
    </rPh>
    <rPh sb="18" eb="20">
      <t>ジギョウ</t>
    </rPh>
    <rPh sb="20" eb="21">
      <t>ブン</t>
    </rPh>
    <phoneticPr fontId="10"/>
  </si>
  <si>
    <t>愛媛県市町総合事務組合（共通経費分）</t>
    <rPh sb="0" eb="3">
      <t>エヒメケン</t>
    </rPh>
    <rPh sb="3" eb="4">
      <t>シ</t>
    </rPh>
    <rPh sb="4" eb="5">
      <t>マチ</t>
    </rPh>
    <rPh sb="5" eb="7">
      <t>ソウゴウ</t>
    </rPh>
    <rPh sb="7" eb="9">
      <t>ジム</t>
    </rPh>
    <rPh sb="9" eb="11">
      <t>クミアイ</t>
    </rPh>
    <rPh sb="12" eb="14">
      <t>キョウツウ</t>
    </rPh>
    <rPh sb="14" eb="16">
      <t>ケイヒ</t>
    </rPh>
    <rPh sb="16" eb="17">
      <t>ブン</t>
    </rPh>
    <phoneticPr fontId="10"/>
  </si>
  <si>
    <t>愛媛地方税滞納整理機構</t>
    <rPh sb="0" eb="2">
      <t>エヒメ</t>
    </rPh>
    <rPh sb="2" eb="5">
      <t>チホウゼイ</t>
    </rPh>
    <rPh sb="5" eb="9">
      <t>タイノウセイリ</t>
    </rPh>
    <rPh sb="9" eb="11">
      <t>キコウ</t>
    </rPh>
    <phoneticPr fontId="10"/>
  </si>
  <si>
    <t>愛媛県後期高齢者医療広域連合（一般会計）</t>
    <rPh sb="0" eb="3">
      <t>エヒメケン</t>
    </rPh>
    <rPh sb="3" eb="5">
      <t>コウキ</t>
    </rPh>
    <rPh sb="5" eb="8">
      <t>コウレイシャ</t>
    </rPh>
    <rPh sb="8" eb="10">
      <t>イリョウ</t>
    </rPh>
    <rPh sb="10" eb="12">
      <t>コウイキ</t>
    </rPh>
    <rPh sb="12" eb="14">
      <t>レンゴウ</t>
    </rPh>
    <rPh sb="15" eb="19">
      <t>イッパンカイケイ</t>
    </rPh>
    <phoneticPr fontId="10"/>
  </si>
  <si>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</si>
  <si>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ふるさと振興基金</t>
    <rPh sb="4" eb="6">
      <t>シンコウ</t>
    </rPh>
    <rPh sb="6" eb="8">
      <t>キキン</t>
    </rPh>
    <phoneticPr fontId="5"/>
  </si>
  <si>
    <t>水と土保全基金</t>
    <rPh sb="0" eb="1">
      <t>ミズ</t>
    </rPh>
    <rPh sb="2" eb="5">
      <t>ツチホゼン</t>
    </rPh>
    <rPh sb="5" eb="7">
      <t>キキン</t>
    </rPh>
    <phoneticPr fontId="2"/>
  </si>
  <si>
    <t>森林環境譲与税基金</t>
    <rPh sb="0" eb="7">
      <t>シンリンカンキョウジョウヨゼイ</t>
    </rPh>
    <rPh sb="7" eb="9">
      <t>キキン</t>
    </rPh>
    <phoneticPr fontId="2"/>
  </si>
  <si>
    <t>-</t>
    <phoneticPr fontId="2"/>
  </si>
  <si>
    <t>-</t>
    <phoneticPr fontId="2"/>
  </si>
  <si>
    <t>地域振興基金</t>
    <rPh sb="0" eb="2">
      <t>チイキ</t>
    </rPh>
    <rPh sb="2" eb="4">
      <t>シンコウ</t>
    </rPh>
    <rPh sb="4" eb="6">
      <t>キキン</t>
    </rPh>
    <phoneticPr fontId="5"/>
  </si>
  <si>
    <t>ふるさと整備基金</t>
    <rPh sb="4" eb="6">
      <t>セイビ</t>
    </rPh>
    <rPh sb="6" eb="8">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</si>
  <si>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</si>
  <si>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</si>
  <si>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と比べると高い状況にある。有形固定資産減価償却率は類似団体よりも低く、公共施設の大規模改修等がすぐに必要な状況にはないが施設の老朽化に伴い維持管理コストが膨らんでいるくことが予想される。今後も公共施設等総合管理計画に基づき、公共施設の集約化及び予防保全による施設の長寿命化や公共施設等の適正化に努め、施設更新・管理費用の抑制をするなど将来にわたって、町の持続的な発展のために必要な財源の確保を図る。また、老朽化対策による地方債の発行等により、将来負担比率の悪化が懸念されるため、交付税措置のある地方債の優先活用など、将来負担比率への影響にも配慮しながら、健全な財政運営に努める。</t>
    <rPh sb="72" eb="74">
      <t>シセツ</t>
    </rPh>
    <rPh sb="75" eb="78">
      <t>ロウキュウカ</t>
    </rPh>
    <rPh sb="79" eb="80">
      <t>トモナ</t>
    </rPh>
    <rPh sb="81" eb="83">
      <t>イジ</t>
    </rPh>
    <rPh sb="83" eb="85">
      <t>カンリ</t>
    </rPh>
    <rPh sb="89" eb="90">
      <t>フク</t>
    </rPh>
    <rPh sb="99" eb="101">
      <t>ヨソウ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</si>
  <si>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</si>
  <si>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</si>
  <si>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</si>
  <si>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</si>
  <si>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</si>
  <si>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</si>
  <si>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６年度の将来負担比率は、地方債現在高が減少しているものの、基金残高が減少したことで、前年度と比べて０．８ポイント増加している。実質公債費比率は元利償還金の額や事業費補正により基準財政需要額に算入された公債費の減少により、３ヵ年平均では０．７ポイント増加したことと、類似団体に比べ高い水準で推移していることから、計画的な財政運営が求められる。今後は、人口減少等により税収や普通交付税、臨時財政対策債などの一般財源が不足していくことが予想され、厳しい財政状況が見込まれることから、将来負担に配慮した計画的な地方債発行や交付税措置のある地方債の優先活用など、一般財源における公債費を抑制しつつ、事務事業の見直しによる財政規模に応じた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</si>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</sst>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AF1BB30-DCBB-4426-8C92-3AE3ED01B4F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C4FD-4D46-BB4F-F561364798E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252371</c:v>
                </c:pt>
                <c:pt idx="1">
                  <c:v>231471</c:v>
                </c:pt>
                <c:pt idx="2">
                  <c:v>133933</c:v>
                </c:pt>
                <c:pt idx="3">
                  <c:v>271716</c:v>
                </c:pt>
                <c:pt idx="4">
                  <c:v>158428</c:v>
                </c:pt>
              </c:numCache>
            </c:numRef>
          </c:val>
          <c:smooth val="0"/>
          <c:extLst>
            <c:ext xmlns:c16="http://schemas.microsoft.com/office/drawing/2014/chart" uri="{C3380CC4-5D6E-409C-BE32-E72D297353CC}">
              <c16:uniqueId val="{00000001-C4FD-4D46-BB4F-F561364798E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1.1299999999999999</c:v>
                </c:pt>
                <c:pt idx="1">
                  <c:v>3.09</c:v>
                </c:pt>
                <c:pt idx="2">
                  <c:v>1.78</c:v>
                </c:pt>
                <c:pt idx="3">
                  <c:v>1.77</c:v>
                </c:pt>
                <c:pt idx="4">
                  <c:v>1.78</c:v>
                </c:pt>
              </c:numCache>
            </c:numRef>
          </c:val>
          <c:extLst>
            <c:ext xmlns:c16="http://schemas.microsoft.com/office/drawing/2014/chart" uri="{C3380CC4-5D6E-409C-BE32-E72D297353CC}">
              <c16:uniqueId val="{00000000-C527-4C4A-AA8D-601BEE156AC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25.65</c:v>
                </c:pt>
                <c:pt idx="1">
                  <c:v>24.54</c:v>
                </c:pt>
                <c:pt idx="2">
                  <c:v>27.56</c:v>
                </c:pt>
                <c:pt idx="3">
                  <c:v>23.43</c:v>
                </c:pt>
                <c:pt idx="4">
                  <c:v>18.850000000000001</c:v>
                </c:pt>
              </c:numCache>
            </c:numRef>
          </c:val>
          <c:extLst>
            <c:ext xmlns:c16="http://schemas.microsoft.com/office/drawing/2014/chart" uri="{C3380CC4-5D6E-409C-BE32-E72D297353CC}">
              <c16:uniqueId val="{00000001-C527-4C4A-AA8D-601BEE156AC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1.78</c:v>
                </c:pt>
                <c:pt idx="1">
                  <c:v>2.0099999999999998</c:v>
                </c:pt>
                <c:pt idx="2">
                  <c:v>-0.21</c:v>
                </c:pt>
                <c:pt idx="3">
                  <c:v>-4.21</c:v>
                </c:pt>
                <c:pt idx="4">
                  <c:v>-4.0599999999999996</c:v>
                </c:pt>
              </c:numCache>
            </c:numRef>
          </c:val>
          <c:smooth val="0"/>
          <c:extLst>
            <c:ext xmlns:c16="http://schemas.microsoft.com/office/drawing/2014/chart" uri="{C3380CC4-5D6E-409C-BE32-E72D297353CC}">
              <c16:uniqueId val="{00000002-C527-4C4A-AA8D-601BEE156AC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0.56000000000000005</c:v>
                </c:pt>
                <c:pt idx="2">
                  <c:v>#N/A</c:v>
                </c:pt>
                <c:pt idx="3">
                  <c:v>0.37</c:v>
                </c:pt>
                <c:pt idx="4">
                  <c:v>#N/A</c:v>
                </c:pt>
                <c:pt idx="5">
                  <c:v>0.56000000000000005</c:v>
                </c:pt>
                <c:pt idx="6">
                  <c:v>#N/A</c:v>
                </c:pt>
                <c:pt idx="7">
                  <c:v>0.5</c:v>
                </c:pt>
                <c:pt idx="8">
                  <c:v>#N/A</c:v>
                </c:pt>
                <c:pt idx="9">
                  <c:v>0.15</c:v>
                </c:pt>
              </c:numCache>
            </c:numRef>
          </c:val>
          <c:extLst>
            <c:ext xmlns:c16="http://schemas.microsoft.com/office/drawing/2014/chart" uri="{C3380CC4-5D6E-409C-BE32-E72D297353CC}">
              <c16:uniqueId val="{00000000-DCAF-45E8-8904-CFE2C206348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CAF-45E8-8904-CFE2C206348B}"/>
            </c:ext>
          </c:extLst>
        </c:ser>
        <c:ser>
          <c:idx val="2"/>
          <c:order val="2"/>
          <c:tx>
            <c:strRef>
              <c:f>データシート!$A$29</c:f>
              <c:strCache>
                <c:ptCount val="1"/>
                <c:pt idx="0">
                  <c:v>農業集落排水事業会計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c:v>
                </c:pt>
                <c:pt idx="2">
                  <c:v>#N/A</c:v>
                </c:pt>
                <c:pt idx="3">
                  <c:v>0.02</c:v>
                </c:pt>
                <c:pt idx="4">
                  <c:v>#N/A</c:v>
                </c:pt>
                <c:pt idx="5">
                  <c:v>0.02</c:v>
                </c:pt>
                <c:pt idx="6">
                  <c:v>#N/A</c:v>
                </c:pt>
                <c:pt idx="7">
                  <c:v>0.03</c:v>
                </c:pt>
                <c:pt idx="8">
                  <c:v>#N/A</c:v>
                </c:pt>
                <c:pt idx="9">
                  <c:v>0.06</c:v>
                </c:pt>
              </c:numCache>
            </c:numRef>
          </c:val>
          <c:extLst>
            <c:ext xmlns:c16="http://schemas.microsoft.com/office/drawing/2014/chart" uri="{C3380CC4-5D6E-409C-BE32-E72D297353CC}">
              <c16:uniqueId val="{00000002-DCAF-45E8-8904-CFE2C206348B}"/>
            </c:ext>
          </c:extLst>
        </c:ser>
        <c:ser>
          <c:idx val="3"/>
          <c:order val="3"/>
          <c:tx>
            <c:strRef>
              <c:f>データシート!$A$30</c:f>
              <c:strCache>
                <c:ptCount val="1"/>
                <c:pt idx="0">
                  <c:v>浄化槽事業会計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0.01</c:v>
                </c:pt>
                <c:pt idx="4">
                  <c:v>#N/A</c:v>
                </c:pt>
                <c:pt idx="5">
                  <c:v>0.01</c:v>
                </c:pt>
                <c:pt idx="6">
                  <c:v>#N/A</c:v>
                </c:pt>
                <c:pt idx="7">
                  <c:v>0.46</c:v>
                </c:pt>
                <c:pt idx="8">
                  <c:v>#N/A</c:v>
                </c:pt>
                <c:pt idx="9">
                  <c:v>0.15</c:v>
                </c:pt>
              </c:numCache>
            </c:numRef>
          </c:val>
          <c:extLst>
            <c:ext xmlns:c16="http://schemas.microsoft.com/office/drawing/2014/chart" uri="{C3380CC4-5D6E-409C-BE32-E72D297353CC}">
              <c16:uniqueId val="{00000003-DCAF-45E8-8904-CFE2C206348B}"/>
            </c:ext>
          </c:extLst>
        </c:ser>
        <c:ser>
          <c:idx val="4"/>
          <c:order val="4"/>
          <c:tx>
            <c:strRef>
              <c:f>データシート!$A$31</c:f>
              <c:strCache>
                <c:ptCount val="1"/>
                <c:pt idx="0">
                  <c:v>船舶事業会計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1.27</c:v>
                </c:pt>
                <c:pt idx="2">
                  <c:v>#N/A</c:v>
                </c:pt>
                <c:pt idx="3">
                  <c:v>1.39</c:v>
                </c:pt>
                <c:pt idx="4">
                  <c:v>#N/A</c:v>
                </c:pt>
                <c:pt idx="5">
                  <c:v>0.96</c:v>
                </c:pt>
                <c:pt idx="6">
                  <c:v>#N/A</c:v>
                </c:pt>
                <c:pt idx="7">
                  <c:v>0.48</c:v>
                </c:pt>
                <c:pt idx="8">
                  <c:v>#N/A</c:v>
                </c:pt>
                <c:pt idx="9">
                  <c:v>0.19</c:v>
                </c:pt>
              </c:numCache>
            </c:numRef>
          </c:val>
          <c:extLst>
            <c:ext xmlns:c16="http://schemas.microsoft.com/office/drawing/2014/chart" uri="{C3380CC4-5D6E-409C-BE32-E72D297353CC}">
              <c16:uniqueId val="{00000004-DCAF-45E8-8904-CFE2C206348B}"/>
            </c:ext>
          </c:extLst>
        </c:ser>
        <c:ser>
          <c:idx val="5"/>
          <c:order val="5"/>
          <c:tx>
            <c:strRef>
              <c:f>データシート!$A$32</c:f>
              <c:strCache>
                <c:ptCount val="1"/>
                <c:pt idx="0">
                  <c:v>国民健康保険事業会計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0.41</c:v>
                </c:pt>
                <c:pt idx="2">
                  <c:v>#N/A</c:v>
                </c:pt>
                <c:pt idx="3">
                  <c:v>0.26</c:v>
                </c:pt>
                <c:pt idx="4">
                  <c:v>#N/A</c:v>
                </c:pt>
                <c:pt idx="5">
                  <c:v>0.36</c:v>
                </c:pt>
                <c:pt idx="6">
                  <c:v>#N/A</c:v>
                </c:pt>
                <c:pt idx="7">
                  <c:v>0.5</c:v>
                </c:pt>
                <c:pt idx="8">
                  <c:v>#N/A</c:v>
                </c:pt>
                <c:pt idx="9">
                  <c:v>0.31</c:v>
                </c:pt>
              </c:numCache>
            </c:numRef>
          </c:val>
          <c:extLst>
            <c:ext xmlns:c16="http://schemas.microsoft.com/office/drawing/2014/chart" uri="{C3380CC4-5D6E-409C-BE32-E72D297353CC}">
              <c16:uniqueId val="{00000005-DCAF-45E8-8904-CFE2C206348B}"/>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0.01</c:v>
                </c:pt>
                <c:pt idx="2">
                  <c:v>#N/A</c:v>
                </c:pt>
                <c:pt idx="3">
                  <c:v>0.01</c:v>
                </c:pt>
                <c:pt idx="4">
                  <c:v>#N/A</c:v>
                </c:pt>
                <c:pt idx="5">
                  <c:v>0.01</c:v>
                </c:pt>
                <c:pt idx="6">
                  <c:v>#N/A</c:v>
                </c:pt>
                <c:pt idx="7">
                  <c:v>0.6</c:v>
                </c:pt>
                <c:pt idx="8">
                  <c:v>#N/A</c:v>
                </c:pt>
                <c:pt idx="9">
                  <c:v>0.54</c:v>
                </c:pt>
              </c:numCache>
            </c:numRef>
          </c:val>
          <c:extLst>
            <c:ext xmlns:c16="http://schemas.microsoft.com/office/drawing/2014/chart" uri="{C3380CC4-5D6E-409C-BE32-E72D297353CC}">
              <c16:uniqueId val="{00000006-DCAF-45E8-8904-CFE2C206348B}"/>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0.21</c:v>
                </c:pt>
                <c:pt idx="2">
                  <c:v>#N/A</c:v>
                </c:pt>
                <c:pt idx="3">
                  <c:v>0.03</c:v>
                </c:pt>
                <c:pt idx="4">
                  <c:v>#N/A</c:v>
                </c:pt>
                <c:pt idx="5">
                  <c:v>0.02</c:v>
                </c:pt>
                <c:pt idx="6">
                  <c:v>#N/A</c:v>
                </c:pt>
                <c:pt idx="7">
                  <c:v>0.39</c:v>
                </c:pt>
                <c:pt idx="8">
                  <c:v>#N/A</c:v>
                </c:pt>
                <c:pt idx="9">
                  <c:v>1.1100000000000001</c:v>
                </c:pt>
              </c:numCache>
            </c:numRef>
          </c:val>
          <c:extLst>
            <c:ext xmlns:c16="http://schemas.microsoft.com/office/drawing/2014/chart" uri="{C3380CC4-5D6E-409C-BE32-E72D297353CC}">
              <c16:uniqueId val="{00000007-DCAF-45E8-8904-CFE2C206348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1.08</c:v>
                </c:pt>
                <c:pt idx="2">
                  <c:v>#N/A</c:v>
                </c:pt>
                <c:pt idx="3">
                  <c:v>3.05</c:v>
                </c:pt>
                <c:pt idx="4">
                  <c:v>#N/A</c:v>
                </c:pt>
                <c:pt idx="5">
                  <c:v>1.74</c:v>
                </c:pt>
                <c:pt idx="6">
                  <c:v>#N/A</c:v>
                </c:pt>
                <c:pt idx="7">
                  <c:v>1.73</c:v>
                </c:pt>
                <c:pt idx="8">
                  <c:v>#N/A</c:v>
                </c:pt>
                <c:pt idx="9">
                  <c:v>1.74</c:v>
                </c:pt>
              </c:numCache>
            </c:numRef>
          </c:val>
          <c:extLst>
            <c:ext xmlns:c16="http://schemas.microsoft.com/office/drawing/2014/chart" uri="{C3380CC4-5D6E-409C-BE32-E72D297353CC}">
              <c16:uniqueId val="{00000008-DCAF-45E8-8904-CFE2C206348B}"/>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12.52</c:v>
                </c:pt>
                <c:pt idx="2">
                  <c:v>#N/A</c:v>
                </c:pt>
                <c:pt idx="3">
                  <c:v>13.36</c:v>
                </c:pt>
                <c:pt idx="4">
                  <c:v>#N/A</c:v>
                </c:pt>
                <c:pt idx="5">
                  <c:v>15.79</c:v>
                </c:pt>
                <c:pt idx="6">
                  <c:v>#N/A</c:v>
                </c:pt>
                <c:pt idx="7">
                  <c:v>17.02</c:v>
                </c:pt>
                <c:pt idx="8">
                  <c:v>#N/A</c:v>
                </c:pt>
                <c:pt idx="9">
                  <c:v>17.64</c:v>
                </c:pt>
              </c:numCache>
            </c:numRef>
          </c:val>
          <c:extLst>
            <c:ext xmlns:c16="http://schemas.microsoft.com/office/drawing/2014/chart" uri="{C3380CC4-5D6E-409C-BE32-E72D297353CC}">
              <c16:uniqueId val="{00000009-DCAF-45E8-8904-CFE2C206348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1077</c:v>
                </c:pt>
                <c:pt idx="5">
                  <c:v>1021</c:v>
                </c:pt>
                <c:pt idx="8">
                  <c:v>977</c:v>
                </c:pt>
                <c:pt idx="11">
                  <c:v>924</c:v>
                </c:pt>
                <c:pt idx="14">
                  <c:v>937</c:v>
                </c:pt>
              </c:numCache>
            </c:numRef>
          </c:val>
          <c:extLst>
            <c:ext xmlns:c16="http://schemas.microsoft.com/office/drawing/2014/chart" uri="{C3380CC4-5D6E-409C-BE32-E72D297353CC}">
              <c16:uniqueId val="{00000000-B374-413E-B9E9-0FF6936837F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374-413E-B9E9-0FF6936837F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374-413E-B9E9-0FF6936837F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374-413E-B9E9-0FF6936837F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255</c:v>
                </c:pt>
                <c:pt idx="3">
                  <c:v>265</c:v>
                </c:pt>
                <c:pt idx="6">
                  <c:v>248</c:v>
                </c:pt>
                <c:pt idx="9">
                  <c:v>252</c:v>
                </c:pt>
                <c:pt idx="12">
                  <c:v>249</c:v>
                </c:pt>
              </c:numCache>
            </c:numRef>
          </c:val>
          <c:extLst>
            <c:ext xmlns:c16="http://schemas.microsoft.com/office/drawing/2014/chart" uri="{C3380CC4-5D6E-409C-BE32-E72D297353CC}">
              <c16:uniqueId val="{00000004-B374-413E-B9E9-0FF6936837F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374-413E-B9E9-0FF6936837F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374-413E-B9E9-0FF6936837F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1235</c:v>
                </c:pt>
                <c:pt idx="3">
                  <c:v>1173</c:v>
                </c:pt>
                <c:pt idx="6">
                  <c:v>1188</c:v>
                </c:pt>
                <c:pt idx="9">
                  <c:v>1122</c:v>
                </c:pt>
                <c:pt idx="12">
                  <c:v>1162</c:v>
                </c:pt>
              </c:numCache>
            </c:numRef>
          </c:val>
          <c:extLst>
            <c:ext xmlns:c16="http://schemas.microsoft.com/office/drawing/2014/chart" uri="{C3380CC4-5D6E-409C-BE32-E72D297353CC}">
              <c16:uniqueId val="{00000007-B374-413E-B9E9-0FF6936837F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413</c:v>
                </c:pt>
                <c:pt idx="2">
                  <c:v>#N/A</c:v>
                </c:pt>
                <c:pt idx="3">
                  <c:v>#N/A</c:v>
                </c:pt>
                <c:pt idx="4">
                  <c:v>417</c:v>
                </c:pt>
                <c:pt idx="5">
                  <c:v>#N/A</c:v>
                </c:pt>
                <c:pt idx="6">
                  <c:v>#N/A</c:v>
                </c:pt>
                <c:pt idx="7">
                  <c:v>459</c:v>
                </c:pt>
                <c:pt idx="8">
                  <c:v>#N/A</c:v>
                </c:pt>
                <c:pt idx="9">
                  <c:v>#N/A</c:v>
                </c:pt>
                <c:pt idx="10">
                  <c:v>450</c:v>
                </c:pt>
                <c:pt idx="11">
                  <c:v>#N/A</c:v>
                </c:pt>
                <c:pt idx="12">
                  <c:v>#N/A</c:v>
                </c:pt>
                <c:pt idx="13">
                  <c:v>474</c:v>
                </c:pt>
                <c:pt idx="14">
                  <c:v>#N/A</c:v>
                </c:pt>
              </c:numCache>
            </c:numRef>
          </c:val>
          <c:smooth val="0"/>
          <c:extLst>
            <c:ext xmlns:c16="http://schemas.microsoft.com/office/drawing/2014/chart" uri="{C3380CC4-5D6E-409C-BE32-E72D297353CC}">
              <c16:uniqueId val="{00000008-B374-413E-B9E9-0FF6936837F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7690</c:v>
                </c:pt>
                <c:pt idx="5">
                  <c:v>7442</c:v>
                </c:pt>
                <c:pt idx="8">
                  <c:v>6887</c:v>
                </c:pt>
                <c:pt idx="11">
                  <c:v>6630</c:v>
                </c:pt>
                <c:pt idx="14">
                  <c:v>5991</c:v>
                </c:pt>
              </c:numCache>
            </c:numRef>
          </c:val>
          <c:extLst>
            <c:ext xmlns:c16="http://schemas.microsoft.com/office/drawing/2014/chart" uri="{C3380CC4-5D6E-409C-BE32-E72D297353CC}">
              <c16:uniqueId val="{00000000-D482-4672-9D02-0AC8497CB81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1078</c:v>
                </c:pt>
                <c:pt idx="5">
                  <c:v>983</c:v>
                </c:pt>
                <c:pt idx="8">
                  <c:v>889</c:v>
                </c:pt>
                <c:pt idx="11">
                  <c:v>798</c:v>
                </c:pt>
                <c:pt idx="14">
                  <c:v>707</c:v>
                </c:pt>
              </c:numCache>
            </c:numRef>
          </c:val>
          <c:extLst>
            <c:ext xmlns:c16="http://schemas.microsoft.com/office/drawing/2014/chart" uri="{C3380CC4-5D6E-409C-BE32-E72D297353CC}">
              <c16:uniqueId val="{00000001-D482-4672-9D02-0AC8497CB81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2084</c:v>
                </c:pt>
                <c:pt idx="5">
                  <c:v>2136</c:v>
                </c:pt>
                <c:pt idx="8">
                  <c:v>2213</c:v>
                </c:pt>
                <c:pt idx="11">
                  <c:v>1894</c:v>
                </c:pt>
                <c:pt idx="14">
                  <c:v>1584</c:v>
                </c:pt>
              </c:numCache>
            </c:numRef>
          </c:val>
          <c:extLst>
            <c:ext xmlns:c16="http://schemas.microsoft.com/office/drawing/2014/chart" uri="{C3380CC4-5D6E-409C-BE32-E72D297353CC}">
              <c16:uniqueId val="{00000002-D482-4672-9D02-0AC8497CB81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482-4672-9D02-0AC8497CB81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482-4672-9D02-0AC8497CB81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82-4672-9D02-0AC8497CB81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315</c:v>
                </c:pt>
                <c:pt idx="3">
                  <c:v>297</c:v>
                </c:pt>
                <c:pt idx="6">
                  <c:v>271</c:v>
                </c:pt>
                <c:pt idx="9">
                  <c:v>270</c:v>
                </c:pt>
                <c:pt idx="12">
                  <c:v>222</c:v>
                </c:pt>
              </c:numCache>
            </c:numRef>
          </c:val>
          <c:extLst>
            <c:ext xmlns:c16="http://schemas.microsoft.com/office/drawing/2014/chart" uri="{C3380CC4-5D6E-409C-BE32-E72D297353CC}">
              <c16:uniqueId val="{00000006-D482-4672-9D02-0AC8497CB81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482-4672-9D02-0AC8497CB81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1971</c:v>
                </c:pt>
                <c:pt idx="3">
                  <c:v>1817</c:v>
                </c:pt>
                <c:pt idx="6">
                  <c:v>1650</c:v>
                </c:pt>
                <c:pt idx="9">
                  <c:v>1486</c:v>
                </c:pt>
                <c:pt idx="12">
                  <c:v>1266</c:v>
                </c:pt>
              </c:numCache>
            </c:numRef>
          </c:val>
          <c:extLst>
            <c:ext xmlns:c16="http://schemas.microsoft.com/office/drawing/2014/chart" uri="{C3380CC4-5D6E-409C-BE32-E72D297353CC}">
              <c16:uniqueId val="{00000008-D482-4672-9D02-0AC8497CB81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482-4672-9D02-0AC8497CB81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9981</c:v>
                </c:pt>
                <c:pt idx="3">
                  <c:v>9777</c:v>
                </c:pt>
                <c:pt idx="6">
                  <c:v>9004</c:v>
                </c:pt>
                <c:pt idx="9">
                  <c:v>8704</c:v>
                </c:pt>
                <c:pt idx="12">
                  <c:v>7982</c:v>
                </c:pt>
              </c:numCache>
            </c:numRef>
          </c:val>
          <c:extLst>
            <c:ext xmlns:c16="http://schemas.microsoft.com/office/drawing/2014/chart" uri="{C3380CC4-5D6E-409C-BE32-E72D297353CC}">
              <c16:uniqueId val="{0000000A-D482-4672-9D02-0AC8497CB81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1415</c:v>
                </c:pt>
                <c:pt idx="2">
                  <c:v>#N/A</c:v>
                </c:pt>
                <c:pt idx="3">
                  <c:v>#N/A</c:v>
                </c:pt>
                <c:pt idx="4">
                  <c:v>1330</c:v>
                </c:pt>
                <c:pt idx="5">
                  <c:v>#N/A</c:v>
                </c:pt>
                <c:pt idx="6">
                  <c:v>#N/A</c:v>
                </c:pt>
                <c:pt idx="7">
                  <c:v>935</c:v>
                </c:pt>
                <c:pt idx="8">
                  <c:v>#N/A</c:v>
                </c:pt>
                <c:pt idx="9">
                  <c:v>#N/A</c:v>
                </c:pt>
                <c:pt idx="10">
                  <c:v>1138</c:v>
                </c:pt>
                <c:pt idx="11">
                  <c:v>#N/A</c:v>
                </c:pt>
                <c:pt idx="12">
                  <c:v>#N/A</c:v>
                </c:pt>
                <c:pt idx="13">
                  <c:v>1189</c:v>
                </c:pt>
                <c:pt idx="14">
                  <c:v>#N/A</c:v>
                </c:pt>
              </c:numCache>
            </c:numRef>
          </c:val>
          <c:smooth val="0"/>
          <c:extLst>
            <c:ext xmlns:c16="http://schemas.microsoft.com/office/drawing/2014/chart" uri="{C3380CC4-5D6E-409C-BE32-E72D297353CC}">
              <c16:uniqueId val="{0000000B-D482-4672-9D02-0AC8497CB81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1118</c:v>
                </c:pt>
                <c:pt idx="1">
                  <c:v>948</c:v>
                </c:pt>
                <c:pt idx="2">
                  <c:v>778</c:v>
                </c:pt>
              </c:numCache>
            </c:numRef>
          </c:val>
          <c:extLst>
            <c:ext xmlns:c16="http://schemas.microsoft.com/office/drawing/2014/chart" uri="{C3380CC4-5D6E-409C-BE32-E72D297353CC}">
              <c16:uniqueId val="{00000000-B550-4AAE-831A-FD36B512361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446</c:v>
                </c:pt>
                <c:pt idx="1">
                  <c:v>312</c:v>
                </c:pt>
                <c:pt idx="2">
                  <c:v>233</c:v>
                </c:pt>
              </c:numCache>
            </c:numRef>
          </c:val>
          <c:extLst>
            <c:ext xmlns:c16="http://schemas.microsoft.com/office/drawing/2014/chart" uri="{C3380CC4-5D6E-409C-BE32-E72D297353CC}">
              <c16:uniqueId val="{00000001-B550-4AAE-831A-FD36B512361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774</c:v>
                </c:pt>
                <c:pt idx="1">
                  <c:v>766</c:v>
                </c:pt>
                <c:pt idx="2">
                  <c:v>703</c:v>
                </c:pt>
              </c:numCache>
            </c:numRef>
          </c:val>
          <c:extLst>
            <c:ext xmlns:c16="http://schemas.microsoft.com/office/drawing/2014/chart" uri="{C3380CC4-5D6E-409C-BE32-E72D297353CC}">
              <c16:uniqueId val="{00000002-B550-4AAE-831A-FD36B512361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{591C1AAB-616A-4311-8745-E7BB0CD6C1AF}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B08-48CD-8E74-EBD3DC1321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{7BCBBB93-25CA-4C75-A918-7A2FC0D19F56}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B08-48CD-8E74-EBD3DC1321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{7D394E26-6B9C-4F5B-B92E-5213EF47A767}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B08-48CD-8E74-EBD3DC1321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{EE4557FB-5C8C-425B-B3DD-898DD01EBF55}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B08-48CD-8E74-EBD3DC1321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{059DCE18-5E99-4621-A45C-C9496C305D8F}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B08-48CD-8E74-EBD3DC13217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{5871B4CE-8404-412C-91C3-33F08461DB32}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B08-48CD-8E74-EBD3DC13217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{59F0244D-2AB4-4A6C-8716-79988197E8F0}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B08-48CD-8E74-EBD3DC132173}"/>
                </c:ext>
              </c:extLst>
            </c:dLbl>
            <c:dLbl>
              <c:idx val="24"/>
              <c:layout>
                <c:manualLayout>
                  <c:x val="-3.1359255137876435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{870F160B-01E2-433D-B6AF-FC4111BBB483}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B08-48CD-8E74-EBD3DC132173}"/>
                </c:ext>
              </c:extLst>
            </c:dLbl>
            <c:dLbl>
              <c:idx val="32"/>
              <c:layout>
                <c:manualLayout>
                  <c:x val="-3.2672246162591956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{0E058FA7-1DD0-4993-8A68-3D5810DA4495}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B08-48CD-8E74-EBD3DC1321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c:v>
                </c:pt>
                <c:pt idx="8">
                  <c:v>52.5</c:v>
                </c:pt>
                <c:pt idx="16">
                  <c:v>54.2</c:v>
                </c:pt>
                <c:pt idx="24">
                  <c:v>55.3</c:v>
                </c:pt>
                <c:pt idx="32">
                  <c:v>56.2</c:v>
                </c:pt>
              </c:numCache>
            </c:numRef>
          </c:xVal>
          <c:yVal>
            <c:numRef>
              <c:f>公会計指標分析・財政指標組合せ分析表!$BP$51:$DC$51</c:f>
              <c:numCache>
                <c:formatCode>#,##0.0;"▲ "#,##0.0</c:formatCode>
                <c:ptCount val="40"/>
                <c:pt idx="0">
                  <c:v>44.9</c:v>
                </c:pt>
                <c:pt idx="8">
                  <c:v>39.200000000000003</c:v>
                </c:pt>
                <c:pt idx="16">
                  <c:v>29.7</c:v>
                </c:pt>
                <c:pt idx="24">
                  <c:v>35.700000000000003</c:v>
                </c:pt>
                <c:pt idx="32">
                  <c:v>36.5</c:v>
                </c:pt>
              </c:numCache>
            </c:numRef>
          </c:yVal>
          <c:smooth val="0"/>
          <c:extLst>
            <c:ext xmlns:c16="http://schemas.microsoft.com/office/drawing/2014/chart" uri="{C3380CC4-5D6E-409C-BE32-E72D297353CC}">
              <c16:uniqueId val="{00000009-9B08-48CD-8E74-EBD3DC13217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{1CEC56FF-DC5C-487D-B5F0-BAE60E060811}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B08-48CD-8E74-EBD3DC13217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{B03CAC50-DA01-4362-AAC8-BC156AD4F4E7}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B08-48CD-8E74-EBD3DC1321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{D304BF55-7C25-4967-87D7-7D6BB500A5BD}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B08-48CD-8E74-EBD3DC1321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{52E3528F-5A18-46FC-9C58-6F51A3FF6345}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B08-48CD-8E74-EBD3DC1321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{65897994-72D6-4F9C-913F-372BFBD97D12}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B08-48CD-8E74-EBD3DC132173}"/>
                </c:ext>
              </c:extLst>
            </c:dLbl>
            <c:dLbl>
              <c:idx val="8"/>
              <c:layout>
                <c:manualLayout>
                  <c:x val="-3.1359255137876435E-2"/>
                  <c:y val="-8.436376915537831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{59AE1F4B-8168-4BB3-B242-14E4BE1B8817}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B08-48CD-8E74-EBD3DC132173}"/>
                </c:ext>
              </c:extLst>
            </c:dLbl>
            <c:dLbl>
              <c:idx val="16"/>
              <c:layout>
                <c:manualLayout>
                  <c:x val="-3.2672246162591921E-2"/>
                  <c:y val="-7.455140563062176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{FFCAB58B-23AA-4F13-ADE5-8CE879B77721}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B08-48CD-8E74-EBD3DC132173}"/>
                </c:ext>
              </c:extLst>
            </c:dLbl>
            <c:dLbl>
              <c:idx val="24"/>
              <c:layout>
                <c:manualLayout>
                  <c:x val="-3.2015750650234161E-2"/>
                  <c:y val="-3.53019515315954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{3E3AB530-4DDD-44F4-B5B1-8E4D8003E5B1}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B08-48CD-8E74-EBD3DC13217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{7BB45D52-AAF1-4407-A748-43055D37CE94}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B08-48CD-8E74-EBD3DC1321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B08-48CD-8E74-EBD3DC132173}"/>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{93295A10-EDC9-4142-9B13-FFB88F852594}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0DC-450E-9560-CCCFAB2CCD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{AF4F90C7-6DAB-40C8-AEA0-97379EA70049}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DC-450E-9560-CCCFAB2CCD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{98571C81-79E4-47E1-A32E-84ECF32F10B0}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DC-450E-9560-CCCFAB2CCD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{31F62ADB-B50C-405F-84DA-00C1182F01B7}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DC-450E-9560-CCCFAB2CCD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{FA0A99C7-555B-4C67-9C3F-ADC0F7929536}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DC-450E-9560-CCCFAB2CCDD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{2B3CFC20-3BB5-411C-B671-8848BCFBEFAB}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0DC-450E-9560-CCCFAB2CCDD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{79BB9845-4599-4548-BFEF-2CE8D0ECBCE4}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0DC-450E-9560-CCCFAB2CCDD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{07DBB6F1-6765-4732-8ABB-454B976B8219}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0DC-450E-9560-CCCFAB2CCDD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{D8C3F3C2-AFC9-4D15-AC2D-7A0219990941}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0DC-450E-9560-CCCFAB2CCD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12.9</c:v>
                </c:pt>
                <c:pt idx="8">
                  <c:v>12.9</c:v>
                </c:pt>
                <c:pt idx="16">
                  <c:v>13.3</c:v>
                </c:pt>
                <c:pt idx="24">
                  <c:v>13.7</c:v>
                </c:pt>
                <c:pt idx="32">
                  <c:v>14.4</c:v>
                </c:pt>
              </c:numCache>
            </c:numRef>
          </c:xVal>
          <c:yVal>
            <c:numRef>
              <c:f>公会計指標分析・財政指標組合せ分析表!$BP$73:$DC$73</c:f>
              <c:numCache>
                <c:formatCode>#,##0.0;"▲ "#,##0.0</c:formatCode>
                <c:ptCount val="40"/>
                <c:pt idx="0">
                  <c:v>44.9</c:v>
                </c:pt>
                <c:pt idx="8">
                  <c:v>39.200000000000003</c:v>
                </c:pt>
                <c:pt idx="16">
                  <c:v>29.7</c:v>
                </c:pt>
                <c:pt idx="24">
                  <c:v>35.700000000000003</c:v>
                </c:pt>
                <c:pt idx="32">
                  <c:v>36.5</c:v>
                </c:pt>
              </c:numCache>
            </c:numRef>
          </c:yVal>
          <c:smooth val="0"/>
          <c:extLst>
            <c:ext xmlns:c16="http://schemas.microsoft.com/office/drawing/2014/chart" uri="{C3380CC4-5D6E-409C-BE32-E72D297353CC}">
              <c16:uniqueId val="{00000009-80DC-450E-9560-CCCFAB2CCDD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9.079773574618109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{FFADC4BC-C885-4DCA-97BB-32A2394130CA}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0DC-450E-9560-CCCFAB2CCDD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{A90ED77C-A48C-4A4E-AD9F-F3C28F9EACD2}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DC-450E-9560-CCCFAB2CCD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{7E5E51BE-C99D-41D2-8DF8-086F8E6C49CD}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DC-450E-9560-CCCFAB2CCD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{A75D75B2-A90E-4F93-9C82-59C26F48028E}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DC-450E-9560-CCCFAB2CCD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{5E97D4F6-939A-4663-B0FA-226024C118D0}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DC-450E-9560-CCCFAB2CCDDA}"/>
                </c:ext>
              </c:extLst>
            </c:dLbl>
            <c:dLbl>
              <c:idx val="8"/>
              <c:layout>
                <c:manualLayout>
                  <c:x val="-1.8235628084250128E-2"/>
                  <c:y val="-5.295628420166489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{25B38C7B-F995-4FC7-B461-AB3F582DD005}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0DC-450E-9560-CCCFAB2CCDDA}"/>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{A93165E5-305D-4F09-9FB2-602F48DE97CC}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0DC-450E-9560-CCCFAB2CCDDA}"/>
                </c:ext>
              </c:extLst>
            </c:dLbl>
            <c:dLbl>
              <c:idx val="24"/>
              <c:layout>
                <c:manualLayout>
                  <c:x val="-3.1570342725075584E-2"/>
                  <c:y val="-7.187700997392300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{9FA52C70-F169-4E48-B2CA-7BD14E766A3F}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0DC-450E-9560-CCCFAB2CCDD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{C8CB3B24-8FEF-47FB-9FF1-0636B0FFB47F}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0DC-450E-9560-CCCFAB2CCD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0DC-450E-9560-CCCFAB2CCDDA}"/>
            </c:ext>
          </c:extLst>
        </c:ser>
        <c:dLbls>
          <c:showLegendKey val="0"/>
          <c:showVal val="1"/>
          <c:showCatName val="0"/>
          <c:showSerName val="0"/>
          <c:showPercent val="0"/>
          <c:showBubbleSize val="0"/>
        </c:dLbls>
        <c:axId val="84219776"/>
        <c:axId val="84234240"/>
      </c:scatterChart>
      <c:valAx>
        <c:axId val="84219776"/>
        <c:scaling>
          <c:orientation val="maxMin"/>
          <c:max val="15"/>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減少や少子高齢化に加え、歳入総額に占める自主財源割合は２割ほどで、財政基盤も弱いため、全国平均や類似団体平均を大きく下回っている。今後も人口減少対策の取り組みを進めながら、主要産業の育成、新たな雇用の創出など自主財源の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130628</xdr:rowOff>
    </xdr:from>
    <xdr:to>
      <xdr:col>23</xdr:col>
      <xdr:colOff>133350</xdr:colOff>
      <xdr:row>44</xdr:row>
      <xdr:rowOff>130628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7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130628</xdr:rowOff>
    </xdr:from>
    <xdr:to>
      <xdr:col>19</xdr:col>
      <xdr:colOff>133350</xdr:colOff>
      <xdr:row>44</xdr:row>
      <xdr:rowOff>130628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130628</xdr:rowOff>
    </xdr:from>
    <xdr:to>
      <xdr:col>15</xdr:col>
      <xdr:colOff>82550</xdr:colOff>
      <xdr:row>44</xdr:row>
      <xdr:rowOff>130628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130628</xdr:rowOff>
    </xdr:from>
    <xdr:to>
      <xdr:col>11</xdr:col>
      <xdr:colOff>31750</xdr:colOff>
      <xdr:row>44</xdr:row>
      <xdr:rowOff>130628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79828</xdr:rowOff>
    </xdr:from>
    <xdr:to>
      <xdr:col>23</xdr:col>
      <xdr:colOff>184150</xdr:colOff>
      <xdr:row>45</xdr:row>
      <xdr:rowOff>9978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147155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51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79828</xdr:rowOff>
    </xdr:from>
    <xdr:to>
      <xdr:col>19</xdr:col>
      <xdr:colOff>184150</xdr:colOff>
      <xdr:row>45</xdr:row>
      <xdr:rowOff>9978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166205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710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79828</xdr:rowOff>
    </xdr:from>
    <xdr:to>
      <xdr:col>15</xdr:col>
      <xdr:colOff>133350</xdr:colOff>
      <xdr:row>45</xdr:row>
      <xdr:rowOff>9978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166205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79828</xdr:rowOff>
    </xdr:from>
    <xdr:to>
      <xdr:col>11</xdr:col>
      <xdr:colOff>82550</xdr:colOff>
      <xdr:row>45</xdr:row>
      <xdr:rowOff>9978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166205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79828</xdr:rowOff>
    </xdr:from>
    <xdr:to>
      <xdr:col>7</xdr:col>
      <xdr:colOff>31750</xdr:colOff>
      <xdr:row>45</xdr:row>
      <xdr:rowOff>9978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166205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低下</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94.5</a:t>
          </a:r>
          <a:r>
            <a:rPr kumimoji="1" lang="ja-JP" altLang="ja-JP" sz="1100">
              <a:solidFill>
                <a:schemeClr val="dk1"/>
              </a:solidFill>
              <a:effectLst/>
              <a:latin typeface="+mn-lt"/>
              <a:ea typeface="+mn-ea"/>
              <a:cs typeface="+mn-cs"/>
            </a:rPr>
            <a:t>％となった。主な要因は</a:t>
          </a:r>
          <a:r>
            <a:rPr kumimoji="1" lang="ja-JP" altLang="en-US" sz="1100">
              <a:solidFill>
                <a:schemeClr val="dk1"/>
              </a:solidFill>
              <a:effectLst/>
              <a:latin typeface="+mn-lt"/>
              <a:ea typeface="+mn-ea"/>
              <a:cs typeface="+mn-cs"/>
            </a:rPr>
            <a:t>歳入</a:t>
          </a:r>
          <a:r>
            <a:rPr kumimoji="1" lang="ja-JP" altLang="ja-JP" sz="1100">
              <a:solidFill>
                <a:schemeClr val="dk1"/>
              </a:solidFill>
              <a:effectLst/>
              <a:latin typeface="+mn-lt"/>
              <a:ea typeface="+mn-ea"/>
              <a:cs typeface="+mn-cs"/>
            </a:rPr>
            <a:t>面で</a:t>
          </a:r>
          <a:r>
            <a:rPr kumimoji="1" lang="ja-JP" altLang="en-US" sz="1100">
              <a:solidFill>
                <a:schemeClr val="dk1"/>
              </a:solidFill>
              <a:effectLst/>
              <a:latin typeface="+mn-lt"/>
              <a:ea typeface="+mn-ea"/>
              <a:cs typeface="+mn-cs"/>
            </a:rPr>
            <a:t>地方交付税や地方特例交付金等が増加したことによるものである。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義務的経費の経常収支比率も高止まりしており、</a:t>
          </a:r>
          <a:r>
            <a:rPr kumimoji="1" lang="en-US" altLang="ja-JP" sz="1100">
              <a:solidFill>
                <a:schemeClr val="dk1"/>
              </a:solidFill>
              <a:effectLst/>
              <a:latin typeface="+mn-lt"/>
              <a:ea typeface="+mn-ea"/>
              <a:cs typeface="+mn-cs"/>
            </a:rPr>
            <a:t>59.9</a:t>
          </a:r>
          <a:r>
            <a:rPr kumimoji="1" lang="ja-JP" altLang="ja-JP" sz="1100">
              <a:solidFill>
                <a:schemeClr val="dk1"/>
              </a:solidFill>
              <a:effectLst/>
              <a:latin typeface="+mn-lt"/>
              <a:ea typeface="+mn-ea"/>
              <a:cs typeface="+mn-cs"/>
            </a:rPr>
            <a:t>％と前年度比で</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ポイント上昇している。中でも人件費は</a:t>
          </a:r>
          <a:r>
            <a:rPr kumimoji="1" lang="en-US" altLang="ja-JP" sz="1100">
              <a:solidFill>
                <a:schemeClr val="dk1"/>
              </a:solidFill>
              <a:effectLst/>
              <a:latin typeface="+mn-lt"/>
              <a:ea typeface="+mn-ea"/>
              <a:cs typeface="+mn-cs"/>
            </a:rPr>
            <a:t>32.0</a:t>
          </a:r>
          <a:r>
            <a:rPr kumimoji="1" lang="ja-JP" altLang="ja-JP" sz="1100">
              <a:solidFill>
                <a:schemeClr val="dk1"/>
              </a:solidFill>
              <a:effectLst/>
              <a:latin typeface="+mn-lt"/>
              <a:ea typeface="+mn-ea"/>
              <a:cs typeface="+mn-cs"/>
            </a:rPr>
            <a:t>％ともっとも高い数値となっており、今後も引き続き定員管理計画に基づいた適正な定員管理及び事務事業の見直しによる事業の集約化・効率化を行うことで、人件費の抑制に努める。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54504</xdr:rowOff>
    </xdr:from>
    <xdr:to>
      <xdr:col>23</xdr:col>
      <xdr:colOff>133350</xdr:colOff>
      <xdr:row>62</xdr:row>
      <xdr:rowOff>62547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684404"/>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28363</xdr:rowOff>
    </xdr:from>
    <xdr:to>
      <xdr:col>19</xdr:col>
      <xdr:colOff>133350</xdr:colOff>
      <xdr:row>62</xdr:row>
      <xdr:rowOff>62547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658263"/>
          <a:ext cx="889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117369</xdr:rowOff>
    </xdr:from>
    <xdr:to>
      <xdr:col>15</xdr:col>
      <xdr:colOff>82550</xdr:colOff>
      <xdr:row>62</xdr:row>
      <xdr:rowOff>28363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75819"/>
          <a:ext cx="889000" cy="8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117369</xdr:rowOff>
    </xdr:from>
    <xdr:to>
      <xdr:col>11</xdr:col>
      <xdr:colOff>31750</xdr:colOff>
      <xdr:row>62</xdr:row>
      <xdr:rowOff>92710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75819"/>
          <a:ext cx="889000" cy="14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3704</xdr:rowOff>
    </xdr:from>
    <xdr:to>
      <xdr:col>23</xdr:col>
      <xdr:colOff>184150</xdr:colOff>
      <xdr:row>62</xdr:row>
      <xdr:rowOff>105304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63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147231</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605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11747</xdr:rowOff>
    </xdr:from>
    <xdr:to>
      <xdr:col>19</xdr:col>
      <xdr:colOff>184150</xdr:colOff>
      <xdr:row>62</xdr:row>
      <xdr:rowOff>113347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4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98124</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28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149013</xdr:rowOff>
    </xdr:from>
    <xdr:to>
      <xdr:col>15</xdr:col>
      <xdr:colOff>133350</xdr:colOff>
      <xdr:row>62</xdr:row>
      <xdr:rowOff>79163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63940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66569</xdr:rowOff>
    </xdr:from>
    <xdr:to>
      <xdr:col>11</xdr:col>
      <xdr:colOff>82550</xdr:colOff>
      <xdr:row>61</xdr:row>
      <xdr:rowOff>168169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2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152946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1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128287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[439,997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１人当たり</a:t>
          </a:r>
          <a:r>
            <a:rPr kumimoji="1" lang="en-US" altLang="ja-JP" sz="1100">
              <a:solidFill>
                <a:schemeClr val="dk1"/>
              </a:solidFill>
              <a:effectLst/>
              <a:latin typeface="+mn-lt"/>
              <a:ea typeface="+mn-ea"/>
              <a:cs typeface="+mn-cs"/>
            </a:rPr>
            <a:t>439,997</a:t>
          </a:r>
          <a:r>
            <a:rPr kumimoji="1" lang="ja-JP" altLang="ja-JP" sz="1100">
              <a:solidFill>
                <a:schemeClr val="dk1"/>
              </a:solidFill>
              <a:effectLst/>
              <a:latin typeface="+mn-lt"/>
              <a:ea typeface="+mn-ea"/>
              <a:cs typeface="+mn-cs"/>
            </a:rPr>
            <a:t>円と前年度から</a:t>
          </a:r>
          <a:r>
            <a:rPr kumimoji="1" lang="en-US" altLang="ja-JP" sz="1100">
              <a:solidFill>
                <a:schemeClr val="dk1"/>
              </a:solidFill>
              <a:effectLst/>
              <a:latin typeface="+mn-lt"/>
              <a:ea typeface="+mn-ea"/>
              <a:cs typeface="+mn-cs"/>
            </a:rPr>
            <a:t>37,041</a:t>
          </a:r>
          <a:r>
            <a:rPr kumimoji="1" lang="ja-JP" altLang="ja-JP" sz="1100">
              <a:solidFill>
                <a:schemeClr val="dk1"/>
              </a:solidFill>
              <a:effectLst/>
              <a:latin typeface="+mn-lt"/>
              <a:ea typeface="+mn-ea"/>
              <a:cs typeface="+mn-cs"/>
            </a:rPr>
            <a:t>円の増加となっており、類似団体平均を大きく上回っている。これは、離島同士の合併による行政サービスの低下を招かないよう総合支所・分庁併用方式を採用しているため、職員数が多くなっていることによるものである。また、その他の要因としては、離島間における地域格差の無いよう類似施設を複数有することから、維持管理費等による物件費が嵩んでいるため、今後は、公共施設等総合管理計画に基づき、施設の統廃合や集約化を進めることで施設の適正化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65878</xdr:rowOff>
    </xdr:from>
    <xdr:to>
      <xdr:col>23</xdr:col>
      <xdr:colOff>133350</xdr:colOff>
      <xdr:row>82</xdr:row>
      <xdr:rowOff>95672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24778"/>
          <a:ext cx="8382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56400</xdr:rowOff>
    </xdr:from>
    <xdr:to>
      <xdr:col>19</xdr:col>
      <xdr:colOff>133350</xdr:colOff>
      <xdr:row>82</xdr:row>
      <xdr:rowOff>65878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15300"/>
          <a:ext cx="889000" cy="9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51439</xdr:rowOff>
    </xdr:from>
    <xdr:to>
      <xdr:col>15</xdr:col>
      <xdr:colOff>82550</xdr:colOff>
      <xdr:row>82</xdr:row>
      <xdr:rowOff>56400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10339"/>
          <a:ext cx="889000" cy="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51439</xdr:rowOff>
    </xdr:from>
    <xdr:to>
      <xdr:col>11</xdr:col>
      <xdr:colOff>31750</xdr:colOff>
      <xdr:row>82</xdr:row>
      <xdr:rowOff>54476</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110339"/>
          <a:ext cx="889000" cy="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44872</xdr:rowOff>
    </xdr:from>
    <xdr:to>
      <xdr:col>23</xdr:col>
      <xdr:colOff>184150</xdr:colOff>
      <xdr:row>82</xdr:row>
      <xdr:rowOff>146472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0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16949</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7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15078</xdr:rowOff>
    </xdr:from>
    <xdr:to>
      <xdr:col>19</xdr:col>
      <xdr:colOff>184150</xdr:colOff>
      <xdr:row>82</xdr:row>
      <xdr:rowOff>116678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7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101455</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60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5600</xdr:rowOff>
    </xdr:from>
    <xdr:to>
      <xdr:col>15</xdr:col>
      <xdr:colOff>133350</xdr:colOff>
      <xdr:row>82</xdr:row>
      <xdr:rowOff>107200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6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91977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5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639</xdr:rowOff>
    </xdr:from>
    <xdr:to>
      <xdr:col>11</xdr:col>
      <xdr:colOff>82550</xdr:colOff>
      <xdr:row>82</xdr:row>
      <xdr:rowOff>102239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5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87016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4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3676</xdr:rowOff>
    </xdr:from>
    <xdr:to>
      <xdr:col>7</xdr:col>
      <xdr:colOff>31750</xdr:colOff>
      <xdr:row>82</xdr:row>
      <xdr:rowOff>105276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6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90053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4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前年度から数値は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低下し、</a:t>
          </a:r>
          <a:r>
            <a:rPr kumimoji="1" lang="ja-JP" altLang="ja-JP" sz="1100">
              <a:solidFill>
                <a:schemeClr val="dk1"/>
              </a:solidFill>
              <a:effectLst/>
              <a:latin typeface="+mn-lt"/>
              <a:ea typeface="+mn-ea"/>
              <a:cs typeface="+mn-cs"/>
            </a:rPr>
            <a:t>類似団体平均値を大きく下回る状況が続いている。今後は、職員の削減に努めるとともに、人事評価制度の適切な運用により、給与水準の適正化に努める。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17538</xdr:rowOff>
    </xdr:from>
    <xdr:to>
      <xdr:col>81</xdr:col>
      <xdr:colOff>44450</xdr:colOff>
      <xdr:row>89</xdr:row>
      <xdr:rowOff>92832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4076438"/>
          <a:ext cx="0" cy="12754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103915</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819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17538</xdr:rowOff>
    </xdr:from>
    <xdr:to>
      <xdr:col>81</xdr:col>
      <xdr:colOff>133350</xdr:colOff>
      <xdr:row>82</xdr:row>
      <xdr:rowOff>17538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407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86482</xdr:rowOff>
    </xdr:from>
    <xdr:to>
      <xdr:col>81</xdr:col>
      <xdr:colOff>44450</xdr:colOff>
      <xdr:row>82</xdr:row>
      <xdr:rowOff>166914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145382"/>
          <a:ext cx="8382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125384</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98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52009</xdr:rowOff>
    </xdr:from>
    <xdr:to>
      <xdr:col>77</xdr:col>
      <xdr:colOff>44450</xdr:colOff>
      <xdr:row>82</xdr:row>
      <xdr:rowOff>166914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110909"/>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4838</xdr:rowOff>
    </xdr:from>
    <xdr:to>
      <xdr:col>77</xdr:col>
      <xdr:colOff>95250</xdr:colOff>
      <xdr:row>86</xdr:row>
      <xdr:rowOff>106438</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91215</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835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85573</xdr:rowOff>
    </xdr:from>
    <xdr:to>
      <xdr:col>72</xdr:col>
      <xdr:colOff>203200</xdr:colOff>
      <xdr:row>82</xdr:row>
      <xdr:rowOff>52009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397302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4838</xdr:rowOff>
    </xdr:from>
    <xdr:to>
      <xdr:col>73</xdr:col>
      <xdr:colOff>44450</xdr:colOff>
      <xdr:row>86</xdr:row>
      <xdr:rowOff>106438</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91215</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62593</xdr:rowOff>
    </xdr:from>
    <xdr:to>
      <xdr:col>68</xdr:col>
      <xdr:colOff>152400</xdr:colOff>
      <xdr:row>81</xdr:row>
      <xdr:rowOff>85573</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3950043"/>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164798</xdr:rowOff>
    </xdr:from>
    <xdr:to>
      <xdr:col>68</xdr:col>
      <xdr:colOff>203200</xdr:colOff>
      <xdr:row>86</xdr:row>
      <xdr:rowOff>94948</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3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79725</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2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35682</xdr:rowOff>
    </xdr:from>
    <xdr:to>
      <xdr:col>81</xdr:col>
      <xdr:colOff>95250</xdr:colOff>
      <xdr:row>82</xdr:row>
      <xdr:rowOff>137282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09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128409</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015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116114</xdr:rowOff>
    </xdr:from>
    <xdr:to>
      <xdr:col>77</xdr:col>
      <xdr:colOff>95250</xdr:colOff>
      <xdr:row>83</xdr:row>
      <xdr:rowOff>46264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56441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94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1209</xdr:rowOff>
    </xdr:from>
    <xdr:to>
      <xdr:col>73</xdr:col>
      <xdr:colOff>44450</xdr:colOff>
      <xdr:row>82</xdr:row>
      <xdr:rowOff>102809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06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112986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828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34773</xdr:rowOff>
    </xdr:from>
    <xdr:to>
      <xdr:col>68</xdr:col>
      <xdr:colOff>203200</xdr:colOff>
      <xdr:row>81</xdr:row>
      <xdr:rowOff>136373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392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146550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691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11793</xdr:rowOff>
    </xdr:from>
    <xdr:to>
      <xdr:col>64</xdr:col>
      <xdr:colOff>152400</xdr:colOff>
      <xdr:row>81</xdr:row>
      <xdr:rowOff>113393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123570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366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離島同士の合併による行政サービスの低下を招かないよう総合支所・分庁併用方式を採用しているため、人口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類似団体に比べ大きく上回っている。令和３年度の岩城橋開通により、町内４つの有人島が陸続きとなったことから、組織体系の見直し及び業務の簡素化・効率化、民間委託の活用など事務事業の見直しや施設の統廃合・集約化により、定員管理の適正化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53245</xdr:rowOff>
    </xdr:from>
    <xdr:to>
      <xdr:col>81</xdr:col>
      <xdr:colOff>44450</xdr:colOff>
      <xdr:row>64</xdr:row>
      <xdr:rowOff>79787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6179800" y="11026045"/>
          <a:ext cx="838200" cy="2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55658</xdr:rowOff>
    </xdr:from>
    <xdr:to>
      <xdr:col>77</xdr:col>
      <xdr:colOff>44450</xdr:colOff>
      <xdr:row>64</xdr:row>
      <xdr:rowOff>79787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1028458"/>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55658</xdr:rowOff>
    </xdr:from>
    <xdr:to>
      <xdr:col>72</xdr:col>
      <xdr:colOff>203200</xdr:colOff>
      <xdr:row>64</xdr:row>
      <xdr:rowOff>115380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4401800" y="11028458"/>
          <a:ext cx="889000" cy="5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88233</xdr:rowOff>
    </xdr:from>
    <xdr:to>
      <xdr:col>68</xdr:col>
      <xdr:colOff>152400</xdr:colOff>
      <xdr:row>64</xdr:row>
      <xdr:rowOff>115380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1061033"/>
          <a:ext cx="889000" cy="2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2445</xdr:rowOff>
    </xdr:from>
    <xdr:to>
      <xdr:col>81</xdr:col>
      <xdr:colOff>95250</xdr:colOff>
      <xdr:row>64</xdr:row>
      <xdr:rowOff>104045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9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145972</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94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28987</xdr:rowOff>
    </xdr:from>
    <xdr:to>
      <xdr:col>77</xdr:col>
      <xdr:colOff>95250</xdr:colOff>
      <xdr:row>64</xdr:row>
      <xdr:rowOff>130587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100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115364</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1088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4858</xdr:rowOff>
    </xdr:from>
    <xdr:to>
      <xdr:col>73</xdr:col>
      <xdr:colOff>44450</xdr:colOff>
      <xdr:row>64</xdr:row>
      <xdr:rowOff>106458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97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91235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1064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64580</xdr:rowOff>
    </xdr:from>
    <xdr:to>
      <xdr:col>68</xdr:col>
      <xdr:colOff>203200</xdr:colOff>
      <xdr:row>64</xdr:row>
      <xdr:rowOff>166180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103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150957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112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37433</xdr:rowOff>
    </xdr:from>
    <xdr:to>
      <xdr:col>64</xdr:col>
      <xdr:colOff>152400</xdr:colOff>
      <xdr:row>64</xdr:row>
      <xdr:rowOff>139033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1010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123810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109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元利償還金の額は</a:t>
          </a:r>
          <a:r>
            <a:rPr kumimoji="1" lang="ja-JP" altLang="en-US" sz="1100">
              <a:solidFill>
                <a:schemeClr val="dk1"/>
              </a:solidFill>
              <a:effectLst/>
              <a:latin typeface="+mn-lt"/>
              <a:ea typeface="+mn-ea"/>
              <a:cs typeface="+mn-cs"/>
            </a:rPr>
            <a:t>令和元年度に実施した最終処分場や令和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年度に実施した長崎桟橋改修工事の償還開始</a:t>
          </a:r>
          <a:r>
            <a:rPr kumimoji="1" lang="ja-JP" altLang="ja-JP" sz="1100">
              <a:solidFill>
                <a:schemeClr val="dk1"/>
              </a:solidFill>
              <a:effectLst/>
              <a:latin typeface="+mn-lt"/>
              <a:ea typeface="+mn-ea"/>
              <a:cs typeface="+mn-cs"/>
            </a:rPr>
            <a:t>に伴い</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し、単年度実質公債費比率は前年度より</a:t>
          </a:r>
          <a:r>
            <a:rPr kumimoji="1" lang="en-US" altLang="ja-JP" sz="1100">
              <a:solidFill>
                <a:schemeClr val="dk1"/>
              </a:solidFill>
              <a:effectLst/>
              <a:latin typeface="+mn-lt"/>
              <a:ea typeface="+mn-ea"/>
              <a:cs typeface="+mn-cs"/>
            </a:rPr>
            <a:t>0.42</a:t>
          </a:r>
          <a:r>
            <a:rPr kumimoji="1" lang="ja-JP" altLang="en-US" sz="1100">
              <a:solidFill>
                <a:schemeClr val="dk1"/>
              </a:solidFill>
              <a:effectLst/>
              <a:latin typeface="+mn-lt"/>
              <a:ea typeface="+mn-ea"/>
              <a:cs typeface="+mn-cs"/>
            </a:rPr>
            <a:t>ポイント上昇し、</a:t>
          </a:r>
          <a:r>
            <a:rPr kumimoji="1" lang="ja-JP" altLang="ja-JP" sz="1100">
              <a:solidFill>
                <a:schemeClr val="dk1"/>
              </a:solidFill>
              <a:effectLst/>
              <a:latin typeface="+mn-lt"/>
              <a:ea typeface="+mn-ea"/>
              <a:cs typeface="+mn-cs"/>
            </a:rPr>
            <a:t>３か年平均は</a:t>
          </a:r>
          <a:r>
            <a:rPr kumimoji="1" lang="en-US" altLang="ja-JP" sz="1100">
              <a:solidFill>
                <a:schemeClr val="dk1"/>
              </a:solidFill>
              <a:effectLst/>
              <a:latin typeface="+mn-lt"/>
              <a:ea typeface="+mn-ea"/>
              <a:cs typeface="+mn-cs"/>
            </a:rPr>
            <a:t>14.4</a:t>
          </a:r>
          <a:r>
            <a:rPr kumimoji="1" lang="ja-JP" altLang="ja-JP" sz="1100">
              <a:solidFill>
                <a:schemeClr val="dk1"/>
              </a:solidFill>
              <a:effectLst/>
              <a:latin typeface="+mn-lt"/>
              <a:ea typeface="+mn-ea"/>
              <a:cs typeface="+mn-cs"/>
            </a:rPr>
            <a:t>％と</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ポイント上昇している。</a:t>
          </a:r>
          <a:endParaRPr lang="ja-JP" altLang="ja-JP" sz="1400">
            <a:effectLst/>
          </a:endParaRPr>
        </a:p>
        <a:p>
          <a:r>
            <a:rPr kumimoji="1" lang="ja-JP" altLang="ja-JP" sz="1100">
              <a:solidFill>
                <a:schemeClr val="dk1"/>
              </a:solidFill>
              <a:effectLst/>
              <a:latin typeface="+mn-lt"/>
              <a:ea typeface="+mn-ea"/>
              <a:cs typeface="+mn-cs"/>
            </a:rPr>
            <a:t>　合併後に実施した情報通信基盤整備事業等の大型普通建設事業の償還を徐々に終えていることもあり、令和元年度をピークに元利償還金等は減少傾向にある。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32512</xdr:rowOff>
    </xdr:from>
    <xdr:to>
      <xdr:col>81</xdr:col>
      <xdr:colOff>44450</xdr:colOff>
      <xdr:row>43</xdr:row>
      <xdr:rowOff>66294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7404862"/>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13208</xdr:rowOff>
    </xdr:from>
    <xdr:to>
      <xdr:col>77</xdr:col>
      <xdr:colOff>44450</xdr:colOff>
      <xdr:row>43</xdr:row>
      <xdr:rowOff>32512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738555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165354</xdr:rowOff>
    </xdr:from>
    <xdr:to>
      <xdr:col>72</xdr:col>
      <xdr:colOff>203200</xdr:colOff>
      <xdr:row>43</xdr:row>
      <xdr:rowOff>13208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736625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165354</xdr:rowOff>
    </xdr:from>
    <xdr:to>
      <xdr:col>68</xdr:col>
      <xdr:colOff>152400</xdr:colOff>
      <xdr:row>42</xdr:row>
      <xdr:rowOff>165354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73662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15494</xdr:rowOff>
    </xdr:from>
    <xdr:to>
      <xdr:col>81</xdr:col>
      <xdr:colOff>95250</xdr:colOff>
      <xdr:row>43</xdr:row>
      <xdr:rowOff>117094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82821</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728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153162</xdr:rowOff>
    </xdr:from>
    <xdr:to>
      <xdr:col>77</xdr:col>
      <xdr:colOff>95250</xdr:colOff>
      <xdr:row>43</xdr:row>
      <xdr:rowOff>83312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735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68089</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7440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133858</xdr:rowOff>
    </xdr:from>
    <xdr:to>
      <xdr:col>73</xdr:col>
      <xdr:colOff>44450</xdr:colOff>
      <xdr:row>43</xdr:row>
      <xdr:rowOff>64008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733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48785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742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114554</xdr:rowOff>
    </xdr:from>
    <xdr:to>
      <xdr:col>68</xdr:col>
      <xdr:colOff>203200</xdr:colOff>
      <xdr:row>43</xdr:row>
      <xdr:rowOff>44704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731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29481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740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114554</xdr:rowOff>
    </xdr:from>
    <xdr:to>
      <xdr:col>64</xdr:col>
      <xdr:colOff>152400</xdr:colOff>
      <xdr:row>43</xdr:row>
      <xdr:rowOff>44704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731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29481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740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地方債の償還費の減少に伴う基準財政需要額算入見込額が減少したことと</a:t>
          </a:r>
          <a:r>
            <a:rPr kumimoji="1" lang="ja-JP" altLang="ja-JP" sz="1100">
              <a:solidFill>
                <a:schemeClr val="dk1"/>
              </a:solidFill>
              <a:effectLst/>
              <a:latin typeface="+mn-lt"/>
              <a:ea typeface="+mn-ea"/>
              <a:cs typeface="+mn-cs"/>
            </a:rPr>
            <a:t>給与改定に伴う人件費の増額などによる財源不足の補填として基金</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取り崩しを</a:t>
          </a:r>
          <a:r>
            <a:rPr kumimoji="1" lang="ja-JP" altLang="en-US" sz="1100">
              <a:solidFill>
                <a:schemeClr val="dk1"/>
              </a:solidFill>
              <a:effectLst/>
              <a:latin typeface="+mn-lt"/>
              <a:ea typeface="+mn-ea"/>
              <a:cs typeface="+mn-cs"/>
            </a:rPr>
            <a:t>行ったことに伴う</a:t>
          </a:r>
          <a:r>
            <a:rPr kumimoji="1" lang="ja-JP" altLang="ja-JP" sz="1100">
              <a:solidFill>
                <a:schemeClr val="dk1"/>
              </a:solidFill>
              <a:effectLst/>
              <a:latin typeface="+mn-lt"/>
              <a:ea typeface="+mn-ea"/>
              <a:cs typeface="+mn-cs"/>
            </a:rPr>
            <a:t>充当可能基金の減少</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将来負担比率は</a:t>
          </a:r>
          <a:r>
            <a:rPr kumimoji="1" lang="en-US" altLang="ja-JP" sz="1100">
              <a:solidFill>
                <a:schemeClr val="dk1"/>
              </a:solidFill>
              <a:effectLst/>
              <a:latin typeface="+mn-lt"/>
              <a:ea typeface="+mn-ea"/>
              <a:cs typeface="+mn-cs"/>
            </a:rPr>
            <a:t>36.5</a:t>
          </a:r>
          <a:r>
            <a:rPr kumimoji="1" lang="ja-JP" altLang="ja-JP" sz="1100">
              <a:solidFill>
                <a:schemeClr val="dk1"/>
              </a:solidFill>
              <a:effectLst/>
              <a:latin typeface="+mn-lt"/>
              <a:ea typeface="+mn-ea"/>
              <a:cs typeface="+mn-cs"/>
            </a:rPr>
            <a:t>％となり、前年度比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ポイントの上昇となった。今後は中長期財政計画に基づき、大型事業の計画的な実施による普通建設事業費の平準化や交付税措置の有利な起債の借入をするなど財政規模に応じた健全な財政運営に努める。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106045</xdr:rowOff>
    </xdr:from>
    <xdr:to>
      <xdr:col>81</xdr:col>
      <xdr:colOff>44450</xdr:colOff>
      <xdr:row>16</xdr:row>
      <xdr:rowOff>116769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2849245"/>
          <a:ext cx="838200" cy="1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25612</xdr:rowOff>
    </xdr:from>
    <xdr:to>
      <xdr:col>77</xdr:col>
      <xdr:colOff>44450</xdr:colOff>
      <xdr:row>16</xdr:row>
      <xdr:rowOff>106045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76881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25612</xdr:rowOff>
    </xdr:from>
    <xdr:to>
      <xdr:col>72</xdr:col>
      <xdr:colOff>203200</xdr:colOff>
      <xdr:row>16</xdr:row>
      <xdr:rowOff>152965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768812"/>
          <a:ext cx="889000" cy="12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152965</xdr:rowOff>
    </xdr:from>
    <xdr:to>
      <xdr:col>68</xdr:col>
      <xdr:colOff>152400</xdr:colOff>
      <xdr:row>17</xdr:row>
      <xdr:rowOff>57926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896165"/>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65969</xdr:rowOff>
    </xdr:from>
    <xdr:to>
      <xdr:col>81</xdr:col>
      <xdr:colOff>95250</xdr:colOff>
      <xdr:row>16</xdr:row>
      <xdr:rowOff>167569</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80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38046</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781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55245</xdr:rowOff>
    </xdr:from>
    <xdr:to>
      <xdr:col>77</xdr:col>
      <xdr:colOff>95250</xdr:colOff>
      <xdr:row>16</xdr:row>
      <xdr:rowOff>156845</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79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141622</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884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146262</xdr:rowOff>
    </xdr:from>
    <xdr:to>
      <xdr:col>73</xdr:col>
      <xdr:colOff>44450</xdr:colOff>
      <xdr:row>16</xdr:row>
      <xdr:rowOff>76412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71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61189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804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102165</xdr:rowOff>
    </xdr:from>
    <xdr:to>
      <xdr:col>68</xdr:col>
      <xdr:colOff>203200</xdr:colOff>
      <xdr:row>17</xdr:row>
      <xdr:rowOff>32315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84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17092</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931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7126</xdr:rowOff>
    </xdr:from>
    <xdr:to>
      <xdr:col>64</xdr:col>
      <xdr:colOff>152400</xdr:colOff>
      <xdr:row>17</xdr:row>
      <xdr:rowOff>108726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92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93503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00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年度は、給与改定等の影響により前年度比</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の上昇となった。例年類似団体平均を上回る状況が続いているが、これは離島同士の合併であることから、職員数の削減が進まず、定員が多くなっているためである。今後は、定員管理計画に基づき、定員の適正化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154432</xdr:rowOff>
    </xdr:from>
    <xdr:to>
      <xdr:col>24</xdr:col>
      <xdr:colOff>25400</xdr:colOff>
      <xdr:row>39</xdr:row>
      <xdr:rowOff>46990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6953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72136</xdr:rowOff>
    </xdr:from>
    <xdr:to>
      <xdr:col>19</xdr:col>
      <xdr:colOff>187325</xdr:colOff>
      <xdr:row>38</xdr:row>
      <xdr:rowOff>154432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8723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72136</xdr:rowOff>
    </xdr:from>
    <xdr:to>
      <xdr:col>15</xdr:col>
      <xdr:colOff>98425</xdr:colOff>
      <xdr:row>38</xdr:row>
      <xdr:rowOff>99568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872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99568</xdr:rowOff>
    </xdr:from>
    <xdr:to>
      <xdr:col>11</xdr:col>
      <xdr:colOff>9525</xdr:colOff>
      <xdr:row>39</xdr:row>
      <xdr:rowOff>19558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1466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167640</xdr:rowOff>
    </xdr:from>
    <xdr:to>
      <xdr:col>24</xdr:col>
      <xdr:colOff>76200</xdr:colOff>
      <xdr:row>39</xdr:row>
      <xdr:rowOff>97790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139717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103632</xdr:rowOff>
    </xdr:from>
    <xdr:to>
      <xdr:col>20</xdr:col>
      <xdr:colOff>38100</xdr:colOff>
      <xdr:row>39</xdr:row>
      <xdr:rowOff>33782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18559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05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21336</xdr:rowOff>
    </xdr:from>
    <xdr:to>
      <xdr:col>15</xdr:col>
      <xdr:colOff>149225</xdr:colOff>
      <xdr:row>38</xdr:row>
      <xdr:rowOff>122936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107713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48768</xdr:rowOff>
    </xdr:from>
    <xdr:to>
      <xdr:col>11</xdr:col>
      <xdr:colOff>60325</xdr:colOff>
      <xdr:row>38</xdr:row>
      <xdr:rowOff>150368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135145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140208</xdr:rowOff>
    </xdr:from>
    <xdr:to>
      <xdr:col>6</xdr:col>
      <xdr:colOff>171450</xdr:colOff>
      <xdr:row>39</xdr:row>
      <xdr:rowOff>70358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55135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業務委託等に係る人件費及び物価高騰の影響により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ポイントの上昇となった。今後は、公共施設の統廃合による維持管理経費の削減、委託業務の一元化などコスト削減を図りつつ、行政サービス水準の維持に努める。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58420</xdr:rowOff>
    </xdr:from>
    <xdr:to>
      <xdr:col>82</xdr:col>
      <xdr:colOff>107950</xdr:colOff>
      <xdr:row>16</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016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41275</xdr:rowOff>
    </xdr:from>
    <xdr:to>
      <xdr:col>78</xdr:col>
      <xdr:colOff>69850</xdr:colOff>
      <xdr:row>16</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844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92710</xdr:rowOff>
    </xdr:from>
    <xdr:to>
      <xdr:col>73</xdr:col>
      <xdr:colOff>180975</xdr:colOff>
      <xdr:row>16</xdr:row>
      <xdr:rowOff>41275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6446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92710</xdr:rowOff>
    </xdr:from>
    <xdr:to>
      <xdr:col>69</xdr:col>
      <xdr:colOff>92075</xdr:colOff>
      <xdr:row>15</xdr:row>
      <xdr:rowOff>161290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644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19050</xdr:rowOff>
    </xdr:from>
    <xdr:to>
      <xdr:col>82</xdr:col>
      <xdr:colOff>158750</xdr:colOff>
      <xdr:row>16</xdr:row>
      <xdr:rowOff>120650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162577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3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xdr:rowOff>
    </xdr:from>
    <xdr:to>
      <xdr:col>78</xdr:col>
      <xdr:colOff>120650</xdr:colOff>
      <xdr:row>16</xdr:row>
      <xdr:rowOff>109220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93997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3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161925</xdr:rowOff>
    </xdr:from>
    <xdr:to>
      <xdr:col>74</xdr:col>
      <xdr:colOff>31750</xdr:colOff>
      <xdr:row>16</xdr:row>
      <xdr:rowOff>92075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76852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41910</xdr:rowOff>
    </xdr:from>
    <xdr:to>
      <xdr:col>69</xdr:col>
      <xdr:colOff>142875</xdr:colOff>
      <xdr:row>15</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128287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25417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扶助費は、類似団体と比較して大幅に下回っている。主な要因は、少子化により子ども等に係る経費が少ないことが挙げられ、今後も同程度の数値で推移していく見込みである。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69850</xdr:rowOff>
    </xdr:from>
    <xdr:to>
      <xdr:col>24</xdr:col>
      <xdr:colOff>25400</xdr:colOff>
      <xdr:row>52</xdr:row>
      <xdr:rowOff>107950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89852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107950</xdr:rowOff>
    </xdr:from>
    <xdr:to>
      <xdr:col>19</xdr:col>
      <xdr:colOff>187325</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023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107950</xdr:rowOff>
    </xdr:from>
    <xdr:to>
      <xdr:col>15</xdr:col>
      <xdr:colOff>98425</xdr:colOff>
      <xdr:row>52</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023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107950</xdr:rowOff>
    </xdr:from>
    <xdr:to>
      <xdr:col>11</xdr:col>
      <xdr:colOff>9525</xdr:colOff>
      <xdr:row>52</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023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19050</xdr:rowOff>
    </xdr:from>
    <xdr:to>
      <xdr:col>24</xdr:col>
      <xdr:colOff>76200</xdr:colOff>
      <xdr:row>52</xdr:row>
      <xdr:rowOff>120650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893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99077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884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57150</xdr:rowOff>
    </xdr:from>
    <xdr:to>
      <xdr:col>20</xdr:col>
      <xdr:colOff>38100</xdr:colOff>
      <xdr:row>52</xdr:row>
      <xdr:rowOff>158750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897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50</xdr:row>
      <xdr:rowOff>168927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741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76200</xdr:rowOff>
    </xdr:from>
    <xdr:to>
      <xdr:col>15</xdr:col>
      <xdr:colOff>149225</xdr:colOff>
      <xdr:row>53</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57150</xdr:rowOff>
    </xdr:from>
    <xdr:to>
      <xdr:col>11</xdr:col>
      <xdr:colOff>60325</xdr:colOff>
      <xdr:row>52</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897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50</xdr:row>
      <xdr:rowOff>168927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74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95250</xdr:rowOff>
    </xdr:from>
    <xdr:to>
      <xdr:col>6</xdr:col>
      <xdr:colOff>171450</xdr:colOff>
      <xdr:row>53</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01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35577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77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a:t>
          </a:r>
          <a:r>
            <a:rPr kumimoji="1" lang="ja-JP" altLang="en-US" sz="1100">
              <a:solidFill>
                <a:schemeClr val="dk1"/>
              </a:solidFill>
              <a:effectLst/>
              <a:latin typeface="+mn-lt"/>
              <a:ea typeface="+mn-ea"/>
              <a:cs typeface="+mn-cs"/>
            </a:rPr>
            <a:t>は前年度比</a:t>
          </a:r>
          <a:r>
            <a:rPr kumimoji="1" lang="en-US" altLang="ja-JP" sz="1100">
              <a:solidFill>
                <a:schemeClr val="dk1"/>
              </a:solidFill>
              <a:effectLst/>
              <a:latin typeface="+mn-lt"/>
              <a:ea typeface="+mn-ea"/>
              <a:cs typeface="+mn-cs"/>
            </a:rPr>
            <a:t>4.6</a:t>
          </a:r>
          <a:r>
            <a:rPr kumimoji="1" lang="ja-JP" altLang="en-US" sz="1100">
              <a:solidFill>
                <a:schemeClr val="dk1"/>
              </a:solidFill>
              <a:effectLst/>
              <a:latin typeface="+mn-lt"/>
              <a:ea typeface="+mn-ea"/>
              <a:cs typeface="+mn-cs"/>
            </a:rPr>
            <a:t>ポイントの低下となった。これは</a:t>
          </a:r>
          <a:r>
            <a:rPr kumimoji="1" lang="ja-JP" altLang="ja-JP" sz="1100">
              <a:solidFill>
                <a:schemeClr val="dk1"/>
              </a:solidFill>
              <a:effectLst/>
              <a:latin typeface="+mn-lt"/>
              <a:ea typeface="+mn-ea"/>
              <a:cs typeface="+mn-cs"/>
            </a:rPr>
            <a:t>下水道事業等が法適用の企業会計に移行したことから特別会計への繰出金が</a:t>
          </a:r>
          <a:r>
            <a:rPr kumimoji="1" lang="ja-JP" altLang="en-US" sz="1100">
              <a:solidFill>
                <a:schemeClr val="dk1"/>
              </a:solidFill>
              <a:effectLst/>
              <a:latin typeface="+mn-lt"/>
              <a:ea typeface="+mn-ea"/>
              <a:cs typeface="+mn-cs"/>
            </a:rPr>
            <a:t>少なくなったことが</a:t>
          </a:r>
          <a:r>
            <a:rPr kumimoji="1" lang="ja-JP" altLang="ja-JP" sz="1100">
              <a:solidFill>
                <a:schemeClr val="dk1"/>
              </a:solidFill>
              <a:effectLst/>
              <a:latin typeface="+mn-lt"/>
              <a:ea typeface="+mn-ea"/>
              <a:cs typeface="+mn-cs"/>
            </a:rPr>
            <a:t>要因である。</a:t>
          </a:r>
          <a:r>
            <a:rPr kumimoji="1" lang="ja-JP" altLang="en-US" sz="1100">
              <a:solidFill>
                <a:schemeClr val="dk1"/>
              </a:solidFill>
              <a:effectLst/>
              <a:latin typeface="+mn-lt"/>
              <a:ea typeface="+mn-ea"/>
              <a:cs typeface="+mn-cs"/>
            </a:rPr>
            <a:t>しかし、依然として</a:t>
          </a:r>
          <a:r>
            <a:rPr kumimoji="1" lang="ja-JP" altLang="ja-JP" sz="1100">
              <a:solidFill>
                <a:schemeClr val="dk1"/>
              </a:solidFill>
              <a:effectLst/>
              <a:latin typeface="+mn-lt"/>
              <a:ea typeface="+mn-ea"/>
              <a:cs typeface="+mn-cs"/>
            </a:rPr>
            <a:t>維持管理経費が嵩み</a:t>
          </a:r>
          <a:r>
            <a:rPr kumimoji="1" lang="ja-JP" altLang="en-US" sz="1100">
              <a:solidFill>
                <a:schemeClr val="dk1"/>
              </a:solidFill>
              <a:effectLst/>
              <a:latin typeface="+mn-lt"/>
              <a:ea typeface="+mn-ea"/>
              <a:cs typeface="+mn-cs"/>
            </a:rPr>
            <a:t>特別会計への繰出金が多額となっている。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59</xdr:row>
      <xdr:rowOff>10414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705340"/>
          <a:ext cx="838200" cy="42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1270</xdr:rowOff>
    </xdr:from>
    <xdr:to>
      <xdr:col>78</xdr:col>
      <xdr:colOff>69850</xdr:colOff>
      <xdr:row>59</xdr:row>
      <xdr:rowOff>10414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1168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163576</xdr:rowOff>
    </xdr:from>
    <xdr:to>
      <xdr:col>73</xdr:col>
      <xdr:colOff>180975</xdr:colOff>
      <xdr:row>59</xdr:row>
      <xdr:rowOff>1270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1076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163576</xdr:rowOff>
    </xdr:from>
    <xdr:to>
      <xdr:col>69</xdr:col>
      <xdr:colOff>92075</xdr:colOff>
      <xdr:row>59</xdr:row>
      <xdr:rowOff>101854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10767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25417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2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131064</xdr:rowOff>
    </xdr:from>
    <xdr:to>
      <xdr:col>78</xdr:col>
      <xdr:colOff>120650</xdr:colOff>
      <xdr:row>59</xdr:row>
      <xdr:rowOff>61214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0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45991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161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121920</xdr:rowOff>
    </xdr:from>
    <xdr:to>
      <xdr:col>74</xdr:col>
      <xdr:colOff>31750</xdr:colOff>
      <xdr:row>59</xdr:row>
      <xdr:rowOff>52070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36847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112776</xdr:rowOff>
    </xdr:from>
    <xdr:to>
      <xdr:col>69</xdr:col>
      <xdr:colOff>142875</xdr:colOff>
      <xdr:row>59</xdr:row>
      <xdr:rowOff>42926</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05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27703</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4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51054</xdr:rowOff>
    </xdr:from>
    <xdr:to>
      <xdr:col>65</xdr:col>
      <xdr:colOff>53975</xdr:colOff>
      <xdr:row>59</xdr:row>
      <xdr:rowOff>152654</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16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137431</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5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年度から下水道事業等が法適用の企業会計に移行したことから</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ポイントの上昇となったが、類似団体平均を下回っている状況にある。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72136</xdr:rowOff>
    </xdr:from>
    <xdr:to>
      <xdr:col>82</xdr:col>
      <xdr:colOff>107950</xdr:colOff>
      <xdr:row>35</xdr:row>
      <xdr:rowOff>28702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5901436"/>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40132</xdr:rowOff>
    </xdr:from>
    <xdr:to>
      <xdr:col>78</xdr:col>
      <xdr:colOff>69850</xdr:colOff>
      <xdr:row>34</xdr:row>
      <xdr:rowOff>72136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58694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40132</xdr:rowOff>
    </xdr:from>
    <xdr:to>
      <xdr:col>73</xdr:col>
      <xdr:colOff>180975</xdr:colOff>
      <xdr:row>34</xdr:row>
      <xdr:rowOff>40132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58694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40132</xdr:rowOff>
    </xdr:from>
    <xdr:to>
      <xdr:col>69</xdr:col>
      <xdr:colOff>92075</xdr:colOff>
      <xdr:row>34</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58694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149352</xdr:rowOff>
    </xdr:from>
    <xdr:to>
      <xdr:col>82</xdr:col>
      <xdr:colOff>158750</xdr:colOff>
      <xdr:row>35</xdr:row>
      <xdr:rowOff>79502</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57929</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588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21336</xdr:rowOff>
    </xdr:from>
    <xdr:to>
      <xdr:col>78</xdr:col>
      <xdr:colOff>120650</xdr:colOff>
      <xdr:row>34</xdr:row>
      <xdr:rowOff>122936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133113</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619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160782</xdr:rowOff>
    </xdr:from>
    <xdr:to>
      <xdr:col>74</xdr:col>
      <xdr:colOff>31750</xdr:colOff>
      <xdr:row>34</xdr:row>
      <xdr:rowOff>90932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58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101109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58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160782</xdr:rowOff>
    </xdr:from>
    <xdr:to>
      <xdr:col>69</xdr:col>
      <xdr:colOff>142875</xdr:colOff>
      <xdr:row>34</xdr:row>
      <xdr:rowOff>90932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58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101109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58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165354</xdr:rowOff>
    </xdr:from>
    <xdr:to>
      <xdr:col>65</xdr:col>
      <xdr:colOff>53975</xdr:colOff>
      <xdr:row>34</xdr:row>
      <xdr:rowOff>95504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105681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592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は、依然として類似団体平均を大幅に上回っている。これは合併直後にごみ処理施設整備事業や公営住宅建設事業等の大型整備事業が集中したことによる地方債発行の増大が影響しており、ここ数年は地方債発行額を元利償還金額より抑える方針のもと、公債費の圧縮に努めている。今後も、公共施設等総合管理計画に基づき、公共施設の統廃合、施設の経年劣化状況等を比較・分析しながら、中長期的な視点から施設整備を行うことで、町債発行を抑制し、公債費の縮減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142239</xdr:rowOff>
    </xdr:from>
    <xdr:to>
      <xdr:col>24</xdr:col>
      <xdr:colOff>25400</xdr:colOff>
      <xdr:row>78</xdr:row>
      <xdr:rowOff>142239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35153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142239</xdr:rowOff>
    </xdr:from>
    <xdr:to>
      <xdr:col>19</xdr:col>
      <xdr:colOff>187325</xdr:colOff>
      <xdr:row>79</xdr:row>
      <xdr:rowOff>12700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5153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92711</xdr:rowOff>
    </xdr:from>
    <xdr:to>
      <xdr:col>15</xdr:col>
      <xdr:colOff>98425</xdr:colOff>
      <xdr:row>79</xdr:row>
      <xdr:rowOff>12700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465811"/>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92711</xdr:rowOff>
    </xdr:from>
    <xdr:to>
      <xdr:col>11</xdr:col>
      <xdr:colOff>9525</xdr:colOff>
      <xdr:row>79</xdr:row>
      <xdr:rowOff>20320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46581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91439</xdr:rowOff>
    </xdr:from>
    <xdr:to>
      <xdr:col>24</xdr:col>
      <xdr:colOff>76200</xdr:colOff>
      <xdr:row>79</xdr:row>
      <xdr:rowOff>21589</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63516</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91439</xdr:rowOff>
    </xdr:from>
    <xdr:to>
      <xdr:col>20</xdr:col>
      <xdr:colOff>38100</xdr:colOff>
      <xdr:row>79</xdr:row>
      <xdr:rowOff>21589</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6366</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550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133350</xdr:rowOff>
    </xdr:from>
    <xdr:to>
      <xdr:col>15</xdr:col>
      <xdr:colOff>149225</xdr:colOff>
      <xdr:row>79</xdr:row>
      <xdr:rowOff>63500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48277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59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41911</xdr:rowOff>
    </xdr:from>
    <xdr:to>
      <xdr:col>11</xdr:col>
      <xdr:colOff>60325</xdr:colOff>
      <xdr:row>78</xdr:row>
      <xdr:rowOff>143511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128288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140970</xdr:rowOff>
    </xdr:from>
    <xdr:to>
      <xdr:col>6</xdr:col>
      <xdr:colOff>171450</xdr:colOff>
      <xdr:row>79</xdr:row>
      <xdr:rowOff>71120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55897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公債費以外に係る経常収支比率は、類似団体平均を下回っている状況である。</a:t>
          </a:r>
          <a:endParaRPr lang="ja-JP" altLang="ja-JP" sz="1400">
            <a:effectLst/>
          </a:endParaRPr>
        </a:p>
        <a:p>
          <a:r>
            <a:rPr kumimoji="1" lang="ja-JP" altLang="ja-JP" sz="1100">
              <a:solidFill>
                <a:schemeClr val="dk1"/>
              </a:solidFill>
              <a:effectLst/>
              <a:latin typeface="+mn-lt"/>
              <a:ea typeface="+mn-ea"/>
              <a:cs typeface="+mn-cs"/>
            </a:rPr>
            <a:t>　しかしながら、依然として人件費が増加傾向にあることから、適正な人員管理による人件費の抑制を図るとともに、事務事業の見直しによる集約化・効率化や施設の統廃合・集約化を行うことで、経常的経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83566</xdr:rowOff>
    </xdr:from>
    <xdr:to>
      <xdr:col>82</xdr:col>
      <xdr:colOff>107950</xdr:colOff>
      <xdr:row>74</xdr:row>
      <xdr:rowOff>92710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277086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28702</xdr:rowOff>
    </xdr:from>
    <xdr:to>
      <xdr:col>78</xdr:col>
      <xdr:colOff>69850</xdr:colOff>
      <xdr:row>74</xdr:row>
      <xdr:rowOff>92710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71600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161290</xdr:rowOff>
    </xdr:from>
    <xdr:to>
      <xdr:col>73</xdr:col>
      <xdr:colOff>180975</xdr:colOff>
      <xdr:row>74</xdr:row>
      <xdr:rowOff>28702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67714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161290</xdr:rowOff>
    </xdr:from>
    <xdr:to>
      <xdr:col>69</xdr:col>
      <xdr:colOff>92075</xdr:colOff>
      <xdr:row>74</xdr:row>
      <xdr:rowOff>97282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677140"/>
          <a:ext cx="8890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32766</xdr:rowOff>
    </xdr:from>
    <xdr:to>
      <xdr:col>82</xdr:col>
      <xdr:colOff>158750</xdr:colOff>
      <xdr:row>74</xdr:row>
      <xdr:rowOff>134366</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49293</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565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41910</xdr:rowOff>
    </xdr:from>
    <xdr:to>
      <xdr:col>78</xdr:col>
      <xdr:colOff>120650</xdr:colOff>
      <xdr:row>74</xdr:row>
      <xdr:rowOff>143510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72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153687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498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149352</xdr:rowOff>
    </xdr:from>
    <xdr:to>
      <xdr:col>74</xdr:col>
      <xdr:colOff>31750</xdr:colOff>
      <xdr:row>74</xdr:row>
      <xdr:rowOff>79502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66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89679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434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110490</xdr:rowOff>
    </xdr:from>
    <xdr:to>
      <xdr:col>69</xdr:col>
      <xdr:colOff>142875</xdr:colOff>
      <xdr:row>74</xdr:row>
      <xdr:rowOff>40640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50817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46482</xdr:rowOff>
    </xdr:from>
    <xdr:to>
      <xdr:col>65</xdr:col>
      <xdr:colOff>53975</xdr:colOff>
      <xdr:row>74</xdr:row>
      <xdr:rowOff>148082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3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158259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0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125849</xdr:rowOff>
    </xdr:from>
    <xdr:to>
      <xdr:col>29</xdr:col>
      <xdr:colOff>127000</xdr:colOff>
      <xdr:row>14</xdr:row>
      <xdr:rowOff>135451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02324"/>
          <a:ext cx="647700" cy="1810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135451</xdr:rowOff>
    </xdr:from>
    <xdr:to>
      <xdr:col>26</xdr:col>
      <xdr:colOff>50800</xdr:colOff>
      <xdr:row>15</xdr:row>
      <xdr:rowOff>31834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83376"/>
          <a:ext cx="698500" cy="67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161115</xdr:rowOff>
    </xdr:from>
    <xdr:to>
      <xdr:col>22</xdr:col>
      <xdr:colOff>114300</xdr:colOff>
      <xdr:row>15</xdr:row>
      <xdr:rowOff>31834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609040"/>
          <a:ext cx="698500" cy="421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161115</xdr:rowOff>
    </xdr:from>
    <xdr:to>
      <xdr:col>18</xdr:col>
      <xdr:colOff>177800</xdr:colOff>
      <xdr:row>15</xdr:row>
      <xdr:rowOff>1773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09040"/>
          <a:ext cx="698500" cy="12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75049</xdr:rowOff>
    </xdr:from>
    <xdr:to>
      <xdr:col>29</xdr:col>
      <xdr:colOff>177800</xdr:colOff>
      <xdr:row>14</xdr:row>
      <xdr:rowOff>5199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51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91576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96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84651</xdr:rowOff>
    </xdr:from>
    <xdr:to>
      <xdr:col>26</xdr:col>
      <xdr:colOff>101600</xdr:colOff>
      <xdr:row>15</xdr:row>
      <xdr:rowOff>14801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32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24978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01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152484</xdr:rowOff>
    </xdr:from>
    <xdr:to>
      <xdr:col>22</xdr:col>
      <xdr:colOff>165100</xdr:colOff>
      <xdr:row>15</xdr:row>
      <xdr:rowOff>82634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00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92811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69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110315</xdr:rowOff>
    </xdr:from>
    <xdr:to>
      <xdr:col>19</xdr:col>
      <xdr:colOff>38100</xdr:colOff>
      <xdr:row>15</xdr:row>
      <xdr:rowOff>40465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58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50642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2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122423</xdr:rowOff>
    </xdr:from>
    <xdr:to>
      <xdr:col>15</xdr:col>
      <xdr:colOff>101600</xdr:colOff>
      <xdr:row>15</xdr:row>
      <xdr:rowOff>52573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70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62750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3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314665</xdr:rowOff>
    </xdr:from>
    <xdr:to>
      <xdr:col>29</xdr:col>
      <xdr:colOff>127000</xdr:colOff>
      <xdr:row>35</xdr:row>
      <xdr:rowOff>9614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82115"/>
          <a:ext cx="647700" cy="378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7960</xdr:rowOff>
    </xdr:from>
    <xdr:to>
      <xdr:col>26</xdr:col>
      <xdr:colOff>50800</xdr:colOff>
      <xdr:row>35</xdr:row>
      <xdr:rowOff>9614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18310"/>
          <a:ext cx="698500" cy="1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7960</xdr:rowOff>
    </xdr:from>
    <xdr:to>
      <xdr:col>22</xdr:col>
      <xdr:colOff>114300</xdr:colOff>
      <xdr:row>35</xdr:row>
      <xdr:rowOff>70871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18310"/>
          <a:ext cx="698500" cy="629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70871</xdr:rowOff>
    </xdr:from>
    <xdr:to>
      <xdr:col>18</xdr:col>
      <xdr:colOff>177800</xdr:colOff>
      <xdr:row>35</xdr:row>
      <xdr:rowOff>84747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81221"/>
          <a:ext cx="698500" cy="138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263865</xdr:rowOff>
    </xdr:from>
    <xdr:to>
      <xdr:col>29</xdr:col>
      <xdr:colOff>177800</xdr:colOff>
      <xdr:row>35</xdr:row>
      <xdr:rowOff>22565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31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108942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76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301714</xdr:rowOff>
    </xdr:from>
    <xdr:to>
      <xdr:col>26</xdr:col>
      <xdr:colOff>101600</xdr:colOff>
      <xdr:row>35</xdr:row>
      <xdr:rowOff>60414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69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70591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38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300060</xdr:rowOff>
    </xdr:from>
    <xdr:to>
      <xdr:col>22</xdr:col>
      <xdr:colOff>165100</xdr:colOff>
      <xdr:row>35</xdr:row>
      <xdr:rowOff>58760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67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68937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3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20071</xdr:rowOff>
    </xdr:from>
    <xdr:to>
      <xdr:col>19</xdr:col>
      <xdr:colOff>38100</xdr:colOff>
      <xdr:row>35</xdr:row>
      <xdr:rowOff>121671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30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131848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99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33947</xdr:rowOff>
    </xdr:from>
    <xdr:to>
      <xdr:col>15</xdr:col>
      <xdr:colOff>101600</xdr:colOff>
      <xdr:row>35</xdr:row>
      <xdr:rowOff>135547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44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145724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1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34681</xdr:rowOff>
    </xdr:from>
    <xdr:to>
      <xdr:col>24</xdr:col>
      <xdr:colOff>63500</xdr:colOff>
      <xdr:row>34</xdr:row>
      <xdr:rowOff>19578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92531"/>
          <a:ext cx="838200" cy="15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19578</xdr:rowOff>
    </xdr:from>
    <xdr:to>
      <xdr:col>19</xdr:col>
      <xdr:colOff>177800</xdr:colOff>
      <xdr:row>34</xdr:row>
      <xdr:rowOff>93210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48878"/>
          <a:ext cx="889000" cy="7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27305</xdr:rowOff>
    </xdr:from>
    <xdr:to>
      <xdr:col>15</xdr:col>
      <xdr:colOff>50800</xdr:colOff>
      <xdr:row>34</xdr:row>
      <xdr:rowOff>93210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856605"/>
          <a:ext cx="889000" cy="6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27305</xdr:rowOff>
    </xdr:from>
    <xdr:to>
      <xdr:col>10</xdr:col>
      <xdr:colOff>114300</xdr:colOff>
      <xdr:row>34</xdr:row>
      <xdr:rowOff>46256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56605"/>
          <a:ext cx="889000" cy="1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155331</xdr:rowOff>
    </xdr:from>
    <xdr:to>
      <xdr:col>24</xdr:col>
      <xdr:colOff>114300</xdr:colOff>
      <xdr:row>33</xdr:row>
      <xdr:rowOff>85481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4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6758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93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140228</xdr:rowOff>
    </xdr:from>
    <xdr:to>
      <xdr:col>20</xdr:col>
      <xdr:colOff>38100</xdr:colOff>
      <xdr:row>34</xdr:row>
      <xdr:rowOff>70378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9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86905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73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42410</xdr:rowOff>
    </xdr:from>
    <xdr:to>
      <xdr:col>15</xdr:col>
      <xdr:colOff>101600</xdr:colOff>
      <xdr:row>34</xdr:row>
      <xdr:rowOff>144010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7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160537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64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147955</xdr:rowOff>
    </xdr:from>
    <xdr:to>
      <xdr:col>10</xdr:col>
      <xdr:colOff>165100</xdr:colOff>
      <xdr:row>34</xdr:row>
      <xdr:rowOff>78105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94632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81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166906</xdr:rowOff>
    </xdr:from>
    <xdr:to>
      <xdr:col>6</xdr:col>
      <xdr:colOff>38100</xdr:colOff>
      <xdr:row>34</xdr:row>
      <xdr:rowOff>97056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2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113583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59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63933</xdr:rowOff>
    </xdr:from>
    <xdr:to>
      <xdr:col>24</xdr:col>
      <xdr:colOff>63500</xdr:colOff>
      <xdr:row>58</xdr:row>
      <xdr:rowOff>80004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08033"/>
          <a:ext cx="838200" cy="1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79961</xdr:rowOff>
    </xdr:from>
    <xdr:to>
      <xdr:col>19</xdr:col>
      <xdr:colOff>177800</xdr:colOff>
      <xdr:row>58</xdr:row>
      <xdr:rowOff>80004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24061"/>
          <a:ext cx="889000"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79961</xdr:rowOff>
    </xdr:from>
    <xdr:to>
      <xdr:col>15</xdr:col>
      <xdr:colOff>50800</xdr:colOff>
      <xdr:row>58</xdr:row>
      <xdr:rowOff>85938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24061"/>
          <a:ext cx="889000" cy="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82090</xdr:rowOff>
    </xdr:from>
    <xdr:to>
      <xdr:col>10</xdr:col>
      <xdr:colOff>114300</xdr:colOff>
      <xdr:row>58</xdr:row>
      <xdr:rowOff>85938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26190"/>
          <a:ext cx="889000" cy="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13133</xdr:rowOff>
    </xdr:from>
    <xdr:to>
      <xdr:col>24</xdr:col>
      <xdr:colOff>114300</xdr:colOff>
      <xdr:row>58</xdr:row>
      <xdr:rowOff>114733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5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143960</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4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29204</xdr:rowOff>
    </xdr:from>
    <xdr:to>
      <xdr:col>20</xdr:col>
      <xdr:colOff>38100</xdr:colOff>
      <xdr:row>58</xdr:row>
      <xdr:rowOff>130804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7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147331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48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29161</xdr:rowOff>
    </xdr:from>
    <xdr:to>
      <xdr:col>15</xdr:col>
      <xdr:colOff>101600</xdr:colOff>
      <xdr:row>58</xdr:row>
      <xdr:rowOff>130761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7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147288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48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35138</xdr:rowOff>
    </xdr:from>
    <xdr:to>
      <xdr:col>10</xdr:col>
      <xdr:colOff>165100</xdr:colOff>
      <xdr:row>58</xdr:row>
      <xdr:rowOff>136738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7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153265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54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31290</xdr:rowOff>
    </xdr:from>
    <xdr:to>
      <xdr:col>6</xdr:col>
      <xdr:colOff>38100</xdr:colOff>
      <xdr:row>58</xdr:row>
      <xdr:rowOff>132890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149417</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50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69495</xdr:rowOff>
    </xdr:from>
    <xdr:to>
      <xdr:col>24</xdr:col>
      <xdr:colOff>63500</xdr:colOff>
      <xdr:row>78</xdr:row>
      <xdr:rowOff>119329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42595"/>
          <a:ext cx="838200" cy="4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69495</xdr:rowOff>
    </xdr:from>
    <xdr:to>
      <xdr:col>19</xdr:col>
      <xdr:colOff>177800</xdr:colOff>
      <xdr:row>78</xdr:row>
      <xdr:rowOff>107899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42595"/>
          <a:ext cx="8890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107899</xdr:rowOff>
    </xdr:from>
    <xdr:to>
      <xdr:col>15</xdr:col>
      <xdr:colOff>50800</xdr:colOff>
      <xdr:row>78</xdr:row>
      <xdr:rowOff>142393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80999"/>
          <a:ext cx="889000" cy="3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141897</xdr:rowOff>
    </xdr:from>
    <xdr:to>
      <xdr:col>10</xdr:col>
      <xdr:colOff>114300</xdr:colOff>
      <xdr:row>78</xdr:row>
      <xdr:rowOff>142393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14997"/>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68529</xdr:rowOff>
    </xdr:from>
    <xdr:to>
      <xdr:col>24</xdr:col>
      <xdr:colOff>114300</xdr:colOff>
      <xdr:row>78</xdr:row>
      <xdr:rowOff>170129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4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154906</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6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18695</xdr:rowOff>
    </xdr:from>
    <xdr:to>
      <xdr:col>20</xdr:col>
      <xdr:colOff>38100</xdr:colOff>
      <xdr:row>78</xdr:row>
      <xdr:rowOff>120295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9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111422</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8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57099</xdr:rowOff>
    </xdr:from>
    <xdr:to>
      <xdr:col>15</xdr:col>
      <xdr:colOff>101600</xdr:colOff>
      <xdr:row>78</xdr:row>
      <xdr:rowOff>158699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3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149826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22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91593</xdr:rowOff>
    </xdr:from>
    <xdr:to>
      <xdr:col>10</xdr:col>
      <xdr:colOff>165100</xdr:colOff>
      <xdr:row>79</xdr:row>
      <xdr:rowOff>21743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6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12870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5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91097</xdr:rowOff>
    </xdr:from>
    <xdr:to>
      <xdr:col>6</xdr:col>
      <xdr:colOff>38100</xdr:colOff>
      <xdr:row>79</xdr:row>
      <xdr:rowOff>21247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6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12374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5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14612</xdr:rowOff>
    </xdr:from>
    <xdr:to>
      <xdr:col>24</xdr:col>
      <xdr:colOff>63500</xdr:colOff>
      <xdr:row>98</xdr:row>
      <xdr:rowOff>18128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816712"/>
          <a:ext cx="838200" cy="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14612</xdr:rowOff>
    </xdr:from>
    <xdr:to>
      <xdr:col>19</xdr:col>
      <xdr:colOff>177800</xdr:colOff>
      <xdr:row>98</xdr:row>
      <xdr:rowOff>78915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816712"/>
          <a:ext cx="889000" cy="6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1321</xdr:rowOff>
    </xdr:from>
    <xdr:to>
      <xdr:col>15</xdr:col>
      <xdr:colOff>50800</xdr:colOff>
      <xdr:row>98</xdr:row>
      <xdr:rowOff>78915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803421"/>
          <a:ext cx="889000" cy="7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1321</xdr:rowOff>
    </xdr:from>
    <xdr:to>
      <xdr:col>10</xdr:col>
      <xdr:colOff>114300</xdr:colOff>
      <xdr:row>99</xdr:row>
      <xdr:rowOff>51352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803421"/>
          <a:ext cx="889000" cy="22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138778</xdr:rowOff>
    </xdr:from>
    <xdr:to>
      <xdr:col>24</xdr:col>
      <xdr:colOff>114300</xdr:colOff>
      <xdr:row>98</xdr:row>
      <xdr:rowOff>68928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76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53705</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8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135262</xdr:rowOff>
    </xdr:from>
    <xdr:to>
      <xdr:col>20</xdr:col>
      <xdr:colOff>38100</xdr:colOff>
      <xdr:row>98</xdr:row>
      <xdr:rowOff>65412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76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56539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85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28115</xdr:rowOff>
    </xdr:from>
    <xdr:to>
      <xdr:col>15</xdr:col>
      <xdr:colOff>101600</xdr:colOff>
      <xdr:row>98</xdr:row>
      <xdr:rowOff>129715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83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120842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92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121971</xdr:rowOff>
    </xdr:from>
    <xdr:to>
      <xdr:col>10</xdr:col>
      <xdr:colOff>165100</xdr:colOff>
      <xdr:row>98</xdr:row>
      <xdr:rowOff>52121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75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43248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84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552</xdr:rowOff>
    </xdr:from>
    <xdr:to>
      <xdr:col>6</xdr:col>
      <xdr:colOff>38100</xdr:colOff>
      <xdr:row>99</xdr:row>
      <xdr:rowOff>102152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97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93279</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706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126868</xdr:rowOff>
    </xdr:from>
    <xdr:to>
      <xdr:col>55</xdr:col>
      <xdr:colOff>0</xdr:colOff>
      <xdr:row>37</xdr:row>
      <xdr:rowOff>109719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99068"/>
          <a:ext cx="838200" cy="15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36137</xdr:rowOff>
    </xdr:from>
    <xdr:to>
      <xdr:col>50</xdr:col>
      <xdr:colOff>114300</xdr:colOff>
      <xdr:row>37</xdr:row>
      <xdr:rowOff>109719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79787"/>
          <a:ext cx="889000" cy="7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36137</xdr:rowOff>
    </xdr:from>
    <xdr:to>
      <xdr:col>45</xdr:col>
      <xdr:colOff>177800</xdr:colOff>
      <xdr:row>37</xdr:row>
      <xdr:rowOff>128830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79787"/>
          <a:ext cx="889000" cy="9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140435</xdr:rowOff>
    </xdr:from>
    <xdr:to>
      <xdr:col>41</xdr:col>
      <xdr:colOff>50800</xdr:colOff>
      <xdr:row>37</xdr:row>
      <xdr:rowOff>128830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41185"/>
          <a:ext cx="889000" cy="33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76068</xdr:rowOff>
    </xdr:from>
    <xdr:to>
      <xdr:col>55</xdr:col>
      <xdr:colOff>50800</xdr:colOff>
      <xdr:row>37</xdr:row>
      <xdr:rowOff>6218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4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54495</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26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58919</xdr:rowOff>
    </xdr:from>
    <xdr:to>
      <xdr:col>50</xdr:col>
      <xdr:colOff>165100</xdr:colOff>
      <xdr:row>37</xdr:row>
      <xdr:rowOff>160519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0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151646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9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156787</xdr:rowOff>
    </xdr:from>
    <xdr:to>
      <xdr:col>46</xdr:col>
      <xdr:colOff>38100</xdr:colOff>
      <xdr:row>37</xdr:row>
      <xdr:rowOff>86937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2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78064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2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78030</xdr:rowOff>
    </xdr:from>
    <xdr:to>
      <xdr:col>41</xdr:col>
      <xdr:colOff>101600</xdr:colOff>
      <xdr:row>38</xdr:row>
      <xdr:rowOff>8180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170757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1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89635</xdr:rowOff>
    </xdr:from>
    <xdr:to>
      <xdr:col>36</xdr:col>
      <xdr:colOff>165100</xdr:colOff>
      <xdr:row>36</xdr:row>
      <xdr:rowOff>19785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9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10912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83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145997</xdr:rowOff>
    </xdr:from>
    <xdr:to>
      <xdr:col>55</xdr:col>
      <xdr:colOff>0</xdr:colOff>
      <xdr:row>58</xdr:row>
      <xdr:rowOff>97868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918647"/>
          <a:ext cx="838200" cy="12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145997</xdr:rowOff>
    </xdr:from>
    <xdr:to>
      <xdr:col>50</xdr:col>
      <xdr:colOff>114300</xdr:colOff>
      <xdr:row>58</xdr:row>
      <xdr:rowOff>124533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918647"/>
          <a:ext cx="889000" cy="14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18355</xdr:rowOff>
    </xdr:from>
    <xdr:to>
      <xdr:col>45</xdr:col>
      <xdr:colOff>177800</xdr:colOff>
      <xdr:row>58</xdr:row>
      <xdr:rowOff>124533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962455"/>
          <a:ext cx="889000" cy="10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167055</xdr:rowOff>
    </xdr:from>
    <xdr:to>
      <xdr:col>41</xdr:col>
      <xdr:colOff>50800</xdr:colOff>
      <xdr:row>58</xdr:row>
      <xdr:rowOff>18355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939705"/>
          <a:ext cx="889000" cy="2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47068</xdr:rowOff>
    </xdr:from>
    <xdr:to>
      <xdr:col>55</xdr:col>
      <xdr:colOff>50800</xdr:colOff>
      <xdr:row>58</xdr:row>
      <xdr:rowOff>148668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9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69945</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4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95197</xdr:rowOff>
    </xdr:from>
    <xdr:to>
      <xdr:col>50</xdr:col>
      <xdr:colOff>165100</xdr:colOff>
      <xdr:row>58</xdr:row>
      <xdr:rowOff>25347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86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41874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643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73733</xdr:rowOff>
    </xdr:from>
    <xdr:to>
      <xdr:col>46</xdr:col>
      <xdr:colOff>38100</xdr:colOff>
      <xdr:row>59</xdr:row>
      <xdr:rowOff>3883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1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20410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93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139005</xdr:rowOff>
    </xdr:from>
    <xdr:to>
      <xdr:col>41</xdr:col>
      <xdr:colOff>101600</xdr:colOff>
      <xdr:row>58</xdr:row>
      <xdr:rowOff>69155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1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85682</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68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116255</xdr:rowOff>
    </xdr:from>
    <xdr:to>
      <xdr:col>36</xdr:col>
      <xdr:colOff>165100</xdr:colOff>
      <xdr:row>58</xdr:row>
      <xdr:rowOff>46405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8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62932</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664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63300</xdr:rowOff>
    </xdr:from>
    <xdr:to>
      <xdr:col>55</xdr:col>
      <xdr:colOff>0</xdr:colOff>
      <xdr:row>78</xdr:row>
      <xdr:rowOff>139595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264950"/>
          <a:ext cx="838200" cy="24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63300</xdr:rowOff>
    </xdr:from>
    <xdr:to>
      <xdr:col>50</xdr:col>
      <xdr:colOff>114300</xdr:colOff>
      <xdr:row>78</xdr:row>
      <xdr:rowOff>68142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264950"/>
          <a:ext cx="889000" cy="17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68142</xdr:rowOff>
    </xdr:from>
    <xdr:to>
      <xdr:col>45</xdr:col>
      <xdr:colOff>177800</xdr:colOff>
      <xdr:row>78</xdr:row>
      <xdr:rowOff>98316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41242"/>
          <a:ext cx="889000" cy="3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98316</xdr:rowOff>
    </xdr:from>
    <xdr:to>
      <xdr:col>41</xdr:col>
      <xdr:colOff>50800</xdr:colOff>
      <xdr:row>78</xdr:row>
      <xdr:rowOff>123492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71416"/>
          <a:ext cx="889000" cy="2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88795</xdr:rowOff>
    </xdr:from>
    <xdr:to>
      <xdr:col>55</xdr:col>
      <xdr:colOff>50800</xdr:colOff>
      <xdr:row>79</xdr:row>
      <xdr:rowOff>18945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6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3722</xdr:rowOff>
    </xdr:from>
    <xdr:ext cx="313932"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68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12500</xdr:rowOff>
    </xdr:from>
    <xdr:to>
      <xdr:col>50</xdr:col>
      <xdr:colOff>165100</xdr:colOff>
      <xdr:row>77</xdr:row>
      <xdr:rowOff>114100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21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130627</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39795" y="1298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17342</xdr:rowOff>
    </xdr:from>
    <xdr:to>
      <xdr:col>46</xdr:col>
      <xdr:colOff>38100</xdr:colOff>
      <xdr:row>78</xdr:row>
      <xdr:rowOff>118942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9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135469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16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47516</xdr:rowOff>
    </xdr:from>
    <xdr:to>
      <xdr:col>41</xdr:col>
      <xdr:colOff>101600</xdr:colOff>
      <xdr:row>78</xdr:row>
      <xdr:rowOff>149116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2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140243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1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72692</xdr:rowOff>
    </xdr:from>
    <xdr:to>
      <xdr:col>36</xdr:col>
      <xdr:colOff>165100</xdr:colOff>
      <xdr:row>79</xdr:row>
      <xdr:rowOff>2842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4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165419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38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78885</xdr:rowOff>
    </xdr:from>
    <xdr:to>
      <xdr:col>55</xdr:col>
      <xdr:colOff>0</xdr:colOff>
      <xdr:row>97</xdr:row>
      <xdr:rowOff>138292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709535"/>
          <a:ext cx="838200" cy="5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78885</xdr:rowOff>
    </xdr:from>
    <xdr:to>
      <xdr:col>50</xdr:col>
      <xdr:colOff>114300</xdr:colOff>
      <xdr:row>98</xdr:row>
      <xdr:rowOff>27718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709535"/>
          <a:ext cx="889000" cy="12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87196</xdr:rowOff>
    </xdr:from>
    <xdr:to>
      <xdr:col>45</xdr:col>
      <xdr:colOff>177800</xdr:colOff>
      <xdr:row>98</xdr:row>
      <xdr:rowOff>27718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717846"/>
          <a:ext cx="889000" cy="11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113384</xdr:rowOff>
    </xdr:from>
    <xdr:to>
      <xdr:col>41</xdr:col>
      <xdr:colOff>50800</xdr:colOff>
      <xdr:row>97</xdr:row>
      <xdr:rowOff>87196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572584"/>
          <a:ext cx="889000" cy="14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87492</xdr:rowOff>
    </xdr:from>
    <xdr:to>
      <xdr:col>55</xdr:col>
      <xdr:colOff>50800</xdr:colOff>
      <xdr:row>98</xdr:row>
      <xdr:rowOff>17642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1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110369</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569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28085</xdr:rowOff>
    </xdr:from>
    <xdr:to>
      <xdr:col>50</xdr:col>
      <xdr:colOff>165100</xdr:colOff>
      <xdr:row>97</xdr:row>
      <xdr:rowOff>129685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65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146212</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43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148368</xdr:rowOff>
    </xdr:from>
    <xdr:to>
      <xdr:col>46</xdr:col>
      <xdr:colOff>38100</xdr:colOff>
      <xdr:row>98</xdr:row>
      <xdr:rowOff>78518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77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95045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54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36396</xdr:rowOff>
    </xdr:from>
    <xdr:to>
      <xdr:col>41</xdr:col>
      <xdr:colOff>101600</xdr:colOff>
      <xdr:row>97</xdr:row>
      <xdr:rowOff>137996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66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154523</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442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62584</xdr:rowOff>
    </xdr:from>
    <xdr:to>
      <xdr:col>36</xdr:col>
      <xdr:colOff>165100</xdr:colOff>
      <xdr:row>96</xdr:row>
      <xdr:rowOff>164184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52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9261</xdr:rowOff>
    </xdr:from>
    <xdr:ext cx="59901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672795" y="16297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131041</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46141"/>
          <a:ext cx="838200" cy="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123671</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38771"/>
          <a:ext cx="889000" cy="16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116474</xdr:rowOff>
    </xdr:from>
    <xdr:to>
      <xdr:col>71</xdr:col>
      <xdr:colOff>177800</xdr:colOff>
      <xdr:row>38</xdr:row>
      <xdr:rowOff>123671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31574"/>
          <a:ext cx="889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80241</xdr:rowOff>
    </xdr:from>
    <xdr:to>
      <xdr:col>85</xdr:col>
      <xdr:colOff>177800</xdr:colOff>
      <xdr:row>39</xdr:row>
      <xdr:rowOff>10391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9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166618</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02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72871</xdr:rowOff>
    </xdr:from>
    <xdr:to>
      <xdr:col>72</xdr:col>
      <xdr:colOff>38100</xdr:colOff>
      <xdr:row>39</xdr:row>
      <xdr:rowOff>3021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8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165598</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8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65674</xdr:rowOff>
    </xdr:from>
    <xdr:to>
      <xdr:col>67</xdr:col>
      <xdr:colOff>101600</xdr:colOff>
      <xdr:row>38</xdr:row>
      <xdr:rowOff>167274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8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158401</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67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134014</xdr:rowOff>
    </xdr:from>
    <xdr:to>
      <xdr:col>85</xdr:col>
      <xdr:colOff>127000</xdr:colOff>
      <xdr:row>72</xdr:row>
      <xdr:rowOff>905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306964"/>
          <a:ext cx="838200" cy="3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145341</xdr:rowOff>
    </xdr:from>
    <xdr:to>
      <xdr:col>81</xdr:col>
      <xdr:colOff>50800</xdr:colOff>
      <xdr:row>72</xdr:row>
      <xdr:rowOff>905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318291"/>
          <a:ext cx="889000" cy="2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145341</xdr:rowOff>
    </xdr:from>
    <xdr:to>
      <xdr:col>76</xdr:col>
      <xdr:colOff>114300</xdr:colOff>
      <xdr:row>72</xdr:row>
      <xdr:rowOff>12398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318291"/>
          <a:ext cx="889000" cy="3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148781</xdr:rowOff>
    </xdr:from>
    <xdr:to>
      <xdr:col>71</xdr:col>
      <xdr:colOff>177800</xdr:colOff>
      <xdr:row>72</xdr:row>
      <xdr:rowOff>12398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2321731"/>
          <a:ext cx="889000" cy="3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83214</xdr:rowOff>
    </xdr:from>
    <xdr:to>
      <xdr:col>85</xdr:col>
      <xdr:colOff>177800</xdr:colOff>
      <xdr:row>72</xdr:row>
      <xdr:rowOff>13364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25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106091</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107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121555</xdr:rowOff>
    </xdr:from>
    <xdr:to>
      <xdr:col>81</xdr:col>
      <xdr:colOff>101600</xdr:colOff>
      <xdr:row>72</xdr:row>
      <xdr:rowOff>51705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29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68232</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069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94541</xdr:rowOff>
    </xdr:from>
    <xdr:to>
      <xdr:col>76</xdr:col>
      <xdr:colOff>165100</xdr:colOff>
      <xdr:row>72</xdr:row>
      <xdr:rowOff>24691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26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41218</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042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133048</xdr:rowOff>
    </xdr:from>
    <xdr:to>
      <xdr:col>72</xdr:col>
      <xdr:colOff>38100</xdr:colOff>
      <xdr:row>72</xdr:row>
      <xdr:rowOff>63198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30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79725</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081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97981</xdr:rowOff>
    </xdr:from>
    <xdr:to>
      <xdr:col>67</xdr:col>
      <xdr:colOff>101600</xdr:colOff>
      <xdr:row>72</xdr:row>
      <xdr:rowOff>28131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27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44658</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2046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82271</xdr:rowOff>
    </xdr:from>
    <xdr:to>
      <xdr:col>85</xdr:col>
      <xdr:colOff>127000</xdr:colOff>
      <xdr:row>99</xdr:row>
      <xdr:rowOff>86604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55821"/>
          <a:ext cx="838200" cy="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81361</xdr:rowOff>
    </xdr:from>
    <xdr:to>
      <xdr:col>81</xdr:col>
      <xdr:colOff>50800</xdr:colOff>
      <xdr:row>99</xdr:row>
      <xdr:rowOff>86604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54911"/>
          <a:ext cx="889000" cy="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81361</xdr:rowOff>
    </xdr:from>
    <xdr:to>
      <xdr:col>76</xdr:col>
      <xdr:colOff>114300</xdr:colOff>
      <xdr:row>99</xdr:row>
      <xdr:rowOff>89429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7054911"/>
          <a:ext cx="889000" cy="8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45765</xdr:rowOff>
    </xdr:from>
    <xdr:to>
      <xdr:col>71</xdr:col>
      <xdr:colOff>177800</xdr:colOff>
      <xdr:row>99</xdr:row>
      <xdr:rowOff>89429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7019315"/>
          <a:ext cx="889000" cy="4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31471</xdr:rowOff>
    </xdr:from>
    <xdr:to>
      <xdr:col>85</xdr:col>
      <xdr:colOff>177800</xdr:colOff>
      <xdr:row>99</xdr:row>
      <xdr:rowOff>133071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700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35804</xdr:rowOff>
    </xdr:from>
    <xdr:to>
      <xdr:col>81</xdr:col>
      <xdr:colOff>101600</xdr:colOff>
      <xdr:row>99</xdr:row>
      <xdr:rowOff>137404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700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128531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10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30561</xdr:rowOff>
    </xdr:from>
    <xdr:to>
      <xdr:col>76</xdr:col>
      <xdr:colOff>165100</xdr:colOff>
      <xdr:row>99</xdr:row>
      <xdr:rowOff>132161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700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123288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9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38629</xdr:rowOff>
    </xdr:from>
    <xdr:to>
      <xdr:col>72</xdr:col>
      <xdr:colOff>38100</xdr:colOff>
      <xdr:row>99</xdr:row>
      <xdr:rowOff>140229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701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131356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68428" y="1710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166415</xdr:rowOff>
    </xdr:from>
    <xdr:to>
      <xdr:col>67</xdr:col>
      <xdr:colOff>101600</xdr:colOff>
      <xdr:row>99</xdr:row>
      <xdr:rowOff>96565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6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113092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74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91384</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606484"/>
          <a:ext cx="838200" cy="17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621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40584</xdr:rowOff>
    </xdr:from>
    <xdr:to>
      <xdr:col>116</xdr:col>
      <xdr:colOff>114300</xdr:colOff>
      <xdr:row>38</xdr:row>
      <xdr:rowOff>142184</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55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63461</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40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44183</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9733"/>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140348</xdr:rowOff>
    </xdr:from>
    <xdr:to>
      <xdr:col>102</xdr:col>
      <xdr:colOff>114300</xdr:colOff>
      <xdr:row>59</xdr:row>
      <xdr:rowOff>44183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84448"/>
          <a:ext cx="889000" cy="7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25093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164833</xdr:rowOff>
    </xdr:from>
    <xdr:to>
      <xdr:col>102</xdr:col>
      <xdr:colOff>165100</xdr:colOff>
      <xdr:row>59</xdr:row>
      <xdr:rowOff>94983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86110</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88333" y="102016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89548</xdr:rowOff>
    </xdr:from>
    <xdr:to>
      <xdr:col>98</xdr:col>
      <xdr:colOff>38100</xdr:colOff>
      <xdr:row>59</xdr:row>
      <xdr:rowOff>19698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3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36225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80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40891</xdr:rowOff>
    </xdr:from>
    <xdr:to>
      <xdr:col>116</xdr:col>
      <xdr:colOff>62864</xdr:colOff>
      <xdr:row>78</xdr:row>
      <xdr:rowOff>65252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728191"/>
          <a:ext cx="1269" cy="710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69079</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44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65252</xdr:rowOff>
    </xdr:from>
    <xdr:to>
      <xdr:col>116</xdr:col>
      <xdr:colOff>152400</xdr:colOff>
      <xdr:row>78</xdr:row>
      <xdr:rowOff>65252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438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159018</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2503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40891</xdr:rowOff>
    </xdr:from>
    <xdr:to>
      <xdr:col>116</xdr:col>
      <xdr:colOff>152400</xdr:colOff>
      <xdr:row>74</xdr:row>
      <xdr:rowOff>40891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728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84935</xdr:rowOff>
    </xdr:from>
    <xdr:to>
      <xdr:col>116</xdr:col>
      <xdr:colOff>63500</xdr:colOff>
      <xdr:row>74</xdr:row>
      <xdr:rowOff>40891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257885"/>
          <a:ext cx="838200" cy="47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50106</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803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71679</xdr:rowOff>
    </xdr:from>
    <xdr:to>
      <xdr:col>116</xdr:col>
      <xdr:colOff>114300</xdr:colOff>
      <xdr:row>77</xdr:row>
      <xdr:rowOff>1829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84935</xdr:rowOff>
    </xdr:from>
    <xdr:to>
      <xdr:col>111</xdr:col>
      <xdr:colOff>177800</xdr:colOff>
      <xdr:row>72</xdr:row>
      <xdr:rowOff>41653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257885"/>
          <a:ext cx="889000" cy="1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136266</xdr:rowOff>
    </xdr:from>
    <xdr:to>
      <xdr:col>112</xdr:col>
      <xdr:colOff>38100</xdr:colOff>
      <xdr:row>76</xdr:row>
      <xdr:rowOff>66416</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9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57543</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8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41653</xdr:rowOff>
    </xdr:from>
    <xdr:to>
      <xdr:col>107</xdr:col>
      <xdr:colOff>50800</xdr:colOff>
      <xdr:row>72</xdr:row>
      <xdr:rowOff>48778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386053"/>
          <a:ext cx="8890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123159</xdr:rowOff>
    </xdr:from>
    <xdr:to>
      <xdr:col>107</xdr:col>
      <xdr:colOff>101600</xdr:colOff>
      <xdr:row>76</xdr:row>
      <xdr:rowOff>53308</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819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44437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7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5192</xdr:rowOff>
    </xdr:from>
    <xdr:to>
      <xdr:col>102</xdr:col>
      <xdr:colOff>114300</xdr:colOff>
      <xdr:row>72</xdr:row>
      <xdr:rowOff>48778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2349592"/>
          <a:ext cx="889000" cy="4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146652</xdr:rowOff>
    </xdr:from>
    <xdr:to>
      <xdr:col>102</xdr:col>
      <xdr:colOff>165100</xdr:colOff>
      <xdr:row>76</xdr:row>
      <xdr:rowOff>76802</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0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67929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09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142400</xdr:rowOff>
    </xdr:from>
    <xdr:to>
      <xdr:col>98</xdr:col>
      <xdr:colOff>38100</xdr:colOff>
      <xdr:row>76</xdr:row>
      <xdr:rowOff>72551</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01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63678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09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161541</xdr:rowOff>
    </xdr:from>
    <xdr:to>
      <xdr:col>116</xdr:col>
      <xdr:colOff>114300</xdr:colOff>
      <xdr:row>74</xdr:row>
      <xdr:rowOff>91691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67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114568</xdr:rowOff>
    </xdr:from>
    <xdr:ext cx="599010"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630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34135</xdr:rowOff>
    </xdr:from>
    <xdr:to>
      <xdr:col>112</xdr:col>
      <xdr:colOff>38100</xdr:colOff>
      <xdr:row>71</xdr:row>
      <xdr:rowOff>135735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20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152262</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23795" y="11982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162303</xdr:rowOff>
    </xdr:from>
    <xdr:to>
      <xdr:col>107</xdr:col>
      <xdr:colOff>101600</xdr:colOff>
      <xdr:row>72</xdr:row>
      <xdr:rowOff>92453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33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108980</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34795" y="12110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169428</xdr:rowOff>
    </xdr:from>
    <xdr:to>
      <xdr:col>102</xdr:col>
      <xdr:colOff>165100</xdr:colOff>
      <xdr:row>72</xdr:row>
      <xdr:rowOff>99578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34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116105</xdr:rowOff>
    </xdr:from>
    <xdr:ext cx="59901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45795" y="1211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125842</xdr:rowOff>
    </xdr:from>
    <xdr:to>
      <xdr:col>98</xdr:col>
      <xdr:colOff>38100</xdr:colOff>
      <xdr:row>72</xdr:row>
      <xdr:rowOff>55992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29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72519</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56795" y="12074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年度は、給与改定による人件費、物価高騰等による物件費の増加があったものの、学生寮整備事業の完了等による普通建設事業費の減に伴い歳出全体では前年度より減少している。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補助費等や投資及び出資金の増加は、令和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年度より下水道事業等が企業会計へ移行したことにより繰出金から組替したことによるものである。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類似団体平均値との比較では、人件費、繰出金、物件費、普通建設事業費、公債費が大きく上回っている。</a:t>
          </a:r>
        </a:p>
        <a:p>
          <a:r>
            <a:rPr kumimoji="1" lang="ja-JP" altLang="en-US" sz="1300">
              <a:latin typeface="ＭＳ Ｐゴシック" panose="020B0600070205080204" pitchFamily="50" charset="-128"/>
              <a:ea typeface="ＭＳ Ｐゴシック" panose="020B0600070205080204" pitchFamily="50" charset="-128"/>
            </a:rPr>
            <a:t>人件費が類似団体平均を大きく上回っているのは、離島という地理的特性により、職員数が他団体よりも多くなっているためである。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64643</xdr:rowOff>
    </xdr:from>
    <xdr:to>
      <xdr:col>24</xdr:col>
      <xdr:colOff>63500</xdr:colOff>
      <xdr:row>35</xdr:row>
      <xdr:rowOff>124841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65393"/>
          <a:ext cx="8382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124841</xdr:rowOff>
    </xdr:from>
    <xdr:to>
      <xdr:col>19</xdr:col>
      <xdr:colOff>177800</xdr:colOff>
      <xdr:row>35</xdr:row>
      <xdr:rowOff>145542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25591"/>
          <a:ext cx="889000" cy="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145542</xdr:rowOff>
    </xdr:from>
    <xdr:to>
      <xdr:col>15</xdr:col>
      <xdr:colOff>50800</xdr:colOff>
      <xdr:row>35</xdr:row>
      <xdr:rowOff>165354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46292"/>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165354</xdr:rowOff>
    </xdr:from>
    <xdr:to>
      <xdr:col>10</xdr:col>
      <xdr:colOff>114300</xdr:colOff>
      <xdr:row>36</xdr:row>
      <xdr:rowOff>32639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66104"/>
          <a:ext cx="8890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13843</xdr:rowOff>
    </xdr:from>
    <xdr:to>
      <xdr:col>24</xdr:col>
      <xdr:colOff>114300</xdr:colOff>
      <xdr:row>35</xdr:row>
      <xdr:rowOff>115443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1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36720</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74041</xdr:rowOff>
    </xdr:from>
    <xdr:to>
      <xdr:col>20</xdr:col>
      <xdr:colOff>38100</xdr:colOff>
      <xdr:row>36</xdr:row>
      <xdr:rowOff>4191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7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20718</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50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94742</xdr:rowOff>
    </xdr:from>
    <xdr:to>
      <xdr:col>15</xdr:col>
      <xdr:colOff>101600</xdr:colOff>
      <xdr:row>36</xdr:row>
      <xdr:rowOff>24892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9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41419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7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114554</xdr:rowOff>
    </xdr:from>
    <xdr:to>
      <xdr:col>10</xdr:col>
      <xdr:colOff>165100</xdr:colOff>
      <xdr:row>36</xdr:row>
      <xdr:rowOff>44704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61231</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90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153289</xdr:rowOff>
    </xdr:from>
    <xdr:to>
      <xdr:col>6</xdr:col>
      <xdr:colOff>38100</xdr:colOff>
      <xdr:row>36</xdr:row>
      <xdr:rowOff>83439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5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99966</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92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44971</xdr:rowOff>
    </xdr:from>
    <xdr:to>
      <xdr:col>24</xdr:col>
      <xdr:colOff>63500</xdr:colOff>
      <xdr:row>58</xdr:row>
      <xdr:rowOff>52205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89071"/>
          <a:ext cx="838200" cy="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51778</xdr:rowOff>
    </xdr:from>
    <xdr:to>
      <xdr:col>19</xdr:col>
      <xdr:colOff>177800</xdr:colOff>
      <xdr:row>58</xdr:row>
      <xdr:rowOff>52205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95878"/>
          <a:ext cx="889000" cy="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44054</xdr:rowOff>
    </xdr:from>
    <xdr:to>
      <xdr:col>15</xdr:col>
      <xdr:colOff>50800</xdr:colOff>
      <xdr:row>58</xdr:row>
      <xdr:rowOff>51778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88154"/>
          <a:ext cx="889000" cy="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169289</xdr:rowOff>
    </xdr:from>
    <xdr:to>
      <xdr:col>10</xdr:col>
      <xdr:colOff>114300</xdr:colOff>
      <xdr:row>58</xdr:row>
      <xdr:rowOff>44054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41939"/>
          <a:ext cx="889000" cy="4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61638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165621</xdr:rowOff>
    </xdr:from>
    <xdr:to>
      <xdr:col>24</xdr:col>
      <xdr:colOff>114300</xdr:colOff>
      <xdr:row>58</xdr:row>
      <xdr:rowOff>95771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3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1405</xdr:rowOff>
    </xdr:from>
    <xdr:to>
      <xdr:col>20</xdr:col>
      <xdr:colOff>38100</xdr:colOff>
      <xdr:row>58</xdr:row>
      <xdr:rowOff>103005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94132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38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978</xdr:rowOff>
    </xdr:from>
    <xdr:to>
      <xdr:col>15</xdr:col>
      <xdr:colOff>101600</xdr:colOff>
      <xdr:row>58</xdr:row>
      <xdr:rowOff>102578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4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119105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2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164704</xdr:rowOff>
    </xdr:from>
    <xdr:to>
      <xdr:col>10</xdr:col>
      <xdr:colOff>165100</xdr:colOff>
      <xdr:row>58</xdr:row>
      <xdr:rowOff>94854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3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111381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12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118489</xdr:rowOff>
    </xdr:from>
    <xdr:to>
      <xdr:col>6</xdr:col>
      <xdr:colOff>38100</xdr:colOff>
      <xdr:row>58</xdr:row>
      <xdr:rowOff>48639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9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65166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66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135920</xdr:rowOff>
    </xdr:from>
    <xdr:to>
      <xdr:col>24</xdr:col>
      <xdr:colOff>63500</xdr:colOff>
      <xdr:row>77</xdr:row>
      <xdr:rowOff>37850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66120"/>
          <a:ext cx="838200" cy="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37850</xdr:rowOff>
    </xdr:from>
    <xdr:to>
      <xdr:col>19</xdr:col>
      <xdr:colOff>177800</xdr:colOff>
      <xdr:row>77</xdr:row>
      <xdr:rowOff>78718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39500"/>
          <a:ext cx="889000" cy="4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605</xdr:rowOff>
    </xdr:from>
    <xdr:to>
      <xdr:col>15</xdr:col>
      <xdr:colOff>50800</xdr:colOff>
      <xdr:row>77</xdr:row>
      <xdr:rowOff>78718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02255"/>
          <a:ext cx="889000" cy="78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605</xdr:rowOff>
    </xdr:from>
    <xdr:to>
      <xdr:col>10</xdr:col>
      <xdr:colOff>114300</xdr:colOff>
      <xdr:row>77</xdr:row>
      <xdr:rowOff>113647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02255"/>
          <a:ext cx="889000" cy="11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85120</xdr:rowOff>
    </xdr:from>
    <xdr:to>
      <xdr:col>24</xdr:col>
      <xdr:colOff>114300</xdr:colOff>
      <xdr:row>77</xdr:row>
      <xdr:rowOff>15270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107997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66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158500</xdr:rowOff>
    </xdr:from>
    <xdr:to>
      <xdr:col>20</xdr:col>
      <xdr:colOff>38100</xdr:colOff>
      <xdr:row>77</xdr:row>
      <xdr:rowOff>88650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8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105178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6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27918</xdr:rowOff>
    </xdr:from>
    <xdr:to>
      <xdr:col>15</xdr:col>
      <xdr:colOff>101600</xdr:colOff>
      <xdr:row>77</xdr:row>
      <xdr:rowOff>129518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2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146045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00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121255</xdr:rowOff>
    </xdr:from>
    <xdr:to>
      <xdr:col>10</xdr:col>
      <xdr:colOff>165100</xdr:colOff>
      <xdr:row>77</xdr:row>
      <xdr:rowOff>51405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5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67932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26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62847</xdr:rowOff>
    </xdr:from>
    <xdr:to>
      <xdr:col>6</xdr:col>
      <xdr:colOff>38100</xdr:colOff>
      <xdr:row>77</xdr:row>
      <xdr:rowOff>164447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9524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3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9984</xdr:rowOff>
    </xdr:from>
    <xdr:to>
      <xdr:col>24</xdr:col>
      <xdr:colOff>63500</xdr:colOff>
      <xdr:row>96</xdr:row>
      <xdr:rowOff>82965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469184"/>
          <a:ext cx="838200" cy="7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9984</xdr:rowOff>
    </xdr:from>
    <xdr:to>
      <xdr:col>19</xdr:col>
      <xdr:colOff>177800</xdr:colOff>
      <xdr:row>96</xdr:row>
      <xdr:rowOff>83122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469184"/>
          <a:ext cx="889000" cy="7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53302</xdr:rowOff>
    </xdr:from>
    <xdr:to>
      <xdr:col>15</xdr:col>
      <xdr:colOff>50800</xdr:colOff>
      <xdr:row>96</xdr:row>
      <xdr:rowOff>83122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512502"/>
          <a:ext cx="889000" cy="2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166798</xdr:rowOff>
    </xdr:from>
    <xdr:to>
      <xdr:col>10</xdr:col>
      <xdr:colOff>114300</xdr:colOff>
      <xdr:row>96</xdr:row>
      <xdr:rowOff>53302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283098"/>
          <a:ext cx="889000" cy="229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32165</xdr:rowOff>
    </xdr:from>
    <xdr:to>
      <xdr:col>24</xdr:col>
      <xdr:colOff>114300</xdr:colOff>
      <xdr:row>96</xdr:row>
      <xdr:rowOff>133765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49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55042</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34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130634</xdr:rowOff>
    </xdr:from>
    <xdr:to>
      <xdr:col>20</xdr:col>
      <xdr:colOff>38100</xdr:colOff>
      <xdr:row>96</xdr:row>
      <xdr:rowOff>60784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41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77311</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6193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32322</xdr:rowOff>
    </xdr:from>
    <xdr:to>
      <xdr:col>15</xdr:col>
      <xdr:colOff>101600</xdr:colOff>
      <xdr:row>96</xdr:row>
      <xdr:rowOff>133922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49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150449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26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2502</xdr:rowOff>
    </xdr:from>
    <xdr:to>
      <xdr:col>10</xdr:col>
      <xdr:colOff>165100</xdr:colOff>
      <xdr:row>96</xdr:row>
      <xdr:rowOff>104102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46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120629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23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115998</xdr:rowOff>
    </xdr:from>
    <xdr:to>
      <xdr:col>6</xdr:col>
      <xdr:colOff>38100</xdr:colOff>
      <xdr:row>95</xdr:row>
      <xdr:rowOff>46148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23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62675</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30795" y="16007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20927</xdr:rowOff>
    </xdr:from>
    <xdr:to>
      <xdr:col>55</xdr:col>
      <xdr:colOff>0</xdr:colOff>
      <xdr:row>55</xdr:row>
      <xdr:rowOff>46187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450677"/>
          <a:ext cx="838200" cy="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46187</xdr:rowOff>
    </xdr:from>
    <xdr:to>
      <xdr:col>50</xdr:col>
      <xdr:colOff>114300</xdr:colOff>
      <xdr:row>56</xdr:row>
      <xdr:rowOff>4590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475937"/>
          <a:ext cx="889000" cy="12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118997</xdr:rowOff>
    </xdr:from>
    <xdr:to>
      <xdr:col>45</xdr:col>
      <xdr:colOff>177800</xdr:colOff>
      <xdr:row>56</xdr:row>
      <xdr:rowOff>4590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548747"/>
          <a:ext cx="889000" cy="5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106195</xdr:rowOff>
    </xdr:from>
    <xdr:to>
      <xdr:col>41</xdr:col>
      <xdr:colOff>50800</xdr:colOff>
      <xdr:row>55</xdr:row>
      <xdr:rowOff>118997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364495"/>
          <a:ext cx="889000" cy="18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141577</xdr:rowOff>
    </xdr:from>
    <xdr:to>
      <xdr:col>55</xdr:col>
      <xdr:colOff>50800</xdr:colOff>
      <xdr:row>55</xdr:row>
      <xdr:rowOff>71727</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39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164454</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25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166837</xdr:rowOff>
    </xdr:from>
    <xdr:to>
      <xdr:col>50</xdr:col>
      <xdr:colOff>165100</xdr:colOff>
      <xdr:row>55</xdr:row>
      <xdr:rowOff>96987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42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113514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20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125240</xdr:rowOff>
    </xdr:from>
    <xdr:to>
      <xdr:col>46</xdr:col>
      <xdr:colOff>38100</xdr:colOff>
      <xdr:row>56</xdr:row>
      <xdr:rowOff>55390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55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71917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33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68197</xdr:rowOff>
    </xdr:from>
    <xdr:to>
      <xdr:col>41</xdr:col>
      <xdr:colOff>101600</xdr:colOff>
      <xdr:row>55</xdr:row>
      <xdr:rowOff>169797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49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14874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27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55395</xdr:rowOff>
    </xdr:from>
    <xdr:to>
      <xdr:col>36</xdr:col>
      <xdr:colOff>165100</xdr:colOff>
      <xdr:row>54</xdr:row>
      <xdr:rowOff>156995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31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2072</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9088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166413</xdr:rowOff>
    </xdr:from>
    <xdr:to>
      <xdr:col>55</xdr:col>
      <xdr:colOff>0</xdr:colOff>
      <xdr:row>79</xdr:row>
      <xdr:rowOff>479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39513"/>
          <a:ext cx="838200" cy="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95864</xdr:rowOff>
    </xdr:from>
    <xdr:to>
      <xdr:col>50</xdr:col>
      <xdr:colOff>114300</xdr:colOff>
      <xdr:row>79</xdr:row>
      <xdr:rowOff>479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68964"/>
          <a:ext cx="889000" cy="7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95864</xdr:rowOff>
    </xdr:from>
    <xdr:to>
      <xdr:col>45</xdr:col>
      <xdr:colOff>177800</xdr:colOff>
      <xdr:row>78</xdr:row>
      <xdr:rowOff>141477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68964"/>
          <a:ext cx="889000" cy="4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141477</xdr:rowOff>
    </xdr:from>
    <xdr:to>
      <xdr:col>41</xdr:col>
      <xdr:colOff>50800</xdr:colOff>
      <xdr:row>78</xdr:row>
      <xdr:rowOff>151735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14577"/>
          <a:ext cx="889000" cy="1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115613</xdr:rowOff>
    </xdr:from>
    <xdr:to>
      <xdr:col>55</xdr:col>
      <xdr:colOff>50800</xdr:colOff>
      <xdr:row>79</xdr:row>
      <xdr:rowOff>45763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8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87822</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121129</xdr:rowOff>
    </xdr:from>
    <xdr:to>
      <xdr:col>50</xdr:col>
      <xdr:colOff>165100</xdr:colOff>
      <xdr:row>79</xdr:row>
      <xdr:rowOff>51279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9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42406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58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45064</xdr:rowOff>
    </xdr:from>
    <xdr:to>
      <xdr:col>46</xdr:col>
      <xdr:colOff>38100</xdr:colOff>
      <xdr:row>78</xdr:row>
      <xdr:rowOff>146664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1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163191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9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90677</xdr:rowOff>
    </xdr:from>
    <xdr:to>
      <xdr:col>41</xdr:col>
      <xdr:colOff>101600</xdr:colOff>
      <xdr:row>79</xdr:row>
      <xdr:rowOff>20827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6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37354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3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100935</xdr:rowOff>
    </xdr:from>
    <xdr:to>
      <xdr:col>36</xdr:col>
      <xdr:colOff>165100</xdr:colOff>
      <xdr:row>79</xdr:row>
      <xdr:rowOff>31085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7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47612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4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167146</xdr:rowOff>
    </xdr:from>
    <xdr:to>
      <xdr:col>55</xdr:col>
      <xdr:colOff>0</xdr:colOff>
      <xdr:row>97</xdr:row>
      <xdr:rowOff>23462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626346"/>
          <a:ext cx="838200" cy="2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167146</xdr:rowOff>
    </xdr:from>
    <xdr:to>
      <xdr:col>50</xdr:col>
      <xdr:colOff>114300</xdr:colOff>
      <xdr:row>97</xdr:row>
      <xdr:rowOff>60936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26346"/>
          <a:ext cx="889000" cy="6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14187</xdr:rowOff>
    </xdr:from>
    <xdr:to>
      <xdr:col>45</xdr:col>
      <xdr:colOff>177800</xdr:colOff>
      <xdr:row>97</xdr:row>
      <xdr:rowOff>60936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44837"/>
          <a:ext cx="889000" cy="4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14187</xdr:rowOff>
    </xdr:from>
    <xdr:to>
      <xdr:col>41</xdr:col>
      <xdr:colOff>50800</xdr:colOff>
      <xdr:row>97</xdr:row>
      <xdr:rowOff>53977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44837"/>
          <a:ext cx="889000" cy="3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144112</xdr:rowOff>
    </xdr:from>
    <xdr:to>
      <xdr:col>55</xdr:col>
      <xdr:colOff>50800</xdr:colOff>
      <xdr:row>97</xdr:row>
      <xdr:rowOff>74262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0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166989</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54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116346</xdr:rowOff>
    </xdr:from>
    <xdr:to>
      <xdr:col>50</xdr:col>
      <xdr:colOff>165100</xdr:colOff>
      <xdr:row>97</xdr:row>
      <xdr:rowOff>46496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7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63023</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35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10136</xdr:rowOff>
    </xdr:from>
    <xdr:to>
      <xdr:col>46</xdr:col>
      <xdr:colOff>38100</xdr:colOff>
      <xdr:row>97</xdr:row>
      <xdr:rowOff>111736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4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128263</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416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134837</xdr:rowOff>
    </xdr:from>
    <xdr:to>
      <xdr:col>41</xdr:col>
      <xdr:colOff>101600</xdr:colOff>
      <xdr:row>97</xdr:row>
      <xdr:rowOff>64987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9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81514</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369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3177</xdr:rowOff>
    </xdr:from>
    <xdr:to>
      <xdr:col>36</xdr:col>
      <xdr:colOff>165100</xdr:colOff>
      <xdr:row>97</xdr:row>
      <xdr:rowOff>104777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3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121304</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40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79711</xdr:rowOff>
    </xdr:from>
    <xdr:to>
      <xdr:col>85</xdr:col>
      <xdr:colOff>127000</xdr:colOff>
      <xdr:row>37</xdr:row>
      <xdr:rowOff>84781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423361"/>
          <a:ext cx="838200" cy="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76524</xdr:rowOff>
    </xdr:from>
    <xdr:to>
      <xdr:col>81</xdr:col>
      <xdr:colOff>50800</xdr:colOff>
      <xdr:row>37</xdr:row>
      <xdr:rowOff>79711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420174"/>
          <a:ext cx="889000" cy="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103284</xdr:rowOff>
    </xdr:from>
    <xdr:to>
      <xdr:col>76</xdr:col>
      <xdr:colOff>114300</xdr:colOff>
      <xdr:row>37</xdr:row>
      <xdr:rowOff>76524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275484"/>
          <a:ext cx="889000" cy="144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103284</xdr:rowOff>
    </xdr:from>
    <xdr:to>
      <xdr:col>71</xdr:col>
      <xdr:colOff>177800</xdr:colOff>
      <xdr:row>36</xdr:row>
      <xdr:rowOff>144793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275484"/>
          <a:ext cx="889000" cy="4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33981</xdr:rowOff>
    </xdr:from>
    <xdr:to>
      <xdr:col>85</xdr:col>
      <xdr:colOff>177800</xdr:colOff>
      <xdr:row>37</xdr:row>
      <xdr:rowOff>135581</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7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56858</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22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28911</xdr:rowOff>
    </xdr:from>
    <xdr:to>
      <xdr:col>81</xdr:col>
      <xdr:colOff>101600</xdr:colOff>
      <xdr:row>37</xdr:row>
      <xdr:rowOff>130511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37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147038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14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25724</xdr:rowOff>
    </xdr:from>
    <xdr:to>
      <xdr:col>76</xdr:col>
      <xdr:colOff>165100</xdr:colOff>
      <xdr:row>37</xdr:row>
      <xdr:rowOff>127324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36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143851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4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52484</xdr:rowOff>
    </xdr:from>
    <xdr:to>
      <xdr:col>72</xdr:col>
      <xdr:colOff>38100</xdr:colOff>
      <xdr:row>36</xdr:row>
      <xdr:rowOff>154084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22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170611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599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93993</xdr:rowOff>
    </xdr:from>
    <xdr:to>
      <xdr:col>67</xdr:col>
      <xdr:colOff>101600</xdr:colOff>
      <xdr:row>37</xdr:row>
      <xdr:rowOff>24143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26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40670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04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55294</xdr:rowOff>
    </xdr:from>
    <xdr:to>
      <xdr:col>85</xdr:col>
      <xdr:colOff>127000</xdr:colOff>
      <xdr:row>58</xdr:row>
      <xdr:rowOff>1410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656494"/>
          <a:ext cx="838200" cy="28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55294</xdr:rowOff>
    </xdr:from>
    <xdr:to>
      <xdr:col>81</xdr:col>
      <xdr:colOff>50800</xdr:colOff>
      <xdr:row>58</xdr:row>
      <xdr:rowOff>54821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656494"/>
          <a:ext cx="889000" cy="34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54821</xdr:rowOff>
    </xdr:from>
    <xdr:to>
      <xdr:col>76</xdr:col>
      <xdr:colOff>114300</xdr:colOff>
      <xdr:row>58</xdr:row>
      <xdr:rowOff>80382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98921"/>
          <a:ext cx="889000" cy="2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46441</xdr:rowOff>
    </xdr:from>
    <xdr:to>
      <xdr:col>71</xdr:col>
      <xdr:colOff>177800</xdr:colOff>
      <xdr:row>58</xdr:row>
      <xdr:rowOff>80382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90541"/>
          <a:ext cx="889000" cy="3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122060</xdr:rowOff>
    </xdr:from>
    <xdr:to>
      <xdr:col>85</xdr:col>
      <xdr:colOff>177800</xdr:colOff>
      <xdr:row>58</xdr:row>
      <xdr:rowOff>52210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9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100487</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7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4494</xdr:rowOff>
    </xdr:from>
    <xdr:to>
      <xdr:col>81</xdr:col>
      <xdr:colOff>101600</xdr:colOff>
      <xdr:row>56</xdr:row>
      <xdr:rowOff>106094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60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122621</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380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4021</xdr:rowOff>
    </xdr:from>
    <xdr:to>
      <xdr:col>76</xdr:col>
      <xdr:colOff>165100</xdr:colOff>
      <xdr:row>58</xdr:row>
      <xdr:rowOff>105621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4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96748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4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29582</xdr:rowOff>
    </xdr:from>
    <xdr:to>
      <xdr:col>72</xdr:col>
      <xdr:colOff>38100</xdr:colOff>
      <xdr:row>58</xdr:row>
      <xdr:rowOff>131182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7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122309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6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167091</xdr:rowOff>
    </xdr:from>
    <xdr:to>
      <xdr:col>67</xdr:col>
      <xdr:colOff>101600</xdr:colOff>
      <xdr:row>58</xdr:row>
      <xdr:rowOff>97241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3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88368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3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131040</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504140"/>
          <a:ext cx="838200" cy="8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123670</xdr:rowOff>
    </xdr:from>
    <xdr:to>
      <xdr:col>76</xdr:col>
      <xdr:colOff>114300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496770"/>
          <a:ext cx="889000" cy="1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116474</xdr:rowOff>
    </xdr:from>
    <xdr:to>
      <xdr:col>71</xdr:col>
      <xdr:colOff>177800</xdr:colOff>
      <xdr:row>78</xdr:row>
      <xdr:rowOff>123670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489574"/>
          <a:ext cx="889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80240</xdr:rowOff>
    </xdr:from>
    <xdr:to>
      <xdr:col>85</xdr:col>
      <xdr:colOff>177800</xdr:colOff>
      <xdr:row>79</xdr:row>
      <xdr:rowOff>10390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5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166617</xdr:rowOff>
    </xdr:from>
    <xdr:ext cx="378565"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68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72870</xdr:rowOff>
    </xdr:from>
    <xdr:to>
      <xdr:col>72</xdr:col>
      <xdr:colOff>38100</xdr:colOff>
      <xdr:row>79</xdr:row>
      <xdr:rowOff>3020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4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165597</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3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65674</xdr:rowOff>
    </xdr:from>
    <xdr:to>
      <xdr:col>67</xdr:col>
      <xdr:colOff>101600</xdr:colOff>
      <xdr:row>78</xdr:row>
      <xdr:rowOff>167274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3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158401</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5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134014</xdr:rowOff>
    </xdr:from>
    <xdr:to>
      <xdr:col>85</xdr:col>
      <xdr:colOff>127000</xdr:colOff>
      <xdr:row>92</xdr:row>
      <xdr:rowOff>54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5735964"/>
          <a:ext cx="8382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145340</xdr:rowOff>
    </xdr:from>
    <xdr:to>
      <xdr:col>81</xdr:col>
      <xdr:colOff>50800</xdr:colOff>
      <xdr:row>92</xdr:row>
      <xdr:rowOff>54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5747290"/>
          <a:ext cx="889000" cy="2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145340</xdr:rowOff>
    </xdr:from>
    <xdr:to>
      <xdr:col>76</xdr:col>
      <xdr:colOff>114300</xdr:colOff>
      <xdr:row>92</xdr:row>
      <xdr:rowOff>12398</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5747290"/>
          <a:ext cx="889000" cy="3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148782</xdr:rowOff>
    </xdr:from>
    <xdr:to>
      <xdr:col>71</xdr:col>
      <xdr:colOff>177800</xdr:colOff>
      <xdr:row>92</xdr:row>
      <xdr:rowOff>12398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5750732"/>
          <a:ext cx="889000" cy="3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83214</xdr:rowOff>
    </xdr:from>
    <xdr:to>
      <xdr:col>85</xdr:col>
      <xdr:colOff>177800</xdr:colOff>
      <xdr:row>92</xdr:row>
      <xdr:rowOff>13364</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568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106091</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536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120704</xdr:rowOff>
    </xdr:from>
    <xdr:to>
      <xdr:col>81</xdr:col>
      <xdr:colOff>101600</xdr:colOff>
      <xdr:row>92</xdr:row>
      <xdr:rowOff>50854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72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67381</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497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94540</xdr:rowOff>
    </xdr:from>
    <xdr:to>
      <xdr:col>76</xdr:col>
      <xdr:colOff>165100</xdr:colOff>
      <xdr:row>92</xdr:row>
      <xdr:rowOff>24690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69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41217</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471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133048</xdr:rowOff>
    </xdr:from>
    <xdr:to>
      <xdr:col>72</xdr:col>
      <xdr:colOff>38100</xdr:colOff>
      <xdr:row>92</xdr:row>
      <xdr:rowOff>63198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73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79725</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510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97982</xdr:rowOff>
    </xdr:from>
    <xdr:to>
      <xdr:col>67</xdr:col>
      <xdr:colOff>101600</xdr:colOff>
      <xdr:row>92</xdr:row>
      <xdr:rowOff>28132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69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44659</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14795" y="1547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36419</xdr:rowOff>
    </xdr:from>
    <xdr:to>
      <xdr:col>116</xdr:col>
      <xdr:colOff>63500</xdr:colOff>
      <xdr:row>36</xdr:row>
      <xdr:rowOff>80904</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1323300" y="6037169"/>
          <a:ext cx="838200" cy="215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33631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548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80904</xdr:rowOff>
    </xdr:from>
    <xdr:to>
      <xdr:col>111</xdr:col>
      <xdr:colOff>177800</xdr:colOff>
      <xdr:row>36</xdr:row>
      <xdr:rowOff>164617</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0434300" y="6253104"/>
          <a:ext cx="889000" cy="8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139153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65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164617</xdr:rowOff>
    </xdr:from>
    <xdr:to>
      <xdr:col>107</xdr:col>
      <xdr:colOff>50800</xdr:colOff>
      <xdr:row>37</xdr:row>
      <xdr:rowOff>48351</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19545300" y="6336817"/>
          <a:ext cx="889000" cy="5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163613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678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48351</xdr:rowOff>
    </xdr:from>
    <xdr:to>
      <xdr:col>102</xdr:col>
      <xdr:colOff>114300</xdr:colOff>
      <xdr:row>37</xdr:row>
      <xdr:rowOff>101935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18656300" y="6392001"/>
          <a:ext cx="889000" cy="5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154560</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669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164802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679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157069</xdr:rowOff>
    </xdr:from>
    <xdr:to>
      <xdr:col>116</xdr:col>
      <xdr:colOff>114300</xdr:colOff>
      <xdr:row>35</xdr:row>
      <xdr:rowOff>87219</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598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8496</xdr:rowOff>
    </xdr:from>
    <xdr:ext cx="534377"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5837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30104</xdr:rowOff>
    </xdr:from>
    <xdr:to>
      <xdr:col>112</xdr:col>
      <xdr:colOff>38100</xdr:colOff>
      <xdr:row>36</xdr:row>
      <xdr:rowOff>131704</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20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148231</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5977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113817</xdr:rowOff>
    </xdr:from>
    <xdr:to>
      <xdr:col>107</xdr:col>
      <xdr:colOff>101600</xdr:colOff>
      <xdr:row>37</xdr:row>
      <xdr:rowOff>43967</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28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60494</xdr:rowOff>
    </xdr:from>
    <xdr:ext cx="469744"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199428" y="6061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169001</xdr:rowOff>
    </xdr:from>
    <xdr:to>
      <xdr:col>102</xdr:col>
      <xdr:colOff>165100</xdr:colOff>
      <xdr:row>37</xdr:row>
      <xdr:rowOff>99151</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34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115678</xdr:rowOff>
    </xdr:from>
    <xdr:ext cx="469744"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10428" y="611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51135</xdr:rowOff>
    </xdr:from>
    <xdr:to>
      <xdr:col>98</xdr:col>
      <xdr:colOff>38100</xdr:colOff>
      <xdr:row>37</xdr:row>
      <xdr:rowOff>152735</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39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169262</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21428" y="617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年度は、魚島新造船定期検査に伴う繰出金の増により諸支出金が増加している。一方、学生寮整備事業の完了に伴う教育費などの減により、歳出全体は前年度から減少している。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多くの費目で類似団体平均値より高い数値となっているが、これは離島という地理的要因や人口減少によることが主な要因である。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愛媛県上島町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年度の実質収支比率は</a:t>
          </a:r>
          <a:r>
            <a:rPr kumimoji="1" lang="ja-JP" altLang="en-US" sz="1100">
              <a:solidFill>
                <a:schemeClr val="dk1"/>
              </a:solidFill>
              <a:effectLst/>
              <a:latin typeface="+mn-lt"/>
              <a:ea typeface="+mn-ea"/>
              <a:cs typeface="+mn-cs"/>
            </a:rPr>
            <a:t>前年度から</a:t>
          </a:r>
          <a:r>
            <a:rPr kumimoji="1" lang="ja-JP" altLang="ja-JP" sz="1100">
              <a:solidFill>
                <a:schemeClr val="dk1"/>
              </a:solidFill>
              <a:effectLst/>
              <a:latin typeface="+mn-lt"/>
              <a:ea typeface="+mn-ea"/>
              <a:cs typeface="+mn-cs"/>
            </a:rPr>
            <a:t>変動がなかったものの、財政調整基金の取崩しにより実質単年度収支は昨年度に引き続き赤字となった。</a:t>
          </a:r>
          <a:endParaRPr lang="ja-JP" altLang="ja-JP" sz="1400">
            <a:effectLst/>
          </a:endParaRPr>
        </a:p>
        <a:p>
          <a:r>
            <a:rPr kumimoji="1" lang="ja-JP" altLang="ja-JP" sz="1100">
              <a:solidFill>
                <a:schemeClr val="dk1"/>
              </a:solidFill>
              <a:effectLst/>
              <a:latin typeface="+mn-lt"/>
              <a:ea typeface="+mn-ea"/>
              <a:cs typeface="+mn-cs"/>
            </a:rPr>
            <a:t>　依然として人件費・公債費・繰出金の負担割合が大きく、一般財源</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不足が</a:t>
          </a:r>
          <a:r>
            <a:rPr kumimoji="1" lang="ja-JP" altLang="en-US" sz="1100">
              <a:solidFill>
                <a:schemeClr val="dk1"/>
              </a:solidFill>
              <a:effectLst/>
              <a:latin typeface="+mn-lt"/>
              <a:ea typeface="+mn-ea"/>
              <a:cs typeface="+mn-cs"/>
            </a:rPr>
            <a:t>見込まれるため、今後も事務事業の見直しや施設の統廃合など歳出の抑制を進めることで</a:t>
          </a:r>
          <a:r>
            <a:rPr kumimoji="1" lang="ja-JP" altLang="ja-JP" sz="1100">
              <a:solidFill>
                <a:schemeClr val="dk1"/>
              </a:solidFill>
              <a:effectLst/>
              <a:latin typeface="+mn-lt"/>
              <a:ea typeface="+mn-ea"/>
              <a:cs typeface="+mn-cs"/>
            </a:rPr>
            <a:t>健全な財政運営に努めていく。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愛媛県上島町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全ての会計において実質収支が黒字となっており、赤字比率はない</a:t>
          </a:r>
          <a:r>
            <a:rPr kumimoji="1" lang="ja-JP" altLang="en-US" sz="1100">
              <a:solidFill>
                <a:schemeClr val="dk1"/>
              </a:solidFill>
              <a:effectLst/>
              <a:latin typeface="+mn-lt"/>
              <a:ea typeface="+mn-ea"/>
              <a:cs typeface="+mn-cs"/>
            </a:rPr>
            <a:t>。公共下水道事業会計及び浄化槽事業会計については、令和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年度に地方公営企業法を適用した企業会計へ移行したことにより前年度と比べて比率が大きく変動している。船舶事業会計については人件費及び修繕費の増加により前年度と比べて比率が低下している。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なお、</a:t>
          </a:r>
          <a:r>
            <a:rPr kumimoji="1" lang="ja-JP" altLang="ja-JP" sz="1100">
              <a:solidFill>
                <a:schemeClr val="dk1"/>
              </a:solidFill>
              <a:effectLst/>
              <a:latin typeface="+mn-lt"/>
              <a:ea typeface="+mn-ea"/>
              <a:cs typeface="+mn-cs"/>
            </a:rPr>
            <a:t>特別会計の多くが一般会計からの繰入金によって収支均衡が保たれているため、独立採算の原則のもと、適切な原価計算に基づいた使用料の改定やストック情報の的確な把握に基づく経営の効率化など将来にわたって持続可能な経営の確保に努めるとともに、一般会計への依存体質脱却に向けた経営改善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愛媛県上島町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元利償還金の額は令和元年度に実施した最終処分場や令和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年度に実施した長崎桟橋改修工事の償還開始に伴い増加し、単年度実質公債費比率は前年度より</a:t>
          </a:r>
          <a:r>
            <a:rPr kumimoji="1" lang="en-US" altLang="ja-JP" sz="1100">
              <a:solidFill>
                <a:schemeClr val="dk1"/>
              </a:solidFill>
              <a:effectLst/>
              <a:latin typeface="+mn-lt"/>
              <a:ea typeface="+mn-ea"/>
              <a:cs typeface="+mn-cs"/>
            </a:rPr>
            <a:t>0.42</a:t>
          </a:r>
          <a:r>
            <a:rPr kumimoji="1" lang="ja-JP" altLang="ja-JP" sz="1100">
              <a:solidFill>
                <a:schemeClr val="dk1"/>
              </a:solidFill>
              <a:effectLst/>
              <a:latin typeface="+mn-lt"/>
              <a:ea typeface="+mn-ea"/>
              <a:cs typeface="+mn-cs"/>
            </a:rPr>
            <a:t>ポイント上昇し、３か年平均は</a:t>
          </a:r>
          <a:r>
            <a:rPr kumimoji="1" lang="en-US" altLang="ja-JP" sz="1100">
              <a:solidFill>
                <a:schemeClr val="dk1"/>
              </a:solidFill>
              <a:effectLst/>
              <a:latin typeface="+mn-lt"/>
              <a:ea typeface="+mn-ea"/>
              <a:cs typeface="+mn-cs"/>
            </a:rPr>
            <a:t>14.4</a:t>
          </a:r>
          <a:r>
            <a:rPr kumimoji="1" lang="ja-JP" altLang="ja-JP" sz="1100">
              <a:solidFill>
                <a:schemeClr val="dk1"/>
              </a:solidFill>
              <a:effectLst/>
              <a:latin typeface="+mn-lt"/>
              <a:ea typeface="+mn-ea"/>
              <a:cs typeface="+mn-cs"/>
            </a:rPr>
            <a:t>％と</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ポイント上昇している。</a:t>
          </a:r>
          <a:endParaRPr lang="ja-JP" altLang="ja-JP" sz="1400">
            <a:effectLst/>
          </a:endParaRPr>
        </a:p>
        <a:p>
          <a:r>
            <a:rPr kumimoji="1" lang="ja-JP" altLang="ja-JP" sz="1100">
              <a:solidFill>
                <a:schemeClr val="dk1"/>
              </a:solidFill>
              <a:effectLst/>
              <a:latin typeface="+mn-lt"/>
              <a:ea typeface="+mn-ea"/>
              <a:cs typeface="+mn-cs"/>
            </a:rPr>
            <a:t>　合併後に実施した情報通信基盤整備事業等の大型普通建設事業の償還を徐々に終えていることもあり、令和元年度をピークに元利償還金等は減少傾向にある。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愛媛県上島町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地方債の現在高は減少傾向にあるが、財政調整基金や減債基金の取崩しを行ったことによる充当可能基金の減少等により将来負担比率は</a:t>
          </a:r>
          <a:r>
            <a:rPr kumimoji="1" lang="en-US" altLang="ja-JP" sz="1100">
              <a:solidFill>
                <a:schemeClr val="dk1"/>
              </a:solidFill>
              <a:effectLst/>
              <a:latin typeface="+mn-lt"/>
              <a:ea typeface="+mn-ea"/>
              <a:cs typeface="+mn-cs"/>
            </a:rPr>
            <a:t>36.5</a:t>
          </a:r>
          <a:r>
            <a:rPr kumimoji="1" lang="ja-JP" altLang="ja-JP" sz="1100">
              <a:solidFill>
                <a:schemeClr val="dk1"/>
              </a:solidFill>
              <a:effectLst/>
              <a:latin typeface="+mn-lt"/>
              <a:ea typeface="+mn-ea"/>
              <a:cs typeface="+mn-cs"/>
            </a:rPr>
            <a:t>％で、前年度比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ポイントの上昇となった。令和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年度は、給与改定に伴う人件費</a:t>
          </a:r>
          <a:r>
            <a:rPr kumimoji="1" lang="ja-JP" altLang="en-US" sz="1100">
              <a:solidFill>
                <a:schemeClr val="dk1"/>
              </a:solidFill>
              <a:effectLst/>
              <a:latin typeface="+mn-lt"/>
              <a:ea typeface="+mn-ea"/>
              <a:cs typeface="+mn-cs"/>
            </a:rPr>
            <a:t>や物件費</a:t>
          </a:r>
          <a:r>
            <a:rPr kumimoji="1" lang="ja-JP" altLang="ja-JP" sz="1100">
              <a:solidFill>
                <a:schemeClr val="dk1"/>
              </a:solidFill>
              <a:effectLst/>
              <a:latin typeface="+mn-lt"/>
              <a:ea typeface="+mn-ea"/>
              <a:cs typeface="+mn-cs"/>
            </a:rPr>
            <a:t>の増額などの</a:t>
          </a:r>
          <a:r>
            <a:rPr kumimoji="1" lang="ja-JP" altLang="en-US" sz="1100">
              <a:solidFill>
                <a:schemeClr val="dk1"/>
              </a:solidFill>
              <a:effectLst/>
              <a:latin typeface="+mn-lt"/>
              <a:ea typeface="+mn-ea"/>
              <a:cs typeface="+mn-cs"/>
            </a:rPr>
            <a:t>影響により</a:t>
          </a:r>
          <a:r>
            <a:rPr kumimoji="1" lang="ja-JP" altLang="ja-JP" sz="1100">
              <a:solidFill>
                <a:schemeClr val="dk1"/>
              </a:solidFill>
              <a:effectLst/>
              <a:latin typeface="+mn-lt"/>
              <a:ea typeface="+mn-ea"/>
              <a:cs typeface="+mn-cs"/>
            </a:rPr>
            <a:t>基金の取り崩しを行った。</a:t>
          </a:r>
          <a:endParaRPr lang="ja-JP" altLang="ja-JP" sz="1400">
            <a:effectLst/>
          </a:endParaRPr>
        </a:p>
        <a:p>
          <a:r>
            <a:rPr kumimoji="1" lang="ja-JP" altLang="ja-JP" sz="1100">
              <a:solidFill>
                <a:schemeClr val="dk1"/>
              </a:solidFill>
              <a:effectLst/>
              <a:latin typeface="+mn-lt"/>
              <a:ea typeface="+mn-ea"/>
              <a:cs typeface="+mn-cs"/>
            </a:rPr>
            <a:t>　今後も人件費・公債費・繰出金の負担割合が大きいことから基金の取崩しが懸念されるため、人件費の</a:t>
          </a:r>
          <a:r>
            <a:rPr kumimoji="1" lang="ja-JP" altLang="en-US" sz="1100">
              <a:solidFill>
                <a:schemeClr val="dk1"/>
              </a:solidFill>
              <a:effectLst/>
              <a:latin typeface="+mn-lt"/>
              <a:ea typeface="+mn-ea"/>
              <a:cs typeface="+mn-cs"/>
            </a:rPr>
            <a:t>抑制</a:t>
          </a:r>
          <a:r>
            <a:rPr kumimoji="1" lang="ja-JP" altLang="ja-JP" sz="1100">
              <a:solidFill>
                <a:schemeClr val="dk1"/>
              </a:solidFill>
              <a:effectLst/>
              <a:latin typeface="+mn-lt"/>
              <a:ea typeface="+mn-ea"/>
              <a:cs typeface="+mn-cs"/>
            </a:rPr>
            <a:t>や公共施設の統廃合を推進することで、数値の上昇抑制に努める。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愛媛県上島町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財政調整基金や減債基金の取崩し等により、基金全体としては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財政調整基金と減債基金を合わせると約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万円で、適正範囲（標準財政規模の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％）で基金残高を確保しているが、公共施設の更新等による大型事業や大規模災害などの不測の事態に備えて、今後も一定の金額の確保に努める。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地域振興基金・・・・・・町民の連帯の強化又は地域振興に要する経費の財源に充てることを目的としている。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ふるさと整備基金・・・・ふるさとの振興を円滑かつ効果的に行う経費の財源に充てることを目的としている。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ふるさと振興基金・・・・行政の広域化の要請に対処し、効率化と均衡のある発展を促進するため今治地区広域市町村圏の振興に関する施策の推進を図る経費の財源に充てることを目的としている。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水と土保全基金・・・・・土地改良施設の公益的機能を有効に発揮し、集落住民の共同活動を促進する経費の財源に充てることを目的としている。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森林環境譲与税基金・・・森林の整備及びその促進に関する施策の支援等を図る経費の財源に充てることを目的としている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ふるさと整備基金は、寄付金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百万円を積み立てたが、ふるさと振興に係る事業の推進に充てるため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百万円を取崩したことにより、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地域振興基金は町民の連帯の強化又は地域振興に係る事業に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百万円を取崩したが、寄付金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森林環境譲与税基金は、森林環境整備等に係る事業の推進により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百万円取り崩したが、配分額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ふるさと整備基金は、ふるさと振興事業を推進するため、引き続き財源として活用する。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地域振興基金は、毎年度計画的に地域振興事業の財源に充てる予定。</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森林環境譲与税基金は、森林環境整備等に係る事業を推進するため、引き続き財源として活用する。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人件費、公債費、物件費等の増加に伴う財源不足補填のため、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景気の変動等による税収の減少や自然災害など不測の事態に備えるため、組織改革や業務改善による人件費の抑制、公共施設等の統廃合による物件費・公債費の縮減に努め、標準財政規模の１０％を下回らない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臨時財政対策債償還基金費分と預金利息を積み立てたものの償還のため取崩しを行ったことにより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公債費については、ピークが過ぎたため徐々に減少していく見込みであるが、一般会計歳出総額に占める負担割合は高い傾向にあるため標準財政規模の５％を下回らないように努める。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D457EC3-44BD-4593-8F27-9101E47BBB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8974B65-025B-4787-9F2F-E536AA802C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0891879-494B-4B92-B47F-ED10E7979B45}"/>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60ADC37-D5EF-4BB9-B5F5-ACA5306BA351}"/>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85373C6-C0D6-46EC-BF2D-7BE64C7FE53B}"/>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07947D2-0356-427C-B137-DDC64D2EEBDB}"/>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CEA6FCC-0532-4FE2-96C3-63F8AFA48818}"/>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E4103A7-00DD-4277-8646-0D0D6FB31ADD}"/>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B9F013C-8074-46A5-9ED1-56E98612C855}"/>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A0258DE-A834-4E7E-9573-A141AB1F5F4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29DE959-EA9B-4BF7-BCFA-B019637EA5DE}"/>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82B5A99-F116-43C3-BB56-A407E2D57653}"/>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4DEBD6E-484B-4A36-BF87-70A0F8F6D20E}"/>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76769EB-0AE6-4ABC-A45A-20C3729B2A46}"/>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EF9D357-6850-41D2-BFE2-636729898105}"/>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3BAF3B9-CC98-4648-B5B0-C307023B858D}"/>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01F6139-B9DD-4F4E-B27B-E2DB16C2B32E}"/>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01ACB98-71D8-4862-963D-CD7ACFB1CD1B}"/>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96A2A8A-4DAA-444B-930E-E031AE589A19}"/>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5076E96-5A88-4D21-A9AA-A0B3AD42722D}"/>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A1C739F-94BC-4E8E-9E90-0CD6F14621E1}"/>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541E8C9-CD16-4FEA-BEED-925A3DFCD741}"/>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BFB07DD-692F-4130-8A1C-29A66A1231D7}"/>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7C93F30-EFF2-42EF-A269-4103496F7853}"/>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BA8A487-1394-480B-AA7C-989EFEA1C763}"/>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B522710-3110-4776-A5E6-3B9319E4851B}"/>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163D7B0-A0ED-416C-A4F4-EFE69F054AF1}"/>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5313F20-6289-4335-85A1-4B7235B01793}"/>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220DDB5-8CAA-44FA-83F2-829420F5532B}"/>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D6DA3F7-39DC-4479-9C23-1FDDD1E9B847}"/>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5F3E1D6-2849-45F6-B594-EF4390195D11}"/>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45B8EEB-10C4-44AB-A8A3-0694C54C8D7B}"/>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46E582E-77EB-4B29-8E69-6F20E58BFCA6}"/>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7257467-C5F0-4AA9-A680-CF9F3904C339}"/>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2DDEA29-DB1D-44AF-92F1-CA147797023D}"/>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5D25F15-29AD-4773-8F70-1FC43973ECD1}"/>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91F984E-0803-4076-8AFA-D5DEC9302FD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898279D0-9D19-41BD-A17A-00309C420B5D}"/>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B9C18A8-8BD5-4851-9782-8D68210B8BB0}"/>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B51B215-84F9-4A41-80EE-55E09860979F}"/>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15C68D3-D24D-4E39-A54E-D63C51CCD8FA}"/>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022A2A8-97B7-4BA2-86AE-F70C17F99D46}"/>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5194782-B888-498E-BD5D-8165CEE45917}"/>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EF051B1-573C-4672-8EFF-AC80128F84BA}"/>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B773A50-5951-46A8-A9DD-7DD48D79B42A}"/>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5E21C15-F382-43B6-A81E-D5DD384CCA1D}"/>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D478EA7-E3EF-4464-8143-0C527A83CE46}"/>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有形固定資産減価償却率は全国平均よりも低いが、今後建物の老朽化は進むことから、保育所・学校施設等については、園児・児童・生徒数の減少に係る見通し</a:t>
          </a:r>
          <a:r>
            <a:rPr kumimoji="1" lang="ja-JP" altLang="en-US" sz="1000">
              <a:solidFill>
                <a:schemeClr val="dk1"/>
              </a:solidFill>
              <a:effectLst/>
              <a:latin typeface="+mn-lt"/>
              <a:ea typeface="+mn-ea"/>
              <a:cs typeface="+mn-cs"/>
            </a:rPr>
            <a:t>統廃合について検討している。また、</a:t>
          </a:r>
          <a:r>
            <a:rPr kumimoji="1" lang="ja-JP" altLang="ja-JP" sz="1000">
              <a:solidFill>
                <a:schemeClr val="dk1"/>
              </a:solidFill>
              <a:effectLst/>
              <a:latin typeface="+mn-lt"/>
              <a:ea typeface="+mn-ea"/>
              <a:cs typeface="+mn-cs"/>
            </a:rPr>
            <a:t>施設の老朽化状況や今後の更新時期を踏まえて、統廃合の方針について検討を行っているところである。令和４年３月に改訂した公共施設等総合管理計画に基づき、さらなる公共施設の適正管理に努める。</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24D708B-FCC0-47E1-8552-2FBE6072D25A}"/>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4D19117-FE7D-4ABA-B12F-BE6FDE11F960}"/>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A479EF3-2026-42BC-8215-216B96E762D2}"/>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DD9F63EE-4BB3-48C6-8107-3D869E6B52AC}"/>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895A4970-9E81-4C4D-B45D-E2E62984A087}"/>
            </a:ext>
          </a:extLst>
        </xdr:cNvPr>
        <xdr:cNvSpPr txBox="1"/>
      </xdr:nvSpPr>
      <xdr:spPr>
        <a:xfrm>
          <a:off x="741836" y="632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AB7DC452-269F-41FF-AFEE-EAB87109F978}"/>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B0166229-CB89-4EEF-88D1-B04385E7583C}"/>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E4227CA-6F57-48E5-B5F4-596E1ECD2BAC}"/>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23E8483B-E99A-454C-86D0-34AA198F3992}"/>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D25CF18A-7D53-4B9C-8145-A79EB9FC8E7E}"/>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C90352A0-2B71-4F81-9965-F5FC84239C62}"/>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670B3DE6-F945-46A9-9F72-D27AAEB9315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2D8AC45E-E65D-46F5-81CE-A8DA7DF4FF69}"/>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A37EA015-065B-4556-B25D-1161C768D3AE}"/>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B4F39C76-FB53-4144-AFAE-45FBBB35C519}"/>
            </a:ext>
          </a:extLst>
        </xdr:cNvPr>
        <xdr:cNvCxnSpPr/>
      </xdr:nvCxnSpPr>
      <xdr:spPr>
        <a:xfrm flipV="1">
          <a:off x="4306570" y="5131943"/>
          <a:ext cx="1270" cy="1075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E2BFF193-F886-4628-8C77-8C4B868E9CEC}"/>
            </a:ext>
          </a:extLst>
        </xdr:cNvPr>
        <xdr:cNvSpPr txBox="1"/>
      </xdr:nvSpPr>
      <xdr:spPr>
        <a:xfrm>
          <a:off x="4359275" y="621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76A18EDA-E80E-4676-8C42-DDDC115A12A0}"/>
            </a:ext>
          </a:extLst>
        </xdr:cNvPr>
        <xdr:cNvCxnSpPr/>
      </xdr:nvCxnSpPr>
      <xdr:spPr>
        <a:xfrm>
          <a:off x="4216400" y="62072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2223345D-6861-4888-98AB-F5C1A5BC80B6}"/>
            </a:ext>
          </a:extLst>
        </xdr:cNvPr>
        <xdr:cNvSpPr txBox="1"/>
      </xdr:nvSpPr>
      <xdr:spPr>
        <a:xfrm>
          <a:off x="4359275" y="491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0CA481D2-08CD-46E0-99D3-75D1EF8296B3}"/>
            </a:ext>
          </a:extLst>
        </xdr:cNvPr>
        <xdr:cNvCxnSpPr/>
      </xdr:nvCxnSpPr>
      <xdr:spPr>
        <a:xfrm>
          <a:off x="4216400" y="513194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8ABE080A-CB7E-4C10-AB71-E2435295C761}"/>
            </a:ext>
          </a:extLst>
        </xdr:cNvPr>
        <xdr:cNvSpPr txBox="1"/>
      </xdr:nvSpPr>
      <xdr:spPr>
        <a:xfrm>
          <a:off x="4359275" y="5686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692711D0-63C0-4257-B570-25413105B47A}"/>
            </a:ext>
          </a:extLst>
        </xdr:cNvPr>
        <xdr:cNvSpPr/>
      </xdr:nvSpPr>
      <xdr:spPr>
        <a:xfrm>
          <a:off x="4254500" y="5707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0901DD4C-42DF-41C0-BB87-B31966460180}"/>
            </a:ext>
          </a:extLst>
        </xdr:cNvPr>
        <xdr:cNvSpPr/>
      </xdr:nvSpPr>
      <xdr:spPr>
        <a:xfrm>
          <a:off x="36163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909DAC7C-F495-4241-A9F2-2898C81CB7E0}"/>
            </a:ext>
          </a:extLst>
        </xdr:cNvPr>
        <xdr:cNvSpPr/>
      </xdr:nvSpPr>
      <xdr:spPr>
        <a:xfrm>
          <a:off x="2930525" y="56841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90050E8E-227C-4704-A761-6921ACC1B360}"/>
            </a:ext>
          </a:extLst>
        </xdr:cNvPr>
        <xdr:cNvSpPr/>
      </xdr:nvSpPr>
      <xdr:spPr>
        <a:xfrm>
          <a:off x="2244725" y="56742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A00182DB-6088-44F5-AFE1-B7DE0A98239F}"/>
            </a:ext>
          </a:extLst>
        </xdr:cNvPr>
        <xdr:cNvSpPr/>
      </xdr:nvSpPr>
      <xdr:spPr>
        <a:xfrm>
          <a:off x="1558925" y="56203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6A9EBEAC-C6A1-4EEE-A567-E14E5773316A}"/>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01D2B19-8532-4F82-BE37-73F04BB19633}"/>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1970EDA-E861-4126-9704-1D179C51B43D}"/>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0FE61D6-CC60-4637-8E75-337B33E3A227}"/>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0FFBF48-E956-4AB3-8257-29FEF9F71476}"/>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111633</xdr:rowOff>
    </xdr:from>
    <xdr:to>
      <xdr:col>23</xdr:col>
      <xdr:colOff>136525</xdr:colOff>
      <xdr:row>29</xdr:row>
      <xdr:rowOff>41783</xdr:rowOff>
    </xdr:to>
    <xdr:sp macro="" textlink="">
      <xdr:nvSpPr>
        <xdr:cNvPr id="79" name="楕円 78">
          <a:extLst>
            <a:ext uri="{FF2B5EF4-FFF2-40B4-BE49-F238E27FC236}">
              <a16:creationId xmlns:a16="http://schemas.microsoft.com/office/drawing/2014/main" id="{80459F44-69B4-4B08-B0D6-518A996B3E59}"/>
            </a:ext>
          </a:extLst>
        </xdr:cNvPr>
        <xdr:cNvSpPr/>
      </xdr:nvSpPr>
      <xdr:spPr>
        <a:xfrm>
          <a:off x="4254500" y="54646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134510</xdr:rowOff>
    </xdr:from>
    <xdr:ext cx="405111" cy="259045"/>
    <xdr:sp macro="" textlink="">
      <xdr:nvSpPr>
        <xdr:cNvPr id="80" name="有形固定資産減価償却率該当値テキスト">
          <a:extLst>
            <a:ext uri="{FF2B5EF4-FFF2-40B4-BE49-F238E27FC236}">
              <a16:creationId xmlns:a16="http://schemas.microsoft.com/office/drawing/2014/main" id="{7A69BC08-7EA2-478F-9145-C59BDAA8A3D1}"/>
            </a:ext>
          </a:extLst>
        </xdr:cNvPr>
        <xdr:cNvSpPr txBox="1"/>
      </xdr:nvSpPr>
      <xdr:spPr>
        <a:xfrm>
          <a:off x="4359275" y="5325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92202</xdr:rowOff>
    </xdr:from>
    <xdr:to>
      <xdr:col>19</xdr:col>
      <xdr:colOff>187325</xdr:colOff>
      <xdr:row>29</xdr:row>
      <xdr:rowOff>22352</xdr:rowOff>
    </xdr:to>
    <xdr:sp macro="" textlink="">
      <xdr:nvSpPr>
        <xdr:cNvPr id="81" name="楕円 80">
          <a:extLst>
            <a:ext uri="{FF2B5EF4-FFF2-40B4-BE49-F238E27FC236}">
              <a16:creationId xmlns:a16="http://schemas.microsoft.com/office/drawing/2014/main" id="{DAF32A78-8ED2-4678-BD37-EB04594A4258}"/>
            </a:ext>
          </a:extLst>
        </xdr:cNvPr>
        <xdr:cNvSpPr/>
      </xdr:nvSpPr>
      <xdr:spPr>
        <a:xfrm>
          <a:off x="3616325" y="54452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143002</xdr:rowOff>
    </xdr:from>
    <xdr:to>
      <xdr:col>23</xdr:col>
      <xdr:colOff>85725</xdr:colOff>
      <xdr:row>28</xdr:row>
      <xdr:rowOff>162433</xdr:rowOff>
    </xdr:to>
    <xdr:cxnSp macro="">
      <xdr:nvCxnSpPr>
        <xdr:cNvPr id="82" name="直線コネクタ 81">
          <a:extLst>
            <a:ext uri="{FF2B5EF4-FFF2-40B4-BE49-F238E27FC236}">
              <a16:creationId xmlns:a16="http://schemas.microsoft.com/office/drawing/2014/main" id="{62EEAEE8-DE59-4BE3-8619-DA7ACDC8E766}"/>
            </a:ext>
          </a:extLst>
        </xdr:cNvPr>
        <xdr:cNvCxnSpPr/>
      </xdr:nvCxnSpPr>
      <xdr:spPr>
        <a:xfrm>
          <a:off x="3673475" y="5492877"/>
          <a:ext cx="62865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68453</xdr:rowOff>
    </xdr:from>
    <xdr:to>
      <xdr:col>15</xdr:col>
      <xdr:colOff>187325</xdr:colOff>
      <xdr:row>28</xdr:row>
      <xdr:rowOff>170053</xdr:rowOff>
    </xdr:to>
    <xdr:sp macro="" textlink="">
      <xdr:nvSpPr>
        <xdr:cNvPr id="83" name="楕円 82">
          <a:extLst>
            <a:ext uri="{FF2B5EF4-FFF2-40B4-BE49-F238E27FC236}">
              <a16:creationId xmlns:a16="http://schemas.microsoft.com/office/drawing/2014/main" id="{79423EF8-F3F3-4667-B3F1-CCC0C4C364DF}"/>
            </a:ext>
          </a:extLst>
        </xdr:cNvPr>
        <xdr:cNvSpPr/>
      </xdr:nvSpPr>
      <xdr:spPr>
        <a:xfrm>
          <a:off x="2930525" y="54183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119253</xdr:rowOff>
    </xdr:from>
    <xdr:to>
      <xdr:col>19</xdr:col>
      <xdr:colOff>136525</xdr:colOff>
      <xdr:row>28</xdr:row>
      <xdr:rowOff>143002</xdr:rowOff>
    </xdr:to>
    <xdr:cxnSp macro="">
      <xdr:nvCxnSpPr>
        <xdr:cNvPr id="84" name="直線コネクタ 83">
          <a:extLst>
            <a:ext uri="{FF2B5EF4-FFF2-40B4-BE49-F238E27FC236}">
              <a16:creationId xmlns:a16="http://schemas.microsoft.com/office/drawing/2014/main" id="{1266D837-278E-4396-94E1-2B50C4B3C664}"/>
            </a:ext>
          </a:extLst>
        </xdr:cNvPr>
        <xdr:cNvCxnSpPr/>
      </xdr:nvCxnSpPr>
      <xdr:spPr>
        <a:xfrm>
          <a:off x="2987675" y="5475478"/>
          <a:ext cx="685800" cy="1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31750</xdr:rowOff>
    </xdr:from>
    <xdr:to>
      <xdr:col>11</xdr:col>
      <xdr:colOff>187325</xdr:colOff>
      <xdr:row>28</xdr:row>
      <xdr:rowOff>133350</xdr:rowOff>
    </xdr:to>
    <xdr:sp macro="" textlink="">
      <xdr:nvSpPr>
        <xdr:cNvPr id="85" name="楕円 84">
          <a:extLst>
            <a:ext uri="{FF2B5EF4-FFF2-40B4-BE49-F238E27FC236}">
              <a16:creationId xmlns:a16="http://schemas.microsoft.com/office/drawing/2014/main" id="{20F75065-7851-4C1F-A7EE-0602E837C8B6}"/>
            </a:ext>
          </a:extLst>
        </xdr:cNvPr>
        <xdr:cNvSpPr/>
      </xdr:nvSpPr>
      <xdr:spPr>
        <a:xfrm>
          <a:off x="2244725" y="53816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82550</xdr:rowOff>
    </xdr:from>
    <xdr:to>
      <xdr:col>15</xdr:col>
      <xdr:colOff>136525</xdr:colOff>
      <xdr:row>28</xdr:row>
      <xdr:rowOff>119253</xdr:rowOff>
    </xdr:to>
    <xdr:cxnSp macro="">
      <xdr:nvCxnSpPr>
        <xdr:cNvPr id="86" name="直線コネクタ 85">
          <a:extLst>
            <a:ext uri="{FF2B5EF4-FFF2-40B4-BE49-F238E27FC236}">
              <a16:creationId xmlns:a16="http://schemas.microsoft.com/office/drawing/2014/main" id="{4CBE9B7D-A266-46F8-8726-444361AC5169}"/>
            </a:ext>
          </a:extLst>
        </xdr:cNvPr>
        <xdr:cNvCxnSpPr/>
      </xdr:nvCxnSpPr>
      <xdr:spPr>
        <a:xfrm>
          <a:off x="2301875" y="5438775"/>
          <a:ext cx="6858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170815</xdr:rowOff>
    </xdr:from>
    <xdr:to>
      <xdr:col>7</xdr:col>
      <xdr:colOff>187325</xdr:colOff>
      <xdr:row>28</xdr:row>
      <xdr:rowOff>100965</xdr:rowOff>
    </xdr:to>
    <xdr:sp macro="" textlink="">
      <xdr:nvSpPr>
        <xdr:cNvPr id="87" name="楕円 86">
          <a:extLst>
            <a:ext uri="{FF2B5EF4-FFF2-40B4-BE49-F238E27FC236}">
              <a16:creationId xmlns:a16="http://schemas.microsoft.com/office/drawing/2014/main" id="{3E2F0EF7-AABA-43F6-B675-86C9CBDFCA25}"/>
            </a:ext>
          </a:extLst>
        </xdr:cNvPr>
        <xdr:cNvSpPr/>
      </xdr:nvSpPr>
      <xdr:spPr>
        <a:xfrm>
          <a:off x="1558925" y="53524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50165</xdr:rowOff>
    </xdr:from>
    <xdr:to>
      <xdr:col>11</xdr:col>
      <xdr:colOff>136525</xdr:colOff>
      <xdr:row>28</xdr:row>
      <xdr:rowOff>82550</xdr:rowOff>
    </xdr:to>
    <xdr:cxnSp macro="">
      <xdr:nvCxnSpPr>
        <xdr:cNvPr id="88" name="直線コネクタ 87">
          <a:extLst>
            <a:ext uri="{FF2B5EF4-FFF2-40B4-BE49-F238E27FC236}">
              <a16:creationId xmlns:a16="http://schemas.microsoft.com/office/drawing/2014/main" id="{5269CD4B-2A33-45EB-AF25-71E04EF15E7B}"/>
            </a:ext>
          </a:extLst>
        </xdr:cNvPr>
        <xdr:cNvCxnSpPr/>
      </xdr:nvCxnSpPr>
      <xdr:spPr>
        <a:xfrm>
          <a:off x="1616075" y="5400040"/>
          <a:ext cx="6858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89" name="n_1aveValue有形固定資産減価償却率">
          <a:extLst>
            <a:ext uri="{FF2B5EF4-FFF2-40B4-BE49-F238E27FC236}">
              <a16:creationId xmlns:a16="http://schemas.microsoft.com/office/drawing/2014/main" id="{C2EF02D2-A15C-4467-96BA-5595947C7FB2}"/>
            </a:ext>
          </a:extLst>
        </xdr:cNvPr>
        <xdr:cNvSpPr txBox="1"/>
      </xdr:nvSpPr>
      <xdr:spPr>
        <a:xfrm>
          <a:off x="3474094" y="577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0" name="n_2aveValue有形固定資産減価償却率">
          <a:extLst>
            <a:ext uri="{FF2B5EF4-FFF2-40B4-BE49-F238E27FC236}">
              <a16:creationId xmlns:a16="http://schemas.microsoft.com/office/drawing/2014/main" id="{B424917F-F404-431B-BF88-5677AB82FB64}"/>
            </a:ext>
          </a:extLst>
        </xdr:cNvPr>
        <xdr:cNvSpPr txBox="1"/>
      </xdr:nvSpPr>
      <xdr:spPr>
        <a:xfrm>
          <a:off x="2797819" y="577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1" name="n_3aveValue有形固定資産減価償却率">
          <a:extLst>
            <a:ext uri="{FF2B5EF4-FFF2-40B4-BE49-F238E27FC236}">
              <a16:creationId xmlns:a16="http://schemas.microsoft.com/office/drawing/2014/main" id="{E862C580-A1F2-48CD-86C6-7BB161B0278E}"/>
            </a:ext>
          </a:extLst>
        </xdr:cNvPr>
        <xdr:cNvSpPr txBox="1"/>
      </xdr:nvSpPr>
      <xdr:spPr>
        <a:xfrm>
          <a:off x="2112019" y="5754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2" name="n_4aveValue有形固定資産減価償却率">
          <a:extLst>
            <a:ext uri="{FF2B5EF4-FFF2-40B4-BE49-F238E27FC236}">
              <a16:creationId xmlns:a16="http://schemas.microsoft.com/office/drawing/2014/main" id="{3B0A2DB3-A9F7-4D08-9D68-F8C2A3864E85}"/>
            </a:ext>
          </a:extLst>
        </xdr:cNvPr>
        <xdr:cNvSpPr txBox="1"/>
      </xdr:nvSpPr>
      <xdr:spPr>
        <a:xfrm>
          <a:off x="1426219"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38879</xdr:rowOff>
    </xdr:from>
    <xdr:ext cx="405111" cy="259045"/>
    <xdr:sp macro="" textlink="">
      <xdr:nvSpPr>
        <xdr:cNvPr id="93" name="n_1mainValue有形固定資産減価償却率">
          <a:extLst>
            <a:ext uri="{FF2B5EF4-FFF2-40B4-BE49-F238E27FC236}">
              <a16:creationId xmlns:a16="http://schemas.microsoft.com/office/drawing/2014/main" id="{90EA34AB-A7E4-47B9-AEE8-C330711667D2}"/>
            </a:ext>
          </a:extLst>
        </xdr:cNvPr>
        <xdr:cNvSpPr txBox="1"/>
      </xdr:nvSpPr>
      <xdr:spPr>
        <a:xfrm>
          <a:off x="3474094" y="5230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15130</xdr:rowOff>
    </xdr:from>
    <xdr:ext cx="405111" cy="259045"/>
    <xdr:sp macro="" textlink="">
      <xdr:nvSpPr>
        <xdr:cNvPr id="94" name="n_2mainValue有形固定資産減価償却率">
          <a:extLst>
            <a:ext uri="{FF2B5EF4-FFF2-40B4-BE49-F238E27FC236}">
              <a16:creationId xmlns:a16="http://schemas.microsoft.com/office/drawing/2014/main" id="{20334A40-480D-40FC-B3C3-0E390739DAEF}"/>
            </a:ext>
          </a:extLst>
        </xdr:cNvPr>
        <xdr:cNvSpPr txBox="1"/>
      </xdr:nvSpPr>
      <xdr:spPr>
        <a:xfrm>
          <a:off x="2797819" y="520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149877</xdr:rowOff>
    </xdr:from>
    <xdr:ext cx="405111" cy="259045"/>
    <xdr:sp macro="" textlink="">
      <xdr:nvSpPr>
        <xdr:cNvPr id="95" name="n_3mainValue有形固定資産減価償却率">
          <a:extLst>
            <a:ext uri="{FF2B5EF4-FFF2-40B4-BE49-F238E27FC236}">
              <a16:creationId xmlns:a16="http://schemas.microsoft.com/office/drawing/2014/main" id="{F3AD947A-AE4A-42F9-9787-483E91D2D502}"/>
            </a:ext>
          </a:extLst>
        </xdr:cNvPr>
        <xdr:cNvSpPr txBox="1"/>
      </xdr:nvSpPr>
      <xdr:spPr>
        <a:xfrm>
          <a:off x="2112019" y="517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117492</xdr:rowOff>
    </xdr:from>
    <xdr:ext cx="405111" cy="259045"/>
    <xdr:sp macro="" textlink="">
      <xdr:nvSpPr>
        <xdr:cNvPr id="96" name="n_4mainValue有形固定資産減価償却率">
          <a:extLst>
            <a:ext uri="{FF2B5EF4-FFF2-40B4-BE49-F238E27FC236}">
              <a16:creationId xmlns:a16="http://schemas.microsoft.com/office/drawing/2014/main" id="{2B1902F8-8448-410F-AB8D-5D4E58FC7F46}"/>
            </a:ext>
          </a:extLst>
        </xdr:cNvPr>
        <xdr:cNvSpPr txBox="1"/>
      </xdr:nvSpPr>
      <xdr:spPr>
        <a:xfrm>
          <a:off x="1426219" y="514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7AAEC231-2028-4C1D-A0D3-EE25A25DF7C1}"/>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DA26204-7C86-485E-9618-0CC6E59AB582}"/>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19653B58-3281-4AD6-9031-2CF4B8245DB5}"/>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B3AE067C-D01C-481E-A416-86E34EAC8206}"/>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E08632F0-D710-490C-8DEC-554D593B5411}"/>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A825DEC3-BD63-4CC2-B8D0-82EBFCEF58D9}"/>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445FB2F9-C3F7-48C3-920A-42E395A103DD}"/>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FA915953-A4C3-4FC8-965E-E3B562690586}"/>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F6C2C7A9-FDCF-4E33-B91A-2B0E8BFE3A74}"/>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2C3A7F55-488F-4E22-A7CD-BF5A7D026214}"/>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46D09B00-F454-4DC9-9145-9126AA87484C}"/>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7F908440-245E-452A-BA09-F3229EDCF27D}"/>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50FE9D40-7E5A-47CF-A251-92FDE78CA804}"/>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会計での公債費の構成比は高い状況が続いているが、償還は進んでいるため、地方債残高は年々減少している。将来的な負担は軽減されているが、依然として類似団体平均を上回っているため、今後も地方債の借入額と残高のバランスを見ながら、公債費の抑制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5831911F-CFEB-4FD7-B51E-09D9F4232229}"/>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43CEEB6E-052B-4134-8F71-7D543ACDD83A}"/>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686615A8-490B-4ABF-AED6-0196F0FB926A}"/>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851F991E-74C6-43F3-8C76-BB0269C16B91}"/>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D03336DA-692A-4286-BA9E-9F6AD92AB086}"/>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F625D2DC-DB5A-4A72-9A62-433A7541689E}"/>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B4E2CE48-D0EF-4DF2-BA5B-AA850224148A}"/>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F5F997F7-A4A9-4FD9-B275-AD9A805B9CE6}"/>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9F3A279-E919-4D15-AF93-9DBC297F06B6}"/>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7BECDE49-A56F-4A70-8B53-511E4A0AA50C}"/>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5B682500-3155-4284-85F7-72B083C40574}"/>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AC6331C5-168A-4043-A840-637BE570EC76}"/>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F417943-9775-4F0D-B1B0-DD382318D004}"/>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FC4D1A26-860A-483F-9C53-7BC0A4C6DD63}"/>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8FB52FE9-EA46-48F1-9149-6B979C1F9214}"/>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B80F135C-1C71-4E53-A9A6-62051610C7F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5788792D-A306-42E1-8B59-FD4EF3F68D89}"/>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1B530C05-079E-4DBA-9E2B-20B83D2A589C}"/>
            </a:ext>
          </a:extLst>
        </xdr:cNvPr>
        <xdr:cNvCxnSpPr/>
      </xdr:nvCxnSpPr>
      <xdr:spPr>
        <a:xfrm flipV="1">
          <a:off x="13326745" y="5058228"/>
          <a:ext cx="1269" cy="1273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7C591D4B-AC82-4F3A-A990-2A8CAE4A60CE}"/>
            </a:ext>
          </a:extLst>
        </xdr:cNvPr>
        <xdr:cNvSpPr txBox="1"/>
      </xdr:nvSpPr>
      <xdr:spPr>
        <a:xfrm>
          <a:off x="13379450" y="633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F3B3A5E2-471E-4641-B530-A3C426BA9DBE}"/>
            </a:ext>
          </a:extLst>
        </xdr:cNvPr>
        <xdr:cNvCxnSpPr/>
      </xdr:nvCxnSpPr>
      <xdr:spPr>
        <a:xfrm>
          <a:off x="13255625" y="6332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1051E47F-1DD3-49AE-81E2-5D9B2EED6557}"/>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158A1B1D-F1E1-4773-B1DE-A7F72708C852}"/>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132F68FB-EB90-4687-A72E-FFD7236321B9}"/>
            </a:ext>
          </a:extLst>
        </xdr:cNvPr>
        <xdr:cNvSpPr txBox="1"/>
      </xdr:nvSpPr>
      <xdr:spPr>
        <a:xfrm>
          <a:off x="13379450" y="5297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291A9968-CFDB-4274-B875-AF19ED17D597}"/>
            </a:ext>
          </a:extLst>
        </xdr:cNvPr>
        <xdr:cNvSpPr/>
      </xdr:nvSpPr>
      <xdr:spPr>
        <a:xfrm>
          <a:off x="13293725" y="54366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7A1F65FA-D995-40DC-B99F-9F150315B3D1}"/>
            </a:ext>
          </a:extLst>
        </xdr:cNvPr>
        <xdr:cNvSpPr/>
      </xdr:nvSpPr>
      <xdr:spPr>
        <a:xfrm>
          <a:off x="12646025" y="5474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4E45F92B-0102-4F93-8B21-1E667D8E2F9B}"/>
            </a:ext>
          </a:extLst>
        </xdr:cNvPr>
        <xdr:cNvSpPr/>
      </xdr:nvSpPr>
      <xdr:spPr>
        <a:xfrm>
          <a:off x="11960225" y="5505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4659B6BC-0FEE-4251-BACF-5F9783665D89}"/>
            </a:ext>
          </a:extLst>
        </xdr:cNvPr>
        <xdr:cNvSpPr/>
      </xdr:nvSpPr>
      <xdr:spPr>
        <a:xfrm>
          <a:off x="11274425" y="54939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FA51E558-4706-4BC8-A267-B7610C605E58}"/>
            </a:ext>
          </a:extLst>
        </xdr:cNvPr>
        <xdr:cNvSpPr/>
      </xdr:nvSpPr>
      <xdr:spPr>
        <a:xfrm>
          <a:off x="10588625" y="565896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DD645EB-0897-4C98-B0F7-6B08493BE754}"/>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347B6A2-238F-4F10-BF9C-2E144A0F7917}"/>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3775858-F379-4B96-B67E-988244ABDC60}"/>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44D68FE-2F44-4585-966A-C72E92ABF38F}"/>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15E9113-9EBD-43AA-9871-D2481143165D}"/>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11004</xdr:rowOff>
    </xdr:from>
    <xdr:to>
      <xdr:col>76</xdr:col>
      <xdr:colOff>73025</xdr:colOff>
      <xdr:row>30</xdr:row>
      <xdr:rowOff>112604</xdr:rowOff>
    </xdr:to>
    <xdr:sp macro="" textlink="">
      <xdr:nvSpPr>
        <xdr:cNvPr id="143" name="楕円 142">
          <a:extLst>
            <a:ext uri="{FF2B5EF4-FFF2-40B4-BE49-F238E27FC236}">
              <a16:creationId xmlns:a16="http://schemas.microsoft.com/office/drawing/2014/main" id="{96252357-675F-4C0F-AFE1-FEF142A1903A}"/>
            </a:ext>
          </a:extLst>
        </xdr:cNvPr>
        <xdr:cNvSpPr/>
      </xdr:nvSpPr>
      <xdr:spPr>
        <a:xfrm>
          <a:off x="13293725" y="568472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160881</xdr:rowOff>
    </xdr:from>
    <xdr:ext cx="469744" cy="259045"/>
    <xdr:sp macro="" textlink="">
      <xdr:nvSpPr>
        <xdr:cNvPr id="144" name="債務償還比率該当値テキスト">
          <a:extLst>
            <a:ext uri="{FF2B5EF4-FFF2-40B4-BE49-F238E27FC236}">
              <a16:creationId xmlns:a16="http://schemas.microsoft.com/office/drawing/2014/main" id="{F3C400EA-062E-4FCA-9FDC-7C91AFA994DB}"/>
            </a:ext>
          </a:extLst>
        </xdr:cNvPr>
        <xdr:cNvSpPr txBox="1"/>
      </xdr:nvSpPr>
      <xdr:spPr>
        <a:xfrm>
          <a:off x="13379450" y="567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93663</xdr:rowOff>
    </xdr:from>
    <xdr:to>
      <xdr:col>72</xdr:col>
      <xdr:colOff>123825</xdr:colOff>
      <xdr:row>31</xdr:row>
      <xdr:rowOff>23813</xdr:rowOff>
    </xdr:to>
    <xdr:sp macro="" textlink="">
      <xdr:nvSpPr>
        <xdr:cNvPr id="145" name="楕円 144">
          <a:extLst>
            <a:ext uri="{FF2B5EF4-FFF2-40B4-BE49-F238E27FC236}">
              <a16:creationId xmlns:a16="http://schemas.microsoft.com/office/drawing/2014/main" id="{2449F538-BF1A-44F2-BD31-9145C0390CBE}"/>
            </a:ext>
          </a:extLst>
        </xdr:cNvPr>
        <xdr:cNvSpPr/>
      </xdr:nvSpPr>
      <xdr:spPr>
        <a:xfrm>
          <a:off x="12646025" y="57705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61804</xdr:rowOff>
    </xdr:from>
    <xdr:to>
      <xdr:col>76</xdr:col>
      <xdr:colOff>22225</xdr:colOff>
      <xdr:row>30</xdr:row>
      <xdr:rowOff>144463</xdr:rowOff>
    </xdr:to>
    <xdr:cxnSp macro="">
      <xdr:nvCxnSpPr>
        <xdr:cNvPr id="146" name="直線コネクタ 145">
          <a:extLst>
            <a:ext uri="{FF2B5EF4-FFF2-40B4-BE49-F238E27FC236}">
              <a16:creationId xmlns:a16="http://schemas.microsoft.com/office/drawing/2014/main" id="{81CE49E3-765F-4F54-B090-3EBE9AAF0325}"/>
            </a:ext>
          </a:extLst>
        </xdr:cNvPr>
        <xdr:cNvCxnSpPr/>
      </xdr:nvCxnSpPr>
      <xdr:spPr>
        <a:xfrm flipV="1">
          <a:off x="12693650" y="5741879"/>
          <a:ext cx="638175" cy="7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44622</xdr:rowOff>
    </xdr:from>
    <xdr:to>
      <xdr:col>68</xdr:col>
      <xdr:colOff>123825</xdr:colOff>
      <xdr:row>30</xdr:row>
      <xdr:rowOff>146222</xdr:rowOff>
    </xdr:to>
    <xdr:sp macro="" textlink="">
      <xdr:nvSpPr>
        <xdr:cNvPr id="147" name="楕円 146">
          <a:extLst>
            <a:ext uri="{FF2B5EF4-FFF2-40B4-BE49-F238E27FC236}">
              <a16:creationId xmlns:a16="http://schemas.microsoft.com/office/drawing/2014/main" id="{4E032462-A507-41AD-B41A-2A6D890238E1}"/>
            </a:ext>
          </a:extLst>
        </xdr:cNvPr>
        <xdr:cNvSpPr/>
      </xdr:nvSpPr>
      <xdr:spPr>
        <a:xfrm>
          <a:off x="11960225" y="57246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95422</xdr:rowOff>
    </xdr:from>
    <xdr:to>
      <xdr:col>72</xdr:col>
      <xdr:colOff>73025</xdr:colOff>
      <xdr:row>30</xdr:row>
      <xdr:rowOff>144463</xdr:rowOff>
    </xdr:to>
    <xdr:cxnSp macro="">
      <xdr:nvCxnSpPr>
        <xdr:cNvPr id="148" name="直線コネクタ 147">
          <a:extLst>
            <a:ext uri="{FF2B5EF4-FFF2-40B4-BE49-F238E27FC236}">
              <a16:creationId xmlns:a16="http://schemas.microsoft.com/office/drawing/2014/main" id="{71D53741-627B-4399-BA6B-F072DD9F7C35}"/>
            </a:ext>
          </a:extLst>
        </xdr:cNvPr>
        <xdr:cNvCxnSpPr/>
      </xdr:nvCxnSpPr>
      <xdr:spPr>
        <a:xfrm>
          <a:off x="12007850" y="5772322"/>
          <a:ext cx="685800" cy="4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48478</xdr:rowOff>
    </xdr:from>
    <xdr:to>
      <xdr:col>64</xdr:col>
      <xdr:colOff>123825</xdr:colOff>
      <xdr:row>30</xdr:row>
      <xdr:rowOff>150078</xdr:rowOff>
    </xdr:to>
    <xdr:sp macro="" textlink="">
      <xdr:nvSpPr>
        <xdr:cNvPr id="149" name="楕円 148">
          <a:extLst>
            <a:ext uri="{FF2B5EF4-FFF2-40B4-BE49-F238E27FC236}">
              <a16:creationId xmlns:a16="http://schemas.microsoft.com/office/drawing/2014/main" id="{3443F7DE-456C-4ACE-9DE2-5FF64FB4398F}"/>
            </a:ext>
          </a:extLst>
        </xdr:cNvPr>
        <xdr:cNvSpPr/>
      </xdr:nvSpPr>
      <xdr:spPr>
        <a:xfrm>
          <a:off x="11274425" y="57222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95422</xdr:rowOff>
    </xdr:from>
    <xdr:to>
      <xdr:col>68</xdr:col>
      <xdr:colOff>73025</xdr:colOff>
      <xdr:row>30</xdr:row>
      <xdr:rowOff>99278</xdr:rowOff>
    </xdr:to>
    <xdr:cxnSp macro="">
      <xdr:nvCxnSpPr>
        <xdr:cNvPr id="150" name="直線コネクタ 149">
          <a:extLst>
            <a:ext uri="{FF2B5EF4-FFF2-40B4-BE49-F238E27FC236}">
              <a16:creationId xmlns:a16="http://schemas.microsoft.com/office/drawing/2014/main" id="{96A728FE-2336-4AE0-9DD1-FAC04959D196}"/>
            </a:ext>
          </a:extLst>
        </xdr:cNvPr>
        <xdr:cNvCxnSpPr/>
      </xdr:nvCxnSpPr>
      <xdr:spPr>
        <a:xfrm flipV="1">
          <a:off x="11322050" y="5772322"/>
          <a:ext cx="685800" cy="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57304</xdr:rowOff>
    </xdr:from>
    <xdr:to>
      <xdr:col>60</xdr:col>
      <xdr:colOff>123825</xdr:colOff>
      <xdr:row>31</xdr:row>
      <xdr:rowOff>158904</xdr:rowOff>
    </xdr:to>
    <xdr:sp macro="" textlink="">
      <xdr:nvSpPr>
        <xdr:cNvPr id="151" name="楕円 150">
          <a:extLst>
            <a:ext uri="{FF2B5EF4-FFF2-40B4-BE49-F238E27FC236}">
              <a16:creationId xmlns:a16="http://schemas.microsoft.com/office/drawing/2014/main" id="{24FC3645-65D9-4F00-B2AE-035AFFD3371C}"/>
            </a:ext>
          </a:extLst>
        </xdr:cNvPr>
        <xdr:cNvSpPr/>
      </xdr:nvSpPr>
      <xdr:spPr>
        <a:xfrm>
          <a:off x="10588625" y="589612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99278</xdr:rowOff>
    </xdr:from>
    <xdr:to>
      <xdr:col>64</xdr:col>
      <xdr:colOff>73025</xdr:colOff>
      <xdr:row>31</xdr:row>
      <xdr:rowOff>108104</xdr:rowOff>
    </xdr:to>
    <xdr:cxnSp macro="">
      <xdr:nvCxnSpPr>
        <xdr:cNvPr id="152" name="直線コネクタ 151">
          <a:extLst>
            <a:ext uri="{FF2B5EF4-FFF2-40B4-BE49-F238E27FC236}">
              <a16:creationId xmlns:a16="http://schemas.microsoft.com/office/drawing/2014/main" id="{0B785441-8BE7-444A-8847-A59988BC2379}"/>
            </a:ext>
          </a:extLst>
        </xdr:cNvPr>
        <xdr:cNvCxnSpPr/>
      </xdr:nvCxnSpPr>
      <xdr:spPr>
        <a:xfrm flipV="1">
          <a:off x="10636250" y="5779353"/>
          <a:ext cx="685800" cy="16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614EB598-97A9-46D2-8019-55C84F845E5B}"/>
            </a:ext>
          </a:extLst>
        </xdr:cNvPr>
        <xdr:cNvSpPr txBox="1"/>
      </xdr:nvSpPr>
      <xdr:spPr>
        <a:xfrm>
          <a:off x="12465127" y="525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58FC3711-6EEE-48C5-9CDC-5953200DA1DC}"/>
            </a:ext>
          </a:extLst>
        </xdr:cNvPr>
        <xdr:cNvSpPr txBox="1"/>
      </xdr:nvSpPr>
      <xdr:spPr>
        <a:xfrm>
          <a:off x="11788852" y="52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2D93BA71-6E16-4BAF-8E8E-92FB90F6BEA5}"/>
            </a:ext>
          </a:extLst>
        </xdr:cNvPr>
        <xdr:cNvSpPr txBox="1"/>
      </xdr:nvSpPr>
      <xdr:spPr>
        <a:xfrm>
          <a:off x="11103052" y="527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D4C2F43B-A94D-42A6-A0C3-A4F4B15BA94F}"/>
            </a:ext>
          </a:extLst>
        </xdr:cNvPr>
        <xdr:cNvSpPr txBox="1"/>
      </xdr:nvSpPr>
      <xdr:spPr>
        <a:xfrm>
          <a:off x="10417252" y="543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14940</xdr:rowOff>
    </xdr:from>
    <xdr:ext cx="469744" cy="259045"/>
    <xdr:sp macro="" textlink="">
      <xdr:nvSpPr>
        <xdr:cNvPr id="157" name="n_1mainValue債務償還比率">
          <a:extLst>
            <a:ext uri="{FF2B5EF4-FFF2-40B4-BE49-F238E27FC236}">
              <a16:creationId xmlns:a16="http://schemas.microsoft.com/office/drawing/2014/main" id="{48B101D1-1DEB-4E82-AAF1-286BC064AA2B}"/>
            </a:ext>
          </a:extLst>
        </xdr:cNvPr>
        <xdr:cNvSpPr txBox="1"/>
      </xdr:nvSpPr>
      <xdr:spPr>
        <a:xfrm>
          <a:off x="12465127" y="585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137349</xdr:rowOff>
    </xdr:from>
    <xdr:ext cx="469744" cy="259045"/>
    <xdr:sp macro="" textlink="">
      <xdr:nvSpPr>
        <xdr:cNvPr id="158" name="n_2mainValue債務償還比率">
          <a:extLst>
            <a:ext uri="{FF2B5EF4-FFF2-40B4-BE49-F238E27FC236}">
              <a16:creationId xmlns:a16="http://schemas.microsoft.com/office/drawing/2014/main" id="{8C306CAC-F4E9-46E8-BFD6-CC8F34F53599}"/>
            </a:ext>
          </a:extLst>
        </xdr:cNvPr>
        <xdr:cNvSpPr txBox="1"/>
      </xdr:nvSpPr>
      <xdr:spPr>
        <a:xfrm>
          <a:off x="11788852" y="581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141205</xdr:rowOff>
    </xdr:from>
    <xdr:ext cx="469744" cy="259045"/>
    <xdr:sp macro="" textlink="">
      <xdr:nvSpPr>
        <xdr:cNvPr id="159" name="n_3mainValue債務償還比率">
          <a:extLst>
            <a:ext uri="{FF2B5EF4-FFF2-40B4-BE49-F238E27FC236}">
              <a16:creationId xmlns:a16="http://schemas.microsoft.com/office/drawing/2014/main" id="{F398EA68-0F22-46D7-9D98-CE2FE0CBBB4F}"/>
            </a:ext>
          </a:extLst>
        </xdr:cNvPr>
        <xdr:cNvSpPr txBox="1"/>
      </xdr:nvSpPr>
      <xdr:spPr>
        <a:xfrm>
          <a:off x="11103052" y="582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150031</xdr:rowOff>
    </xdr:from>
    <xdr:ext cx="469744" cy="259045"/>
    <xdr:sp macro="" textlink="">
      <xdr:nvSpPr>
        <xdr:cNvPr id="160" name="n_4mainValue債務償還比率">
          <a:extLst>
            <a:ext uri="{FF2B5EF4-FFF2-40B4-BE49-F238E27FC236}">
              <a16:creationId xmlns:a16="http://schemas.microsoft.com/office/drawing/2014/main" id="{12EBA849-0EFD-471F-8399-8A44F3DED1E8}"/>
            </a:ext>
          </a:extLst>
        </xdr:cNvPr>
        <xdr:cNvSpPr txBox="1"/>
      </xdr:nvSpPr>
      <xdr:spPr>
        <a:xfrm>
          <a:off x="10417252" y="598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3BA89BE4-1E17-44D0-8669-6DB89434A784}"/>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974D6148-672A-4726-BD11-AC36ADC20801}"/>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764998F3-7F8F-495C-BBF7-2099E5D3CCCA}"/>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8CFCF6A4-F868-49D3-AA95-49FAADFFA051}"/>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771320FD-FCA1-45B8-BC1C-CDFBCB04FEC9}"/>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7978D50E-AACD-4504-94EB-EB811323F9FF}"/>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8E2D99E-F26F-4530-A421-EB1E3AD05127}"/>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ED4F4E3-F114-4F8A-97E0-5155A1495A6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6B31A56-B13E-46C2-AFA0-778FE027C81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86A26F-0808-4819-B787-E93E8B57469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C9704BE-B670-4B7C-AB11-9E75A66B6E6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CEAA77-3EE8-4046-8468-437EB1C18C7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C1BCAD-995B-4B15-B84A-B26DD6F96CD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DFE916E-D1AE-4F97-BD50-969EED6ED98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C99142F-D653-44A2-A8FC-DD80644D8AD3}"/>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BD5BE0-82BB-48DC-A1AC-92D70F1C828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BE67E4C-4A70-45C0-BF1B-892F04E0750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CE0D69-6F53-448E-8B2B-81A2F346A38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CDF9464-8942-470D-B858-186778CA324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8890F7E-E82B-4CD0-B8C4-70AFDDBCD69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76912FA-8128-47C0-A1F1-B4C788603E8B}"/>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8BBC925-3299-4064-919C-B2FBD21E6B8F}"/>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1EA1487-D0E3-4B1E-AD23-60F8F60D7CC9}"/>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1AB8A42-DB1C-4A00-BA6C-107A40EA031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E86D110-89BB-47A8-8A95-2619E175BC9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7CD8B3C-2670-4FDA-9875-C63549B48044}"/>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B9453F2-422C-468C-9169-83710B0E619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15E85AF-8006-492D-AE94-40AD75E2D54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10D9789-C593-4A12-B492-D6B8A0C8C8E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4D03694-CFA2-4BB8-9268-407988A5F6F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567E4F9-AE1A-4726-A440-ABB01754247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01109F1-8A1A-4168-AAE3-AD0F4FEBF76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5A3F78E-22D6-4C3C-B81B-C154A0EB53BD}"/>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49DA2E1-9223-40E7-9C9D-524D80C6382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3AE9C2B-055D-4DB1-8F53-1B173FB31132}"/>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CAD8021-C04D-46E6-B1E6-113268C6263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2D8611A-2B5C-43B2-BF31-6281B987685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93C5424-DCE4-4B86-8FDD-E3F112B0453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622752D-9955-4023-90D2-69DE0C5EC3B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89F3E79-DC32-4A4F-BA12-890B5A4D3D6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192116F-8DAE-4CB3-BEE5-B210018B2B3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08B1AC-CF89-4448-83CC-9FCC8ACE228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B16EE0B-C144-4FF7-993A-3D09066784E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99CE11-B2FA-411E-90BD-DD89D2AB7914}"/>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850176C-1F1A-4DE5-BF25-9E1271DBC4C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DB1C281-7D76-40C9-A166-16685C4DC3CF}"/>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F70D30-1393-481C-95DF-BF35024CE1C5}"/>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9C2BA2A-ECAB-4000-A260-B71D4A47469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920A93B-0EB1-4DD3-9417-9BCF2EEFB6B8}"/>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3F7B799-0464-44CF-B512-92A2E88B118D}"/>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347D6FB-38C9-431B-97F0-8364CF583F83}"/>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B2AB558-5897-40F2-A17E-AE7E65AB6FA6}"/>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03727E7-54AE-4025-9CD6-B52169092EB5}"/>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4E8CE41-4AFF-4EBB-9D0A-FDB2B946EB0F}"/>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910DF88-9269-4FD8-AC0E-AF2CFE0F0D91}"/>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0880478-9EE8-44A8-8BD8-BBC8886E7347}"/>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8FABC2D-8AA8-4B25-A472-91C403FF3730}"/>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F0A5187-7C9A-4852-AD24-3A59A91F96BB}"/>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F7712C0-1E87-40F3-80FF-2E7F05F5466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2B720B3-3533-416E-B64A-3DF790280862}"/>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D3C04E7-C98E-4C5A-BEC3-507C85B9673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83C8EA5-AA46-473C-B4C0-67F74D9FBCD7}"/>
            </a:ext>
          </a:extLst>
        </xdr:cNvPr>
        <xdr:cNvCxnSpPr/>
      </xdr:nvCxnSpPr>
      <xdr:spPr>
        <a:xfrm flipV="1">
          <a:off x="4180840" y="5422265"/>
          <a:ext cx="0" cy="1416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2D83A3F7-435B-49CF-B70C-4939EC6FE8F0}"/>
            </a:ext>
          </a:extLst>
        </xdr:cNvPr>
        <xdr:cNvSpPr txBox="1"/>
      </xdr:nvSpPr>
      <xdr:spPr>
        <a:xfrm>
          <a:off x="4219575" y="6835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406116D1-DC38-4A14-8747-F6353CE59036}"/>
            </a:ext>
          </a:extLst>
        </xdr:cNvPr>
        <xdr:cNvCxnSpPr/>
      </xdr:nvCxnSpPr>
      <xdr:spPr>
        <a:xfrm>
          <a:off x="4105275" y="68383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B0AD810E-22DF-4B52-BE1D-648DABEF01AC}"/>
            </a:ext>
          </a:extLst>
        </xdr:cNvPr>
        <xdr:cNvSpPr txBox="1"/>
      </xdr:nvSpPr>
      <xdr:spPr>
        <a:xfrm>
          <a:off x="4219575" y="521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A60FA384-EA9A-4C02-A1F0-75EA9FDE41C9}"/>
            </a:ext>
          </a:extLst>
        </xdr:cNvPr>
        <xdr:cNvCxnSpPr/>
      </xdr:nvCxnSpPr>
      <xdr:spPr>
        <a:xfrm>
          <a:off x="4105275" y="54222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DC9B180D-147F-4556-897A-00E7066FA491}"/>
            </a:ext>
          </a:extLst>
        </xdr:cNvPr>
        <xdr:cNvSpPr txBox="1"/>
      </xdr:nvSpPr>
      <xdr:spPr>
        <a:xfrm>
          <a:off x="4219575" y="625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D9BA6DEC-3F08-4074-9776-F0217A791ACD}"/>
            </a:ext>
          </a:extLst>
        </xdr:cNvPr>
        <xdr:cNvSpPr/>
      </xdr:nvSpPr>
      <xdr:spPr>
        <a:xfrm>
          <a:off x="4124325" y="62795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4087EC8F-76D6-43F8-94E2-4765780E45A2}"/>
            </a:ext>
          </a:extLst>
        </xdr:cNvPr>
        <xdr:cNvSpPr/>
      </xdr:nvSpPr>
      <xdr:spPr>
        <a:xfrm>
          <a:off x="3381375" y="62376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A913428E-2CD7-4613-9D6A-51AA37984798}"/>
            </a:ext>
          </a:extLst>
        </xdr:cNvPr>
        <xdr:cNvSpPr/>
      </xdr:nvSpPr>
      <xdr:spPr>
        <a:xfrm>
          <a:off x="2571750" y="6239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5B911BA1-4FCF-4A5B-A28E-D06CF1DF2086}"/>
            </a:ext>
          </a:extLst>
        </xdr:cNvPr>
        <xdr:cNvSpPr/>
      </xdr:nvSpPr>
      <xdr:spPr>
        <a:xfrm>
          <a:off x="1781175" y="62185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D2DB3417-F71D-49EF-AC0D-0C7A48B0D837}"/>
            </a:ext>
          </a:extLst>
        </xdr:cNvPr>
        <xdr:cNvSpPr/>
      </xdr:nvSpPr>
      <xdr:spPr>
        <a:xfrm>
          <a:off x="981075" y="61696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4C8AC1A-3D4E-46D1-96AB-082E395E96DD}"/>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FAE8047-AB6B-4C9C-85A5-CB8CB46E7C7D}"/>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DCFDEE1-B282-4202-AAAA-9A4CD8953F2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C896A1E-B906-49BC-BC04-C740F7DC766C}"/>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3835F5F-3975-4D61-8CB2-ED298BAE9B7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114935</xdr:rowOff>
    </xdr:from>
    <xdr:to>
      <xdr:col>24</xdr:col>
      <xdr:colOff>114300</xdr:colOff>
      <xdr:row>37</xdr:row>
      <xdr:rowOff>45085</xdr:rowOff>
    </xdr:to>
    <xdr:sp macro="" textlink="">
      <xdr:nvSpPr>
        <xdr:cNvPr id="73" name="楕円 72">
          <a:extLst>
            <a:ext uri="{FF2B5EF4-FFF2-40B4-BE49-F238E27FC236}">
              <a16:creationId xmlns:a16="http://schemas.microsoft.com/office/drawing/2014/main" id="{450FC39C-342B-424D-A5F4-9B90025145F4}"/>
            </a:ext>
          </a:extLst>
        </xdr:cNvPr>
        <xdr:cNvSpPr/>
      </xdr:nvSpPr>
      <xdr:spPr>
        <a:xfrm>
          <a:off x="4124325" y="59537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137812</xdr:rowOff>
    </xdr:from>
    <xdr:ext cx="405111" cy="259045"/>
    <xdr:sp macro="" textlink="">
      <xdr:nvSpPr>
        <xdr:cNvPr id="74" name="【道路】&#10;有形固定資産減価償却率該当値テキスト">
          <a:extLst>
            <a:ext uri="{FF2B5EF4-FFF2-40B4-BE49-F238E27FC236}">
              <a16:creationId xmlns:a16="http://schemas.microsoft.com/office/drawing/2014/main" id="{98A4ACF8-F88E-44C2-8FFA-05B6612CCA41}"/>
            </a:ext>
          </a:extLst>
        </xdr:cNvPr>
        <xdr:cNvSpPr txBox="1"/>
      </xdr:nvSpPr>
      <xdr:spPr>
        <a:xfrm>
          <a:off x="4219575"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114935</xdr:rowOff>
    </xdr:from>
    <xdr:to>
      <xdr:col>20</xdr:col>
      <xdr:colOff>38100</xdr:colOff>
      <xdr:row>37</xdr:row>
      <xdr:rowOff>45085</xdr:rowOff>
    </xdr:to>
    <xdr:sp macro="" textlink="">
      <xdr:nvSpPr>
        <xdr:cNvPr id="75" name="楕円 74">
          <a:extLst>
            <a:ext uri="{FF2B5EF4-FFF2-40B4-BE49-F238E27FC236}">
              <a16:creationId xmlns:a16="http://schemas.microsoft.com/office/drawing/2014/main" id="{EF0DACF6-D7F0-4A6C-B24A-5608A4A3740F}"/>
            </a:ext>
          </a:extLst>
        </xdr:cNvPr>
        <xdr:cNvSpPr/>
      </xdr:nvSpPr>
      <xdr:spPr>
        <a:xfrm>
          <a:off x="3381375" y="59537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165735</xdr:rowOff>
    </xdr:from>
    <xdr:to>
      <xdr:col>24</xdr:col>
      <xdr:colOff>63500</xdr:colOff>
      <xdr:row>36</xdr:row>
      <xdr:rowOff>165735</xdr:rowOff>
    </xdr:to>
    <xdr:cxnSp macro="">
      <xdr:nvCxnSpPr>
        <xdr:cNvPr id="76" name="直線コネクタ 75">
          <a:extLst>
            <a:ext uri="{FF2B5EF4-FFF2-40B4-BE49-F238E27FC236}">
              <a16:creationId xmlns:a16="http://schemas.microsoft.com/office/drawing/2014/main" id="{5F07994B-939B-4448-91FD-4DACD2DDAB10}"/>
            </a:ext>
          </a:extLst>
        </xdr:cNvPr>
        <xdr:cNvCxnSpPr/>
      </xdr:nvCxnSpPr>
      <xdr:spPr>
        <a:xfrm>
          <a:off x="3429000" y="600138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90170</xdr:rowOff>
    </xdr:from>
    <xdr:to>
      <xdr:col>15</xdr:col>
      <xdr:colOff>101600</xdr:colOff>
      <xdr:row>37</xdr:row>
      <xdr:rowOff>20320</xdr:rowOff>
    </xdr:to>
    <xdr:sp macro="" textlink="">
      <xdr:nvSpPr>
        <xdr:cNvPr id="77" name="楕円 76">
          <a:extLst>
            <a:ext uri="{FF2B5EF4-FFF2-40B4-BE49-F238E27FC236}">
              <a16:creationId xmlns:a16="http://schemas.microsoft.com/office/drawing/2014/main" id="{7EAF7BE5-96FF-466E-9BE9-56E476E3DA4A}"/>
            </a:ext>
          </a:extLst>
        </xdr:cNvPr>
        <xdr:cNvSpPr/>
      </xdr:nvSpPr>
      <xdr:spPr>
        <a:xfrm>
          <a:off x="2571750" y="59258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140970</xdr:rowOff>
    </xdr:from>
    <xdr:to>
      <xdr:col>19</xdr:col>
      <xdr:colOff>177800</xdr:colOff>
      <xdr:row>36</xdr:row>
      <xdr:rowOff>165735</xdr:rowOff>
    </xdr:to>
    <xdr:cxnSp macro="">
      <xdr:nvCxnSpPr>
        <xdr:cNvPr id="78" name="直線コネクタ 77">
          <a:extLst>
            <a:ext uri="{FF2B5EF4-FFF2-40B4-BE49-F238E27FC236}">
              <a16:creationId xmlns:a16="http://schemas.microsoft.com/office/drawing/2014/main" id="{2B997418-DBDE-4C00-A00B-A60FAD75506C}"/>
            </a:ext>
          </a:extLst>
        </xdr:cNvPr>
        <xdr:cNvCxnSpPr/>
      </xdr:nvCxnSpPr>
      <xdr:spPr>
        <a:xfrm>
          <a:off x="2619375" y="5982970"/>
          <a:ext cx="80962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141605</xdr:rowOff>
    </xdr:from>
    <xdr:to>
      <xdr:col>10</xdr:col>
      <xdr:colOff>165100</xdr:colOff>
      <xdr:row>36</xdr:row>
      <xdr:rowOff>71755</xdr:rowOff>
    </xdr:to>
    <xdr:sp macro="" textlink="">
      <xdr:nvSpPr>
        <xdr:cNvPr id="79" name="楕円 78">
          <a:extLst>
            <a:ext uri="{FF2B5EF4-FFF2-40B4-BE49-F238E27FC236}">
              <a16:creationId xmlns:a16="http://schemas.microsoft.com/office/drawing/2014/main" id="{EB76675B-41B1-4CD0-AD48-8477146FF593}"/>
            </a:ext>
          </a:extLst>
        </xdr:cNvPr>
        <xdr:cNvSpPr/>
      </xdr:nvSpPr>
      <xdr:spPr>
        <a:xfrm>
          <a:off x="1781175" y="58216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20955</xdr:rowOff>
    </xdr:from>
    <xdr:to>
      <xdr:col>15</xdr:col>
      <xdr:colOff>50800</xdr:colOff>
      <xdr:row>36</xdr:row>
      <xdr:rowOff>140970</xdr:rowOff>
    </xdr:to>
    <xdr:cxnSp macro="">
      <xdr:nvCxnSpPr>
        <xdr:cNvPr id="80" name="直線コネクタ 79">
          <a:extLst>
            <a:ext uri="{FF2B5EF4-FFF2-40B4-BE49-F238E27FC236}">
              <a16:creationId xmlns:a16="http://schemas.microsoft.com/office/drawing/2014/main" id="{B84A5FCC-9D19-4CD9-8D6A-B1291B7A11C5}"/>
            </a:ext>
          </a:extLst>
        </xdr:cNvPr>
        <xdr:cNvCxnSpPr/>
      </xdr:nvCxnSpPr>
      <xdr:spPr>
        <a:xfrm>
          <a:off x="1828800" y="5859780"/>
          <a:ext cx="790575" cy="1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139700</xdr:rowOff>
    </xdr:from>
    <xdr:to>
      <xdr:col>6</xdr:col>
      <xdr:colOff>38100</xdr:colOff>
      <xdr:row>36</xdr:row>
      <xdr:rowOff>69850</xdr:rowOff>
    </xdr:to>
    <xdr:sp macro="" textlink="">
      <xdr:nvSpPr>
        <xdr:cNvPr id="81" name="楕円 80">
          <a:extLst>
            <a:ext uri="{FF2B5EF4-FFF2-40B4-BE49-F238E27FC236}">
              <a16:creationId xmlns:a16="http://schemas.microsoft.com/office/drawing/2014/main" id="{039C39AA-9110-41DB-A74A-3322576BC958}"/>
            </a:ext>
          </a:extLst>
        </xdr:cNvPr>
        <xdr:cNvSpPr/>
      </xdr:nvSpPr>
      <xdr:spPr>
        <a:xfrm>
          <a:off x="981075" y="58197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19050</xdr:rowOff>
    </xdr:from>
    <xdr:to>
      <xdr:col>10</xdr:col>
      <xdr:colOff>114300</xdr:colOff>
      <xdr:row>36</xdr:row>
      <xdr:rowOff>20955</xdr:rowOff>
    </xdr:to>
    <xdr:cxnSp macro="">
      <xdr:nvCxnSpPr>
        <xdr:cNvPr id="82" name="直線コネクタ 81">
          <a:extLst>
            <a:ext uri="{FF2B5EF4-FFF2-40B4-BE49-F238E27FC236}">
              <a16:creationId xmlns:a16="http://schemas.microsoft.com/office/drawing/2014/main" id="{94428C05-8820-421D-B087-ED51AD357936}"/>
            </a:ext>
          </a:extLst>
        </xdr:cNvPr>
        <xdr:cNvCxnSpPr/>
      </xdr:nvCxnSpPr>
      <xdr:spPr>
        <a:xfrm>
          <a:off x="1028700" y="585787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68CADD7E-A642-48D1-8E1B-799FA92F6047}"/>
            </a:ext>
          </a:extLst>
        </xdr:cNvPr>
        <xdr:cNvSpPr txBox="1"/>
      </xdr:nvSpPr>
      <xdr:spPr>
        <a:xfrm>
          <a:off x="32391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F07B8F28-6B33-4535-8C4E-453D7853D4F1}"/>
            </a:ext>
          </a:extLst>
        </xdr:cNvPr>
        <xdr:cNvSpPr txBox="1"/>
      </xdr:nvSpPr>
      <xdr:spPr>
        <a:xfrm>
          <a:off x="24390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394F0F49-309F-46D6-AB67-2282F3E01768}"/>
            </a:ext>
          </a:extLst>
        </xdr:cNvPr>
        <xdr:cNvSpPr txBox="1"/>
      </xdr:nvSpPr>
      <xdr:spPr>
        <a:xfrm>
          <a:off x="164846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D5E933DC-CBD7-4B11-A49F-C4C51872E371}"/>
            </a:ext>
          </a:extLst>
        </xdr:cNvPr>
        <xdr:cNvSpPr txBox="1"/>
      </xdr:nvSpPr>
      <xdr:spPr>
        <a:xfrm>
          <a:off x="848369"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61612</xdr:rowOff>
    </xdr:from>
    <xdr:ext cx="405111" cy="259045"/>
    <xdr:sp macro="" textlink="">
      <xdr:nvSpPr>
        <xdr:cNvPr id="87" name="n_1mainValue【道路】&#10;有形固定資産減価償却率">
          <a:extLst>
            <a:ext uri="{FF2B5EF4-FFF2-40B4-BE49-F238E27FC236}">
              <a16:creationId xmlns:a16="http://schemas.microsoft.com/office/drawing/2014/main" id="{1510ACC6-B9CC-4ECA-8AB3-A6C9CD9C27C5}"/>
            </a:ext>
          </a:extLst>
        </xdr:cNvPr>
        <xdr:cNvSpPr txBox="1"/>
      </xdr:nvSpPr>
      <xdr:spPr>
        <a:xfrm>
          <a:off x="3239144" y="57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36847</xdr:rowOff>
    </xdr:from>
    <xdr:ext cx="405111" cy="259045"/>
    <xdr:sp macro="" textlink="">
      <xdr:nvSpPr>
        <xdr:cNvPr id="88" name="n_2mainValue【道路】&#10;有形固定資産減価償却率">
          <a:extLst>
            <a:ext uri="{FF2B5EF4-FFF2-40B4-BE49-F238E27FC236}">
              <a16:creationId xmlns:a16="http://schemas.microsoft.com/office/drawing/2014/main" id="{261552E5-502E-4385-AF2F-B10BB8D7E250}"/>
            </a:ext>
          </a:extLst>
        </xdr:cNvPr>
        <xdr:cNvSpPr txBox="1"/>
      </xdr:nvSpPr>
      <xdr:spPr>
        <a:xfrm>
          <a:off x="2439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88282</xdr:rowOff>
    </xdr:from>
    <xdr:ext cx="405111" cy="259045"/>
    <xdr:sp macro="" textlink="">
      <xdr:nvSpPr>
        <xdr:cNvPr id="89" name="n_3mainValue【道路】&#10;有形固定資産減価償却率">
          <a:extLst>
            <a:ext uri="{FF2B5EF4-FFF2-40B4-BE49-F238E27FC236}">
              <a16:creationId xmlns:a16="http://schemas.microsoft.com/office/drawing/2014/main" id="{AB7E7740-45C6-4FD5-8B8D-A767FCA6FAC6}"/>
            </a:ext>
          </a:extLst>
        </xdr:cNvPr>
        <xdr:cNvSpPr txBox="1"/>
      </xdr:nvSpPr>
      <xdr:spPr>
        <a:xfrm>
          <a:off x="1648469" y="5600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86377</xdr:rowOff>
    </xdr:from>
    <xdr:ext cx="405111" cy="259045"/>
    <xdr:sp macro="" textlink="">
      <xdr:nvSpPr>
        <xdr:cNvPr id="90" name="n_4mainValue【道路】&#10;有形固定資産減価償却率">
          <a:extLst>
            <a:ext uri="{FF2B5EF4-FFF2-40B4-BE49-F238E27FC236}">
              <a16:creationId xmlns:a16="http://schemas.microsoft.com/office/drawing/2014/main" id="{7EF565D9-811A-4A2B-8A0F-457E7004DC6E}"/>
            </a:ext>
          </a:extLst>
        </xdr:cNvPr>
        <xdr:cNvSpPr txBox="1"/>
      </xdr:nvSpPr>
      <xdr:spPr>
        <a:xfrm>
          <a:off x="848369" y="5598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2A8A8D0-18AE-4F70-9C0C-22E393B32A2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B7AD6DA-7E10-4D0E-A7D3-4F8A9249FA5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3286E53-E884-4CB0-AC27-05A580C48B1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51E56AF-C5FF-4E5C-93DC-FBF21B8311C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AB17953-2D1C-4739-983B-9EB5B34AF7DA}"/>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8DE1EA0-2923-4421-B18A-339E3F731E6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F382018-E9FB-4C08-B863-91E89757101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249C1A2-AA54-46C6-8433-8B43598C5178}"/>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9BBE7FB-E319-438B-A768-58733B10FC4D}"/>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160F354-542A-4D66-836B-4458D05DE53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69A10AB8-C52C-42BA-947D-2F52A737A389}"/>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D1B7D0D-616F-4D8D-9FA6-A2428B045480}"/>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FDF0DBD-B2C3-4563-8B23-D693F2F61B63}"/>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5A88D15D-A790-404D-99B7-FBC01F9D5401}"/>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5BDA599-1E90-44DC-977A-E5CC3D6E8FD7}"/>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E7E6C11F-69B4-4856-AFF6-83F0BFB5284D}"/>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6470CC24-6DB0-43BA-B013-E5E4E9B30B16}"/>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3F50903C-EE70-4249-B378-1D2D85106930}"/>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C9B0AA5A-BEF3-4255-97AF-6C144540D994}"/>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44B4C40E-1262-4C33-8C38-902EED2F8CAE}"/>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E5C3C57F-B489-4A58-8649-8A44373F9DC5}"/>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CE5F492C-FC4E-4506-80F7-27FAACD75A50}"/>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0A79764-5D88-4DAC-938E-E0A51C72B6E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95CB3B8A-D6C4-44D3-A877-281D68A2BD70}"/>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2E6387A-EDAA-4882-ACAD-1091BB04A50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EC8E8076-5F39-40E5-8186-6DB922FEF529}"/>
            </a:ext>
          </a:extLst>
        </xdr:cNvPr>
        <xdr:cNvCxnSpPr/>
      </xdr:nvCxnSpPr>
      <xdr:spPr>
        <a:xfrm flipV="1">
          <a:off x="9429115" y="5399508"/>
          <a:ext cx="0" cy="1498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FB427CCE-4F75-4176-8279-3CF61E393553}"/>
            </a:ext>
          </a:extLst>
        </xdr:cNvPr>
        <xdr:cNvSpPr txBox="1"/>
      </xdr:nvSpPr>
      <xdr:spPr>
        <a:xfrm>
          <a:off x="9467850" y="69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2614DCA7-A451-4D3C-A2CA-13944DFA42CB}"/>
            </a:ext>
          </a:extLst>
        </xdr:cNvPr>
        <xdr:cNvCxnSpPr/>
      </xdr:nvCxnSpPr>
      <xdr:spPr>
        <a:xfrm>
          <a:off x="9363075" y="6897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F3D45728-E0A1-47A9-9801-00E7A4471D91}"/>
            </a:ext>
          </a:extLst>
        </xdr:cNvPr>
        <xdr:cNvSpPr txBox="1"/>
      </xdr:nvSpPr>
      <xdr:spPr>
        <a:xfrm>
          <a:off x="9467850" y="519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2F1EF394-FF43-450C-9C2E-66A10DA4C14E}"/>
            </a:ext>
          </a:extLst>
        </xdr:cNvPr>
        <xdr:cNvCxnSpPr/>
      </xdr:nvCxnSpPr>
      <xdr:spPr>
        <a:xfrm>
          <a:off x="9363075" y="539950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1E9CB1C4-FBAB-4C64-B122-511BC6D724AA}"/>
            </a:ext>
          </a:extLst>
        </xdr:cNvPr>
        <xdr:cNvSpPr txBox="1"/>
      </xdr:nvSpPr>
      <xdr:spPr>
        <a:xfrm>
          <a:off x="9467850" y="61526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97D52C2C-077F-4F05-895F-24DB388A0118}"/>
            </a:ext>
          </a:extLst>
        </xdr:cNvPr>
        <xdr:cNvSpPr/>
      </xdr:nvSpPr>
      <xdr:spPr>
        <a:xfrm>
          <a:off x="9401175" y="628855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9484B3EE-718C-4E33-A2BC-B94E4124A594}"/>
            </a:ext>
          </a:extLst>
        </xdr:cNvPr>
        <xdr:cNvSpPr/>
      </xdr:nvSpPr>
      <xdr:spPr>
        <a:xfrm>
          <a:off x="8639175" y="630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C6341E37-47A5-40B0-A4D4-DEEAD6FD6FAE}"/>
            </a:ext>
          </a:extLst>
        </xdr:cNvPr>
        <xdr:cNvSpPr/>
      </xdr:nvSpPr>
      <xdr:spPr>
        <a:xfrm>
          <a:off x="7839075" y="63065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AB7ACDEE-C777-4AD6-9828-F972D5FCB9FB}"/>
            </a:ext>
          </a:extLst>
        </xdr:cNvPr>
        <xdr:cNvSpPr/>
      </xdr:nvSpPr>
      <xdr:spPr>
        <a:xfrm>
          <a:off x="7029450" y="63269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BD0C87A3-D288-426B-961E-B054250C92F1}"/>
            </a:ext>
          </a:extLst>
        </xdr:cNvPr>
        <xdr:cNvSpPr/>
      </xdr:nvSpPr>
      <xdr:spPr>
        <a:xfrm>
          <a:off x="6238875" y="63265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4EE0CB7-6338-4230-8079-B0A44BFE96F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027F439-0406-49C9-AF53-5688F898634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1C342D3-40AE-4C13-8ABE-9A2AB6EDA86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B795029-1DD8-45B3-BEA2-AA861F0E257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1618DD5-03EB-4B26-BF71-AF6B87B0C81E}"/>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61731</xdr:rowOff>
    </xdr:from>
    <xdr:to>
      <xdr:col>55</xdr:col>
      <xdr:colOff>50800</xdr:colOff>
      <xdr:row>39</xdr:row>
      <xdr:rowOff>163331</xdr:rowOff>
    </xdr:to>
    <xdr:sp macro="" textlink="">
      <xdr:nvSpPr>
        <xdr:cNvPr id="132" name="楕円 131">
          <a:extLst>
            <a:ext uri="{FF2B5EF4-FFF2-40B4-BE49-F238E27FC236}">
              <a16:creationId xmlns:a16="http://schemas.microsoft.com/office/drawing/2014/main" id="{A60A58B5-32FC-4054-9F56-CA4B44D3DA64}"/>
            </a:ext>
          </a:extLst>
        </xdr:cNvPr>
        <xdr:cNvSpPr/>
      </xdr:nvSpPr>
      <xdr:spPr>
        <a:xfrm>
          <a:off x="9401175" y="638950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40158</xdr:rowOff>
    </xdr:from>
    <xdr:ext cx="534377" cy="259045"/>
    <xdr:sp macro="" textlink="">
      <xdr:nvSpPr>
        <xdr:cNvPr id="133" name="【道路】&#10;一人当たり延長該当値テキスト">
          <a:extLst>
            <a:ext uri="{FF2B5EF4-FFF2-40B4-BE49-F238E27FC236}">
              <a16:creationId xmlns:a16="http://schemas.microsoft.com/office/drawing/2014/main" id="{88F9CD60-8E70-42E4-81E9-0809C2E78266}"/>
            </a:ext>
          </a:extLst>
        </xdr:cNvPr>
        <xdr:cNvSpPr txBox="1"/>
      </xdr:nvSpPr>
      <xdr:spPr>
        <a:xfrm>
          <a:off x="9467850" y="636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69324</xdr:rowOff>
    </xdr:from>
    <xdr:to>
      <xdr:col>50</xdr:col>
      <xdr:colOff>165100</xdr:colOff>
      <xdr:row>39</xdr:row>
      <xdr:rowOff>170924</xdr:rowOff>
    </xdr:to>
    <xdr:sp macro="" textlink="">
      <xdr:nvSpPr>
        <xdr:cNvPr id="134" name="楕円 133">
          <a:extLst>
            <a:ext uri="{FF2B5EF4-FFF2-40B4-BE49-F238E27FC236}">
              <a16:creationId xmlns:a16="http://schemas.microsoft.com/office/drawing/2014/main" id="{9E4A0F68-6BF6-40CE-9427-AF383EFCB13D}"/>
            </a:ext>
          </a:extLst>
        </xdr:cNvPr>
        <xdr:cNvSpPr/>
      </xdr:nvSpPr>
      <xdr:spPr>
        <a:xfrm>
          <a:off x="8639175" y="63907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112531</xdr:rowOff>
    </xdr:from>
    <xdr:to>
      <xdr:col>55</xdr:col>
      <xdr:colOff>0</xdr:colOff>
      <xdr:row>39</xdr:row>
      <xdr:rowOff>120124</xdr:rowOff>
    </xdr:to>
    <xdr:cxnSp macro="">
      <xdr:nvCxnSpPr>
        <xdr:cNvPr id="135" name="直線コネクタ 134">
          <a:extLst>
            <a:ext uri="{FF2B5EF4-FFF2-40B4-BE49-F238E27FC236}">
              <a16:creationId xmlns:a16="http://schemas.microsoft.com/office/drawing/2014/main" id="{76BF0DE7-2FBB-44FF-A32C-A765552BC624}"/>
            </a:ext>
          </a:extLst>
        </xdr:cNvPr>
        <xdr:cNvCxnSpPr/>
      </xdr:nvCxnSpPr>
      <xdr:spPr>
        <a:xfrm flipV="1">
          <a:off x="8686800" y="6437131"/>
          <a:ext cx="742950" cy="1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77308</xdr:rowOff>
    </xdr:from>
    <xdr:to>
      <xdr:col>46</xdr:col>
      <xdr:colOff>38100</xdr:colOff>
      <xdr:row>40</xdr:row>
      <xdr:rowOff>7458</xdr:rowOff>
    </xdr:to>
    <xdr:sp macro="" textlink="">
      <xdr:nvSpPr>
        <xdr:cNvPr id="136" name="楕円 135">
          <a:extLst>
            <a:ext uri="{FF2B5EF4-FFF2-40B4-BE49-F238E27FC236}">
              <a16:creationId xmlns:a16="http://schemas.microsoft.com/office/drawing/2014/main" id="{EA204084-47F5-467B-B08A-D649523B7E65}"/>
            </a:ext>
          </a:extLst>
        </xdr:cNvPr>
        <xdr:cNvSpPr/>
      </xdr:nvSpPr>
      <xdr:spPr>
        <a:xfrm>
          <a:off x="7839075" y="64019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120124</xdr:rowOff>
    </xdr:from>
    <xdr:to>
      <xdr:col>50</xdr:col>
      <xdr:colOff>114300</xdr:colOff>
      <xdr:row>39</xdr:row>
      <xdr:rowOff>128108</xdr:rowOff>
    </xdr:to>
    <xdr:cxnSp macro="">
      <xdr:nvCxnSpPr>
        <xdr:cNvPr id="137" name="直線コネクタ 136">
          <a:extLst>
            <a:ext uri="{FF2B5EF4-FFF2-40B4-BE49-F238E27FC236}">
              <a16:creationId xmlns:a16="http://schemas.microsoft.com/office/drawing/2014/main" id="{2CC3E832-3050-435E-BBD6-836F1C70355D}"/>
            </a:ext>
          </a:extLst>
        </xdr:cNvPr>
        <xdr:cNvCxnSpPr/>
      </xdr:nvCxnSpPr>
      <xdr:spPr>
        <a:xfrm flipV="1">
          <a:off x="7886700" y="6447899"/>
          <a:ext cx="8001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93229</xdr:rowOff>
    </xdr:from>
    <xdr:to>
      <xdr:col>41</xdr:col>
      <xdr:colOff>101600</xdr:colOff>
      <xdr:row>40</xdr:row>
      <xdr:rowOff>23379</xdr:rowOff>
    </xdr:to>
    <xdr:sp macro="" textlink="">
      <xdr:nvSpPr>
        <xdr:cNvPr id="138" name="楕円 137">
          <a:extLst>
            <a:ext uri="{FF2B5EF4-FFF2-40B4-BE49-F238E27FC236}">
              <a16:creationId xmlns:a16="http://schemas.microsoft.com/office/drawing/2014/main" id="{EFFA0AFD-C00F-4078-B01D-25FF5DD6122A}"/>
            </a:ext>
          </a:extLst>
        </xdr:cNvPr>
        <xdr:cNvSpPr/>
      </xdr:nvSpPr>
      <xdr:spPr>
        <a:xfrm>
          <a:off x="7029450" y="64178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128108</xdr:rowOff>
    </xdr:from>
    <xdr:to>
      <xdr:col>45</xdr:col>
      <xdr:colOff>177800</xdr:colOff>
      <xdr:row>39</xdr:row>
      <xdr:rowOff>144029</xdr:rowOff>
    </xdr:to>
    <xdr:cxnSp macro="">
      <xdr:nvCxnSpPr>
        <xdr:cNvPr id="139" name="直線コネクタ 138">
          <a:extLst>
            <a:ext uri="{FF2B5EF4-FFF2-40B4-BE49-F238E27FC236}">
              <a16:creationId xmlns:a16="http://schemas.microsoft.com/office/drawing/2014/main" id="{9B6BDA9C-ADC1-4283-9C00-AC0C942AB066}"/>
            </a:ext>
          </a:extLst>
        </xdr:cNvPr>
        <xdr:cNvCxnSpPr/>
      </xdr:nvCxnSpPr>
      <xdr:spPr>
        <a:xfrm flipV="1">
          <a:off x="7077075" y="6449533"/>
          <a:ext cx="809625" cy="1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99466</xdr:rowOff>
    </xdr:from>
    <xdr:to>
      <xdr:col>36</xdr:col>
      <xdr:colOff>165100</xdr:colOff>
      <xdr:row>40</xdr:row>
      <xdr:rowOff>29616</xdr:rowOff>
    </xdr:to>
    <xdr:sp macro="" textlink="">
      <xdr:nvSpPr>
        <xdr:cNvPr id="140" name="楕円 139">
          <a:extLst>
            <a:ext uri="{FF2B5EF4-FFF2-40B4-BE49-F238E27FC236}">
              <a16:creationId xmlns:a16="http://schemas.microsoft.com/office/drawing/2014/main" id="{BB5639D2-82B7-4E3B-A4A3-200DC1E23B18}"/>
            </a:ext>
          </a:extLst>
        </xdr:cNvPr>
        <xdr:cNvSpPr/>
      </xdr:nvSpPr>
      <xdr:spPr>
        <a:xfrm>
          <a:off x="6238875" y="642724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144029</xdr:rowOff>
    </xdr:from>
    <xdr:to>
      <xdr:col>41</xdr:col>
      <xdr:colOff>50800</xdr:colOff>
      <xdr:row>39</xdr:row>
      <xdr:rowOff>150266</xdr:rowOff>
    </xdr:to>
    <xdr:cxnSp macro="">
      <xdr:nvCxnSpPr>
        <xdr:cNvPr id="141" name="直線コネクタ 140">
          <a:extLst>
            <a:ext uri="{FF2B5EF4-FFF2-40B4-BE49-F238E27FC236}">
              <a16:creationId xmlns:a16="http://schemas.microsoft.com/office/drawing/2014/main" id="{FB53C832-8EA3-4DCA-8C1D-E0960E2EDA67}"/>
            </a:ext>
          </a:extLst>
        </xdr:cNvPr>
        <xdr:cNvCxnSpPr/>
      </xdr:nvCxnSpPr>
      <xdr:spPr>
        <a:xfrm flipV="1">
          <a:off x="6286500" y="6465454"/>
          <a:ext cx="790575" cy="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8827FE0E-B45D-4709-BEA9-3A484919767F}"/>
            </a:ext>
          </a:extLst>
        </xdr:cNvPr>
        <xdr:cNvSpPr txBox="1"/>
      </xdr:nvSpPr>
      <xdr:spPr>
        <a:xfrm>
          <a:off x="8429136" y="609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D5CA29D3-0F11-4F11-825C-2172FB10473D}"/>
            </a:ext>
          </a:extLst>
        </xdr:cNvPr>
        <xdr:cNvSpPr txBox="1"/>
      </xdr:nvSpPr>
      <xdr:spPr>
        <a:xfrm>
          <a:off x="7648086" y="609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56283B91-B1FE-48EF-8032-D44B0DCEBEDF}"/>
            </a:ext>
          </a:extLst>
        </xdr:cNvPr>
        <xdr:cNvSpPr txBox="1"/>
      </xdr:nvSpPr>
      <xdr:spPr>
        <a:xfrm>
          <a:off x="6847986" y="610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89B61EE2-0DD2-408D-B6FA-38607AF02DC7}"/>
            </a:ext>
          </a:extLst>
        </xdr:cNvPr>
        <xdr:cNvSpPr txBox="1"/>
      </xdr:nvSpPr>
      <xdr:spPr>
        <a:xfrm>
          <a:off x="6038361" y="612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162051</xdr:rowOff>
    </xdr:from>
    <xdr:ext cx="534377" cy="259045"/>
    <xdr:sp macro="" textlink="">
      <xdr:nvSpPr>
        <xdr:cNvPr id="146" name="n_1mainValue【道路】&#10;一人当たり延長">
          <a:extLst>
            <a:ext uri="{FF2B5EF4-FFF2-40B4-BE49-F238E27FC236}">
              <a16:creationId xmlns:a16="http://schemas.microsoft.com/office/drawing/2014/main" id="{AF7726C2-D816-48AA-BC10-C2C39CE06DB7}"/>
            </a:ext>
          </a:extLst>
        </xdr:cNvPr>
        <xdr:cNvSpPr txBox="1"/>
      </xdr:nvSpPr>
      <xdr:spPr>
        <a:xfrm>
          <a:off x="8429136" y="648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170035</xdr:rowOff>
    </xdr:from>
    <xdr:ext cx="534377" cy="259045"/>
    <xdr:sp macro="" textlink="">
      <xdr:nvSpPr>
        <xdr:cNvPr id="147" name="n_2mainValue【道路】&#10;一人当たり延長">
          <a:extLst>
            <a:ext uri="{FF2B5EF4-FFF2-40B4-BE49-F238E27FC236}">
              <a16:creationId xmlns:a16="http://schemas.microsoft.com/office/drawing/2014/main" id="{99718CDC-49B9-4AF0-964B-7964EB9728A3}"/>
            </a:ext>
          </a:extLst>
        </xdr:cNvPr>
        <xdr:cNvSpPr txBox="1"/>
      </xdr:nvSpPr>
      <xdr:spPr>
        <a:xfrm>
          <a:off x="7648086" y="6485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14506</xdr:rowOff>
    </xdr:from>
    <xdr:ext cx="534377" cy="259045"/>
    <xdr:sp macro="" textlink="">
      <xdr:nvSpPr>
        <xdr:cNvPr id="148" name="n_3mainValue【道路】&#10;一人当たり延長">
          <a:extLst>
            <a:ext uri="{FF2B5EF4-FFF2-40B4-BE49-F238E27FC236}">
              <a16:creationId xmlns:a16="http://schemas.microsoft.com/office/drawing/2014/main" id="{05788717-2F63-4F0F-962E-2E02695012A4}"/>
            </a:ext>
          </a:extLst>
        </xdr:cNvPr>
        <xdr:cNvSpPr txBox="1"/>
      </xdr:nvSpPr>
      <xdr:spPr>
        <a:xfrm>
          <a:off x="6847986" y="649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20743</xdr:rowOff>
    </xdr:from>
    <xdr:ext cx="534377" cy="259045"/>
    <xdr:sp macro="" textlink="">
      <xdr:nvSpPr>
        <xdr:cNvPr id="149" name="n_4mainValue【道路】&#10;一人当たり延長">
          <a:extLst>
            <a:ext uri="{FF2B5EF4-FFF2-40B4-BE49-F238E27FC236}">
              <a16:creationId xmlns:a16="http://schemas.microsoft.com/office/drawing/2014/main" id="{F01D6D43-47C8-4BDA-92A9-F40112CD1154}"/>
            </a:ext>
          </a:extLst>
        </xdr:cNvPr>
        <xdr:cNvSpPr txBox="1"/>
      </xdr:nvSpPr>
      <xdr:spPr>
        <a:xfrm>
          <a:off x="6038361" y="650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E2453AA1-6F9E-4310-9AF6-4FF4F578AEB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34C38126-AF37-4D9E-979D-AC29FEEFFDB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50DD8CE-26ED-4C40-8124-F9FF00D32E4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2A1D4BD-11DA-49CE-AB52-A753F67C85B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DA8A3C1-1E97-4F5C-9C33-099657443E9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F93B212-27BE-4C77-B4B2-86EE56651B2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722B237-4738-45F3-ACEC-523A94E640E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988034AD-19EE-4B66-81D3-1180F84AB4B7}"/>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8F5A895-9844-4B07-892F-141F413391FA}"/>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300C38F5-96F2-425C-ADE1-668F1E42876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3C19D2A-2FFC-4D69-AD51-77702D0C9A0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7106124-216D-4E28-8886-20ED6C28FC84}"/>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4DF1D2B6-4DB6-4BE1-91DB-4F6CF6A14194}"/>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18EC3E3-7E0C-494B-B077-342A62F013D5}"/>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F5667503-EA4C-4756-B3D8-F5D1C7718D1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A3580E44-586A-4D0E-91C2-8E14C881F15F}"/>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AE97BE4F-4394-4B89-B715-45A72D527CB3}"/>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736C1DCE-D5A1-45C7-A78C-0DD199330CFD}"/>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A92F6BA-7D19-404C-9FAD-3BFAA35EAF65}"/>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3E66D95-54AB-41D4-BD53-3E6193FDAA05}"/>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EA3F5876-E7A4-49A8-B5DE-0F160B3C66D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D65F8905-2B8C-4191-B176-D27A6E61FC6F}"/>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F645BE0-5FE7-430F-88DB-B7DA31013A85}"/>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EA9C389-4602-4A2A-BF73-AE4AB3019A80}"/>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6A5A1C95-DCF2-4893-8BED-FBDF7AC8D3A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358C40CD-BAD7-4DA3-976F-FE6338A0BB04}"/>
            </a:ext>
          </a:extLst>
        </xdr:cNvPr>
        <xdr:cNvCxnSpPr/>
      </xdr:nvCxnSpPr>
      <xdr:spPr>
        <a:xfrm flipV="1">
          <a:off x="4180840" y="9023259"/>
          <a:ext cx="0" cy="1365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66210271-710D-4018-9148-5812E6B7ED9F}"/>
            </a:ext>
          </a:extLst>
        </xdr:cNvPr>
        <xdr:cNvSpPr txBox="1"/>
      </xdr:nvSpPr>
      <xdr:spPr>
        <a:xfrm>
          <a:off x="4219575" y="1039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40C35470-557A-4BB9-B007-F13B59E7ABB2}"/>
            </a:ext>
          </a:extLst>
        </xdr:cNvPr>
        <xdr:cNvCxnSpPr/>
      </xdr:nvCxnSpPr>
      <xdr:spPr>
        <a:xfrm>
          <a:off x="4105275" y="10389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84DD73F-F191-4AC8-9876-50E603DC0BD0}"/>
            </a:ext>
          </a:extLst>
        </xdr:cNvPr>
        <xdr:cNvSpPr txBox="1"/>
      </xdr:nvSpPr>
      <xdr:spPr>
        <a:xfrm>
          <a:off x="4219575" y="8811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ACE39120-F657-49C0-A7CB-8F4B38E4B203}"/>
            </a:ext>
          </a:extLst>
        </xdr:cNvPr>
        <xdr:cNvCxnSpPr/>
      </xdr:nvCxnSpPr>
      <xdr:spPr>
        <a:xfrm>
          <a:off x="4105275" y="90232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F75A5BC-12F5-4D5B-9368-C27C27516A13}"/>
            </a:ext>
          </a:extLst>
        </xdr:cNvPr>
        <xdr:cNvSpPr txBox="1"/>
      </xdr:nvSpPr>
      <xdr:spPr>
        <a:xfrm>
          <a:off x="4219575" y="97803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C5F457A3-E538-40DC-9B46-7CF26892820D}"/>
            </a:ext>
          </a:extLst>
        </xdr:cNvPr>
        <xdr:cNvSpPr/>
      </xdr:nvSpPr>
      <xdr:spPr>
        <a:xfrm>
          <a:off x="4124325" y="99162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634A91FF-6457-42CA-9316-47C13BD1B82D}"/>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5B24EA16-922A-4AD0-9D46-E1309099B47A}"/>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6ED57D0B-A4E4-4FBD-9D23-02614E85C20C}"/>
            </a:ext>
          </a:extLst>
        </xdr:cNvPr>
        <xdr:cNvSpPr/>
      </xdr:nvSpPr>
      <xdr:spPr>
        <a:xfrm>
          <a:off x="1781175" y="9886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741D2964-099B-4E90-BD26-E7F119929CED}"/>
            </a:ext>
          </a:extLst>
        </xdr:cNvPr>
        <xdr:cNvSpPr/>
      </xdr:nvSpPr>
      <xdr:spPr>
        <a:xfrm>
          <a:off x="981075" y="98506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FD345E7-685B-4C77-837F-1811DFF1D2E4}"/>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497A398-5B68-4696-86C6-4952D92CD4D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DB719C4-9968-4E2B-BB68-7F9EAA70A88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5F67AF-51A3-4B66-932A-57B24E8D9EE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D2882D4-63CA-4205-A8AF-723E931527F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63500</xdr:rowOff>
    </xdr:from>
    <xdr:to>
      <xdr:col>24</xdr:col>
      <xdr:colOff>114300</xdr:colOff>
      <xdr:row>61</xdr:row>
      <xdr:rowOff>165100</xdr:rowOff>
    </xdr:to>
    <xdr:sp macro="" textlink="">
      <xdr:nvSpPr>
        <xdr:cNvPr id="191" name="楕円 190">
          <a:extLst>
            <a:ext uri="{FF2B5EF4-FFF2-40B4-BE49-F238E27FC236}">
              <a16:creationId xmlns:a16="http://schemas.microsoft.com/office/drawing/2014/main" id="{4E9CD02A-EABA-4959-826E-D5187C36AAE9}"/>
            </a:ext>
          </a:extLst>
        </xdr:cNvPr>
        <xdr:cNvSpPr/>
      </xdr:nvSpPr>
      <xdr:spPr>
        <a:xfrm>
          <a:off x="4124325" y="9953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41927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B0663700-0898-4285-8C4F-81A7B7AF8528}"/>
            </a:ext>
          </a:extLst>
        </xdr:cNvPr>
        <xdr:cNvSpPr txBox="1"/>
      </xdr:nvSpPr>
      <xdr:spPr>
        <a:xfrm>
          <a:off x="4219575" y="993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35741</xdr:rowOff>
    </xdr:from>
    <xdr:to>
      <xdr:col>20</xdr:col>
      <xdr:colOff>38100</xdr:colOff>
      <xdr:row>61</xdr:row>
      <xdr:rowOff>137341</xdr:rowOff>
    </xdr:to>
    <xdr:sp macro="" textlink="">
      <xdr:nvSpPr>
        <xdr:cNvPr id="193" name="楕円 192">
          <a:extLst>
            <a:ext uri="{FF2B5EF4-FFF2-40B4-BE49-F238E27FC236}">
              <a16:creationId xmlns:a16="http://schemas.microsoft.com/office/drawing/2014/main" id="{19F63755-8298-4504-A021-C51A299746EE}"/>
            </a:ext>
          </a:extLst>
        </xdr:cNvPr>
        <xdr:cNvSpPr/>
      </xdr:nvSpPr>
      <xdr:spPr>
        <a:xfrm>
          <a:off x="3381375" y="99226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86541</xdr:rowOff>
    </xdr:from>
    <xdr:to>
      <xdr:col>24</xdr:col>
      <xdr:colOff>63500</xdr:colOff>
      <xdr:row>61</xdr:row>
      <xdr:rowOff>114300</xdr:rowOff>
    </xdr:to>
    <xdr:cxnSp macro="">
      <xdr:nvCxnSpPr>
        <xdr:cNvPr id="194" name="直線コネクタ 193">
          <a:extLst>
            <a:ext uri="{FF2B5EF4-FFF2-40B4-BE49-F238E27FC236}">
              <a16:creationId xmlns:a16="http://schemas.microsoft.com/office/drawing/2014/main" id="{33FA1E68-236B-48BA-B3EA-4CD9EFE2D7A2}"/>
            </a:ext>
          </a:extLst>
        </xdr:cNvPr>
        <xdr:cNvCxnSpPr/>
      </xdr:nvCxnSpPr>
      <xdr:spPr>
        <a:xfrm>
          <a:off x="3429000" y="9970316"/>
          <a:ext cx="75247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7983</xdr:rowOff>
    </xdr:from>
    <xdr:to>
      <xdr:col>15</xdr:col>
      <xdr:colOff>101600</xdr:colOff>
      <xdr:row>61</xdr:row>
      <xdr:rowOff>109583</xdr:rowOff>
    </xdr:to>
    <xdr:sp macro="" textlink="">
      <xdr:nvSpPr>
        <xdr:cNvPr id="195" name="楕円 194">
          <a:extLst>
            <a:ext uri="{FF2B5EF4-FFF2-40B4-BE49-F238E27FC236}">
              <a16:creationId xmlns:a16="http://schemas.microsoft.com/office/drawing/2014/main" id="{C979F7A4-E8E8-4E49-A642-DC4C79C80520}"/>
            </a:ext>
          </a:extLst>
        </xdr:cNvPr>
        <xdr:cNvSpPr/>
      </xdr:nvSpPr>
      <xdr:spPr>
        <a:xfrm>
          <a:off x="2571750" y="98981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58783</xdr:rowOff>
    </xdr:from>
    <xdr:to>
      <xdr:col>19</xdr:col>
      <xdr:colOff>177800</xdr:colOff>
      <xdr:row>61</xdr:row>
      <xdr:rowOff>86541</xdr:rowOff>
    </xdr:to>
    <xdr:cxnSp macro="">
      <xdr:nvCxnSpPr>
        <xdr:cNvPr id="196" name="直線コネクタ 195">
          <a:extLst>
            <a:ext uri="{FF2B5EF4-FFF2-40B4-BE49-F238E27FC236}">
              <a16:creationId xmlns:a16="http://schemas.microsoft.com/office/drawing/2014/main" id="{F694F661-33EA-4177-AA1B-8B1F8BEC612D}"/>
            </a:ext>
          </a:extLst>
        </xdr:cNvPr>
        <xdr:cNvCxnSpPr/>
      </xdr:nvCxnSpPr>
      <xdr:spPr>
        <a:xfrm>
          <a:off x="2619375" y="9945733"/>
          <a:ext cx="809625"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166370</xdr:rowOff>
    </xdr:from>
    <xdr:to>
      <xdr:col>10</xdr:col>
      <xdr:colOff>165100</xdr:colOff>
      <xdr:row>59</xdr:row>
      <xdr:rowOff>96520</xdr:rowOff>
    </xdr:to>
    <xdr:sp macro="" textlink="">
      <xdr:nvSpPr>
        <xdr:cNvPr id="197" name="楕円 196">
          <a:extLst>
            <a:ext uri="{FF2B5EF4-FFF2-40B4-BE49-F238E27FC236}">
              <a16:creationId xmlns:a16="http://schemas.microsoft.com/office/drawing/2014/main" id="{6D0A0109-A966-4427-BB82-569FBED7C6C5}"/>
            </a:ext>
          </a:extLst>
        </xdr:cNvPr>
        <xdr:cNvSpPr/>
      </xdr:nvSpPr>
      <xdr:spPr>
        <a:xfrm>
          <a:off x="1781175" y="95643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45720</xdr:rowOff>
    </xdr:from>
    <xdr:to>
      <xdr:col>15</xdr:col>
      <xdr:colOff>50800</xdr:colOff>
      <xdr:row>61</xdr:row>
      <xdr:rowOff>58783</xdr:rowOff>
    </xdr:to>
    <xdr:cxnSp macro="">
      <xdr:nvCxnSpPr>
        <xdr:cNvPr id="198" name="直線コネクタ 197">
          <a:extLst>
            <a:ext uri="{FF2B5EF4-FFF2-40B4-BE49-F238E27FC236}">
              <a16:creationId xmlns:a16="http://schemas.microsoft.com/office/drawing/2014/main" id="{AD43B274-B2B6-459C-A3DF-899C49692E3E}"/>
            </a:ext>
          </a:extLst>
        </xdr:cNvPr>
        <xdr:cNvCxnSpPr/>
      </xdr:nvCxnSpPr>
      <xdr:spPr>
        <a:xfrm>
          <a:off x="1828800" y="9611995"/>
          <a:ext cx="790575" cy="33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123916</xdr:rowOff>
    </xdr:from>
    <xdr:to>
      <xdr:col>6</xdr:col>
      <xdr:colOff>38100</xdr:colOff>
      <xdr:row>61</xdr:row>
      <xdr:rowOff>54066</xdr:rowOff>
    </xdr:to>
    <xdr:sp macro="" textlink="">
      <xdr:nvSpPr>
        <xdr:cNvPr id="199" name="楕円 198">
          <a:extLst>
            <a:ext uri="{FF2B5EF4-FFF2-40B4-BE49-F238E27FC236}">
              <a16:creationId xmlns:a16="http://schemas.microsoft.com/office/drawing/2014/main" id="{CB5EFAD7-DE00-48D0-B59B-A36A803EAAC0}"/>
            </a:ext>
          </a:extLst>
        </xdr:cNvPr>
        <xdr:cNvSpPr/>
      </xdr:nvSpPr>
      <xdr:spPr>
        <a:xfrm>
          <a:off x="981075" y="98457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45720</xdr:rowOff>
    </xdr:from>
    <xdr:to>
      <xdr:col>10</xdr:col>
      <xdr:colOff>114300</xdr:colOff>
      <xdr:row>61</xdr:row>
      <xdr:rowOff>3266</xdr:rowOff>
    </xdr:to>
    <xdr:cxnSp macro="">
      <xdr:nvCxnSpPr>
        <xdr:cNvPr id="200" name="直線コネクタ 199">
          <a:extLst>
            <a:ext uri="{FF2B5EF4-FFF2-40B4-BE49-F238E27FC236}">
              <a16:creationId xmlns:a16="http://schemas.microsoft.com/office/drawing/2014/main" id="{F34DAE1C-E8C3-4BEE-A95E-1C89D0706190}"/>
            </a:ext>
          </a:extLst>
        </xdr:cNvPr>
        <xdr:cNvCxnSpPr/>
      </xdr:nvCxnSpPr>
      <xdr:spPr>
        <a:xfrm flipV="1">
          <a:off x="1028700" y="9611995"/>
          <a:ext cx="800100" cy="28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1D7E3A45-0CC1-428C-9365-234884A5FD98}"/>
            </a:ext>
          </a:extLst>
        </xdr:cNvPr>
        <xdr:cNvSpPr txBox="1"/>
      </xdr:nvSpPr>
      <xdr:spPr>
        <a:xfrm>
          <a:off x="3239144" y="969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4585B4E-30FD-4924-B189-2DE343FFCE58}"/>
            </a:ext>
          </a:extLst>
        </xdr:cNvPr>
        <xdr:cNvSpPr txBox="1"/>
      </xdr:nvSpPr>
      <xdr:spPr>
        <a:xfrm>
          <a:off x="2439044" y="967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36F1214-FDBE-4BE1-AF38-8408A4C216F4}"/>
            </a:ext>
          </a:extLst>
        </xdr:cNvPr>
        <xdr:cNvSpPr txBox="1"/>
      </xdr:nvSpPr>
      <xdr:spPr>
        <a:xfrm>
          <a:off x="1648469" y="9969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70F1021D-E3F0-4462-9725-2FED502A1C84}"/>
            </a:ext>
          </a:extLst>
        </xdr:cNvPr>
        <xdr:cNvSpPr txBox="1"/>
      </xdr:nvSpPr>
      <xdr:spPr>
        <a:xfrm>
          <a:off x="848369" y="993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128468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8355B91-D47A-4F60-ADB3-FC85BE692D44}"/>
            </a:ext>
          </a:extLst>
        </xdr:cNvPr>
        <xdr:cNvSpPr txBox="1"/>
      </xdr:nvSpPr>
      <xdr:spPr>
        <a:xfrm>
          <a:off x="3239144" y="1001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100710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3FF6DA71-7470-4EB8-BE84-D42B6ED39330}"/>
            </a:ext>
          </a:extLst>
        </xdr:cNvPr>
        <xdr:cNvSpPr txBox="1"/>
      </xdr:nvSpPr>
      <xdr:spPr>
        <a:xfrm>
          <a:off x="2439044" y="9990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113047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F7085ECA-6EC4-4BC1-908B-36DE148F6020}"/>
            </a:ext>
          </a:extLst>
        </xdr:cNvPr>
        <xdr:cNvSpPr txBox="1"/>
      </xdr:nvSpPr>
      <xdr:spPr>
        <a:xfrm>
          <a:off x="1648469" y="935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70593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B49E8CB8-BA7E-4AC8-8C66-E2B06DB2C13E}"/>
            </a:ext>
          </a:extLst>
        </xdr:cNvPr>
        <xdr:cNvSpPr txBox="1"/>
      </xdr:nvSpPr>
      <xdr:spPr>
        <a:xfrm>
          <a:off x="848369" y="9630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AAD0FC6-0DFC-4435-8929-F6EB02ABB8E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EAB45738-F76B-4963-9330-624B912C0ED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28D3B51-5499-4CFE-8582-4E01645D293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4324D51-8DF4-4CDF-B2E6-2DF200A5B57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7E9BE19-0D7F-45B8-8FAA-F5FAD993256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A54527C0-7663-4F4C-AC53-0E9043B1C6B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4F47506-49A8-4871-9F0E-4DC0DA354F7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E5B8312-FCF7-4898-A13D-7398354FA5E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39884D3-D02C-4685-BAAA-43ACF4ED835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E842744-0EA1-44DD-91B8-588B8F65834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BAB9FFF-EF2B-436D-AD51-6B4FCED0C5A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77715B0-0FDB-4315-B298-F3EF144C1C4C}"/>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EB1EE1E5-36C6-42A8-B4AC-BF357CF4A6F4}"/>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26E04F5D-BACF-4A78-9214-FA8CE9714226}"/>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E4C45E45-1F44-4ED2-B545-BEE09E0412E4}"/>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E71E7EC-3B14-4845-8EB2-D9F270D888DE}"/>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2223B4A1-D5DB-405D-A214-AF4AE0A57E0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707F8DC0-485B-4020-A05D-D84DF1DDE1C1}"/>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52FCEF7-4BE3-4904-94E8-722CC4863F49}"/>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F6613EC1-18C2-4402-ABD9-6D8F7BEC8DDD}"/>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5F0B50A-0E89-4052-A52E-8F9CDB7B65F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8D3017E-9F8F-4BFF-AE02-7CB04140EDF0}"/>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DA086320-FD6E-485F-9012-1B420419CE50}"/>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502E7EDA-8EF4-4071-BC35-EAA7C4805314}"/>
            </a:ext>
          </a:extLst>
        </xdr:cNvPr>
        <xdr:cNvCxnSpPr/>
      </xdr:nvCxnSpPr>
      <xdr:spPr>
        <a:xfrm flipV="1">
          <a:off x="9429115" y="9017982"/>
          <a:ext cx="0" cy="142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9A0AC34F-BA4B-4947-A515-AEBD8A2CF334}"/>
            </a:ext>
          </a:extLst>
        </xdr:cNvPr>
        <xdr:cNvSpPr txBox="1"/>
      </xdr:nvSpPr>
      <xdr:spPr>
        <a:xfrm>
          <a:off x="9467850" y="1044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5F5C8E52-3DD8-4AC7-9EC4-51C723082EE1}"/>
            </a:ext>
          </a:extLst>
        </xdr:cNvPr>
        <xdr:cNvCxnSpPr/>
      </xdr:nvCxnSpPr>
      <xdr:spPr>
        <a:xfrm>
          <a:off x="9363075" y="104404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8175593B-3985-401B-A5EB-BE89C6E225BA}"/>
            </a:ext>
          </a:extLst>
        </xdr:cNvPr>
        <xdr:cNvSpPr txBox="1"/>
      </xdr:nvSpPr>
      <xdr:spPr>
        <a:xfrm>
          <a:off x="9467850" y="8802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C87CE1C0-1527-4BDE-9592-AEF9E325FDB6}"/>
            </a:ext>
          </a:extLst>
        </xdr:cNvPr>
        <xdr:cNvCxnSpPr/>
      </xdr:nvCxnSpPr>
      <xdr:spPr>
        <a:xfrm>
          <a:off x="9363075" y="90179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2146432-2310-44D1-B1A7-5F7368FDD94A}"/>
            </a:ext>
          </a:extLst>
        </xdr:cNvPr>
        <xdr:cNvSpPr txBox="1"/>
      </xdr:nvSpPr>
      <xdr:spPr>
        <a:xfrm>
          <a:off x="9467850" y="100397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DEB1AE18-A7E1-43D7-BE09-3BD74ED63E8C}"/>
            </a:ext>
          </a:extLst>
        </xdr:cNvPr>
        <xdr:cNvSpPr/>
      </xdr:nvSpPr>
      <xdr:spPr>
        <a:xfrm>
          <a:off x="9401175" y="1017564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D50592B2-EA83-440A-B43B-D01226A47A73}"/>
            </a:ext>
          </a:extLst>
        </xdr:cNvPr>
        <xdr:cNvSpPr/>
      </xdr:nvSpPr>
      <xdr:spPr>
        <a:xfrm>
          <a:off x="8639175" y="101821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8CFAB0D4-FBDD-48EC-9BB3-3A90C6EE464A}"/>
            </a:ext>
          </a:extLst>
        </xdr:cNvPr>
        <xdr:cNvSpPr/>
      </xdr:nvSpPr>
      <xdr:spPr>
        <a:xfrm>
          <a:off x="7839075" y="101902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447E325A-D08D-48CD-80FB-F54366599EC6}"/>
            </a:ext>
          </a:extLst>
        </xdr:cNvPr>
        <xdr:cNvSpPr/>
      </xdr:nvSpPr>
      <xdr:spPr>
        <a:xfrm>
          <a:off x="7029450" y="1019186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C8DF1FFA-1D8B-47A1-9667-F6DB7D5C6EC1}"/>
            </a:ext>
          </a:extLst>
        </xdr:cNvPr>
        <xdr:cNvSpPr/>
      </xdr:nvSpPr>
      <xdr:spPr>
        <a:xfrm>
          <a:off x="6238875" y="101922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D24BE5F-8AD5-47C5-9900-44B8A809127C}"/>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C10FB85-D889-4A30-8ABC-9EB89C6E4434}"/>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809677D-AD57-4546-B71B-B15A3F7BF48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B7C8460-CF9C-4D13-98D1-FAF235A6AC2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DF9CB3E-B73B-4664-B2CC-B4A9600229A7}"/>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166360</xdr:rowOff>
    </xdr:from>
    <xdr:to>
      <xdr:col>55</xdr:col>
      <xdr:colOff>50800</xdr:colOff>
      <xdr:row>64</xdr:row>
      <xdr:rowOff>96510</xdr:rowOff>
    </xdr:to>
    <xdr:sp macro="" textlink="">
      <xdr:nvSpPr>
        <xdr:cNvPr id="248" name="楕円 247">
          <a:extLst>
            <a:ext uri="{FF2B5EF4-FFF2-40B4-BE49-F238E27FC236}">
              <a16:creationId xmlns:a16="http://schemas.microsoft.com/office/drawing/2014/main" id="{CFD5CF4C-CAD8-42C5-A11C-7ECF7E9BE3B7}"/>
            </a:ext>
          </a:extLst>
        </xdr:cNvPr>
        <xdr:cNvSpPr/>
      </xdr:nvSpPr>
      <xdr:spPr>
        <a:xfrm>
          <a:off x="9401175" y="1037398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81287</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197D05FE-00FB-4C6E-BC88-73FED6FB82C4}"/>
            </a:ext>
          </a:extLst>
        </xdr:cNvPr>
        <xdr:cNvSpPr txBox="1"/>
      </xdr:nvSpPr>
      <xdr:spPr>
        <a:xfrm>
          <a:off x="9467850" y="1029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166828</xdr:rowOff>
    </xdr:from>
    <xdr:to>
      <xdr:col>50</xdr:col>
      <xdr:colOff>165100</xdr:colOff>
      <xdr:row>64</xdr:row>
      <xdr:rowOff>96978</xdr:rowOff>
    </xdr:to>
    <xdr:sp macro="" textlink="">
      <xdr:nvSpPr>
        <xdr:cNvPr id="250" name="楕円 249">
          <a:extLst>
            <a:ext uri="{FF2B5EF4-FFF2-40B4-BE49-F238E27FC236}">
              <a16:creationId xmlns:a16="http://schemas.microsoft.com/office/drawing/2014/main" id="{619307C2-2FA0-4FA2-84DD-FF4EE32BD6F3}"/>
            </a:ext>
          </a:extLst>
        </xdr:cNvPr>
        <xdr:cNvSpPr/>
      </xdr:nvSpPr>
      <xdr:spPr>
        <a:xfrm>
          <a:off x="8639175" y="103744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45710</xdr:rowOff>
    </xdr:from>
    <xdr:to>
      <xdr:col>55</xdr:col>
      <xdr:colOff>0</xdr:colOff>
      <xdr:row>64</xdr:row>
      <xdr:rowOff>46178</xdr:rowOff>
    </xdr:to>
    <xdr:cxnSp macro="">
      <xdr:nvCxnSpPr>
        <xdr:cNvPr id="251" name="直線コネクタ 250">
          <a:extLst>
            <a:ext uri="{FF2B5EF4-FFF2-40B4-BE49-F238E27FC236}">
              <a16:creationId xmlns:a16="http://schemas.microsoft.com/office/drawing/2014/main" id="{339D8B6C-73F6-4690-B2B4-6D00EDB9A47A}"/>
            </a:ext>
          </a:extLst>
        </xdr:cNvPr>
        <xdr:cNvCxnSpPr/>
      </xdr:nvCxnSpPr>
      <xdr:spPr>
        <a:xfrm flipV="1">
          <a:off x="8686800" y="10421610"/>
          <a:ext cx="74295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167320</xdr:rowOff>
    </xdr:from>
    <xdr:to>
      <xdr:col>46</xdr:col>
      <xdr:colOff>38100</xdr:colOff>
      <xdr:row>64</xdr:row>
      <xdr:rowOff>97470</xdr:rowOff>
    </xdr:to>
    <xdr:sp macro="" textlink="">
      <xdr:nvSpPr>
        <xdr:cNvPr id="252" name="楕円 251">
          <a:extLst>
            <a:ext uri="{FF2B5EF4-FFF2-40B4-BE49-F238E27FC236}">
              <a16:creationId xmlns:a16="http://schemas.microsoft.com/office/drawing/2014/main" id="{7DD36107-3B9E-42C7-82EB-3F79933F32C4}"/>
            </a:ext>
          </a:extLst>
        </xdr:cNvPr>
        <xdr:cNvSpPr/>
      </xdr:nvSpPr>
      <xdr:spPr>
        <a:xfrm>
          <a:off x="7839075" y="103749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46178</xdr:rowOff>
    </xdr:from>
    <xdr:to>
      <xdr:col>50</xdr:col>
      <xdr:colOff>114300</xdr:colOff>
      <xdr:row>64</xdr:row>
      <xdr:rowOff>46670</xdr:rowOff>
    </xdr:to>
    <xdr:cxnSp macro="">
      <xdr:nvCxnSpPr>
        <xdr:cNvPr id="253" name="直線コネクタ 252">
          <a:extLst>
            <a:ext uri="{FF2B5EF4-FFF2-40B4-BE49-F238E27FC236}">
              <a16:creationId xmlns:a16="http://schemas.microsoft.com/office/drawing/2014/main" id="{4E4B530D-EF14-4F58-BADF-773A022734C0}"/>
            </a:ext>
          </a:extLst>
        </xdr:cNvPr>
        <xdr:cNvCxnSpPr/>
      </xdr:nvCxnSpPr>
      <xdr:spPr>
        <a:xfrm flipV="1">
          <a:off x="7886700" y="10422078"/>
          <a:ext cx="800100" cy="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153550</xdr:rowOff>
    </xdr:from>
    <xdr:to>
      <xdr:col>41</xdr:col>
      <xdr:colOff>101600</xdr:colOff>
      <xdr:row>64</xdr:row>
      <xdr:rowOff>83700</xdr:rowOff>
    </xdr:to>
    <xdr:sp macro="" textlink="">
      <xdr:nvSpPr>
        <xdr:cNvPr id="254" name="楕円 253">
          <a:extLst>
            <a:ext uri="{FF2B5EF4-FFF2-40B4-BE49-F238E27FC236}">
              <a16:creationId xmlns:a16="http://schemas.microsoft.com/office/drawing/2014/main" id="{693EE13C-FEAB-4177-8CBD-C491895A7A77}"/>
            </a:ext>
          </a:extLst>
        </xdr:cNvPr>
        <xdr:cNvSpPr/>
      </xdr:nvSpPr>
      <xdr:spPr>
        <a:xfrm>
          <a:off x="7029450" y="103643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32900</xdr:rowOff>
    </xdr:from>
    <xdr:to>
      <xdr:col>45</xdr:col>
      <xdr:colOff>177800</xdr:colOff>
      <xdr:row>64</xdr:row>
      <xdr:rowOff>46670</xdr:rowOff>
    </xdr:to>
    <xdr:cxnSp macro="">
      <xdr:nvCxnSpPr>
        <xdr:cNvPr id="255" name="直線コネクタ 254">
          <a:extLst>
            <a:ext uri="{FF2B5EF4-FFF2-40B4-BE49-F238E27FC236}">
              <a16:creationId xmlns:a16="http://schemas.microsoft.com/office/drawing/2014/main" id="{5003D3A8-7B60-4082-98A9-7767E5643C04}"/>
            </a:ext>
          </a:extLst>
        </xdr:cNvPr>
        <xdr:cNvCxnSpPr/>
      </xdr:nvCxnSpPr>
      <xdr:spPr>
        <a:xfrm>
          <a:off x="7077075" y="10402450"/>
          <a:ext cx="809625" cy="2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168548</xdr:rowOff>
    </xdr:from>
    <xdr:to>
      <xdr:col>36</xdr:col>
      <xdr:colOff>165100</xdr:colOff>
      <xdr:row>64</xdr:row>
      <xdr:rowOff>98698</xdr:rowOff>
    </xdr:to>
    <xdr:sp macro="" textlink="">
      <xdr:nvSpPr>
        <xdr:cNvPr id="256" name="楕円 255">
          <a:extLst>
            <a:ext uri="{FF2B5EF4-FFF2-40B4-BE49-F238E27FC236}">
              <a16:creationId xmlns:a16="http://schemas.microsoft.com/office/drawing/2014/main" id="{C76D3161-179A-4357-89E0-C68C404E201E}"/>
            </a:ext>
          </a:extLst>
        </xdr:cNvPr>
        <xdr:cNvSpPr/>
      </xdr:nvSpPr>
      <xdr:spPr>
        <a:xfrm>
          <a:off x="6238875" y="103698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32900</xdr:rowOff>
    </xdr:from>
    <xdr:to>
      <xdr:col>41</xdr:col>
      <xdr:colOff>50800</xdr:colOff>
      <xdr:row>64</xdr:row>
      <xdr:rowOff>47898</xdr:rowOff>
    </xdr:to>
    <xdr:cxnSp macro="">
      <xdr:nvCxnSpPr>
        <xdr:cNvPr id="257" name="直線コネクタ 256">
          <a:extLst>
            <a:ext uri="{FF2B5EF4-FFF2-40B4-BE49-F238E27FC236}">
              <a16:creationId xmlns:a16="http://schemas.microsoft.com/office/drawing/2014/main" id="{F0AE0139-2D1B-4611-A1CB-1278CBF86510}"/>
            </a:ext>
          </a:extLst>
        </xdr:cNvPr>
        <xdr:cNvCxnSpPr/>
      </xdr:nvCxnSpPr>
      <xdr:spPr>
        <a:xfrm flipV="1">
          <a:off x="6286500" y="10402450"/>
          <a:ext cx="790575" cy="1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5DF36F6-B66C-4D2A-99E3-73FE475E558C}"/>
            </a:ext>
          </a:extLst>
        </xdr:cNvPr>
        <xdr:cNvSpPr txBox="1"/>
      </xdr:nvSpPr>
      <xdr:spPr>
        <a:xfrm>
          <a:off x="8399995" y="9970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C119EEC2-EC29-4965-AC4F-F17F101A9C95}"/>
            </a:ext>
          </a:extLst>
        </xdr:cNvPr>
        <xdr:cNvSpPr txBox="1"/>
      </xdr:nvSpPr>
      <xdr:spPr>
        <a:xfrm>
          <a:off x="7609420" y="997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297BFB8-6AAD-451C-8057-AC3308CCCBC4}"/>
            </a:ext>
          </a:extLst>
        </xdr:cNvPr>
        <xdr:cNvSpPr txBox="1"/>
      </xdr:nvSpPr>
      <xdr:spPr>
        <a:xfrm>
          <a:off x="6818845" y="9970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B777ADA-F65F-4277-A1C3-82B6B69DBC55}"/>
            </a:ext>
          </a:extLst>
        </xdr:cNvPr>
        <xdr:cNvSpPr txBox="1"/>
      </xdr:nvSpPr>
      <xdr:spPr>
        <a:xfrm>
          <a:off x="6009220" y="9980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88105</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E5A50703-B1F1-4126-8463-D374EC0A56B2}"/>
            </a:ext>
          </a:extLst>
        </xdr:cNvPr>
        <xdr:cNvSpPr txBox="1"/>
      </xdr:nvSpPr>
      <xdr:spPr>
        <a:xfrm>
          <a:off x="8429136" y="1045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88597</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61D6945E-E34A-4483-8F9C-56D64A92917F}"/>
            </a:ext>
          </a:extLst>
        </xdr:cNvPr>
        <xdr:cNvSpPr txBox="1"/>
      </xdr:nvSpPr>
      <xdr:spPr>
        <a:xfrm>
          <a:off x="7648086" y="1045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74827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97F4EFBC-12DB-414C-A336-FCAC0665EC7D}"/>
            </a:ext>
          </a:extLst>
        </xdr:cNvPr>
        <xdr:cNvSpPr txBox="1"/>
      </xdr:nvSpPr>
      <xdr:spPr>
        <a:xfrm>
          <a:off x="6818845" y="10447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89825</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0AD038EF-541B-436B-B12E-2D52D81B97C9}"/>
            </a:ext>
          </a:extLst>
        </xdr:cNvPr>
        <xdr:cNvSpPr txBox="1"/>
      </xdr:nvSpPr>
      <xdr:spPr>
        <a:xfrm>
          <a:off x="6038361" y="1045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2DA2925-71E0-4DA3-BD0A-1C9A8B67D91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4547310-9ECD-4BCF-9159-298D25814E6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CA2DC77-1308-4999-8FBA-10F0BBD52A8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FF78DBD0-FFE0-4C91-9B5D-DEA2DA0B6DB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D961FCC-3632-48DD-8DCA-A14277B262A8}"/>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5CE8291-7175-4212-AE0C-1E2F879284C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B849ACDD-3B44-4501-8A8C-C9096B3AD0AD}"/>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19C85BC-F7B8-4F21-BB13-57F2B2D069A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DC6A5E93-C7BF-4E96-ABCE-793ACECE0F11}"/>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A0B5AB1-53F4-4EA9-9D60-6EE15B0E528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1FE6E16-07E1-4131-8AED-24CD71A0FFF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7623CAD6-A395-45FC-80B1-4D5725EFEA9E}"/>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A7B00DC7-FCF8-4CBC-9B72-9C79F4808096}"/>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C79869C-E1E1-478D-9A6F-69710E7FD6BD}"/>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41DB899B-FD9B-4F95-B058-4A017C36C691}"/>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2606209-62F4-4A30-A7C5-1E429C8D59E8}"/>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6C01CA26-2536-45FD-9305-8A62F5B0F8E8}"/>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E2FF736F-02CE-410F-93CE-C735AE75A4AC}"/>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8C3D1AB6-FFAB-4F90-8C00-9C26E967D421}"/>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99735E78-6A7E-4857-BED5-42B4331650F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E0CE36B0-5BB5-41C7-906F-3422DDEB207C}"/>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DF98567-C419-4D61-9996-671A7E57275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9F841661-9A51-474F-A267-F7EBB6232F8A}"/>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5E50A86-11CF-4CDC-A9A3-BF4E9190618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BA214FD5-7085-4FF6-8247-7A4D7EC92129}"/>
            </a:ext>
          </a:extLst>
        </xdr:cNvPr>
        <xdr:cNvCxnSpPr/>
      </xdr:nvCxnSpPr>
      <xdr:spPr>
        <a:xfrm flipV="1">
          <a:off x="4180840" y="12640311"/>
          <a:ext cx="0" cy="1409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E0665D12-2A24-4469-A4FF-CD84A13357E7}"/>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36CEBF0-A0FA-4981-9CF8-82BF14643913}"/>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1C0D280-D06F-4CFB-9509-DD535A5B2E9E}"/>
            </a:ext>
          </a:extLst>
        </xdr:cNvPr>
        <xdr:cNvSpPr txBox="1"/>
      </xdr:nvSpPr>
      <xdr:spPr>
        <a:xfrm>
          <a:off x="4219575" y="12428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14FE1275-A0C5-40DD-BA67-CCD29A53D647}"/>
            </a:ext>
          </a:extLst>
        </xdr:cNvPr>
        <xdr:cNvCxnSpPr/>
      </xdr:nvCxnSpPr>
      <xdr:spPr>
        <a:xfrm>
          <a:off x="4105275" y="126403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BA383DC-B8BE-4E10-BB8E-E2EA89294527}"/>
            </a:ext>
          </a:extLst>
        </xdr:cNvPr>
        <xdr:cNvSpPr txBox="1"/>
      </xdr:nvSpPr>
      <xdr:spPr>
        <a:xfrm>
          <a:off x="4219575" y="13371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B5CD18B-C07F-4FB7-AACC-CAEE0F5C4A4F}"/>
            </a:ext>
          </a:extLst>
        </xdr:cNvPr>
        <xdr:cNvSpPr/>
      </xdr:nvSpPr>
      <xdr:spPr>
        <a:xfrm>
          <a:off x="4124325"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847E6245-49BF-496A-96D1-7017AE9A7340}"/>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27E25D8F-F2D3-4FE9-9B88-C23F82C57B84}"/>
            </a:ext>
          </a:extLst>
        </xdr:cNvPr>
        <xdr:cNvSpPr/>
      </xdr:nvSpPr>
      <xdr:spPr>
        <a:xfrm>
          <a:off x="25717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08EFC029-7A80-448E-8634-ED663F961051}"/>
            </a:ext>
          </a:extLst>
        </xdr:cNvPr>
        <xdr:cNvSpPr/>
      </xdr:nvSpPr>
      <xdr:spPr>
        <a:xfrm>
          <a:off x="1781175" y="133642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3ACF2CDC-E236-4750-9E76-7CA49D9B7460}"/>
            </a:ext>
          </a:extLst>
        </xdr:cNvPr>
        <xdr:cNvSpPr/>
      </xdr:nvSpPr>
      <xdr:spPr>
        <a:xfrm>
          <a:off x="981075" y="13374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E252867-0D9C-4D54-94DC-2A095030E37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6B978F8-7CF3-49CE-9DB6-880D104E94E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A3887CB-F5CB-4BFF-B7C6-4D9B40AF688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47654B6-2941-4FA4-B8FE-429BA2490912}"/>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A67CCC5-F24E-46D2-8273-C918C9D1DE2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84455</xdr:rowOff>
    </xdr:from>
    <xdr:to>
      <xdr:col>24</xdr:col>
      <xdr:colOff>114300</xdr:colOff>
      <xdr:row>82</xdr:row>
      <xdr:rowOff>14605</xdr:rowOff>
    </xdr:to>
    <xdr:sp macro="" textlink="">
      <xdr:nvSpPr>
        <xdr:cNvPr id="306" name="楕円 305">
          <a:extLst>
            <a:ext uri="{FF2B5EF4-FFF2-40B4-BE49-F238E27FC236}">
              <a16:creationId xmlns:a16="http://schemas.microsoft.com/office/drawing/2014/main" id="{9B8B1DB9-751B-4312-82CE-3FFB2C528BE9}"/>
            </a:ext>
          </a:extLst>
        </xdr:cNvPr>
        <xdr:cNvSpPr/>
      </xdr:nvSpPr>
      <xdr:spPr>
        <a:xfrm>
          <a:off x="4124325" y="132130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107332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644DEDB-0179-4478-9FCE-B63B822342BC}"/>
            </a:ext>
          </a:extLst>
        </xdr:cNvPr>
        <xdr:cNvSpPr txBox="1"/>
      </xdr:nvSpPr>
      <xdr:spPr>
        <a:xfrm>
          <a:off x="4219575" y="1306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40639</xdr:rowOff>
    </xdr:from>
    <xdr:to>
      <xdr:col>20</xdr:col>
      <xdr:colOff>38100</xdr:colOff>
      <xdr:row>81</xdr:row>
      <xdr:rowOff>142239</xdr:rowOff>
    </xdr:to>
    <xdr:sp macro="" textlink="">
      <xdr:nvSpPr>
        <xdr:cNvPr id="308" name="楕円 307">
          <a:extLst>
            <a:ext uri="{FF2B5EF4-FFF2-40B4-BE49-F238E27FC236}">
              <a16:creationId xmlns:a16="http://schemas.microsoft.com/office/drawing/2014/main" id="{8B041E5E-5DD9-4186-A43C-B872A1445927}"/>
            </a:ext>
          </a:extLst>
        </xdr:cNvPr>
        <xdr:cNvSpPr/>
      </xdr:nvSpPr>
      <xdr:spPr>
        <a:xfrm>
          <a:off x="3381375" y="131660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91439</xdr:rowOff>
    </xdr:from>
    <xdr:to>
      <xdr:col>24</xdr:col>
      <xdr:colOff>63500</xdr:colOff>
      <xdr:row>81</xdr:row>
      <xdr:rowOff>135255</xdr:rowOff>
    </xdr:to>
    <xdr:cxnSp macro="">
      <xdr:nvCxnSpPr>
        <xdr:cNvPr id="309" name="直線コネクタ 308">
          <a:extLst>
            <a:ext uri="{FF2B5EF4-FFF2-40B4-BE49-F238E27FC236}">
              <a16:creationId xmlns:a16="http://schemas.microsoft.com/office/drawing/2014/main" id="{F470348B-5C99-48A9-AA7E-B125F51C31FA}"/>
            </a:ext>
          </a:extLst>
        </xdr:cNvPr>
        <xdr:cNvCxnSpPr/>
      </xdr:nvCxnSpPr>
      <xdr:spPr>
        <a:xfrm>
          <a:off x="3429000" y="13213714"/>
          <a:ext cx="752475"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168275</xdr:rowOff>
    </xdr:from>
    <xdr:to>
      <xdr:col>15</xdr:col>
      <xdr:colOff>101600</xdr:colOff>
      <xdr:row>81</xdr:row>
      <xdr:rowOff>98425</xdr:rowOff>
    </xdr:to>
    <xdr:sp macro="" textlink="">
      <xdr:nvSpPr>
        <xdr:cNvPr id="310" name="楕円 309">
          <a:extLst>
            <a:ext uri="{FF2B5EF4-FFF2-40B4-BE49-F238E27FC236}">
              <a16:creationId xmlns:a16="http://schemas.microsoft.com/office/drawing/2014/main" id="{495BD8AC-C206-44A2-A6EF-6DD1DC4DED56}"/>
            </a:ext>
          </a:extLst>
        </xdr:cNvPr>
        <xdr:cNvSpPr/>
      </xdr:nvSpPr>
      <xdr:spPr>
        <a:xfrm>
          <a:off x="2571750" y="131222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47625</xdr:rowOff>
    </xdr:from>
    <xdr:to>
      <xdr:col>19</xdr:col>
      <xdr:colOff>177800</xdr:colOff>
      <xdr:row>81</xdr:row>
      <xdr:rowOff>91439</xdr:rowOff>
    </xdr:to>
    <xdr:cxnSp macro="">
      <xdr:nvCxnSpPr>
        <xdr:cNvPr id="311" name="直線コネクタ 310">
          <a:extLst>
            <a:ext uri="{FF2B5EF4-FFF2-40B4-BE49-F238E27FC236}">
              <a16:creationId xmlns:a16="http://schemas.microsoft.com/office/drawing/2014/main" id="{649EF196-F91A-4E6A-AC46-B18B5A928BF6}"/>
            </a:ext>
          </a:extLst>
        </xdr:cNvPr>
        <xdr:cNvCxnSpPr/>
      </xdr:nvCxnSpPr>
      <xdr:spPr>
        <a:xfrm>
          <a:off x="2619375" y="13169900"/>
          <a:ext cx="809625"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95886</xdr:rowOff>
    </xdr:from>
    <xdr:to>
      <xdr:col>10</xdr:col>
      <xdr:colOff>165100</xdr:colOff>
      <xdr:row>81</xdr:row>
      <xdr:rowOff>26036</xdr:rowOff>
    </xdr:to>
    <xdr:sp macro="" textlink="">
      <xdr:nvSpPr>
        <xdr:cNvPr id="312" name="楕円 311">
          <a:extLst>
            <a:ext uri="{FF2B5EF4-FFF2-40B4-BE49-F238E27FC236}">
              <a16:creationId xmlns:a16="http://schemas.microsoft.com/office/drawing/2014/main" id="{B28D9BF5-E9B0-4EC4-AB61-8D290A544410}"/>
            </a:ext>
          </a:extLst>
        </xdr:cNvPr>
        <xdr:cNvSpPr/>
      </xdr:nvSpPr>
      <xdr:spPr>
        <a:xfrm>
          <a:off x="1781175" y="130594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146686</xdr:rowOff>
    </xdr:from>
    <xdr:to>
      <xdr:col>15</xdr:col>
      <xdr:colOff>50800</xdr:colOff>
      <xdr:row>81</xdr:row>
      <xdr:rowOff>47625</xdr:rowOff>
    </xdr:to>
    <xdr:cxnSp macro="">
      <xdr:nvCxnSpPr>
        <xdr:cNvPr id="313" name="直線コネクタ 312">
          <a:extLst>
            <a:ext uri="{FF2B5EF4-FFF2-40B4-BE49-F238E27FC236}">
              <a16:creationId xmlns:a16="http://schemas.microsoft.com/office/drawing/2014/main" id="{1D0B567C-60B4-4004-B586-118761909573}"/>
            </a:ext>
          </a:extLst>
        </xdr:cNvPr>
        <xdr:cNvCxnSpPr/>
      </xdr:nvCxnSpPr>
      <xdr:spPr>
        <a:xfrm>
          <a:off x="1828800" y="13107036"/>
          <a:ext cx="790575"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48261</xdr:rowOff>
    </xdr:from>
    <xdr:to>
      <xdr:col>6</xdr:col>
      <xdr:colOff>38100</xdr:colOff>
      <xdr:row>80</xdr:row>
      <xdr:rowOff>149861</xdr:rowOff>
    </xdr:to>
    <xdr:sp macro="" textlink="">
      <xdr:nvSpPr>
        <xdr:cNvPr id="314" name="楕円 313">
          <a:extLst>
            <a:ext uri="{FF2B5EF4-FFF2-40B4-BE49-F238E27FC236}">
              <a16:creationId xmlns:a16="http://schemas.microsoft.com/office/drawing/2014/main" id="{DEBF2724-4248-4466-AE84-453F4273FC3E}"/>
            </a:ext>
          </a:extLst>
        </xdr:cNvPr>
        <xdr:cNvSpPr/>
      </xdr:nvSpPr>
      <xdr:spPr>
        <a:xfrm>
          <a:off x="981075" y="130086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99061</xdr:rowOff>
    </xdr:from>
    <xdr:to>
      <xdr:col>10</xdr:col>
      <xdr:colOff>114300</xdr:colOff>
      <xdr:row>80</xdr:row>
      <xdr:rowOff>146686</xdr:rowOff>
    </xdr:to>
    <xdr:cxnSp macro="">
      <xdr:nvCxnSpPr>
        <xdr:cNvPr id="315" name="直線コネクタ 314">
          <a:extLst>
            <a:ext uri="{FF2B5EF4-FFF2-40B4-BE49-F238E27FC236}">
              <a16:creationId xmlns:a16="http://schemas.microsoft.com/office/drawing/2014/main" id="{D7BDEF5B-2C1F-44CF-B7A8-EE4C3F3B9C21}"/>
            </a:ext>
          </a:extLst>
        </xdr:cNvPr>
        <xdr:cNvCxnSpPr/>
      </xdr:nvCxnSpPr>
      <xdr:spPr>
        <a:xfrm>
          <a:off x="1028700" y="13065761"/>
          <a:ext cx="8001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B4CA6135-5190-45E2-BC5C-13477582522E}"/>
            </a:ext>
          </a:extLst>
        </xdr:cNvPr>
        <xdr:cNvSpPr txBox="1"/>
      </xdr:nvSpPr>
      <xdr:spPr>
        <a:xfrm>
          <a:off x="3239144" y="1347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4ADC4E70-83DB-4BF7-B904-8A41903B0DE6}"/>
            </a:ext>
          </a:extLst>
        </xdr:cNvPr>
        <xdr:cNvSpPr txBox="1"/>
      </xdr:nvSpPr>
      <xdr:spPr>
        <a:xfrm>
          <a:off x="2439044"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EB4DFB88-E403-473C-A7B9-822CDBDA63EC}"/>
            </a:ext>
          </a:extLst>
        </xdr:cNvPr>
        <xdr:cNvSpPr txBox="1"/>
      </xdr:nvSpPr>
      <xdr:spPr>
        <a:xfrm>
          <a:off x="1648469" y="1344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89257D87-AECC-4D6F-87CE-39A7A381F071}"/>
            </a:ext>
          </a:extLst>
        </xdr:cNvPr>
        <xdr:cNvSpPr txBox="1"/>
      </xdr:nvSpPr>
      <xdr:spPr>
        <a:xfrm>
          <a:off x="848369"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158766</xdr:rowOff>
    </xdr:from>
    <xdr:ext cx="405111" cy="259045"/>
    <xdr:sp macro="" textlink="">
      <xdr:nvSpPr>
        <xdr:cNvPr id="320" name="n_1mainValue【公営住宅】&#10;有形固定資産減価償却率">
          <a:extLst>
            <a:ext uri="{FF2B5EF4-FFF2-40B4-BE49-F238E27FC236}">
              <a16:creationId xmlns:a16="http://schemas.microsoft.com/office/drawing/2014/main" id="{3A96EF20-C596-4208-B4D4-7E81766BCC60}"/>
            </a:ext>
          </a:extLst>
        </xdr:cNvPr>
        <xdr:cNvSpPr txBox="1"/>
      </xdr:nvSpPr>
      <xdr:spPr>
        <a:xfrm>
          <a:off x="3239144" y="12963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114952</xdr:rowOff>
    </xdr:from>
    <xdr:ext cx="405111" cy="259045"/>
    <xdr:sp macro="" textlink="">
      <xdr:nvSpPr>
        <xdr:cNvPr id="321" name="n_2mainValue【公営住宅】&#10;有形固定資産減価償却率">
          <a:extLst>
            <a:ext uri="{FF2B5EF4-FFF2-40B4-BE49-F238E27FC236}">
              <a16:creationId xmlns:a16="http://schemas.microsoft.com/office/drawing/2014/main" id="{ED9A203B-1D95-4931-AC93-9FF65486C10C}"/>
            </a:ext>
          </a:extLst>
        </xdr:cNvPr>
        <xdr:cNvSpPr txBox="1"/>
      </xdr:nvSpPr>
      <xdr:spPr>
        <a:xfrm>
          <a:off x="2439044" y="1291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42563</xdr:rowOff>
    </xdr:from>
    <xdr:ext cx="405111" cy="259045"/>
    <xdr:sp macro="" textlink="">
      <xdr:nvSpPr>
        <xdr:cNvPr id="322" name="n_3mainValue【公営住宅】&#10;有形固定資産減価償却率">
          <a:extLst>
            <a:ext uri="{FF2B5EF4-FFF2-40B4-BE49-F238E27FC236}">
              <a16:creationId xmlns:a16="http://schemas.microsoft.com/office/drawing/2014/main" id="{679CD9F3-D8B6-4CB6-AEF3-3186DBCFA70B}"/>
            </a:ext>
          </a:extLst>
        </xdr:cNvPr>
        <xdr:cNvSpPr txBox="1"/>
      </xdr:nvSpPr>
      <xdr:spPr>
        <a:xfrm>
          <a:off x="1648469" y="12847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166388</xdr:rowOff>
    </xdr:from>
    <xdr:ext cx="405111" cy="259045"/>
    <xdr:sp macro="" textlink="">
      <xdr:nvSpPr>
        <xdr:cNvPr id="323" name="n_4mainValue【公営住宅】&#10;有形固定資産減価償却率">
          <a:extLst>
            <a:ext uri="{FF2B5EF4-FFF2-40B4-BE49-F238E27FC236}">
              <a16:creationId xmlns:a16="http://schemas.microsoft.com/office/drawing/2014/main" id="{4D0A3A1A-A1E8-40CD-B933-5DF5980683F7}"/>
            </a:ext>
          </a:extLst>
        </xdr:cNvPr>
        <xdr:cNvSpPr txBox="1"/>
      </xdr:nvSpPr>
      <xdr:spPr>
        <a:xfrm>
          <a:off x="848369" y="12802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30A97BC4-5768-426F-82B3-8481A8FC96A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C172A6F-7D6E-4E6A-8D41-1511B464BEE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5D32A589-7654-4B06-8F92-CDF422CC521C}"/>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A025E0B-C208-40F9-BBD4-6EE70711B8A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8AC10F1-0ED0-4083-A87F-40DBDD00364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0BF092D-D19F-40A8-A84D-62E22632867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34551DF-2EC9-42B1-90FE-7E21B013A26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5E28061-3BA2-4AC0-99D3-843E35A2EB3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E1A4194-8906-46CE-A1F5-F9FC34D4C8F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B4DF321-4EA6-4125-A5F7-CDEFA54AD4D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61146D4A-C1AA-4D4E-837F-EF59B1E6BB44}"/>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E909A46-B8CF-4F97-A5AE-A2D85FBA6473}"/>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66369FF3-DB72-4ADA-BCB6-290A920C985E}"/>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A82FCBD6-32A3-4991-BCB7-A2B7BA73881C}"/>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E35D6A49-6BD6-49E0-97C9-BF876A9E0D3F}"/>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714A4E8C-F724-40EA-BC04-9ED53F327A3E}"/>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5ECD88B4-143F-477D-83CA-318F3446228E}"/>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BEBEF568-26F5-4F9B-B367-BB24DB9FFFDA}"/>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642BD555-CB5A-48C3-9D72-6D53EAB086BA}"/>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2B5F0C1F-7324-460A-BA1F-EEAEF746D1D0}"/>
            </a:ext>
          </a:extLst>
        </xdr:cNvPr>
        <xdr:cNvSpPr txBox="1"/>
      </xdr:nvSpPr>
      <xdr:spPr>
        <a:xfrm>
          <a:off x="5478976"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BEBAD195-4BFF-4E3B-A21B-FAB888C3AB81}"/>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BD17E012-C178-443D-AA75-DF96100EDD10}"/>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EA5CDCDD-FB91-497A-ADBB-E7372FF045F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01F54A0F-55BD-47B1-B3FE-245139EF656D}"/>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1A0738CA-63BF-4617-BB36-8BCED658B135}"/>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6FA2207F-ECDA-487A-9CB9-D3215279DC09}"/>
            </a:ext>
          </a:extLst>
        </xdr:cNvPr>
        <xdr:cNvCxnSpPr/>
      </xdr:nvCxnSpPr>
      <xdr:spPr>
        <a:xfrm flipV="1">
          <a:off x="9429115" y="12641780"/>
          <a:ext cx="0" cy="1454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6A5733E2-61F1-42C1-9752-14EF5F8E471A}"/>
            </a:ext>
          </a:extLst>
        </xdr:cNvPr>
        <xdr:cNvSpPr txBox="1"/>
      </xdr:nvSpPr>
      <xdr:spPr>
        <a:xfrm>
          <a:off x="9467850" y="14099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35009176-5FAA-482E-8B37-3DBDACDFFD62}"/>
            </a:ext>
          </a:extLst>
        </xdr:cNvPr>
        <xdr:cNvCxnSpPr/>
      </xdr:nvCxnSpPr>
      <xdr:spPr>
        <a:xfrm>
          <a:off x="9363075" y="140958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77DB9B26-CFEC-40B4-9759-AC2B596F9575}"/>
            </a:ext>
          </a:extLst>
        </xdr:cNvPr>
        <xdr:cNvSpPr txBox="1"/>
      </xdr:nvSpPr>
      <xdr:spPr>
        <a:xfrm>
          <a:off x="9467850" y="1242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F2007EB3-9A89-43C5-A2F6-FC3E3FC978FE}"/>
            </a:ext>
          </a:extLst>
        </xdr:cNvPr>
        <xdr:cNvCxnSpPr/>
      </xdr:nvCxnSpPr>
      <xdr:spPr>
        <a:xfrm>
          <a:off x="9363075" y="126417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C93011E8-7CEB-4E26-9B1D-61CC12335CEC}"/>
            </a:ext>
          </a:extLst>
        </xdr:cNvPr>
        <xdr:cNvSpPr txBox="1"/>
      </xdr:nvSpPr>
      <xdr:spPr>
        <a:xfrm>
          <a:off x="9467850" y="1387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1FD5B2F3-5435-46E1-8FB8-9330FA51D821}"/>
            </a:ext>
          </a:extLst>
        </xdr:cNvPr>
        <xdr:cNvSpPr/>
      </xdr:nvSpPr>
      <xdr:spPr>
        <a:xfrm>
          <a:off x="9401175" y="138938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A1F1E58C-B2BE-44C8-AADB-57C73EB8D198}"/>
            </a:ext>
          </a:extLst>
        </xdr:cNvPr>
        <xdr:cNvSpPr/>
      </xdr:nvSpPr>
      <xdr:spPr>
        <a:xfrm>
          <a:off x="8639175" y="1389806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06F87D2D-BDA7-4015-A71B-3AD340FB2D4B}"/>
            </a:ext>
          </a:extLst>
        </xdr:cNvPr>
        <xdr:cNvSpPr/>
      </xdr:nvSpPr>
      <xdr:spPr>
        <a:xfrm>
          <a:off x="7839075" y="13896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9622FB29-C11E-4529-B08A-6EED2859F165}"/>
            </a:ext>
          </a:extLst>
        </xdr:cNvPr>
        <xdr:cNvSpPr/>
      </xdr:nvSpPr>
      <xdr:spPr>
        <a:xfrm>
          <a:off x="7029450" y="139156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16597D99-D96F-48D3-BFED-7F3A97DD1A0D}"/>
            </a:ext>
          </a:extLst>
        </xdr:cNvPr>
        <xdr:cNvSpPr/>
      </xdr:nvSpPr>
      <xdr:spPr>
        <a:xfrm>
          <a:off x="6238875" y="139042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DCAA2D6-43A0-44B1-95AF-3643DA6C7BF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E9F5F5A-CF2C-4301-AA58-A84D4F3DB9B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1422B76-325C-4F3A-85B3-A0E8017B9C4B}"/>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E5D62533-6D0F-4098-B002-3D5688DE9F5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E3E6AC76-D8D2-48EE-8EF2-0E862AC32BA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14624</xdr:rowOff>
    </xdr:from>
    <xdr:to>
      <xdr:col>55</xdr:col>
      <xdr:colOff>50800</xdr:colOff>
      <xdr:row>84</xdr:row>
      <xdr:rowOff>116224</xdr:rowOff>
    </xdr:to>
    <xdr:sp macro="" textlink="">
      <xdr:nvSpPr>
        <xdr:cNvPr id="365" name="楕円 364">
          <a:extLst>
            <a:ext uri="{FF2B5EF4-FFF2-40B4-BE49-F238E27FC236}">
              <a16:creationId xmlns:a16="http://schemas.microsoft.com/office/drawing/2014/main" id="{4D8EDBBE-3277-40F6-8AF0-668329B5FF7B}"/>
            </a:ext>
          </a:extLst>
        </xdr:cNvPr>
        <xdr:cNvSpPr/>
      </xdr:nvSpPr>
      <xdr:spPr>
        <a:xfrm>
          <a:off x="9401175" y="1362267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37501</xdr:rowOff>
    </xdr:from>
    <xdr:ext cx="469744" cy="259045"/>
    <xdr:sp macro="" textlink="">
      <xdr:nvSpPr>
        <xdr:cNvPr id="366" name="【公営住宅】&#10;一人当たり面積該当値テキスト">
          <a:extLst>
            <a:ext uri="{FF2B5EF4-FFF2-40B4-BE49-F238E27FC236}">
              <a16:creationId xmlns:a16="http://schemas.microsoft.com/office/drawing/2014/main" id="{411EADEF-8373-4FAE-B3DE-0315898E8E6C}"/>
            </a:ext>
          </a:extLst>
        </xdr:cNvPr>
        <xdr:cNvSpPr txBox="1"/>
      </xdr:nvSpPr>
      <xdr:spPr>
        <a:xfrm>
          <a:off x="9467850" y="1348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21481</xdr:rowOff>
    </xdr:from>
    <xdr:to>
      <xdr:col>50</xdr:col>
      <xdr:colOff>165100</xdr:colOff>
      <xdr:row>84</xdr:row>
      <xdr:rowOff>123081</xdr:rowOff>
    </xdr:to>
    <xdr:sp macro="" textlink="">
      <xdr:nvSpPr>
        <xdr:cNvPr id="367" name="楕円 366">
          <a:extLst>
            <a:ext uri="{FF2B5EF4-FFF2-40B4-BE49-F238E27FC236}">
              <a16:creationId xmlns:a16="http://schemas.microsoft.com/office/drawing/2014/main" id="{1F3C9DEB-C41F-45C5-9746-29624CDBCD9E}"/>
            </a:ext>
          </a:extLst>
        </xdr:cNvPr>
        <xdr:cNvSpPr/>
      </xdr:nvSpPr>
      <xdr:spPr>
        <a:xfrm>
          <a:off x="8639175" y="136327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65424</xdr:rowOff>
    </xdr:from>
    <xdr:to>
      <xdr:col>55</xdr:col>
      <xdr:colOff>0</xdr:colOff>
      <xdr:row>84</xdr:row>
      <xdr:rowOff>72281</xdr:rowOff>
    </xdr:to>
    <xdr:cxnSp macro="">
      <xdr:nvCxnSpPr>
        <xdr:cNvPr id="368" name="直線コネクタ 367">
          <a:extLst>
            <a:ext uri="{FF2B5EF4-FFF2-40B4-BE49-F238E27FC236}">
              <a16:creationId xmlns:a16="http://schemas.microsoft.com/office/drawing/2014/main" id="{E3CA3986-8C6A-46FD-862A-3ED509DEE13F}"/>
            </a:ext>
          </a:extLst>
        </xdr:cNvPr>
        <xdr:cNvCxnSpPr/>
      </xdr:nvCxnSpPr>
      <xdr:spPr>
        <a:xfrm flipV="1">
          <a:off x="8686800" y="13679824"/>
          <a:ext cx="74295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28666</xdr:rowOff>
    </xdr:from>
    <xdr:to>
      <xdr:col>46</xdr:col>
      <xdr:colOff>38100</xdr:colOff>
      <xdr:row>84</xdr:row>
      <xdr:rowOff>130266</xdr:rowOff>
    </xdr:to>
    <xdr:sp macro="" textlink="">
      <xdr:nvSpPr>
        <xdr:cNvPr id="369" name="楕円 368">
          <a:extLst>
            <a:ext uri="{FF2B5EF4-FFF2-40B4-BE49-F238E27FC236}">
              <a16:creationId xmlns:a16="http://schemas.microsoft.com/office/drawing/2014/main" id="{CCD85C9D-0834-4F3D-90B4-630398A23A8A}"/>
            </a:ext>
          </a:extLst>
        </xdr:cNvPr>
        <xdr:cNvSpPr/>
      </xdr:nvSpPr>
      <xdr:spPr>
        <a:xfrm>
          <a:off x="7839075" y="1363671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72281</xdr:rowOff>
    </xdr:from>
    <xdr:to>
      <xdr:col>50</xdr:col>
      <xdr:colOff>114300</xdr:colOff>
      <xdr:row>84</xdr:row>
      <xdr:rowOff>79466</xdr:rowOff>
    </xdr:to>
    <xdr:cxnSp macro="">
      <xdr:nvCxnSpPr>
        <xdr:cNvPr id="370" name="直線コネクタ 369">
          <a:extLst>
            <a:ext uri="{FF2B5EF4-FFF2-40B4-BE49-F238E27FC236}">
              <a16:creationId xmlns:a16="http://schemas.microsoft.com/office/drawing/2014/main" id="{7F0574AC-A046-4543-A75A-693DC16ACF4C}"/>
            </a:ext>
          </a:extLst>
        </xdr:cNvPr>
        <xdr:cNvCxnSpPr/>
      </xdr:nvCxnSpPr>
      <xdr:spPr>
        <a:xfrm flipV="1">
          <a:off x="7886700" y="13680331"/>
          <a:ext cx="800100" cy="1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39007</xdr:rowOff>
    </xdr:from>
    <xdr:to>
      <xdr:col>41</xdr:col>
      <xdr:colOff>101600</xdr:colOff>
      <xdr:row>84</xdr:row>
      <xdr:rowOff>140607</xdr:rowOff>
    </xdr:to>
    <xdr:sp macro="" textlink="">
      <xdr:nvSpPr>
        <xdr:cNvPr id="371" name="楕円 370">
          <a:extLst>
            <a:ext uri="{FF2B5EF4-FFF2-40B4-BE49-F238E27FC236}">
              <a16:creationId xmlns:a16="http://schemas.microsoft.com/office/drawing/2014/main" id="{4AF546E2-BC33-42EC-A86B-465894139886}"/>
            </a:ext>
          </a:extLst>
        </xdr:cNvPr>
        <xdr:cNvSpPr/>
      </xdr:nvSpPr>
      <xdr:spPr>
        <a:xfrm>
          <a:off x="7029450" y="136502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79466</xdr:rowOff>
    </xdr:from>
    <xdr:to>
      <xdr:col>45</xdr:col>
      <xdr:colOff>177800</xdr:colOff>
      <xdr:row>84</xdr:row>
      <xdr:rowOff>89807</xdr:rowOff>
    </xdr:to>
    <xdr:cxnSp macro="">
      <xdr:nvCxnSpPr>
        <xdr:cNvPr id="372" name="直線コネクタ 371">
          <a:extLst>
            <a:ext uri="{FF2B5EF4-FFF2-40B4-BE49-F238E27FC236}">
              <a16:creationId xmlns:a16="http://schemas.microsoft.com/office/drawing/2014/main" id="{2BB99419-B3C3-415C-9B7F-04F3DC9FDDB9}"/>
            </a:ext>
          </a:extLst>
        </xdr:cNvPr>
        <xdr:cNvCxnSpPr/>
      </xdr:nvCxnSpPr>
      <xdr:spPr>
        <a:xfrm flipV="1">
          <a:off x="7077075" y="13693866"/>
          <a:ext cx="809625" cy="3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46627</xdr:rowOff>
    </xdr:from>
    <xdr:to>
      <xdr:col>36</xdr:col>
      <xdr:colOff>165100</xdr:colOff>
      <xdr:row>84</xdr:row>
      <xdr:rowOff>148227</xdr:rowOff>
    </xdr:to>
    <xdr:sp macro="" textlink="">
      <xdr:nvSpPr>
        <xdr:cNvPr id="373" name="楕円 372">
          <a:extLst>
            <a:ext uri="{FF2B5EF4-FFF2-40B4-BE49-F238E27FC236}">
              <a16:creationId xmlns:a16="http://schemas.microsoft.com/office/drawing/2014/main" id="{2C4BDF23-E5E9-44F1-868A-95CAB922C17A}"/>
            </a:ext>
          </a:extLst>
        </xdr:cNvPr>
        <xdr:cNvSpPr/>
      </xdr:nvSpPr>
      <xdr:spPr>
        <a:xfrm>
          <a:off x="6238875" y="136610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89807</xdr:rowOff>
    </xdr:from>
    <xdr:to>
      <xdr:col>41</xdr:col>
      <xdr:colOff>50800</xdr:colOff>
      <xdr:row>84</xdr:row>
      <xdr:rowOff>97427</xdr:rowOff>
    </xdr:to>
    <xdr:cxnSp macro="">
      <xdr:nvCxnSpPr>
        <xdr:cNvPr id="374" name="直線コネクタ 373">
          <a:extLst>
            <a:ext uri="{FF2B5EF4-FFF2-40B4-BE49-F238E27FC236}">
              <a16:creationId xmlns:a16="http://schemas.microsoft.com/office/drawing/2014/main" id="{0A56F818-2946-46AD-B868-49D6BD86572B}"/>
            </a:ext>
          </a:extLst>
        </xdr:cNvPr>
        <xdr:cNvCxnSpPr/>
      </xdr:nvCxnSpPr>
      <xdr:spPr>
        <a:xfrm flipV="1">
          <a:off x="6286500" y="13697857"/>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97C52880-C51F-4F38-880E-5B1047BF6DBB}"/>
            </a:ext>
          </a:extLst>
        </xdr:cNvPr>
        <xdr:cNvSpPr txBox="1"/>
      </xdr:nvSpPr>
      <xdr:spPr>
        <a:xfrm>
          <a:off x="8458277" y="1398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3937945B-8D67-408A-82E6-4E544104CA6C}"/>
            </a:ext>
          </a:extLst>
        </xdr:cNvPr>
        <xdr:cNvSpPr txBox="1"/>
      </xdr:nvSpPr>
      <xdr:spPr>
        <a:xfrm>
          <a:off x="7677227" y="1398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A9E7AF42-9A57-428B-8E50-A17681288B41}"/>
            </a:ext>
          </a:extLst>
        </xdr:cNvPr>
        <xdr:cNvSpPr txBox="1"/>
      </xdr:nvSpPr>
      <xdr:spPr>
        <a:xfrm>
          <a:off x="6867602" y="1399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6D5E1282-B9CA-4353-A5F4-2456D955A7C5}"/>
            </a:ext>
          </a:extLst>
        </xdr:cNvPr>
        <xdr:cNvSpPr txBox="1"/>
      </xdr:nvSpPr>
      <xdr:spPr>
        <a:xfrm>
          <a:off x="6067502" y="1398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139608</xdr:rowOff>
    </xdr:from>
    <xdr:ext cx="469744" cy="259045"/>
    <xdr:sp macro="" textlink="">
      <xdr:nvSpPr>
        <xdr:cNvPr id="379" name="n_1mainValue【公営住宅】&#10;一人当たり面積">
          <a:extLst>
            <a:ext uri="{FF2B5EF4-FFF2-40B4-BE49-F238E27FC236}">
              <a16:creationId xmlns:a16="http://schemas.microsoft.com/office/drawing/2014/main" id="{2395A413-A361-4C31-A208-44BADCFCA2DB}"/>
            </a:ext>
          </a:extLst>
        </xdr:cNvPr>
        <xdr:cNvSpPr txBox="1"/>
      </xdr:nvSpPr>
      <xdr:spPr>
        <a:xfrm>
          <a:off x="8458277" y="13430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146793</xdr:rowOff>
    </xdr:from>
    <xdr:ext cx="469744" cy="259045"/>
    <xdr:sp macro="" textlink="">
      <xdr:nvSpPr>
        <xdr:cNvPr id="380" name="n_2mainValue【公営住宅】&#10;一人当たり面積">
          <a:extLst>
            <a:ext uri="{FF2B5EF4-FFF2-40B4-BE49-F238E27FC236}">
              <a16:creationId xmlns:a16="http://schemas.microsoft.com/office/drawing/2014/main" id="{91EE776C-985F-4965-B93F-32D61718C07B}"/>
            </a:ext>
          </a:extLst>
        </xdr:cNvPr>
        <xdr:cNvSpPr txBox="1"/>
      </xdr:nvSpPr>
      <xdr:spPr>
        <a:xfrm>
          <a:off x="7677227" y="1343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157134</xdr:rowOff>
    </xdr:from>
    <xdr:ext cx="469744" cy="259045"/>
    <xdr:sp macro="" textlink="">
      <xdr:nvSpPr>
        <xdr:cNvPr id="381" name="n_3mainValue【公営住宅】&#10;一人当たり面積">
          <a:extLst>
            <a:ext uri="{FF2B5EF4-FFF2-40B4-BE49-F238E27FC236}">
              <a16:creationId xmlns:a16="http://schemas.microsoft.com/office/drawing/2014/main" id="{53655A14-CBBA-482A-8906-8A4D0982CD31}"/>
            </a:ext>
          </a:extLst>
        </xdr:cNvPr>
        <xdr:cNvSpPr txBox="1"/>
      </xdr:nvSpPr>
      <xdr:spPr>
        <a:xfrm>
          <a:off x="6867602" y="13447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164754</xdr:rowOff>
    </xdr:from>
    <xdr:ext cx="469744" cy="259045"/>
    <xdr:sp macro="" textlink="">
      <xdr:nvSpPr>
        <xdr:cNvPr id="382" name="n_4mainValue【公営住宅】&#10;一人当たり面積">
          <a:extLst>
            <a:ext uri="{FF2B5EF4-FFF2-40B4-BE49-F238E27FC236}">
              <a16:creationId xmlns:a16="http://schemas.microsoft.com/office/drawing/2014/main" id="{1721A264-4AED-4423-8FA1-9D87166701CF}"/>
            </a:ext>
          </a:extLst>
        </xdr:cNvPr>
        <xdr:cNvSpPr txBox="1"/>
      </xdr:nvSpPr>
      <xdr:spPr>
        <a:xfrm>
          <a:off x="6067502" y="1344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25BF6809-807D-4A95-9B2C-912DED71795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74CAC82B-DED5-4C42-B80C-6AA7C8FC788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FB6A794A-1349-478D-A698-61A61BBD6A2D}"/>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D56F2B89-005E-4EA6-8E01-AA1403C41794}"/>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9212BB92-B15B-4F2B-B6A3-970DF275EEE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547A5BEA-1844-480B-8B47-C185F8F29C7E}"/>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782FAE20-FAC6-4F0D-856A-B925ABD47BA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86C3F4F9-24A5-4B36-8D96-C917CFF4625D}"/>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3E4AC22B-4678-48EC-BEA9-7D51DD0EC371}"/>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94104FF6-BA76-4050-A633-4DC2BA55A338}"/>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95AA5284-D3AC-4F1E-AA4C-EC329F45C532}"/>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4" name="直線コネクタ 393">
          <a:extLst>
            <a:ext uri="{FF2B5EF4-FFF2-40B4-BE49-F238E27FC236}">
              <a16:creationId xmlns:a16="http://schemas.microsoft.com/office/drawing/2014/main" id="{408157B1-1CE9-474E-BAE7-9BF6F696DF5D}"/>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5" name="テキスト ボックス 394">
          <a:extLst>
            <a:ext uri="{FF2B5EF4-FFF2-40B4-BE49-F238E27FC236}">
              <a16:creationId xmlns:a16="http://schemas.microsoft.com/office/drawing/2014/main" id="{ADC021F0-B17C-4B8D-AA42-B47FD91A4F24}"/>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6" name="直線コネクタ 395">
          <a:extLst>
            <a:ext uri="{FF2B5EF4-FFF2-40B4-BE49-F238E27FC236}">
              <a16:creationId xmlns:a16="http://schemas.microsoft.com/office/drawing/2014/main" id="{997780DF-317E-4F9A-8F96-24033574CAB4}"/>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7" name="テキスト ボックス 396">
          <a:extLst>
            <a:ext uri="{FF2B5EF4-FFF2-40B4-BE49-F238E27FC236}">
              <a16:creationId xmlns:a16="http://schemas.microsoft.com/office/drawing/2014/main" id="{C078C6F7-9BAE-4EB4-9D8F-AF28C84E3495}"/>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8" name="直線コネクタ 397">
          <a:extLst>
            <a:ext uri="{FF2B5EF4-FFF2-40B4-BE49-F238E27FC236}">
              <a16:creationId xmlns:a16="http://schemas.microsoft.com/office/drawing/2014/main" id="{C91C561B-A25F-497E-9AE1-0F74D7DCA843}"/>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9" name="テキスト ボックス 398">
          <a:extLst>
            <a:ext uri="{FF2B5EF4-FFF2-40B4-BE49-F238E27FC236}">
              <a16:creationId xmlns:a16="http://schemas.microsoft.com/office/drawing/2014/main" id="{1AFC653F-7D1B-491B-95AE-02C556D315A5}"/>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0" name="直線コネクタ 399">
          <a:extLst>
            <a:ext uri="{FF2B5EF4-FFF2-40B4-BE49-F238E27FC236}">
              <a16:creationId xmlns:a16="http://schemas.microsoft.com/office/drawing/2014/main" id="{07940FBB-AA14-46A1-B140-2973533F28B8}"/>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1" name="テキスト ボックス 400">
          <a:extLst>
            <a:ext uri="{FF2B5EF4-FFF2-40B4-BE49-F238E27FC236}">
              <a16:creationId xmlns:a16="http://schemas.microsoft.com/office/drawing/2014/main" id="{F58444AE-B2B8-43C6-B52D-2294F6276AA5}"/>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2" name="直線コネクタ 401">
          <a:extLst>
            <a:ext uri="{FF2B5EF4-FFF2-40B4-BE49-F238E27FC236}">
              <a16:creationId xmlns:a16="http://schemas.microsoft.com/office/drawing/2014/main" id="{C6B6E755-D625-4005-B9F3-D70464A208AD}"/>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3" name="テキスト ボックス 402">
          <a:extLst>
            <a:ext uri="{FF2B5EF4-FFF2-40B4-BE49-F238E27FC236}">
              <a16:creationId xmlns:a16="http://schemas.microsoft.com/office/drawing/2014/main" id="{F874F78F-C74E-4C8F-A3B2-4E2D80D11DC1}"/>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56B93AB3-06CC-4433-8C70-3814C43C98A6}"/>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5" name="テキスト ボックス 404">
          <a:extLst>
            <a:ext uri="{FF2B5EF4-FFF2-40B4-BE49-F238E27FC236}">
              <a16:creationId xmlns:a16="http://schemas.microsoft.com/office/drawing/2014/main" id="{2E8BDD49-1D22-4B11-A189-32B7E4141192}"/>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6" name="【港湾・漁港】&#10;有形固定資産減価償却率グラフ枠">
          <a:extLst>
            <a:ext uri="{FF2B5EF4-FFF2-40B4-BE49-F238E27FC236}">
              <a16:creationId xmlns:a16="http://schemas.microsoft.com/office/drawing/2014/main" id="{9C7BDC81-A2FA-4B16-8B96-B66C56C33624}"/>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100964</xdr:rowOff>
    </xdr:from>
    <xdr:to>
      <xdr:col>24</xdr:col>
      <xdr:colOff>62865</xdr:colOff>
      <xdr:row>108</xdr:row>
      <xdr:rowOff>144780</xdr:rowOff>
    </xdr:to>
    <xdr:cxnSp macro="">
      <xdr:nvCxnSpPr>
        <xdr:cNvPr id="407" name="直線コネクタ 406">
          <a:extLst>
            <a:ext uri="{FF2B5EF4-FFF2-40B4-BE49-F238E27FC236}">
              <a16:creationId xmlns:a16="http://schemas.microsoft.com/office/drawing/2014/main" id="{F27902A4-1A9D-4534-920E-D876041AB94E}"/>
            </a:ext>
          </a:extLst>
        </xdr:cNvPr>
        <xdr:cNvCxnSpPr/>
      </xdr:nvCxnSpPr>
      <xdr:spPr>
        <a:xfrm flipV="1">
          <a:off x="4180840" y="16220439"/>
          <a:ext cx="0" cy="158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148607</xdr:rowOff>
    </xdr:from>
    <xdr:ext cx="405111" cy="259045"/>
    <xdr:sp macro="" textlink="">
      <xdr:nvSpPr>
        <xdr:cNvPr id="408" name="【港湾・漁港】&#10;有形固定資産減価償却率最小値テキスト">
          <a:extLst>
            <a:ext uri="{FF2B5EF4-FFF2-40B4-BE49-F238E27FC236}">
              <a16:creationId xmlns:a16="http://schemas.microsoft.com/office/drawing/2014/main" id="{28F98A75-1875-4E87-882A-150B17688063}"/>
            </a:ext>
          </a:extLst>
        </xdr:cNvPr>
        <xdr:cNvSpPr txBox="1"/>
      </xdr:nvSpPr>
      <xdr:spPr>
        <a:xfrm>
          <a:off x="4219575"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144780</xdr:rowOff>
    </xdr:from>
    <xdr:to>
      <xdr:col>24</xdr:col>
      <xdr:colOff>152400</xdr:colOff>
      <xdr:row>108</xdr:row>
      <xdr:rowOff>144780</xdr:rowOff>
    </xdr:to>
    <xdr:cxnSp macro="">
      <xdr:nvCxnSpPr>
        <xdr:cNvPr id="409" name="直線コネクタ 408">
          <a:extLst>
            <a:ext uri="{FF2B5EF4-FFF2-40B4-BE49-F238E27FC236}">
              <a16:creationId xmlns:a16="http://schemas.microsoft.com/office/drawing/2014/main" id="{D331A684-C94F-4E33-A3D3-EA0620C33123}"/>
            </a:ext>
          </a:extLst>
        </xdr:cNvPr>
        <xdr:cNvCxnSpPr/>
      </xdr:nvCxnSpPr>
      <xdr:spPr>
        <a:xfrm>
          <a:off x="4105275" y="17800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47641</xdr:rowOff>
    </xdr:from>
    <xdr:ext cx="405111" cy="259045"/>
    <xdr:sp macro="" textlink="">
      <xdr:nvSpPr>
        <xdr:cNvPr id="410" name="【港湾・漁港】&#10;有形固定資産減価償却率最大値テキスト">
          <a:extLst>
            <a:ext uri="{FF2B5EF4-FFF2-40B4-BE49-F238E27FC236}">
              <a16:creationId xmlns:a16="http://schemas.microsoft.com/office/drawing/2014/main" id="{1546AD80-476B-4622-A8C8-BD1615E5175D}"/>
            </a:ext>
          </a:extLst>
        </xdr:cNvPr>
        <xdr:cNvSpPr txBox="1"/>
      </xdr:nvSpPr>
      <xdr:spPr>
        <a:xfrm>
          <a:off x="4219575" y="1598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100964</xdr:rowOff>
    </xdr:from>
    <xdr:to>
      <xdr:col>24</xdr:col>
      <xdr:colOff>152400</xdr:colOff>
      <xdr:row>99</xdr:row>
      <xdr:rowOff>100964</xdr:rowOff>
    </xdr:to>
    <xdr:cxnSp macro="">
      <xdr:nvCxnSpPr>
        <xdr:cNvPr id="411" name="直線コネクタ 410">
          <a:extLst>
            <a:ext uri="{FF2B5EF4-FFF2-40B4-BE49-F238E27FC236}">
              <a16:creationId xmlns:a16="http://schemas.microsoft.com/office/drawing/2014/main" id="{991D3163-C900-4B44-A4F3-12057D73CCD9}"/>
            </a:ext>
          </a:extLst>
        </xdr:cNvPr>
        <xdr:cNvCxnSpPr/>
      </xdr:nvCxnSpPr>
      <xdr:spPr>
        <a:xfrm>
          <a:off x="4105275" y="16220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70502</xdr:rowOff>
    </xdr:from>
    <xdr:ext cx="405111" cy="259045"/>
    <xdr:sp macro="" textlink="">
      <xdr:nvSpPr>
        <xdr:cNvPr id="412" name="【港湾・漁港】&#10;有形固定資産減価償却率平均値テキスト">
          <a:extLst>
            <a:ext uri="{FF2B5EF4-FFF2-40B4-BE49-F238E27FC236}">
              <a16:creationId xmlns:a16="http://schemas.microsoft.com/office/drawing/2014/main" id="{B363DB55-9E35-4235-8658-D3F41DD7983A}"/>
            </a:ext>
          </a:extLst>
        </xdr:cNvPr>
        <xdr:cNvSpPr txBox="1"/>
      </xdr:nvSpPr>
      <xdr:spPr>
        <a:xfrm>
          <a:off x="4219575" y="17040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92075</xdr:rowOff>
    </xdr:from>
    <xdr:to>
      <xdr:col>24</xdr:col>
      <xdr:colOff>114300</xdr:colOff>
      <xdr:row>105</xdr:row>
      <xdr:rowOff>22225</xdr:rowOff>
    </xdr:to>
    <xdr:sp macro="" textlink="">
      <xdr:nvSpPr>
        <xdr:cNvPr id="413" name="フローチャート: 判断 412">
          <a:extLst>
            <a:ext uri="{FF2B5EF4-FFF2-40B4-BE49-F238E27FC236}">
              <a16:creationId xmlns:a16="http://schemas.microsoft.com/office/drawing/2014/main" id="{CA9D5310-AB27-4A60-AAA8-0FE501E5A485}"/>
            </a:ext>
          </a:extLst>
        </xdr:cNvPr>
        <xdr:cNvSpPr/>
      </xdr:nvSpPr>
      <xdr:spPr>
        <a:xfrm>
          <a:off x="4124325" y="170656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14" name="フローチャート: 判断 413">
          <a:extLst>
            <a:ext uri="{FF2B5EF4-FFF2-40B4-BE49-F238E27FC236}">
              <a16:creationId xmlns:a16="http://schemas.microsoft.com/office/drawing/2014/main" id="{BB100270-C668-4866-AF00-4E2902FE551A}"/>
            </a:ext>
          </a:extLst>
        </xdr:cNvPr>
        <xdr:cNvSpPr/>
      </xdr:nvSpPr>
      <xdr:spPr>
        <a:xfrm>
          <a:off x="3381375" y="17050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53975</xdr:rowOff>
    </xdr:from>
    <xdr:to>
      <xdr:col>15</xdr:col>
      <xdr:colOff>101600</xdr:colOff>
      <xdr:row>104</xdr:row>
      <xdr:rowOff>155575</xdr:rowOff>
    </xdr:to>
    <xdr:sp macro="" textlink="">
      <xdr:nvSpPr>
        <xdr:cNvPr id="415" name="フローチャート: 判断 414">
          <a:extLst>
            <a:ext uri="{FF2B5EF4-FFF2-40B4-BE49-F238E27FC236}">
              <a16:creationId xmlns:a16="http://schemas.microsoft.com/office/drawing/2014/main" id="{B4A939A1-20DA-44E9-8D50-F50C961A9C02}"/>
            </a:ext>
          </a:extLst>
        </xdr:cNvPr>
        <xdr:cNvSpPr/>
      </xdr:nvSpPr>
      <xdr:spPr>
        <a:xfrm>
          <a:off x="2571750" y="170275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6" name="フローチャート: 判断 415">
          <a:extLst>
            <a:ext uri="{FF2B5EF4-FFF2-40B4-BE49-F238E27FC236}">
              <a16:creationId xmlns:a16="http://schemas.microsoft.com/office/drawing/2014/main" id="{1573A6D4-8FDB-4D24-911B-4B8F4651FF02}"/>
            </a:ext>
          </a:extLst>
        </xdr:cNvPr>
        <xdr:cNvSpPr/>
      </xdr:nvSpPr>
      <xdr:spPr>
        <a:xfrm>
          <a:off x="1781175" y="170224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53975</xdr:rowOff>
    </xdr:from>
    <xdr:to>
      <xdr:col>6</xdr:col>
      <xdr:colOff>38100</xdr:colOff>
      <xdr:row>103</xdr:row>
      <xdr:rowOff>155575</xdr:rowOff>
    </xdr:to>
    <xdr:sp macro="" textlink="">
      <xdr:nvSpPr>
        <xdr:cNvPr id="417" name="フローチャート: 判断 416">
          <a:extLst>
            <a:ext uri="{FF2B5EF4-FFF2-40B4-BE49-F238E27FC236}">
              <a16:creationId xmlns:a16="http://schemas.microsoft.com/office/drawing/2014/main" id="{88CFC262-9EE0-48B2-8847-9FD9CCC620EF}"/>
            </a:ext>
          </a:extLst>
        </xdr:cNvPr>
        <xdr:cNvSpPr/>
      </xdr:nvSpPr>
      <xdr:spPr>
        <a:xfrm>
          <a:off x="981075" y="168560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01310CE-A213-4773-A236-8613E25835FC}"/>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3864631C-E6F1-4538-81B8-258BA1E60273}"/>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A3781A2B-9674-48F5-8D48-681E8CF7B97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32A5D2CA-0158-45D3-B6AB-62A19C925BA6}"/>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46C390E6-B360-4718-93A2-B7A02407CA90}"/>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6350</xdr:rowOff>
    </xdr:from>
    <xdr:to>
      <xdr:col>24</xdr:col>
      <xdr:colOff>114300</xdr:colOff>
      <xdr:row>104</xdr:row>
      <xdr:rowOff>107950</xdr:rowOff>
    </xdr:to>
    <xdr:sp macro="" textlink="">
      <xdr:nvSpPr>
        <xdr:cNvPr id="423" name="楕円 422">
          <a:extLst>
            <a:ext uri="{FF2B5EF4-FFF2-40B4-BE49-F238E27FC236}">
              <a16:creationId xmlns:a16="http://schemas.microsoft.com/office/drawing/2014/main" id="{C1C912EB-F31F-4B04-99D5-FB95F6F156C5}"/>
            </a:ext>
          </a:extLst>
        </xdr:cNvPr>
        <xdr:cNvSpPr/>
      </xdr:nvSpPr>
      <xdr:spPr>
        <a:xfrm>
          <a:off x="4124325" y="169830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29227</xdr:rowOff>
    </xdr:from>
    <xdr:ext cx="405111" cy="259045"/>
    <xdr:sp macro="" textlink="">
      <xdr:nvSpPr>
        <xdr:cNvPr id="424" name="【港湾・漁港】&#10;有形固定資産減価償却率該当値テキスト">
          <a:extLst>
            <a:ext uri="{FF2B5EF4-FFF2-40B4-BE49-F238E27FC236}">
              <a16:creationId xmlns:a16="http://schemas.microsoft.com/office/drawing/2014/main" id="{4EF32F83-C069-40C0-9BE3-1615A5345D55}"/>
            </a:ext>
          </a:extLst>
        </xdr:cNvPr>
        <xdr:cNvSpPr txBox="1"/>
      </xdr:nvSpPr>
      <xdr:spPr>
        <a:xfrm>
          <a:off x="4219575" y="1682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156845</xdr:rowOff>
    </xdr:from>
    <xdr:to>
      <xdr:col>20</xdr:col>
      <xdr:colOff>38100</xdr:colOff>
      <xdr:row>104</xdr:row>
      <xdr:rowOff>86995</xdr:rowOff>
    </xdr:to>
    <xdr:sp macro="" textlink="">
      <xdr:nvSpPr>
        <xdr:cNvPr id="425" name="楕円 424">
          <a:extLst>
            <a:ext uri="{FF2B5EF4-FFF2-40B4-BE49-F238E27FC236}">
              <a16:creationId xmlns:a16="http://schemas.microsoft.com/office/drawing/2014/main" id="{139C867E-7EE1-40A2-9779-91897FAA080C}"/>
            </a:ext>
          </a:extLst>
        </xdr:cNvPr>
        <xdr:cNvSpPr/>
      </xdr:nvSpPr>
      <xdr:spPr>
        <a:xfrm>
          <a:off x="3381375" y="169621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36195</xdr:rowOff>
    </xdr:from>
    <xdr:to>
      <xdr:col>24</xdr:col>
      <xdr:colOff>63500</xdr:colOff>
      <xdr:row>104</xdr:row>
      <xdr:rowOff>57150</xdr:rowOff>
    </xdr:to>
    <xdr:cxnSp macro="">
      <xdr:nvCxnSpPr>
        <xdr:cNvPr id="426" name="直線コネクタ 425">
          <a:extLst>
            <a:ext uri="{FF2B5EF4-FFF2-40B4-BE49-F238E27FC236}">
              <a16:creationId xmlns:a16="http://schemas.microsoft.com/office/drawing/2014/main" id="{50521598-EC63-4F40-9F95-C9A24A060DC2}"/>
            </a:ext>
          </a:extLst>
        </xdr:cNvPr>
        <xdr:cNvCxnSpPr/>
      </xdr:nvCxnSpPr>
      <xdr:spPr>
        <a:xfrm>
          <a:off x="3429000" y="17009745"/>
          <a:ext cx="7524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128270</xdr:rowOff>
    </xdr:from>
    <xdr:to>
      <xdr:col>15</xdr:col>
      <xdr:colOff>101600</xdr:colOff>
      <xdr:row>104</xdr:row>
      <xdr:rowOff>58420</xdr:rowOff>
    </xdr:to>
    <xdr:sp macro="" textlink="">
      <xdr:nvSpPr>
        <xdr:cNvPr id="427" name="楕円 426">
          <a:extLst>
            <a:ext uri="{FF2B5EF4-FFF2-40B4-BE49-F238E27FC236}">
              <a16:creationId xmlns:a16="http://schemas.microsoft.com/office/drawing/2014/main" id="{1C373CDA-A940-404E-BC77-FE9937398EDA}"/>
            </a:ext>
          </a:extLst>
        </xdr:cNvPr>
        <xdr:cNvSpPr/>
      </xdr:nvSpPr>
      <xdr:spPr>
        <a:xfrm>
          <a:off x="2571750" y="16927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7620</xdr:rowOff>
    </xdr:from>
    <xdr:to>
      <xdr:col>19</xdr:col>
      <xdr:colOff>177800</xdr:colOff>
      <xdr:row>104</xdr:row>
      <xdr:rowOff>36195</xdr:rowOff>
    </xdr:to>
    <xdr:cxnSp macro="">
      <xdr:nvCxnSpPr>
        <xdr:cNvPr id="428" name="直線コネクタ 427">
          <a:extLst>
            <a:ext uri="{FF2B5EF4-FFF2-40B4-BE49-F238E27FC236}">
              <a16:creationId xmlns:a16="http://schemas.microsoft.com/office/drawing/2014/main" id="{748CF024-2204-4A3E-B920-C4A175A6B1D8}"/>
            </a:ext>
          </a:extLst>
        </xdr:cNvPr>
        <xdr:cNvCxnSpPr/>
      </xdr:nvCxnSpPr>
      <xdr:spPr>
        <a:xfrm>
          <a:off x="2619375" y="16984345"/>
          <a:ext cx="8096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101600</xdr:rowOff>
    </xdr:from>
    <xdr:to>
      <xdr:col>10</xdr:col>
      <xdr:colOff>165100</xdr:colOff>
      <xdr:row>104</xdr:row>
      <xdr:rowOff>31750</xdr:rowOff>
    </xdr:to>
    <xdr:sp macro="" textlink="">
      <xdr:nvSpPr>
        <xdr:cNvPr id="429" name="楕円 428">
          <a:extLst>
            <a:ext uri="{FF2B5EF4-FFF2-40B4-BE49-F238E27FC236}">
              <a16:creationId xmlns:a16="http://schemas.microsoft.com/office/drawing/2014/main" id="{9A093B87-FB23-4BE7-980C-451DC07F15A7}"/>
            </a:ext>
          </a:extLst>
        </xdr:cNvPr>
        <xdr:cNvSpPr/>
      </xdr:nvSpPr>
      <xdr:spPr>
        <a:xfrm>
          <a:off x="1781175" y="169068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152400</xdr:rowOff>
    </xdr:from>
    <xdr:to>
      <xdr:col>15</xdr:col>
      <xdr:colOff>50800</xdr:colOff>
      <xdr:row>104</xdr:row>
      <xdr:rowOff>7620</xdr:rowOff>
    </xdr:to>
    <xdr:cxnSp macro="">
      <xdr:nvCxnSpPr>
        <xdr:cNvPr id="430" name="直線コネクタ 429">
          <a:extLst>
            <a:ext uri="{FF2B5EF4-FFF2-40B4-BE49-F238E27FC236}">
              <a16:creationId xmlns:a16="http://schemas.microsoft.com/office/drawing/2014/main" id="{5A58BEF3-B9A5-4EAF-BB90-A240BCD5EB76}"/>
            </a:ext>
          </a:extLst>
        </xdr:cNvPr>
        <xdr:cNvCxnSpPr/>
      </xdr:nvCxnSpPr>
      <xdr:spPr>
        <a:xfrm>
          <a:off x="1828800" y="16954500"/>
          <a:ext cx="7905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61595</xdr:rowOff>
    </xdr:from>
    <xdr:to>
      <xdr:col>6</xdr:col>
      <xdr:colOff>38100</xdr:colOff>
      <xdr:row>103</xdr:row>
      <xdr:rowOff>163195</xdr:rowOff>
    </xdr:to>
    <xdr:sp macro="" textlink="">
      <xdr:nvSpPr>
        <xdr:cNvPr id="431" name="楕円 430">
          <a:extLst>
            <a:ext uri="{FF2B5EF4-FFF2-40B4-BE49-F238E27FC236}">
              <a16:creationId xmlns:a16="http://schemas.microsoft.com/office/drawing/2014/main" id="{23D70896-2F2B-4167-9BF4-BDF5F0F37D05}"/>
            </a:ext>
          </a:extLst>
        </xdr:cNvPr>
        <xdr:cNvSpPr/>
      </xdr:nvSpPr>
      <xdr:spPr>
        <a:xfrm>
          <a:off x="981075" y="168668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112395</xdr:rowOff>
    </xdr:from>
    <xdr:to>
      <xdr:col>10</xdr:col>
      <xdr:colOff>114300</xdr:colOff>
      <xdr:row>103</xdr:row>
      <xdr:rowOff>152400</xdr:rowOff>
    </xdr:to>
    <xdr:cxnSp macro="">
      <xdr:nvCxnSpPr>
        <xdr:cNvPr id="432" name="直線コネクタ 431">
          <a:extLst>
            <a:ext uri="{FF2B5EF4-FFF2-40B4-BE49-F238E27FC236}">
              <a16:creationId xmlns:a16="http://schemas.microsoft.com/office/drawing/2014/main" id="{24139E7E-E619-439B-9AFB-ECFA8C0D406E}"/>
            </a:ext>
          </a:extLst>
        </xdr:cNvPr>
        <xdr:cNvCxnSpPr/>
      </xdr:nvCxnSpPr>
      <xdr:spPr>
        <a:xfrm>
          <a:off x="1028700" y="1691449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169563</xdr:rowOff>
    </xdr:from>
    <xdr:ext cx="405111" cy="259045"/>
    <xdr:sp macro="" textlink="">
      <xdr:nvSpPr>
        <xdr:cNvPr id="433" name="n_1aveValue【港湾・漁港】&#10;有形固定資産減価償却率">
          <a:extLst>
            <a:ext uri="{FF2B5EF4-FFF2-40B4-BE49-F238E27FC236}">
              <a16:creationId xmlns:a16="http://schemas.microsoft.com/office/drawing/2014/main" id="{BB516331-8A7E-41DD-A7F8-9580AE3FCC49}"/>
            </a:ext>
          </a:extLst>
        </xdr:cNvPr>
        <xdr:cNvSpPr txBox="1"/>
      </xdr:nvSpPr>
      <xdr:spPr>
        <a:xfrm>
          <a:off x="3239144" y="1714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146702</xdr:rowOff>
    </xdr:from>
    <xdr:ext cx="405111" cy="259045"/>
    <xdr:sp macro="" textlink="">
      <xdr:nvSpPr>
        <xdr:cNvPr id="434" name="n_2aveValue【港湾・漁港】&#10;有形固定資産減価償却率">
          <a:extLst>
            <a:ext uri="{FF2B5EF4-FFF2-40B4-BE49-F238E27FC236}">
              <a16:creationId xmlns:a16="http://schemas.microsoft.com/office/drawing/2014/main" id="{0FAB2278-BD64-492D-86F0-77983064E522}"/>
            </a:ext>
          </a:extLst>
        </xdr:cNvPr>
        <xdr:cNvSpPr txBox="1"/>
      </xdr:nvSpPr>
      <xdr:spPr>
        <a:xfrm>
          <a:off x="24390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144797</xdr:rowOff>
    </xdr:from>
    <xdr:ext cx="405111" cy="259045"/>
    <xdr:sp macro="" textlink="">
      <xdr:nvSpPr>
        <xdr:cNvPr id="435" name="n_3aveValue【港湾・漁港】&#10;有形固定資産減価償却率">
          <a:extLst>
            <a:ext uri="{FF2B5EF4-FFF2-40B4-BE49-F238E27FC236}">
              <a16:creationId xmlns:a16="http://schemas.microsoft.com/office/drawing/2014/main" id="{84151F6B-59BD-4522-BA0E-31F3F6E302B9}"/>
            </a:ext>
          </a:extLst>
        </xdr:cNvPr>
        <xdr:cNvSpPr txBox="1"/>
      </xdr:nvSpPr>
      <xdr:spPr>
        <a:xfrm>
          <a:off x="1648469" y="1711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652</xdr:rowOff>
    </xdr:from>
    <xdr:ext cx="405111" cy="259045"/>
    <xdr:sp macro="" textlink="">
      <xdr:nvSpPr>
        <xdr:cNvPr id="436" name="n_4aveValue【港湾・漁港】&#10;有形固定資産減価償却率">
          <a:extLst>
            <a:ext uri="{FF2B5EF4-FFF2-40B4-BE49-F238E27FC236}">
              <a16:creationId xmlns:a16="http://schemas.microsoft.com/office/drawing/2014/main" id="{75CA43D0-A96B-48A3-88BB-BF90B43C29F8}"/>
            </a:ext>
          </a:extLst>
        </xdr:cNvPr>
        <xdr:cNvSpPr txBox="1"/>
      </xdr:nvSpPr>
      <xdr:spPr>
        <a:xfrm>
          <a:off x="848369" y="1663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103522</xdr:rowOff>
    </xdr:from>
    <xdr:ext cx="405111" cy="259045"/>
    <xdr:sp macro="" textlink="">
      <xdr:nvSpPr>
        <xdr:cNvPr id="437" name="n_1mainValue【港湾・漁港】&#10;有形固定資産減価償却率">
          <a:extLst>
            <a:ext uri="{FF2B5EF4-FFF2-40B4-BE49-F238E27FC236}">
              <a16:creationId xmlns:a16="http://schemas.microsoft.com/office/drawing/2014/main" id="{E6B3D99D-CAEB-4596-8249-8D1E72C56125}"/>
            </a:ext>
          </a:extLst>
        </xdr:cNvPr>
        <xdr:cNvSpPr txBox="1"/>
      </xdr:nvSpPr>
      <xdr:spPr>
        <a:xfrm>
          <a:off x="3239144" y="1673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74947</xdr:rowOff>
    </xdr:from>
    <xdr:ext cx="405111" cy="259045"/>
    <xdr:sp macro="" textlink="">
      <xdr:nvSpPr>
        <xdr:cNvPr id="438" name="n_2mainValue【港湾・漁港】&#10;有形固定資産減価償却率">
          <a:extLst>
            <a:ext uri="{FF2B5EF4-FFF2-40B4-BE49-F238E27FC236}">
              <a16:creationId xmlns:a16="http://schemas.microsoft.com/office/drawing/2014/main" id="{18656F4A-A2A3-4FF3-9AC2-F56443770485}"/>
            </a:ext>
          </a:extLst>
        </xdr:cNvPr>
        <xdr:cNvSpPr txBox="1"/>
      </xdr:nvSpPr>
      <xdr:spPr>
        <a:xfrm>
          <a:off x="2439044" y="1670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48277</xdr:rowOff>
    </xdr:from>
    <xdr:ext cx="405111" cy="259045"/>
    <xdr:sp macro="" textlink="">
      <xdr:nvSpPr>
        <xdr:cNvPr id="439" name="n_3mainValue【港湾・漁港】&#10;有形固定資産減価償却率">
          <a:extLst>
            <a:ext uri="{FF2B5EF4-FFF2-40B4-BE49-F238E27FC236}">
              <a16:creationId xmlns:a16="http://schemas.microsoft.com/office/drawing/2014/main" id="{43B1B77D-142B-4375-B08E-C2A68071D58B}"/>
            </a:ext>
          </a:extLst>
        </xdr:cNvPr>
        <xdr:cNvSpPr txBox="1"/>
      </xdr:nvSpPr>
      <xdr:spPr>
        <a:xfrm>
          <a:off x="1648469" y="16675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154322</xdr:rowOff>
    </xdr:from>
    <xdr:ext cx="405111" cy="259045"/>
    <xdr:sp macro="" textlink="">
      <xdr:nvSpPr>
        <xdr:cNvPr id="440" name="n_4mainValue【港湾・漁港】&#10;有形固定資産減価償却率">
          <a:extLst>
            <a:ext uri="{FF2B5EF4-FFF2-40B4-BE49-F238E27FC236}">
              <a16:creationId xmlns:a16="http://schemas.microsoft.com/office/drawing/2014/main" id="{C2BD877C-D0D5-4343-8389-6687A60E0CBC}"/>
            </a:ext>
          </a:extLst>
        </xdr:cNvPr>
        <xdr:cNvSpPr txBox="1"/>
      </xdr:nvSpPr>
      <xdr:spPr>
        <a:xfrm>
          <a:off x="848369" y="1695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a:extLst>
            <a:ext uri="{FF2B5EF4-FFF2-40B4-BE49-F238E27FC236}">
              <a16:creationId xmlns:a16="http://schemas.microsoft.com/office/drawing/2014/main" id="{8C38ECCE-43BD-4CF2-B842-9BDF31B841F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a:extLst>
            <a:ext uri="{FF2B5EF4-FFF2-40B4-BE49-F238E27FC236}">
              <a16:creationId xmlns:a16="http://schemas.microsoft.com/office/drawing/2014/main" id="{A76C2086-597C-4BF4-A3B9-1F96B54C81E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a:extLst>
            <a:ext uri="{FF2B5EF4-FFF2-40B4-BE49-F238E27FC236}">
              <a16:creationId xmlns:a16="http://schemas.microsoft.com/office/drawing/2014/main" id="{541CDCF5-4A0C-46AD-A0FA-644FF2D7009E}"/>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a:extLst>
            <a:ext uri="{FF2B5EF4-FFF2-40B4-BE49-F238E27FC236}">
              <a16:creationId xmlns:a16="http://schemas.microsoft.com/office/drawing/2014/main" id="{551D4C2A-EF11-4050-A3D1-0FDFF4D5827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a:extLst>
            <a:ext uri="{FF2B5EF4-FFF2-40B4-BE49-F238E27FC236}">
              <a16:creationId xmlns:a16="http://schemas.microsoft.com/office/drawing/2014/main" id="{561249D6-BA8E-4A10-B469-0A7A6EDAFC1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a:extLst>
            <a:ext uri="{FF2B5EF4-FFF2-40B4-BE49-F238E27FC236}">
              <a16:creationId xmlns:a16="http://schemas.microsoft.com/office/drawing/2014/main" id="{28ECD51A-B4F3-4127-BF5C-C13BED6C019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a:extLst>
            <a:ext uri="{FF2B5EF4-FFF2-40B4-BE49-F238E27FC236}">
              <a16:creationId xmlns:a16="http://schemas.microsoft.com/office/drawing/2014/main" id="{839A44FE-6280-45F9-A8E0-CAFD760AE94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a:extLst>
            <a:ext uri="{FF2B5EF4-FFF2-40B4-BE49-F238E27FC236}">
              <a16:creationId xmlns:a16="http://schemas.microsoft.com/office/drawing/2014/main" id="{1CBC96B2-B45B-4AA9-852C-111E783A5523}"/>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a:extLst>
            <a:ext uri="{FF2B5EF4-FFF2-40B4-BE49-F238E27FC236}">
              <a16:creationId xmlns:a16="http://schemas.microsoft.com/office/drawing/2014/main" id="{957C63BD-C84F-441B-B5E6-6211A230C826}"/>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a:extLst>
            <a:ext uri="{FF2B5EF4-FFF2-40B4-BE49-F238E27FC236}">
              <a16:creationId xmlns:a16="http://schemas.microsoft.com/office/drawing/2014/main" id="{C769DDFD-D62C-460E-A0C2-DC6806925444}"/>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1" name="直線コネクタ 450">
          <a:extLst>
            <a:ext uri="{FF2B5EF4-FFF2-40B4-BE49-F238E27FC236}">
              <a16:creationId xmlns:a16="http://schemas.microsoft.com/office/drawing/2014/main" id="{5E79EA35-18D3-477B-925B-16EFB796F68D}"/>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2" name="テキスト ボックス 451">
          <a:extLst>
            <a:ext uri="{FF2B5EF4-FFF2-40B4-BE49-F238E27FC236}">
              <a16:creationId xmlns:a16="http://schemas.microsoft.com/office/drawing/2014/main" id="{84DE899D-ABC9-4881-B807-6A73A4125886}"/>
            </a:ext>
          </a:extLst>
        </xdr:cNvPr>
        <xdr:cNvSpPr txBox="1"/>
      </xdr:nvSpPr>
      <xdr:spPr>
        <a:xfrm>
          <a:off x="5723389" y="1766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3" name="直線コネクタ 452">
          <a:extLst>
            <a:ext uri="{FF2B5EF4-FFF2-40B4-BE49-F238E27FC236}">
              <a16:creationId xmlns:a16="http://schemas.microsoft.com/office/drawing/2014/main" id="{E3031818-09E7-46F6-AD66-9B07C5A91B52}"/>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4" name="テキスト ボックス 453">
          <a:extLst>
            <a:ext uri="{FF2B5EF4-FFF2-40B4-BE49-F238E27FC236}">
              <a16:creationId xmlns:a16="http://schemas.microsoft.com/office/drawing/2014/main" id="{B48A6B1B-2A89-4EC0-AB76-2B703F5366A9}"/>
            </a:ext>
          </a:extLst>
        </xdr:cNvPr>
        <xdr:cNvSpPr txBox="1"/>
      </xdr:nvSpPr>
      <xdr:spPr>
        <a:xfrm>
          <a:off x="5324703" y="17285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5" name="直線コネクタ 454">
          <a:extLst>
            <a:ext uri="{FF2B5EF4-FFF2-40B4-BE49-F238E27FC236}">
              <a16:creationId xmlns:a16="http://schemas.microsoft.com/office/drawing/2014/main" id="{402FFBC7-E40A-47E6-AE4C-F7E7BE9920C5}"/>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6" name="テキスト ボックス 455">
          <a:extLst>
            <a:ext uri="{FF2B5EF4-FFF2-40B4-BE49-F238E27FC236}">
              <a16:creationId xmlns:a16="http://schemas.microsoft.com/office/drawing/2014/main" id="{493BC117-6B27-435D-9E73-AB8C95E619AF}"/>
            </a:ext>
          </a:extLst>
        </xdr:cNvPr>
        <xdr:cNvSpPr txBox="1"/>
      </xdr:nvSpPr>
      <xdr:spPr>
        <a:xfrm>
          <a:off x="5324703" y="16904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7" name="直線コネクタ 456">
          <a:extLst>
            <a:ext uri="{FF2B5EF4-FFF2-40B4-BE49-F238E27FC236}">
              <a16:creationId xmlns:a16="http://schemas.microsoft.com/office/drawing/2014/main" id="{A8BA21C9-2340-4D0E-BA2C-B8853606E010}"/>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8" name="テキスト ボックス 457">
          <a:extLst>
            <a:ext uri="{FF2B5EF4-FFF2-40B4-BE49-F238E27FC236}">
              <a16:creationId xmlns:a16="http://schemas.microsoft.com/office/drawing/2014/main" id="{28EDBD54-C996-4F8B-965B-CBF3F65D85F9}"/>
            </a:ext>
          </a:extLst>
        </xdr:cNvPr>
        <xdr:cNvSpPr txBox="1"/>
      </xdr:nvSpPr>
      <xdr:spPr>
        <a:xfrm>
          <a:off x="5324703" y="16523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9" name="直線コネクタ 458">
          <a:extLst>
            <a:ext uri="{FF2B5EF4-FFF2-40B4-BE49-F238E27FC236}">
              <a16:creationId xmlns:a16="http://schemas.microsoft.com/office/drawing/2014/main" id="{639D01C3-9BA8-4FC2-968F-1FAA0CA4B522}"/>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60" name="テキスト ボックス 459">
          <a:extLst>
            <a:ext uri="{FF2B5EF4-FFF2-40B4-BE49-F238E27FC236}">
              <a16:creationId xmlns:a16="http://schemas.microsoft.com/office/drawing/2014/main" id="{92629623-D07D-4B5F-885B-6DAAF575F614}"/>
            </a:ext>
          </a:extLst>
        </xdr:cNvPr>
        <xdr:cNvSpPr txBox="1"/>
      </xdr:nvSpPr>
      <xdr:spPr>
        <a:xfrm>
          <a:off x="5324703" y="16142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1" name="直線コネクタ 460">
          <a:extLst>
            <a:ext uri="{FF2B5EF4-FFF2-40B4-BE49-F238E27FC236}">
              <a16:creationId xmlns:a16="http://schemas.microsoft.com/office/drawing/2014/main" id="{7AA1D4F9-4C32-499D-B501-0B9A0F15FD7F}"/>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2" name="テキスト ボックス 461">
          <a:extLst>
            <a:ext uri="{FF2B5EF4-FFF2-40B4-BE49-F238E27FC236}">
              <a16:creationId xmlns:a16="http://schemas.microsoft.com/office/drawing/2014/main" id="{6163C587-FB8A-44B6-AFFB-A90C9BBE8605}"/>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3" name="【港湾・漁港】&#10;一人当たり有形固定資産（償却資産）額グラフ枠">
          <a:extLst>
            <a:ext uri="{FF2B5EF4-FFF2-40B4-BE49-F238E27FC236}">
              <a16:creationId xmlns:a16="http://schemas.microsoft.com/office/drawing/2014/main" id="{7D6E9463-3AA7-48FC-934D-03ECC1E1E27A}"/>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162748</xdr:rowOff>
    </xdr:from>
    <xdr:to>
      <xdr:col>54</xdr:col>
      <xdr:colOff>189865</xdr:colOff>
      <xdr:row>108</xdr:row>
      <xdr:rowOff>89027</xdr:rowOff>
    </xdr:to>
    <xdr:cxnSp macro="">
      <xdr:nvCxnSpPr>
        <xdr:cNvPr id="464" name="直線コネクタ 463">
          <a:extLst>
            <a:ext uri="{FF2B5EF4-FFF2-40B4-BE49-F238E27FC236}">
              <a16:creationId xmlns:a16="http://schemas.microsoft.com/office/drawing/2014/main" id="{0D6BB6B8-4745-4BDD-B11E-A8FB59E3F158}"/>
            </a:ext>
          </a:extLst>
        </xdr:cNvPr>
        <xdr:cNvCxnSpPr/>
      </xdr:nvCxnSpPr>
      <xdr:spPr>
        <a:xfrm flipV="1">
          <a:off x="9429115" y="16447323"/>
          <a:ext cx="0" cy="1297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92854</xdr:rowOff>
    </xdr:from>
    <xdr:ext cx="599010" cy="259045"/>
    <xdr:sp macro="" textlink="">
      <xdr:nvSpPr>
        <xdr:cNvPr id="465" name="【港湾・漁港】&#10;一人当たり有形固定資産（償却資産）額最小値テキスト">
          <a:extLst>
            <a:ext uri="{FF2B5EF4-FFF2-40B4-BE49-F238E27FC236}">
              <a16:creationId xmlns:a16="http://schemas.microsoft.com/office/drawing/2014/main" id="{6AC4509A-89AF-4DF3-AD9D-9040682EEE70}"/>
            </a:ext>
          </a:extLst>
        </xdr:cNvPr>
        <xdr:cNvSpPr txBox="1"/>
      </xdr:nvSpPr>
      <xdr:spPr>
        <a:xfrm>
          <a:off x="9467850" y="17752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89027</xdr:rowOff>
    </xdr:from>
    <xdr:to>
      <xdr:col>55</xdr:col>
      <xdr:colOff>88900</xdr:colOff>
      <xdr:row>108</xdr:row>
      <xdr:rowOff>89027</xdr:rowOff>
    </xdr:to>
    <xdr:cxnSp macro="">
      <xdr:nvCxnSpPr>
        <xdr:cNvPr id="466" name="直線コネクタ 465">
          <a:extLst>
            <a:ext uri="{FF2B5EF4-FFF2-40B4-BE49-F238E27FC236}">
              <a16:creationId xmlns:a16="http://schemas.microsoft.com/office/drawing/2014/main" id="{FBB64B17-6CEE-4C6A-9E50-41C6DEE87960}"/>
            </a:ext>
          </a:extLst>
        </xdr:cNvPr>
        <xdr:cNvCxnSpPr/>
      </xdr:nvCxnSpPr>
      <xdr:spPr>
        <a:xfrm>
          <a:off x="9363075" y="177452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109425</xdr:rowOff>
    </xdr:from>
    <xdr:ext cx="690189" cy="259045"/>
    <xdr:sp macro="" textlink="">
      <xdr:nvSpPr>
        <xdr:cNvPr id="467" name="【港湾・漁港】&#10;一人当たり有形固定資産（償却資産）額最大値テキスト">
          <a:extLst>
            <a:ext uri="{FF2B5EF4-FFF2-40B4-BE49-F238E27FC236}">
              <a16:creationId xmlns:a16="http://schemas.microsoft.com/office/drawing/2014/main" id="{6C0F04CF-E49E-4B6B-990A-A133FB9B9F6F}"/>
            </a:ext>
          </a:extLst>
        </xdr:cNvPr>
        <xdr:cNvSpPr txBox="1"/>
      </xdr:nvSpPr>
      <xdr:spPr>
        <a:xfrm>
          <a:off x="9467850" y="16222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162748</xdr:rowOff>
    </xdr:from>
    <xdr:to>
      <xdr:col>55</xdr:col>
      <xdr:colOff>88900</xdr:colOff>
      <xdr:row>100</xdr:row>
      <xdr:rowOff>162748</xdr:rowOff>
    </xdr:to>
    <xdr:cxnSp macro="">
      <xdr:nvCxnSpPr>
        <xdr:cNvPr id="468" name="直線コネクタ 467">
          <a:extLst>
            <a:ext uri="{FF2B5EF4-FFF2-40B4-BE49-F238E27FC236}">
              <a16:creationId xmlns:a16="http://schemas.microsoft.com/office/drawing/2014/main" id="{781B7760-9D7A-491A-8F7B-63FE2D6F123B}"/>
            </a:ext>
          </a:extLst>
        </xdr:cNvPr>
        <xdr:cNvCxnSpPr/>
      </xdr:nvCxnSpPr>
      <xdr:spPr>
        <a:xfrm>
          <a:off x="9363075" y="164473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141034</xdr:rowOff>
    </xdr:from>
    <xdr:ext cx="690189" cy="259045"/>
    <xdr:sp macro="" textlink="">
      <xdr:nvSpPr>
        <xdr:cNvPr id="469" name="【港湾・漁港】&#10;一人当たり有形固定資産（償却資産）額平均値テキスト">
          <a:extLst>
            <a:ext uri="{FF2B5EF4-FFF2-40B4-BE49-F238E27FC236}">
              <a16:creationId xmlns:a16="http://schemas.microsoft.com/office/drawing/2014/main" id="{A16F81C5-A14E-440C-9CFB-23F97AE89F4D}"/>
            </a:ext>
          </a:extLst>
        </xdr:cNvPr>
        <xdr:cNvSpPr txBox="1"/>
      </xdr:nvSpPr>
      <xdr:spPr>
        <a:xfrm>
          <a:off x="9467850" y="17289209"/>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162607</xdr:rowOff>
    </xdr:from>
    <xdr:to>
      <xdr:col>55</xdr:col>
      <xdr:colOff>50800</xdr:colOff>
      <xdr:row>106</xdr:row>
      <xdr:rowOff>92757</xdr:rowOff>
    </xdr:to>
    <xdr:sp macro="" textlink="">
      <xdr:nvSpPr>
        <xdr:cNvPr id="470" name="フローチャート: 判断 469">
          <a:extLst>
            <a:ext uri="{FF2B5EF4-FFF2-40B4-BE49-F238E27FC236}">
              <a16:creationId xmlns:a16="http://schemas.microsoft.com/office/drawing/2014/main" id="{BA239338-191F-46F9-9C6D-B0CC3E7D33C1}"/>
            </a:ext>
          </a:extLst>
        </xdr:cNvPr>
        <xdr:cNvSpPr/>
      </xdr:nvSpPr>
      <xdr:spPr>
        <a:xfrm>
          <a:off x="9401175" y="1730443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7170</xdr:rowOff>
    </xdr:from>
    <xdr:to>
      <xdr:col>50</xdr:col>
      <xdr:colOff>165100</xdr:colOff>
      <xdr:row>106</xdr:row>
      <xdr:rowOff>108770</xdr:rowOff>
    </xdr:to>
    <xdr:sp macro="" textlink="">
      <xdr:nvSpPr>
        <xdr:cNvPr id="471" name="フローチャート: 判断 470">
          <a:extLst>
            <a:ext uri="{FF2B5EF4-FFF2-40B4-BE49-F238E27FC236}">
              <a16:creationId xmlns:a16="http://schemas.microsoft.com/office/drawing/2014/main" id="{460B85AC-5876-4440-AE92-E3755A44619A}"/>
            </a:ext>
          </a:extLst>
        </xdr:cNvPr>
        <xdr:cNvSpPr/>
      </xdr:nvSpPr>
      <xdr:spPr>
        <a:xfrm>
          <a:off x="8639175" y="17326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19064</xdr:rowOff>
    </xdr:from>
    <xdr:to>
      <xdr:col>46</xdr:col>
      <xdr:colOff>38100</xdr:colOff>
      <xdr:row>106</xdr:row>
      <xdr:rowOff>120664</xdr:rowOff>
    </xdr:to>
    <xdr:sp macro="" textlink="">
      <xdr:nvSpPr>
        <xdr:cNvPr id="472" name="フローチャート: 判断 471">
          <a:extLst>
            <a:ext uri="{FF2B5EF4-FFF2-40B4-BE49-F238E27FC236}">
              <a16:creationId xmlns:a16="http://schemas.microsoft.com/office/drawing/2014/main" id="{B4373CB6-4C5D-47A9-BF5F-2BB35DC5BAAC}"/>
            </a:ext>
          </a:extLst>
        </xdr:cNvPr>
        <xdr:cNvSpPr/>
      </xdr:nvSpPr>
      <xdr:spPr>
        <a:xfrm>
          <a:off x="7839075" y="173355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103037</xdr:rowOff>
    </xdr:from>
    <xdr:to>
      <xdr:col>41</xdr:col>
      <xdr:colOff>101600</xdr:colOff>
      <xdr:row>106</xdr:row>
      <xdr:rowOff>33187</xdr:rowOff>
    </xdr:to>
    <xdr:sp macro="" textlink="">
      <xdr:nvSpPr>
        <xdr:cNvPr id="473" name="フローチャート: 判断 472">
          <a:extLst>
            <a:ext uri="{FF2B5EF4-FFF2-40B4-BE49-F238E27FC236}">
              <a16:creationId xmlns:a16="http://schemas.microsoft.com/office/drawing/2014/main" id="{D73FA8A9-058A-4CB4-B2A0-16ECBF2FA11C}"/>
            </a:ext>
          </a:extLst>
        </xdr:cNvPr>
        <xdr:cNvSpPr/>
      </xdr:nvSpPr>
      <xdr:spPr>
        <a:xfrm>
          <a:off x="7029450" y="17251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138494</xdr:rowOff>
    </xdr:from>
    <xdr:to>
      <xdr:col>36</xdr:col>
      <xdr:colOff>165100</xdr:colOff>
      <xdr:row>107</xdr:row>
      <xdr:rowOff>68644</xdr:rowOff>
    </xdr:to>
    <xdr:sp macro="" textlink="">
      <xdr:nvSpPr>
        <xdr:cNvPr id="474" name="フローチャート: 判断 473">
          <a:extLst>
            <a:ext uri="{FF2B5EF4-FFF2-40B4-BE49-F238E27FC236}">
              <a16:creationId xmlns:a16="http://schemas.microsoft.com/office/drawing/2014/main" id="{E9A75C10-ABA4-4661-AD40-711F48A31876}"/>
            </a:ext>
          </a:extLst>
        </xdr:cNvPr>
        <xdr:cNvSpPr/>
      </xdr:nvSpPr>
      <xdr:spPr>
        <a:xfrm>
          <a:off x="6238875" y="174581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65E39EA-00B4-48EE-95EF-E71CCC2AA8C1}"/>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DF98064D-D412-4F74-BA9D-368CF1886534}"/>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46BA2312-635C-4665-A558-3FAA8E35DCE1}"/>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DCF2335B-0EDF-45DE-BCD7-6B03D68A691B}"/>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6714EF8C-634B-4D6B-B91F-623FF04CD962}"/>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111948</xdr:rowOff>
    </xdr:from>
    <xdr:to>
      <xdr:col>55</xdr:col>
      <xdr:colOff>50800</xdr:colOff>
      <xdr:row>101</xdr:row>
      <xdr:rowOff>42098</xdr:rowOff>
    </xdr:to>
    <xdr:sp macro="" textlink="">
      <xdr:nvSpPr>
        <xdr:cNvPr id="480" name="楕円 479">
          <a:extLst>
            <a:ext uri="{FF2B5EF4-FFF2-40B4-BE49-F238E27FC236}">
              <a16:creationId xmlns:a16="http://schemas.microsoft.com/office/drawing/2014/main" id="{64600DC6-CED7-481C-927F-F8B26759EB3B}"/>
            </a:ext>
          </a:extLst>
        </xdr:cNvPr>
        <xdr:cNvSpPr/>
      </xdr:nvSpPr>
      <xdr:spPr>
        <a:xfrm>
          <a:off x="9401175" y="1639969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64975</xdr:rowOff>
    </xdr:from>
    <xdr:ext cx="690189" cy="259045"/>
    <xdr:sp macro="" textlink="">
      <xdr:nvSpPr>
        <xdr:cNvPr id="481" name="【港湾・漁港】&#10;一人当たり有形固定資産（償却資産）額該当値テキスト">
          <a:extLst>
            <a:ext uri="{FF2B5EF4-FFF2-40B4-BE49-F238E27FC236}">
              <a16:creationId xmlns:a16="http://schemas.microsoft.com/office/drawing/2014/main" id="{1A442A54-270E-476F-9FBB-40AFC71CE52C}"/>
            </a:ext>
          </a:extLst>
        </xdr:cNvPr>
        <xdr:cNvSpPr txBox="1"/>
      </xdr:nvSpPr>
      <xdr:spPr>
        <a:xfrm>
          <a:off x="9467850" y="163559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152386</xdr:rowOff>
    </xdr:from>
    <xdr:to>
      <xdr:col>50</xdr:col>
      <xdr:colOff>165100</xdr:colOff>
      <xdr:row>101</xdr:row>
      <xdr:rowOff>82536</xdr:rowOff>
    </xdr:to>
    <xdr:sp macro="" textlink="">
      <xdr:nvSpPr>
        <xdr:cNvPr id="482" name="楕円 481">
          <a:extLst>
            <a:ext uri="{FF2B5EF4-FFF2-40B4-BE49-F238E27FC236}">
              <a16:creationId xmlns:a16="http://schemas.microsoft.com/office/drawing/2014/main" id="{AA682296-1CB8-445B-BBD5-0DE7959C5C12}"/>
            </a:ext>
          </a:extLst>
        </xdr:cNvPr>
        <xdr:cNvSpPr/>
      </xdr:nvSpPr>
      <xdr:spPr>
        <a:xfrm>
          <a:off x="8639175" y="164401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162748</xdr:rowOff>
    </xdr:from>
    <xdr:to>
      <xdr:col>55</xdr:col>
      <xdr:colOff>0</xdr:colOff>
      <xdr:row>101</xdr:row>
      <xdr:rowOff>31736</xdr:rowOff>
    </xdr:to>
    <xdr:cxnSp macro="">
      <xdr:nvCxnSpPr>
        <xdr:cNvPr id="483" name="直線コネクタ 482">
          <a:extLst>
            <a:ext uri="{FF2B5EF4-FFF2-40B4-BE49-F238E27FC236}">
              <a16:creationId xmlns:a16="http://schemas.microsoft.com/office/drawing/2014/main" id="{B577D784-C25F-4ACF-BC6A-470120CBCCA9}"/>
            </a:ext>
          </a:extLst>
        </xdr:cNvPr>
        <xdr:cNvCxnSpPr/>
      </xdr:nvCxnSpPr>
      <xdr:spPr>
        <a:xfrm flipV="1">
          <a:off x="8686800" y="16447323"/>
          <a:ext cx="742950" cy="40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14661</xdr:rowOff>
    </xdr:from>
    <xdr:to>
      <xdr:col>46</xdr:col>
      <xdr:colOff>38100</xdr:colOff>
      <xdr:row>101</xdr:row>
      <xdr:rowOff>116261</xdr:rowOff>
    </xdr:to>
    <xdr:sp macro="" textlink="">
      <xdr:nvSpPr>
        <xdr:cNvPr id="484" name="楕円 483">
          <a:extLst>
            <a:ext uri="{FF2B5EF4-FFF2-40B4-BE49-F238E27FC236}">
              <a16:creationId xmlns:a16="http://schemas.microsoft.com/office/drawing/2014/main" id="{C8B1D0B7-A539-4DC5-9F5E-E827A6B23925}"/>
            </a:ext>
          </a:extLst>
        </xdr:cNvPr>
        <xdr:cNvSpPr/>
      </xdr:nvSpPr>
      <xdr:spPr>
        <a:xfrm>
          <a:off x="7839075" y="164706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31736</xdr:rowOff>
    </xdr:from>
    <xdr:to>
      <xdr:col>50</xdr:col>
      <xdr:colOff>114300</xdr:colOff>
      <xdr:row>101</xdr:row>
      <xdr:rowOff>65461</xdr:rowOff>
    </xdr:to>
    <xdr:cxnSp macro="">
      <xdr:nvCxnSpPr>
        <xdr:cNvPr id="485" name="直線コネクタ 484">
          <a:extLst>
            <a:ext uri="{FF2B5EF4-FFF2-40B4-BE49-F238E27FC236}">
              <a16:creationId xmlns:a16="http://schemas.microsoft.com/office/drawing/2014/main" id="{484B4ED3-30CD-4FD6-A927-F463339A5968}"/>
            </a:ext>
          </a:extLst>
        </xdr:cNvPr>
        <xdr:cNvCxnSpPr/>
      </xdr:nvCxnSpPr>
      <xdr:spPr>
        <a:xfrm flipV="1">
          <a:off x="7886700" y="16487761"/>
          <a:ext cx="800100" cy="4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78463</xdr:rowOff>
    </xdr:from>
    <xdr:to>
      <xdr:col>41</xdr:col>
      <xdr:colOff>101600</xdr:colOff>
      <xdr:row>102</xdr:row>
      <xdr:rowOff>8613</xdr:rowOff>
    </xdr:to>
    <xdr:sp macro="" textlink="">
      <xdr:nvSpPr>
        <xdr:cNvPr id="486" name="楕円 485">
          <a:extLst>
            <a:ext uri="{FF2B5EF4-FFF2-40B4-BE49-F238E27FC236}">
              <a16:creationId xmlns:a16="http://schemas.microsoft.com/office/drawing/2014/main" id="{112E93EE-A6BC-4A8D-A931-978812D0D7D0}"/>
            </a:ext>
          </a:extLst>
        </xdr:cNvPr>
        <xdr:cNvSpPr/>
      </xdr:nvSpPr>
      <xdr:spPr>
        <a:xfrm>
          <a:off x="7029450" y="165376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65461</xdr:rowOff>
    </xdr:from>
    <xdr:to>
      <xdr:col>45</xdr:col>
      <xdr:colOff>177800</xdr:colOff>
      <xdr:row>101</xdr:row>
      <xdr:rowOff>129263</xdr:rowOff>
    </xdr:to>
    <xdr:cxnSp macro="">
      <xdr:nvCxnSpPr>
        <xdr:cNvPr id="487" name="直線コネクタ 486">
          <a:extLst>
            <a:ext uri="{FF2B5EF4-FFF2-40B4-BE49-F238E27FC236}">
              <a16:creationId xmlns:a16="http://schemas.microsoft.com/office/drawing/2014/main" id="{B046EBD7-A929-4796-8A86-9089C2A27133}"/>
            </a:ext>
          </a:extLst>
        </xdr:cNvPr>
        <xdr:cNvCxnSpPr/>
      </xdr:nvCxnSpPr>
      <xdr:spPr>
        <a:xfrm flipV="1">
          <a:off x="7077075" y="16527836"/>
          <a:ext cx="809625"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97172</xdr:rowOff>
    </xdr:from>
    <xdr:to>
      <xdr:col>36</xdr:col>
      <xdr:colOff>165100</xdr:colOff>
      <xdr:row>102</xdr:row>
      <xdr:rowOff>27322</xdr:rowOff>
    </xdr:to>
    <xdr:sp macro="" textlink="">
      <xdr:nvSpPr>
        <xdr:cNvPr id="488" name="楕円 487">
          <a:extLst>
            <a:ext uri="{FF2B5EF4-FFF2-40B4-BE49-F238E27FC236}">
              <a16:creationId xmlns:a16="http://schemas.microsoft.com/office/drawing/2014/main" id="{0C5E881C-B875-4A31-A029-43600F74D2D9}"/>
            </a:ext>
          </a:extLst>
        </xdr:cNvPr>
        <xdr:cNvSpPr/>
      </xdr:nvSpPr>
      <xdr:spPr>
        <a:xfrm>
          <a:off x="6238875" y="165563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129263</xdr:rowOff>
    </xdr:from>
    <xdr:to>
      <xdr:col>41</xdr:col>
      <xdr:colOff>50800</xdr:colOff>
      <xdr:row>101</xdr:row>
      <xdr:rowOff>147972</xdr:rowOff>
    </xdr:to>
    <xdr:cxnSp macro="">
      <xdr:nvCxnSpPr>
        <xdr:cNvPr id="489" name="直線コネクタ 488">
          <a:extLst>
            <a:ext uri="{FF2B5EF4-FFF2-40B4-BE49-F238E27FC236}">
              <a16:creationId xmlns:a16="http://schemas.microsoft.com/office/drawing/2014/main" id="{E0FE715A-0568-4863-9F48-1B328C1F691C}"/>
            </a:ext>
          </a:extLst>
        </xdr:cNvPr>
        <xdr:cNvCxnSpPr/>
      </xdr:nvCxnSpPr>
      <xdr:spPr>
        <a:xfrm flipV="1">
          <a:off x="6286500" y="16585288"/>
          <a:ext cx="790575" cy="1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99897</xdr:rowOff>
    </xdr:from>
    <xdr:ext cx="690189" cy="259045"/>
    <xdr:sp macro="" textlink="">
      <xdr:nvSpPr>
        <xdr:cNvPr id="490" name="n_1aveValue【港湾・漁港】&#10;一人当たり有形固定資産（償却資産）額">
          <a:extLst>
            <a:ext uri="{FF2B5EF4-FFF2-40B4-BE49-F238E27FC236}">
              <a16:creationId xmlns:a16="http://schemas.microsoft.com/office/drawing/2014/main" id="{518CB3DC-703D-4763-BA1A-1458A496C3FD}"/>
            </a:ext>
          </a:extLst>
        </xdr:cNvPr>
        <xdr:cNvSpPr txBox="1"/>
      </xdr:nvSpPr>
      <xdr:spPr>
        <a:xfrm>
          <a:off x="8370280" y="174195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111791</xdr:rowOff>
    </xdr:from>
    <xdr:ext cx="690189" cy="259045"/>
    <xdr:sp macro="" textlink="">
      <xdr:nvSpPr>
        <xdr:cNvPr id="491" name="n_2aveValue【港湾・漁港】&#10;一人当たり有形固定資産（償却資産）額">
          <a:extLst>
            <a:ext uri="{FF2B5EF4-FFF2-40B4-BE49-F238E27FC236}">
              <a16:creationId xmlns:a16="http://schemas.microsoft.com/office/drawing/2014/main" id="{6422FB23-FC41-41A2-9C4C-EEE93B2E11AA}"/>
            </a:ext>
          </a:extLst>
        </xdr:cNvPr>
        <xdr:cNvSpPr txBox="1"/>
      </xdr:nvSpPr>
      <xdr:spPr>
        <a:xfrm>
          <a:off x="7570180" y="17428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24314</xdr:rowOff>
    </xdr:from>
    <xdr:ext cx="690189" cy="259045"/>
    <xdr:sp macro="" textlink="">
      <xdr:nvSpPr>
        <xdr:cNvPr id="492" name="n_3aveValue【港湾・漁港】&#10;一人当たり有形固定資産（償却資産）額">
          <a:extLst>
            <a:ext uri="{FF2B5EF4-FFF2-40B4-BE49-F238E27FC236}">
              <a16:creationId xmlns:a16="http://schemas.microsoft.com/office/drawing/2014/main" id="{215F0DE3-9E03-4242-9013-572B72346F44}"/>
            </a:ext>
          </a:extLst>
        </xdr:cNvPr>
        <xdr:cNvSpPr txBox="1"/>
      </xdr:nvSpPr>
      <xdr:spPr>
        <a:xfrm>
          <a:off x="6770080" y="173439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59771</xdr:rowOff>
    </xdr:from>
    <xdr:ext cx="599010" cy="259045"/>
    <xdr:sp macro="" textlink="">
      <xdr:nvSpPr>
        <xdr:cNvPr id="493" name="n_4aveValue【港湾・漁港】&#10;一人当たり有形固定資産（償却資産）額">
          <a:extLst>
            <a:ext uri="{FF2B5EF4-FFF2-40B4-BE49-F238E27FC236}">
              <a16:creationId xmlns:a16="http://schemas.microsoft.com/office/drawing/2014/main" id="{1126C760-7239-4251-ABAD-E70013795D61}"/>
            </a:ext>
          </a:extLst>
        </xdr:cNvPr>
        <xdr:cNvSpPr txBox="1"/>
      </xdr:nvSpPr>
      <xdr:spPr>
        <a:xfrm>
          <a:off x="6009220" y="17547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99</xdr:row>
      <xdr:rowOff>99063</xdr:rowOff>
    </xdr:from>
    <xdr:ext cx="690189" cy="259045"/>
    <xdr:sp macro="" textlink="">
      <xdr:nvSpPr>
        <xdr:cNvPr id="494" name="n_1mainValue【港湾・漁港】&#10;一人当たり有形固定資産（償却資産）額">
          <a:extLst>
            <a:ext uri="{FF2B5EF4-FFF2-40B4-BE49-F238E27FC236}">
              <a16:creationId xmlns:a16="http://schemas.microsoft.com/office/drawing/2014/main" id="{F26AEB9D-AC02-472F-8B42-D7C06B04EFE3}"/>
            </a:ext>
          </a:extLst>
        </xdr:cNvPr>
        <xdr:cNvSpPr txBox="1"/>
      </xdr:nvSpPr>
      <xdr:spPr>
        <a:xfrm>
          <a:off x="8370280" y="162185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99</xdr:row>
      <xdr:rowOff>132788</xdr:rowOff>
    </xdr:from>
    <xdr:ext cx="690189" cy="259045"/>
    <xdr:sp macro="" textlink="">
      <xdr:nvSpPr>
        <xdr:cNvPr id="495" name="n_2mainValue【港湾・漁港】&#10;一人当たり有形固定資産（償却資産）額">
          <a:extLst>
            <a:ext uri="{FF2B5EF4-FFF2-40B4-BE49-F238E27FC236}">
              <a16:creationId xmlns:a16="http://schemas.microsoft.com/office/drawing/2014/main" id="{54570C04-0074-4DC6-B129-B6E24C1D0925}"/>
            </a:ext>
          </a:extLst>
        </xdr:cNvPr>
        <xdr:cNvSpPr txBox="1"/>
      </xdr:nvSpPr>
      <xdr:spPr>
        <a:xfrm>
          <a:off x="7570180" y="162490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100</xdr:row>
      <xdr:rowOff>25140</xdr:rowOff>
    </xdr:from>
    <xdr:ext cx="690189" cy="259045"/>
    <xdr:sp macro="" textlink="">
      <xdr:nvSpPr>
        <xdr:cNvPr id="496" name="n_3mainValue【港湾・漁港】&#10;一人当たり有形固定資産（償却資産）額">
          <a:extLst>
            <a:ext uri="{FF2B5EF4-FFF2-40B4-BE49-F238E27FC236}">
              <a16:creationId xmlns:a16="http://schemas.microsoft.com/office/drawing/2014/main" id="{7DC04A3B-5845-460A-A224-80A327D9E2B2}"/>
            </a:ext>
          </a:extLst>
        </xdr:cNvPr>
        <xdr:cNvSpPr txBox="1"/>
      </xdr:nvSpPr>
      <xdr:spPr>
        <a:xfrm>
          <a:off x="6770080" y="163160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100</xdr:row>
      <xdr:rowOff>43849</xdr:rowOff>
    </xdr:from>
    <xdr:ext cx="690189" cy="259045"/>
    <xdr:sp macro="" textlink="">
      <xdr:nvSpPr>
        <xdr:cNvPr id="497" name="n_4mainValue【港湾・漁港】&#10;一人当たり有形固定資産（償却資産）額">
          <a:extLst>
            <a:ext uri="{FF2B5EF4-FFF2-40B4-BE49-F238E27FC236}">
              <a16:creationId xmlns:a16="http://schemas.microsoft.com/office/drawing/2014/main" id="{A48B6618-66D1-4C8C-ADF3-E27A11049032}"/>
            </a:ext>
          </a:extLst>
        </xdr:cNvPr>
        <xdr:cNvSpPr txBox="1"/>
      </xdr:nvSpPr>
      <xdr:spPr>
        <a:xfrm>
          <a:off x="5979505" y="163347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8" name="正方形/長方形 497">
          <a:extLst>
            <a:ext uri="{FF2B5EF4-FFF2-40B4-BE49-F238E27FC236}">
              <a16:creationId xmlns:a16="http://schemas.microsoft.com/office/drawing/2014/main" id="{FEA405BE-3024-44CA-9153-A910EFDB7F3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9" name="正方形/長方形 498">
          <a:extLst>
            <a:ext uri="{FF2B5EF4-FFF2-40B4-BE49-F238E27FC236}">
              <a16:creationId xmlns:a16="http://schemas.microsoft.com/office/drawing/2014/main" id="{E8C2FB83-4378-41A3-9DF2-7DE3207829F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0" name="正方形/長方形 499">
          <a:extLst>
            <a:ext uri="{FF2B5EF4-FFF2-40B4-BE49-F238E27FC236}">
              <a16:creationId xmlns:a16="http://schemas.microsoft.com/office/drawing/2014/main" id="{613618E3-40D3-4307-A6D2-AE4E6E9F502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1" name="正方形/長方形 500">
          <a:extLst>
            <a:ext uri="{FF2B5EF4-FFF2-40B4-BE49-F238E27FC236}">
              <a16:creationId xmlns:a16="http://schemas.microsoft.com/office/drawing/2014/main" id="{FFD290BE-7D95-4C33-BA2F-13B2E2B7EE5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2" name="正方形/長方形 501">
          <a:extLst>
            <a:ext uri="{FF2B5EF4-FFF2-40B4-BE49-F238E27FC236}">
              <a16:creationId xmlns:a16="http://schemas.microsoft.com/office/drawing/2014/main" id="{1EDB4932-DC62-4625-8DBB-74A9BB0FBD1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3" name="正方形/長方形 502">
          <a:extLst>
            <a:ext uri="{FF2B5EF4-FFF2-40B4-BE49-F238E27FC236}">
              <a16:creationId xmlns:a16="http://schemas.microsoft.com/office/drawing/2014/main" id="{24D0FCF8-DB9E-48EB-8052-04652CE87D1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4" name="正方形/長方形 503">
          <a:extLst>
            <a:ext uri="{FF2B5EF4-FFF2-40B4-BE49-F238E27FC236}">
              <a16:creationId xmlns:a16="http://schemas.microsoft.com/office/drawing/2014/main" id="{047F8524-7836-4C1F-B0C7-942C552185E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5" name="正方形/長方形 504">
          <a:extLst>
            <a:ext uri="{FF2B5EF4-FFF2-40B4-BE49-F238E27FC236}">
              <a16:creationId xmlns:a16="http://schemas.microsoft.com/office/drawing/2014/main" id="{ADFAA193-B148-4251-A0CB-30E9622DC2F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6" name="テキスト ボックス 505">
          <a:extLst>
            <a:ext uri="{FF2B5EF4-FFF2-40B4-BE49-F238E27FC236}">
              <a16:creationId xmlns:a16="http://schemas.microsoft.com/office/drawing/2014/main" id="{C200901D-E66C-44D9-BE85-171BB2596AD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7" name="直線コネクタ 506">
          <a:extLst>
            <a:ext uri="{FF2B5EF4-FFF2-40B4-BE49-F238E27FC236}">
              <a16:creationId xmlns:a16="http://schemas.microsoft.com/office/drawing/2014/main" id="{DD9DF6B7-D6FF-4C14-8666-B3FC3F05A65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8" name="テキスト ボックス 507">
          <a:extLst>
            <a:ext uri="{FF2B5EF4-FFF2-40B4-BE49-F238E27FC236}">
              <a16:creationId xmlns:a16="http://schemas.microsoft.com/office/drawing/2014/main" id="{C79A21DA-58E6-4CEE-AFA3-3FD9CDE379E8}"/>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9" name="直線コネクタ 508">
          <a:extLst>
            <a:ext uri="{FF2B5EF4-FFF2-40B4-BE49-F238E27FC236}">
              <a16:creationId xmlns:a16="http://schemas.microsoft.com/office/drawing/2014/main" id="{CF046791-EB17-4162-82FF-1237DC5236F8}"/>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0" name="テキスト ボックス 509">
          <a:extLst>
            <a:ext uri="{FF2B5EF4-FFF2-40B4-BE49-F238E27FC236}">
              <a16:creationId xmlns:a16="http://schemas.microsoft.com/office/drawing/2014/main" id="{B560DF27-A41F-47C4-A652-E466AFEA528C}"/>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1" name="直線コネクタ 510">
          <a:extLst>
            <a:ext uri="{FF2B5EF4-FFF2-40B4-BE49-F238E27FC236}">
              <a16:creationId xmlns:a16="http://schemas.microsoft.com/office/drawing/2014/main" id="{3D19EC72-8673-4916-B452-8F1DE152FE5B}"/>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2" name="テキスト ボックス 511">
          <a:extLst>
            <a:ext uri="{FF2B5EF4-FFF2-40B4-BE49-F238E27FC236}">
              <a16:creationId xmlns:a16="http://schemas.microsoft.com/office/drawing/2014/main" id="{DA064464-25E8-4F03-B663-ED4BD73E69E6}"/>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3" name="直線コネクタ 512">
          <a:extLst>
            <a:ext uri="{FF2B5EF4-FFF2-40B4-BE49-F238E27FC236}">
              <a16:creationId xmlns:a16="http://schemas.microsoft.com/office/drawing/2014/main" id="{A9F7083B-8CD4-4612-BD8A-02C8109C7B65}"/>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4" name="テキスト ボックス 513">
          <a:extLst>
            <a:ext uri="{FF2B5EF4-FFF2-40B4-BE49-F238E27FC236}">
              <a16:creationId xmlns:a16="http://schemas.microsoft.com/office/drawing/2014/main" id="{8499DAC2-AE12-414A-A4B0-AE306FEF1C45}"/>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5" name="直線コネクタ 514">
          <a:extLst>
            <a:ext uri="{FF2B5EF4-FFF2-40B4-BE49-F238E27FC236}">
              <a16:creationId xmlns:a16="http://schemas.microsoft.com/office/drawing/2014/main" id="{65869E84-C8BB-4777-B3CB-08E0922C87C1}"/>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6" name="テキスト ボックス 515">
          <a:extLst>
            <a:ext uri="{FF2B5EF4-FFF2-40B4-BE49-F238E27FC236}">
              <a16:creationId xmlns:a16="http://schemas.microsoft.com/office/drawing/2014/main" id="{495B70F5-6AB1-40DB-B11F-9551478E926B}"/>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7" name="直線コネクタ 516">
          <a:extLst>
            <a:ext uri="{FF2B5EF4-FFF2-40B4-BE49-F238E27FC236}">
              <a16:creationId xmlns:a16="http://schemas.microsoft.com/office/drawing/2014/main" id="{B03C6FA3-01BD-4E06-B1EF-80E09A31548B}"/>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8" name="テキスト ボックス 517">
          <a:extLst>
            <a:ext uri="{FF2B5EF4-FFF2-40B4-BE49-F238E27FC236}">
              <a16:creationId xmlns:a16="http://schemas.microsoft.com/office/drawing/2014/main" id="{81B94EC0-F079-4E14-8FBE-DA2BDEA145E8}"/>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9" name="直線コネクタ 518">
          <a:extLst>
            <a:ext uri="{FF2B5EF4-FFF2-40B4-BE49-F238E27FC236}">
              <a16:creationId xmlns:a16="http://schemas.microsoft.com/office/drawing/2014/main" id="{A61D1BFB-9D1C-4106-B109-C4BAA65A53AA}"/>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0" name="テキスト ボックス 519">
          <a:extLst>
            <a:ext uri="{FF2B5EF4-FFF2-40B4-BE49-F238E27FC236}">
              <a16:creationId xmlns:a16="http://schemas.microsoft.com/office/drawing/2014/main" id="{C61FD4BF-0A80-407F-BA23-C695D341CC0F}"/>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1" name="直線コネクタ 520">
          <a:extLst>
            <a:ext uri="{FF2B5EF4-FFF2-40B4-BE49-F238E27FC236}">
              <a16:creationId xmlns:a16="http://schemas.microsoft.com/office/drawing/2014/main" id="{A5D05849-8D4C-4951-9BBC-528BAC1C882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2" name="【認定こども園・幼稚園・保育所】&#10;有形固定資産減価償却率グラフ枠">
          <a:extLst>
            <a:ext uri="{FF2B5EF4-FFF2-40B4-BE49-F238E27FC236}">
              <a16:creationId xmlns:a16="http://schemas.microsoft.com/office/drawing/2014/main" id="{21D0EBFD-7FF9-4F9F-A65F-07A5B08BBA2F}"/>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523" name="直線コネクタ 522">
          <a:extLst>
            <a:ext uri="{FF2B5EF4-FFF2-40B4-BE49-F238E27FC236}">
              <a16:creationId xmlns:a16="http://schemas.microsoft.com/office/drawing/2014/main" id="{0C87A938-90EA-476B-8172-3D316FFA562B}"/>
            </a:ext>
          </a:extLst>
        </xdr:cNvPr>
        <xdr:cNvCxnSpPr/>
      </xdr:nvCxnSpPr>
      <xdr:spPr>
        <a:xfrm flipV="1">
          <a:off x="14696439" y="5391694"/>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4" name="【認定こども園・幼稚園・保育所】&#10;有形固定資産減価償却率最小値テキスト">
          <a:extLst>
            <a:ext uri="{FF2B5EF4-FFF2-40B4-BE49-F238E27FC236}">
              <a16:creationId xmlns:a16="http://schemas.microsoft.com/office/drawing/2014/main" id="{C5EEE4C1-A1D3-4110-8389-3FB681636DDA}"/>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5" name="直線コネクタ 524">
          <a:extLst>
            <a:ext uri="{FF2B5EF4-FFF2-40B4-BE49-F238E27FC236}">
              <a16:creationId xmlns:a16="http://schemas.microsoft.com/office/drawing/2014/main" id="{05611B6A-07FB-4359-B71D-8311738E30DA}"/>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526" name="【認定こども園・幼稚園・保育所】&#10;有形固定資産減価償却率最大値テキスト">
          <a:extLst>
            <a:ext uri="{FF2B5EF4-FFF2-40B4-BE49-F238E27FC236}">
              <a16:creationId xmlns:a16="http://schemas.microsoft.com/office/drawing/2014/main" id="{CE46C0D0-3AF2-40B9-92E5-14CCAB14F67A}"/>
            </a:ext>
          </a:extLst>
        </xdr:cNvPr>
        <xdr:cNvSpPr txBox="1"/>
      </xdr:nvSpPr>
      <xdr:spPr>
        <a:xfrm>
          <a:off x="14735175" y="51891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527" name="直線コネクタ 526">
          <a:extLst>
            <a:ext uri="{FF2B5EF4-FFF2-40B4-BE49-F238E27FC236}">
              <a16:creationId xmlns:a16="http://schemas.microsoft.com/office/drawing/2014/main" id="{CAF638A9-0041-4F35-87D7-8CCB55507845}"/>
            </a:ext>
          </a:extLst>
        </xdr:cNvPr>
        <xdr:cNvCxnSpPr/>
      </xdr:nvCxnSpPr>
      <xdr:spPr>
        <a:xfrm>
          <a:off x="14611350" y="53916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528" name="【認定こども園・幼稚園・保育所】&#10;有形固定資産減価償却率平均値テキスト">
          <a:extLst>
            <a:ext uri="{FF2B5EF4-FFF2-40B4-BE49-F238E27FC236}">
              <a16:creationId xmlns:a16="http://schemas.microsoft.com/office/drawing/2014/main" id="{450B7E72-CECC-4396-AC1D-E2735BF64122}"/>
            </a:ext>
          </a:extLst>
        </xdr:cNvPr>
        <xdr:cNvSpPr txBox="1"/>
      </xdr:nvSpPr>
      <xdr:spPr>
        <a:xfrm>
          <a:off x="14735175" y="5993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529" name="フローチャート: 判断 528">
          <a:extLst>
            <a:ext uri="{FF2B5EF4-FFF2-40B4-BE49-F238E27FC236}">
              <a16:creationId xmlns:a16="http://schemas.microsoft.com/office/drawing/2014/main" id="{C0E6E49D-1E45-4DE8-977C-6DD3FE49E4BB}"/>
            </a:ext>
          </a:extLst>
        </xdr:cNvPr>
        <xdr:cNvSpPr/>
      </xdr:nvSpPr>
      <xdr:spPr>
        <a:xfrm>
          <a:off x="14649450" y="61322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530" name="フローチャート: 判断 529">
          <a:extLst>
            <a:ext uri="{FF2B5EF4-FFF2-40B4-BE49-F238E27FC236}">
              <a16:creationId xmlns:a16="http://schemas.microsoft.com/office/drawing/2014/main" id="{F29D559E-BBC5-4E0F-B032-DE1FC9BC0D7A}"/>
            </a:ext>
          </a:extLst>
        </xdr:cNvPr>
        <xdr:cNvSpPr/>
      </xdr:nvSpPr>
      <xdr:spPr>
        <a:xfrm>
          <a:off x="13887450" y="611269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531" name="フローチャート: 判断 530">
          <a:extLst>
            <a:ext uri="{FF2B5EF4-FFF2-40B4-BE49-F238E27FC236}">
              <a16:creationId xmlns:a16="http://schemas.microsoft.com/office/drawing/2014/main" id="{E26C0883-CBE3-4805-A772-377973B84189}"/>
            </a:ext>
          </a:extLst>
        </xdr:cNvPr>
        <xdr:cNvSpPr/>
      </xdr:nvSpPr>
      <xdr:spPr>
        <a:xfrm>
          <a:off x="13096875" y="6160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532" name="フローチャート: 判断 531">
          <a:extLst>
            <a:ext uri="{FF2B5EF4-FFF2-40B4-BE49-F238E27FC236}">
              <a16:creationId xmlns:a16="http://schemas.microsoft.com/office/drawing/2014/main" id="{2822125B-340B-4C6B-A1BA-DE712C04512F}"/>
            </a:ext>
          </a:extLst>
        </xdr:cNvPr>
        <xdr:cNvSpPr/>
      </xdr:nvSpPr>
      <xdr:spPr>
        <a:xfrm>
          <a:off x="12296775" y="61603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533" name="フローチャート: 判断 532">
          <a:extLst>
            <a:ext uri="{FF2B5EF4-FFF2-40B4-BE49-F238E27FC236}">
              <a16:creationId xmlns:a16="http://schemas.microsoft.com/office/drawing/2014/main" id="{7545D550-A4E2-42C9-856A-E3779C7F2276}"/>
            </a:ext>
          </a:extLst>
        </xdr:cNvPr>
        <xdr:cNvSpPr/>
      </xdr:nvSpPr>
      <xdr:spPr>
        <a:xfrm>
          <a:off x="11487150" y="615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C52A720A-E806-442A-BDBB-04CD49F33E4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390C729B-3BE7-4A9E-9F0B-AFD4FAA38944}"/>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4A542262-8C73-4EDE-996B-C6F27CB2698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EC40E6CC-D625-4C6A-8F15-E28AC7E82B7A}"/>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681A740F-5818-4759-B353-1EC7C72E498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169091</xdr:rowOff>
    </xdr:from>
    <xdr:to>
      <xdr:col>85</xdr:col>
      <xdr:colOff>177800</xdr:colOff>
      <xdr:row>39</xdr:row>
      <xdr:rowOff>99241</xdr:rowOff>
    </xdr:to>
    <xdr:sp macro="" textlink="">
      <xdr:nvSpPr>
        <xdr:cNvPr id="539" name="楕円 538">
          <a:extLst>
            <a:ext uri="{FF2B5EF4-FFF2-40B4-BE49-F238E27FC236}">
              <a16:creationId xmlns:a16="http://schemas.microsoft.com/office/drawing/2014/main" id="{ED3B42B4-8C21-4AAC-B0AD-FB91BE5D2DA8}"/>
            </a:ext>
          </a:extLst>
        </xdr:cNvPr>
        <xdr:cNvSpPr/>
      </xdr:nvSpPr>
      <xdr:spPr>
        <a:xfrm>
          <a:off x="14649450" y="63222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147518</xdr:rowOff>
    </xdr:from>
    <xdr:ext cx="405111" cy="259045"/>
    <xdr:sp macro="" textlink="">
      <xdr:nvSpPr>
        <xdr:cNvPr id="540" name="【認定こども園・幼稚園・保育所】&#10;有形固定資産減価償却率該当値テキスト">
          <a:extLst>
            <a:ext uri="{FF2B5EF4-FFF2-40B4-BE49-F238E27FC236}">
              <a16:creationId xmlns:a16="http://schemas.microsoft.com/office/drawing/2014/main" id="{C0CEAD93-D72C-4C66-A1E3-35DEC6C681D9}"/>
            </a:ext>
          </a:extLst>
        </xdr:cNvPr>
        <xdr:cNvSpPr txBox="1"/>
      </xdr:nvSpPr>
      <xdr:spPr>
        <a:xfrm>
          <a:off x="14735175" y="6307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115207</xdr:rowOff>
    </xdr:from>
    <xdr:to>
      <xdr:col>81</xdr:col>
      <xdr:colOff>101600</xdr:colOff>
      <xdr:row>39</xdr:row>
      <xdr:rowOff>45357</xdr:rowOff>
    </xdr:to>
    <xdr:sp macro="" textlink="">
      <xdr:nvSpPr>
        <xdr:cNvPr id="541" name="楕円 540">
          <a:extLst>
            <a:ext uri="{FF2B5EF4-FFF2-40B4-BE49-F238E27FC236}">
              <a16:creationId xmlns:a16="http://schemas.microsoft.com/office/drawing/2014/main" id="{2EEB730A-DFF4-43AC-880D-38ED6BC8B634}"/>
            </a:ext>
          </a:extLst>
        </xdr:cNvPr>
        <xdr:cNvSpPr/>
      </xdr:nvSpPr>
      <xdr:spPr>
        <a:xfrm>
          <a:off x="13887450" y="62778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166007</xdr:rowOff>
    </xdr:from>
    <xdr:to>
      <xdr:col>85</xdr:col>
      <xdr:colOff>127000</xdr:colOff>
      <xdr:row>39</xdr:row>
      <xdr:rowOff>48441</xdr:rowOff>
    </xdr:to>
    <xdr:cxnSp macro="">
      <xdr:nvCxnSpPr>
        <xdr:cNvPr id="542" name="直線コネクタ 541">
          <a:extLst>
            <a:ext uri="{FF2B5EF4-FFF2-40B4-BE49-F238E27FC236}">
              <a16:creationId xmlns:a16="http://schemas.microsoft.com/office/drawing/2014/main" id="{38CF01C8-7DAD-4136-BE73-234006CE10ED}"/>
            </a:ext>
          </a:extLst>
        </xdr:cNvPr>
        <xdr:cNvCxnSpPr/>
      </xdr:nvCxnSpPr>
      <xdr:spPr>
        <a:xfrm>
          <a:off x="13935075" y="6325507"/>
          <a:ext cx="76200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59690</xdr:rowOff>
    </xdr:from>
    <xdr:to>
      <xdr:col>76</xdr:col>
      <xdr:colOff>165100</xdr:colOff>
      <xdr:row>38</xdr:row>
      <xdr:rowOff>161290</xdr:rowOff>
    </xdr:to>
    <xdr:sp macro="" textlink="">
      <xdr:nvSpPr>
        <xdr:cNvPr id="543" name="楕円 542">
          <a:extLst>
            <a:ext uri="{FF2B5EF4-FFF2-40B4-BE49-F238E27FC236}">
              <a16:creationId xmlns:a16="http://schemas.microsoft.com/office/drawing/2014/main" id="{27D2F065-6986-46CC-ABD3-F0568B41E2A4}"/>
            </a:ext>
          </a:extLst>
        </xdr:cNvPr>
        <xdr:cNvSpPr/>
      </xdr:nvSpPr>
      <xdr:spPr>
        <a:xfrm>
          <a:off x="13096875" y="62223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110490</xdr:rowOff>
    </xdr:from>
    <xdr:to>
      <xdr:col>81</xdr:col>
      <xdr:colOff>50800</xdr:colOff>
      <xdr:row>38</xdr:row>
      <xdr:rowOff>166007</xdr:rowOff>
    </xdr:to>
    <xdr:cxnSp macro="">
      <xdr:nvCxnSpPr>
        <xdr:cNvPr id="544" name="直線コネクタ 543">
          <a:extLst>
            <a:ext uri="{FF2B5EF4-FFF2-40B4-BE49-F238E27FC236}">
              <a16:creationId xmlns:a16="http://schemas.microsoft.com/office/drawing/2014/main" id="{6CD8D979-03B2-4499-ADF3-354ED781C3DA}"/>
            </a:ext>
          </a:extLst>
        </xdr:cNvPr>
        <xdr:cNvCxnSpPr/>
      </xdr:nvCxnSpPr>
      <xdr:spPr>
        <a:xfrm>
          <a:off x="13144500" y="6269990"/>
          <a:ext cx="79057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141333</xdr:rowOff>
    </xdr:from>
    <xdr:to>
      <xdr:col>72</xdr:col>
      <xdr:colOff>38100</xdr:colOff>
      <xdr:row>38</xdr:row>
      <xdr:rowOff>71482</xdr:rowOff>
    </xdr:to>
    <xdr:sp macro="" textlink="">
      <xdr:nvSpPr>
        <xdr:cNvPr id="545" name="楕円 544">
          <a:extLst>
            <a:ext uri="{FF2B5EF4-FFF2-40B4-BE49-F238E27FC236}">
              <a16:creationId xmlns:a16="http://schemas.microsoft.com/office/drawing/2014/main" id="{1788FD43-4DA8-4899-8308-52C27177072A}"/>
            </a:ext>
          </a:extLst>
        </xdr:cNvPr>
        <xdr:cNvSpPr/>
      </xdr:nvSpPr>
      <xdr:spPr>
        <a:xfrm>
          <a:off x="12296775" y="6145258"/>
          <a:ext cx="85725" cy="857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20683</xdr:rowOff>
    </xdr:from>
    <xdr:to>
      <xdr:col>76</xdr:col>
      <xdr:colOff>114300</xdr:colOff>
      <xdr:row>38</xdr:row>
      <xdr:rowOff>110490</xdr:rowOff>
    </xdr:to>
    <xdr:cxnSp macro="">
      <xdr:nvCxnSpPr>
        <xdr:cNvPr id="546" name="直線コネクタ 545">
          <a:extLst>
            <a:ext uri="{FF2B5EF4-FFF2-40B4-BE49-F238E27FC236}">
              <a16:creationId xmlns:a16="http://schemas.microsoft.com/office/drawing/2014/main" id="{54DFB559-11B4-42B2-AC95-2A0EB8C2F149}"/>
            </a:ext>
          </a:extLst>
        </xdr:cNvPr>
        <xdr:cNvCxnSpPr/>
      </xdr:nvCxnSpPr>
      <xdr:spPr>
        <a:xfrm>
          <a:off x="12344400" y="6183358"/>
          <a:ext cx="800100" cy="8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77651</xdr:rowOff>
    </xdr:from>
    <xdr:to>
      <xdr:col>67</xdr:col>
      <xdr:colOff>101600</xdr:colOff>
      <xdr:row>38</xdr:row>
      <xdr:rowOff>7801</xdr:rowOff>
    </xdr:to>
    <xdr:sp macro="" textlink="">
      <xdr:nvSpPr>
        <xdr:cNvPr id="547" name="楕円 546">
          <a:extLst>
            <a:ext uri="{FF2B5EF4-FFF2-40B4-BE49-F238E27FC236}">
              <a16:creationId xmlns:a16="http://schemas.microsoft.com/office/drawing/2014/main" id="{82DB2CF2-84B0-4D26-9C38-C254FDA61886}"/>
            </a:ext>
          </a:extLst>
        </xdr:cNvPr>
        <xdr:cNvSpPr/>
      </xdr:nvSpPr>
      <xdr:spPr>
        <a:xfrm>
          <a:off x="11487150" y="60784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128451</xdr:rowOff>
    </xdr:from>
    <xdr:to>
      <xdr:col>71</xdr:col>
      <xdr:colOff>177800</xdr:colOff>
      <xdr:row>38</xdr:row>
      <xdr:rowOff>20683</xdr:rowOff>
    </xdr:to>
    <xdr:cxnSp macro="">
      <xdr:nvCxnSpPr>
        <xdr:cNvPr id="548" name="直線コネクタ 547">
          <a:extLst>
            <a:ext uri="{FF2B5EF4-FFF2-40B4-BE49-F238E27FC236}">
              <a16:creationId xmlns:a16="http://schemas.microsoft.com/office/drawing/2014/main" id="{1828500F-B2C6-4DC3-BA1B-CBF3AB0487D3}"/>
            </a:ext>
          </a:extLst>
        </xdr:cNvPr>
        <xdr:cNvCxnSpPr/>
      </xdr:nvCxnSpPr>
      <xdr:spPr>
        <a:xfrm>
          <a:off x="11534775" y="6126026"/>
          <a:ext cx="809625" cy="5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549" name="n_1aveValue【認定こども園・幼稚園・保育所】&#10;有形固定資産減価償却率">
          <a:extLst>
            <a:ext uri="{FF2B5EF4-FFF2-40B4-BE49-F238E27FC236}">
              <a16:creationId xmlns:a16="http://schemas.microsoft.com/office/drawing/2014/main" id="{D1788EDD-BD07-4A0F-8C22-999AF3BE66CC}"/>
            </a:ext>
          </a:extLst>
        </xdr:cNvPr>
        <xdr:cNvSpPr txBox="1"/>
      </xdr:nvSpPr>
      <xdr:spPr>
        <a:xfrm>
          <a:off x="13745219" y="589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550" name="n_2aveValue【認定こども園・幼稚園・保育所】&#10;有形固定資産減価償却率">
          <a:extLst>
            <a:ext uri="{FF2B5EF4-FFF2-40B4-BE49-F238E27FC236}">
              <a16:creationId xmlns:a16="http://schemas.microsoft.com/office/drawing/2014/main" id="{64B7D15C-350F-4751-B8B1-7E9EBA443729}"/>
            </a:ext>
          </a:extLst>
        </xdr:cNvPr>
        <xdr:cNvSpPr txBox="1"/>
      </xdr:nvSpPr>
      <xdr:spPr>
        <a:xfrm>
          <a:off x="12964169"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551" name="n_3aveValue【認定こども園・幼稚園・保育所】&#10;有形固定資産減価償却率">
          <a:extLst>
            <a:ext uri="{FF2B5EF4-FFF2-40B4-BE49-F238E27FC236}">
              <a16:creationId xmlns:a16="http://schemas.microsoft.com/office/drawing/2014/main" id="{27904A24-9C0F-4DE9-A436-0066D7B9B470}"/>
            </a:ext>
          </a:extLst>
        </xdr:cNvPr>
        <xdr:cNvSpPr txBox="1"/>
      </xdr:nvSpPr>
      <xdr:spPr>
        <a:xfrm>
          <a:off x="12164069" y="624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552" name="n_4aveValue【認定こども園・幼稚園・保育所】&#10;有形固定資産減価償却率">
          <a:extLst>
            <a:ext uri="{FF2B5EF4-FFF2-40B4-BE49-F238E27FC236}">
              <a16:creationId xmlns:a16="http://schemas.microsoft.com/office/drawing/2014/main" id="{0537843A-3181-4E5D-8E9A-3BC4FB6A9642}"/>
            </a:ext>
          </a:extLst>
        </xdr:cNvPr>
        <xdr:cNvSpPr txBox="1"/>
      </xdr:nvSpPr>
      <xdr:spPr>
        <a:xfrm>
          <a:off x="113544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36484</xdr:rowOff>
    </xdr:from>
    <xdr:ext cx="405111" cy="259045"/>
    <xdr:sp macro="" textlink="">
      <xdr:nvSpPr>
        <xdr:cNvPr id="553" name="n_1mainValue【認定こども園・幼稚園・保育所】&#10;有形固定資産減価償却率">
          <a:extLst>
            <a:ext uri="{FF2B5EF4-FFF2-40B4-BE49-F238E27FC236}">
              <a16:creationId xmlns:a16="http://schemas.microsoft.com/office/drawing/2014/main" id="{EDF5EF5D-1E7D-49F8-978C-DC93D3A8BD9F}"/>
            </a:ext>
          </a:extLst>
        </xdr:cNvPr>
        <xdr:cNvSpPr txBox="1"/>
      </xdr:nvSpPr>
      <xdr:spPr>
        <a:xfrm>
          <a:off x="13745219" y="6361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152417</xdr:rowOff>
    </xdr:from>
    <xdr:ext cx="405111" cy="259045"/>
    <xdr:sp macro="" textlink="">
      <xdr:nvSpPr>
        <xdr:cNvPr id="554" name="n_2mainValue【認定こども園・幼稚園・保育所】&#10;有形固定資産減価償却率">
          <a:extLst>
            <a:ext uri="{FF2B5EF4-FFF2-40B4-BE49-F238E27FC236}">
              <a16:creationId xmlns:a16="http://schemas.microsoft.com/office/drawing/2014/main" id="{8B293556-43C5-446E-9725-C97D7875C0AC}"/>
            </a:ext>
          </a:extLst>
        </xdr:cNvPr>
        <xdr:cNvSpPr txBox="1"/>
      </xdr:nvSpPr>
      <xdr:spPr>
        <a:xfrm>
          <a:off x="12964169"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88010</xdr:rowOff>
    </xdr:from>
    <xdr:ext cx="405111" cy="259045"/>
    <xdr:sp macro="" textlink="">
      <xdr:nvSpPr>
        <xdr:cNvPr id="555" name="n_3mainValue【認定こども園・幼稚園・保育所】&#10;有形固定資産減価償却率">
          <a:extLst>
            <a:ext uri="{FF2B5EF4-FFF2-40B4-BE49-F238E27FC236}">
              <a16:creationId xmlns:a16="http://schemas.microsoft.com/office/drawing/2014/main" id="{CA8A7EF4-133A-4DD9-98F7-320FEBBCD94A}"/>
            </a:ext>
          </a:extLst>
        </xdr:cNvPr>
        <xdr:cNvSpPr txBox="1"/>
      </xdr:nvSpPr>
      <xdr:spPr>
        <a:xfrm>
          <a:off x="12164069" y="5923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24328</xdr:rowOff>
    </xdr:from>
    <xdr:ext cx="405111" cy="259045"/>
    <xdr:sp macro="" textlink="">
      <xdr:nvSpPr>
        <xdr:cNvPr id="556" name="n_4mainValue【認定こども園・幼稚園・保育所】&#10;有形固定資産減価償却率">
          <a:extLst>
            <a:ext uri="{FF2B5EF4-FFF2-40B4-BE49-F238E27FC236}">
              <a16:creationId xmlns:a16="http://schemas.microsoft.com/office/drawing/2014/main" id="{71AD166A-F2E1-4C85-81A4-C9B7EFEC25E2}"/>
            </a:ext>
          </a:extLst>
        </xdr:cNvPr>
        <xdr:cNvSpPr txBox="1"/>
      </xdr:nvSpPr>
      <xdr:spPr>
        <a:xfrm>
          <a:off x="11354444" y="586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7" name="正方形/長方形 556">
          <a:extLst>
            <a:ext uri="{FF2B5EF4-FFF2-40B4-BE49-F238E27FC236}">
              <a16:creationId xmlns:a16="http://schemas.microsoft.com/office/drawing/2014/main" id="{C30CFB3C-E655-44B5-A88D-8AAB8E786E6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8" name="正方形/長方形 557">
          <a:extLst>
            <a:ext uri="{FF2B5EF4-FFF2-40B4-BE49-F238E27FC236}">
              <a16:creationId xmlns:a16="http://schemas.microsoft.com/office/drawing/2014/main" id="{6ACFC2FF-D4BC-487F-BA6C-204D64B92A6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9" name="正方形/長方形 558">
          <a:extLst>
            <a:ext uri="{FF2B5EF4-FFF2-40B4-BE49-F238E27FC236}">
              <a16:creationId xmlns:a16="http://schemas.microsoft.com/office/drawing/2014/main" id="{D868EF02-00DC-4F01-A5A4-096B4B71408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0" name="正方形/長方形 559">
          <a:extLst>
            <a:ext uri="{FF2B5EF4-FFF2-40B4-BE49-F238E27FC236}">
              <a16:creationId xmlns:a16="http://schemas.microsoft.com/office/drawing/2014/main" id="{1F05B3C6-8FC5-4367-AC21-BB2C5D01574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1" name="正方形/長方形 560">
          <a:extLst>
            <a:ext uri="{FF2B5EF4-FFF2-40B4-BE49-F238E27FC236}">
              <a16:creationId xmlns:a16="http://schemas.microsoft.com/office/drawing/2014/main" id="{2C10F208-C70A-40F3-ABBE-E143E0F9BD8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2" name="正方形/長方形 561">
          <a:extLst>
            <a:ext uri="{FF2B5EF4-FFF2-40B4-BE49-F238E27FC236}">
              <a16:creationId xmlns:a16="http://schemas.microsoft.com/office/drawing/2014/main" id="{9BB2E5B2-F692-4F3D-9368-4D917840C2F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3" name="正方形/長方形 562">
          <a:extLst>
            <a:ext uri="{FF2B5EF4-FFF2-40B4-BE49-F238E27FC236}">
              <a16:creationId xmlns:a16="http://schemas.microsoft.com/office/drawing/2014/main" id="{759EE520-76D8-43BC-8A19-54991677B1F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4" name="正方形/長方形 563">
          <a:extLst>
            <a:ext uri="{FF2B5EF4-FFF2-40B4-BE49-F238E27FC236}">
              <a16:creationId xmlns:a16="http://schemas.microsoft.com/office/drawing/2014/main" id="{9379B1E3-F4E6-4F33-8BC8-6C1A76FC2253}"/>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5" name="テキスト ボックス 564">
          <a:extLst>
            <a:ext uri="{FF2B5EF4-FFF2-40B4-BE49-F238E27FC236}">
              <a16:creationId xmlns:a16="http://schemas.microsoft.com/office/drawing/2014/main" id="{30733195-023A-487E-B6B2-102A327C1FD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6" name="直線コネクタ 565">
          <a:extLst>
            <a:ext uri="{FF2B5EF4-FFF2-40B4-BE49-F238E27FC236}">
              <a16:creationId xmlns:a16="http://schemas.microsoft.com/office/drawing/2014/main" id="{AF2F91A8-1081-4057-8D97-DAFF60D47772}"/>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7" name="直線コネクタ 566">
          <a:extLst>
            <a:ext uri="{FF2B5EF4-FFF2-40B4-BE49-F238E27FC236}">
              <a16:creationId xmlns:a16="http://schemas.microsoft.com/office/drawing/2014/main" id="{045393D4-5D04-4BE6-827B-EEB4BBD5F347}"/>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8" name="テキスト ボックス 567">
          <a:extLst>
            <a:ext uri="{FF2B5EF4-FFF2-40B4-BE49-F238E27FC236}">
              <a16:creationId xmlns:a16="http://schemas.microsoft.com/office/drawing/2014/main" id="{4B77F6AB-1061-4DC6-B1E2-3C673ED30CF2}"/>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9" name="直線コネクタ 568">
          <a:extLst>
            <a:ext uri="{FF2B5EF4-FFF2-40B4-BE49-F238E27FC236}">
              <a16:creationId xmlns:a16="http://schemas.microsoft.com/office/drawing/2014/main" id="{6314A3DE-4B43-4C09-990E-ACA9460F51E0}"/>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70" name="テキスト ボックス 569">
          <a:extLst>
            <a:ext uri="{FF2B5EF4-FFF2-40B4-BE49-F238E27FC236}">
              <a16:creationId xmlns:a16="http://schemas.microsoft.com/office/drawing/2014/main" id="{0DE5E2EB-9921-479F-8B1C-281649EE4D41}"/>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1" name="直線コネクタ 570">
          <a:extLst>
            <a:ext uri="{FF2B5EF4-FFF2-40B4-BE49-F238E27FC236}">
              <a16:creationId xmlns:a16="http://schemas.microsoft.com/office/drawing/2014/main" id="{424EA0A8-A78C-45CD-AEEB-21E19BC1957C}"/>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2" name="テキスト ボックス 571">
          <a:extLst>
            <a:ext uri="{FF2B5EF4-FFF2-40B4-BE49-F238E27FC236}">
              <a16:creationId xmlns:a16="http://schemas.microsoft.com/office/drawing/2014/main" id="{7A619FE1-2528-40E4-93A4-B0BF0D97F885}"/>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3" name="直線コネクタ 572">
          <a:extLst>
            <a:ext uri="{FF2B5EF4-FFF2-40B4-BE49-F238E27FC236}">
              <a16:creationId xmlns:a16="http://schemas.microsoft.com/office/drawing/2014/main" id="{516AD11D-3082-4108-B2A5-88B5E6CB6503}"/>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4" name="テキスト ボックス 573">
          <a:extLst>
            <a:ext uri="{FF2B5EF4-FFF2-40B4-BE49-F238E27FC236}">
              <a16:creationId xmlns:a16="http://schemas.microsoft.com/office/drawing/2014/main" id="{72B38014-07CF-4B1A-B4C2-6A89BFE2DA15}"/>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5" name="直線コネクタ 574">
          <a:extLst>
            <a:ext uri="{FF2B5EF4-FFF2-40B4-BE49-F238E27FC236}">
              <a16:creationId xmlns:a16="http://schemas.microsoft.com/office/drawing/2014/main" id="{CEDFD8B1-D937-43DA-9C96-C055E887CCC2}"/>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6" name="テキスト ボックス 575">
          <a:extLst>
            <a:ext uri="{FF2B5EF4-FFF2-40B4-BE49-F238E27FC236}">
              <a16:creationId xmlns:a16="http://schemas.microsoft.com/office/drawing/2014/main" id="{076268B5-DF79-471E-BC4E-8DD1EDFF53A8}"/>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7" name="直線コネクタ 576">
          <a:extLst>
            <a:ext uri="{FF2B5EF4-FFF2-40B4-BE49-F238E27FC236}">
              <a16:creationId xmlns:a16="http://schemas.microsoft.com/office/drawing/2014/main" id="{9502C5CD-BA4E-4384-BCB3-42D305A03DB5}"/>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8" name="テキスト ボックス 577">
          <a:extLst>
            <a:ext uri="{FF2B5EF4-FFF2-40B4-BE49-F238E27FC236}">
              <a16:creationId xmlns:a16="http://schemas.microsoft.com/office/drawing/2014/main" id="{FBA0B56F-C770-4502-A6CD-65C3BB3CA3A7}"/>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9" name="直線コネクタ 578">
          <a:extLst>
            <a:ext uri="{FF2B5EF4-FFF2-40B4-BE49-F238E27FC236}">
              <a16:creationId xmlns:a16="http://schemas.microsoft.com/office/drawing/2014/main" id="{70F27A35-14EC-46EC-9F37-7EBEC1E001B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80" name="テキスト ボックス 579">
          <a:extLst>
            <a:ext uri="{FF2B5EF4-FFF2-40B4-BE49-F238E27FC236}">
              <a16:creationId xmlns:a16="http://schemas.microsoft.com/office/drawing/2014/main" id="{AE8F3581-580E-4F37-B3FD-27F10959A14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1" name="【認定こども園・幼稚園・保育所】&#10;一人当たり面積グラフ枠">
          <a:extLst>
            <a:ext uri="{FF2B5EF4-FFF2-40B4-BE49-F238E27FC236}">
              <a16:creationId xmlns:a16="http://schemas.microsoft.com/office/drawing/2014/main" id="{42FEBB56-0ECE-442A-8668-AD90F28B4C9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582" name="直線コネクタ 581">
          <a:extLst>
            <a:ext uri="{FF2B5EF4-FFF2-40B4-BE49-F238E27FC236}">
              <a16:creationId xmlns:a16="http://schemas.microsoft.com/office/drawing/2014/main" id="{3C11FFEA-CF9D-4723-A5CA-E237CFC83C7C}"/>
            </a:ext>
          </a:extLst>
        </xdr:cNvPr>
        <xdr:cNvCxnSpPr/>
      </xdr:nvCxnSpPr>
      <xdr:spPr>
        <a:xfrm flipV="1">
          <a:off x="19954239" y="5484767"/>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583" name="【認定こども園・幼稚園・保育所】&#10;一人当たり面積最小値テキスト">
          <a:extLst>
            <a:ext uri="{FF2B5EF4-FFF2-40B4-BE49-F238E27FC236}">
              <a16:creationId xmlns:a16="http://schemas.microsoft.com/office/drawing/2014/main" id="{9D8CCC31-6C15-45D1-84F5-3C3933E69EFB}"/>
            </a:ext>
          </a:extLst>
        </xdr:cNvPr>
        <xdr:cNvSpPr txBox="1"/>
      </xdr:nvSpPr>
      <xdr:spPr>
        <a:xfrm>
          <a:off x="19992975" y="687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584" name="直線コネクタ 583">
          <a:extLst>
            <a:ext uri="{FF2B5EF4-FFF2-40B4-BE49-F238E27FC236}">
              <a16:creationId xmlns:a16="http://schemas.microsoft.com/office/drawing/2014/main" id="{BB8A5AFD-563F-4E5E-967B-BC757BDFAE5C}"/>
            </a:ext>
          </a:extLst>
        </xdr:cNvPr>
        <xdr:cNvCxnSpPr/>
      </xdr:nvCxnSpPr>
      <xdr:spPr>
        <a:xfrm>
          <a:off x="19878675" y="68766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585" name="【認定こども園・幼稚園・保育所】&#10;一人当たり面積最大値テキスト">
          <a:extLst>
            <a:ext uri="{FF2B5EF4-FFF2-40B4-BE49-F238E27FC236}">
              <a16:creationId xmlns:a16="http://schemas.microsoft.com/office/drawing/2014/main" id="{63320928-C7BD-40E0-9023-5910C873F786}"/>
            </a:ext>
          </a:extLst>
        </xdr:cNvPr>
        <xdr:cNvSpPr txBox="1"/>
      </xdr:nvSpPr>
      <xdr:spPr>
        <a:xfrm>
          <a:off x="19992975" y="526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586" name="直線コネクタ 585">
          <a:extLst>
            <a:ext uri="{FF2B5EF4-FFF2-40B4-BE49-F238E27FC236}">
              <a16:creationId xmlns:a16="http://schemas.microsoft.com/office/drawing/2014/main" id="{EB1673BF-A774-495A-964C-067B670031D6}"/>
            </a:ext>
          </a:extLst>
        </xdr:cNvPr>
        <xdr:cNvCxnSpPr/>
      </xdr:nvCxnSpPr>
      <xdr:spPr>
        <a:xfrm>
          <a:off x="19878675" y="5484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587" name="【認定こども園・幼稚園・保育所】&#10;一人当たり面積平均値テキスト">
          <a:extLst>
            <a:ext uri="{FF2B5EF4-FFF2-40B4-BE49-F238E27FC236}">
              <a16:creationId xmlns:a16="http://schemas.microsoft.com/office/drawing/2014/main" id="{FD4BBCF2-0AAA-4DC4-B187-CAE9CA599A0B}"/>
            </a:ext>
          </a:extLst>
        </xdr:cNvPr>
        <xdr:cNvSpPr txBox="1"/>
      </xdr:nvSpPr>
      <xdr:spPr>
        <a:xfrm>
          <a:off x="19992975" y="62775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588" name="フローチャート: 判断 587">
          <a:extLst>
            <a:ext uri="{FF2B5EF4-FFF2-40B4-BE49-F238E27FC236}">
              <a16:creationId xmlns:a16="http://schemas.microsoft.com/office/drawing/2014/main" id="{5FB32462-7D16-4D19-B70E-F0F821B8D24E}"/>
            </a:ext>
          </a:extLst>
        </xdr:cNvPr>
        <xdr:cNvSpPr/>
      </xdr:nvSpPr>
      <xdr:spPr>
        <a:xfrm>
          <a:off x="19897725" y="62991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589" name="フローチャート: 判断 588">
          <a:extLst>
            <a:ext uri="{FF2B5EF4-FFF2-40B4-BE49-F238E27FC236}">
              <a16:creationId xmlns:a16="http://schemas.microsoft.com/office/drawing/2014/main" id="{03600D5C-549F-454F-A49E-887817CDCAEF}"/>
            </a:ext>
          </a:extLst>
        </xdr:cNvPr>
        <xdr:cNvSpPr/>
      </xdr:nvSpPr>
      <xdr:spPr>
        <a:xfrm>
          <a:off x="19154775" y="62991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590" name="フローチャート: 判断 589">
          <a:extLst>
            <a:ext uri="{FF2B5EF4-FFF2-40B4-BE49-F238E27FC236}">
              <a16:creationId xmlns:a16="http://schemas.microsoft.com/office/drawing/2014/main" id="{275A0F06-3A7D-4C20-A046-E6D41F9E0195}"/>
            </a:ext>
          </a:extLst>
        </xdr:cNvPr>
        <xdr:cNvSpPr/>
      </xdr:nvSpPr>
      <xdr:spPr>
        <a:xfrm>
          <a:off x="18345150" y="62845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591" name="フローチャート: 判断 590">
          <a:extLst>
            <a:ext uri="{FF2B5EF4-FFF2-40B4-BE49-F238E27FC236}">
              <a16:creationId xmlns:a16="http://schemas.microsoft.com/office/drawing/2014/main" id="{B6A41F54-DF3F-4E39-A281-3DFE23BC2CDB}"/>
            </a:ext>
          </a:extLst>
        </xdr:cNvPr>
        <xdr:cNvSpPr/>
      </xdr:nvSpPr>
      <xdr:spPr>
        <a:xfrm>
          <a:off x="17554575" y="63251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592" name="フローチャート: 判断 591">
          <a:extLst>
            <a:ext uri="{FF2B5EF4-FFF2-40B4-BE49-F238E27FC236}">
              <a16:creationId xmlns:a16="http://schemas.microsoft.com/office/drawing/2014/main" id="{8A6DE021-B041-4DF1-95CB-EBDBE8A00C97}"/>
            </a:ext>
          </a:extLst>
        </xdr:cNvPr>
        <xdr:cNvSpPr/>
      </xdr:nvSpPr>
      <xdr:spPr>
        <a:xfrm>
          <a:off x="16754475" y="632514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5D7B70F2-8B2C-4F19-B0F2-AE1D3C6DE0FB}"/>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586AFAE8-02A5-42AB-B364-D5FAE505BBF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F2D52C69-DA09-4949-BCF0-FAF7670DD73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5E5AFC55-184C-4653-81B0-AD38DABA37C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9DDA3264-0E35-45EC-B565-C1AB888B3EBA}"/>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27033</xdr:rowOff>
    </xdr:from>
    <xdr:to>
      <xdr:col>116</xdr:col>
      <xdr:colOff>114300</xdr:colOff>
      <xdr:row>38</xdr:row>
      <xdr:rowOff>128633</xdr:rowOff>
    </xdr:to>
    <xdr:sp macro="" textlink="">
      <xdr:nvSpPr>
        <xdr:cNvPr id="598" name="楕円 597">
          <a:extLst>
            <a:ext uri="{FF2B5EF4-FFF2-40B4-BE49-F238E27FC236}">
              <a16:creationId xmlns:a16="http://schemas.microsoft.com/office/drawing/2014/main" id="{A0B06FA0-EAEA-4EC3-8B1C-FB1BA9F8F055}"/>
            </a:ext>
          </a:extLst>
        </xdr:cNvPr>
        <xdr:cNvSpPr/>
      </xdr:nvSpPr>
      <xdr:spPr>
        <a:xfrm>
          <a:off x="19897725" y="61928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49910</xdr:rowOff>
    </xdr:from>
    <xdr:ext cx="469744" cy="259045"/>
    <xdr:sp macro="" textlink="">
      <xdr:nvSpPr>
        <xdr:cNvPr id="599" name="【認定こども園・幼稚園・保育所】&#10;一人当たり面積該当値テキスト">
          <a:extLst>
            <a:ext uri="{FF2B5EF4-FFF2-40B4-BE49-F238E27FC236}">
              <a16:creationId xmlns:a16="http://schemas.microsoft.com/office/drawing/2014/main" id="{A77820E7-84C1-44D5-A1B4-8786146C83C1}"/>
            </a:ext>
          </a:extLst>
        </xdr:cNvPr>
        <xdr:cNvSpPr txBox="1"/>
      </xdr:nvSpPr>
      <xdr:spPr>
        <a:xfrm>
          <a:off x="19992975" y="6047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38463</xdr:rowOff>
    </xdr:from>
    <xdr:to>
      <xdr:col>112</xdr:col>
      <xdr:colOff>38100</xdr:colOff>
      <xdr:row>38</xdr:row>
      <xdr:rowOff>140063</xdr:rowOff>
    </xdr:to>
    <xdr:sp macro="" textlink="">
      <xdr:nvSpPr>
        <xdr:cNvPr id="600" name="楕円 599">
          <a:extLst>
            <a:ext uri="{FF2B5EF4-FFF2-40B4-BE49-F238E27FC236}">
              <a16:creationId xmlns:a16="http://schemas.microsoft.com/office/drawing/2014/main" id="{8297ADAF-5C9D-4B46-AFAD-430901AFA36B}"/>
            </a:ext>
          </a:extLst>
        </xdr:cNvPr>
        <xdr:cNvSpPr/>
      </xdr:nvSpPr>
      <xdr:spPr>
        <a:xfrm>
          <a:off x="19154775" y="620113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77833</xdr:rowOff>
    </xdr:from>
    <xdr:to>
      <xdr:col>116</xdr:col>
      <xdr:colOff>63500</xdr:colOff>
      <xdr:row>38</xdr:row>
      <xdr:rowOff>89263</xdr:rowOff>
    </xdr:to>
    <xdr:cxnSp macro="">
      <xdr:nvCxnSpPr>
        <xdr:cNvPr id="601" name="直線コネクタ 600">
          <a:extLst>
            <a:ext uri="{FF2B5EF4-FFF2-40B4-BE49-F238E27FC236}">
              <a16:creationId xmlns:a16="http://schemas.microsoft.com/office/drawing/2014/main" id="{561A4857-C703-4B83-A94C-64E54A1A4A96}"/>
            </a:ext>
          </a:extLst>
        </xdr:cNvPr>
        <xdr:cNvCxnSpPr/>
      </xdr:nvCxnSpPr>
      <xdr:spPr>
        <a:xfrm flipV="1">
          <a:off x="19202400" y="6240508"/>
          <a:ext cx="7524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49893</xdr:rowOff>
    </xdr:from>
    <xdr:to>
      <xdr:col>107</xdr:col>
      <xdr:colOff>101600</xdr:colOff>
      <xdr:row>38</xdr:row>
      <xdr:rowOff>151493</xdr:rowOff>
    </xdr:to>
    <xdr:sp macro="" textlink="">
      <xdr:nvSpPr>
        <xdr:cNvPr id="602" name="楕円 601">
          <a:extLst>
            <a:ext uri="{FF2B5EF4-FFF2-40B4-BE49-F238E27FC236}">
              <a16:creationId xmlns:a16="http://schemas.microsoft.com/office/drawing/2014/main" id="{D3466AE0-4DE0-455D-B0F1-D40977B9D093}"/>
            </a:ext>
          </a:extLst>
        </xdr:cNvPr>
        <xdr:cNvSpPr/>
      </xdr:nvSpPr>
      <xdr:spPr>
        <a:xfrm>
          <a:off x="18345150" y="62093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89263</xdr:rowOff>
    </xdr:from>
    <xdr:to>
      <xdr:col>111</xdr:col>
      <xdr:colOff>177800</xdr:colOff>
      <xdr:row>38</xdr:row>
      <xdr:rowOff>100693</xdr:rowOff>
    </xdr:to>
    <xdr:cxnSp macro="">
      <xdr:nvCxnSpPr>
        <xdr:cNvPr id="603" name="直線コネクタ 602">
          <a:extLst>
            <a:ext uri="{FF2B5EF4-FFF2-40B4-BE49-F238E27FC236}">
              <a16:creationId xmlns:a16="http://schemas.microsoft.com/office/drawing/2014/main" id="{9805F44F-FF62-4053-A704-D4F728CFBCF5}"/>
            </a:ext>
          </a:extLst>
        </xdr:cNvPr>
        <xdr:cNvCxnSpPr/>
      </xdr:nvCxnSpPr>
      <xdr:spPr>
        <a:xfrm flipV="1">
          <a:off x="18392775" y="6248763"/>
          <a:ext cx="80962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66222</xdr:rowOff>
    </xdr:from>
    <xdr:to>
      <xdr:col>102</xdr:col>
      <xdr:colOff>165100</xdr:colOff>
      <xdr:row>38</xdr:row>
      <xdr:rowOff>167822</xdr:rowOff>
    </xdr:to>
    <xdr:sp macro="" textlink="">
      <xdr:nvSpPr>
        <xdr:cNvPr id="604" name="楕円 603">
          <a:extLst>
            <a:ext uri="{FF2B5EF4-FFF2-40B4-BE49-F238E27FC236}">
              <a16:creationId xmlns:a16="http://schemas.microsoft.com/office/drawing/2014/main" id="{97849386-C096-4166-99F1-FD25D1211A40}"/>
            </a:ext>
          </a:extLst>
        </xdr:cNvPr>
        <xdr:cNvSpPr/>
      </xdr:nvSpPr>
      <xdr:spPr>
        <a:xfrm>
          <a:off x="17554575" y="62320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100693</xdr:rowOff>
    </xdr:from>
    <xdr:to>
      <xdr:col>107</xdr:col>
      <xdr:colOff>50800</xdr:colOff>
      <xdr:row>38</xdr:row>
      <xdr:rowOff>117022</xdr:rowOff>
    </xdr:to>
    <xdr:cxnSp macro="">
      <xdr:nvCxnSpPr>
        <xdr:cNvPr id="605" name="直線コネクタ 604">
          <a:extLst>
            <a:ext uri="{FF2B5EF4-FFF2-40B4-BE49-F238E27FC236}">
              <a16:creationId xmlns:a16="http://schemas.microsoft.com/office/drawing/2014/main" id="{E5F5FAB6-3E54-4B17-ADF5-EF7869331DEB}"/>
            </a:ext>
          </a:extLst>
        </xdr:cNvPr>
        <xdr:cNvCxnSpPr/>
      </xdr:nvCxnSpPr>
      <xdr:spPr>
        <a:xfrm flipV="1">
          <a:off x="17602200" y="6266543"/>
          <a:ext cx="790575" cy="1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77651</xdr:rowOff>
    </xdr:from>
    <xdr:to>
      <xdr:col>98</xdr:col>
      <xdr:colOff>38100</xdr:colOff>
      <xdr:row>39</xdr:row>
      <xdr:rowOff>7801</xdr:rowOff>
    </xdr:to>
    <xdr:sp macro="" textlink="">
      <xdr:nvSpPr>
        <xdr:cNvPr id="606" name="楕円 605">
          <a:extLst>
            <a:ext uri="{FF2B5EF4-FFF2-40B4-BE49-F238E27FC236}">
              <a16:creationId xmlns:a16="http://schemas.microsoft.com/office/drawing/2014/main" id="{DE2CCC5E-B1D3-4DE7-8C3C-C7A8EBA82FCD}"/>
            </a:ext>
          </a:extLst>
        </xdr:cNvPr>
        <xdr:cNvSpPr/>
      </xdr:nvSpPr>
      <xdr:spPr>
        <a:xfrm>
          <a:off x="16754475" y="62403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117022</xdr:rowOff>
    </xdr:from>
    <xdr:to>
      <xdr:col>102</xdr:col>
      <xdr:colOff>114300</xdr:colOff>
      <xdr:row>38</xdr:row>
      <xdr:rowOff>128451</xdr:rowOff>
    </xdr:to>
    <xdr:cxnSp macro="">
      <xdr:nvCxnSpPr>
        <xdr:cNvPr id="607" name="直線コネクタ 606">
          <a:extLst>
            <a:ext uri="{FF2B5EF4-FFF2-40B4-BE49-F238E27FC236}">
              <a16:creationId xmlns:a16="http://schemas.microsoft.com/office/drawing/2014/main" id="{8B587D52-BC72-4566-9618-F238839E08E1}"/>
            </a:ext>
          </a:extLst>
        </xdr:cNvPr>
        <xdr:cNvCxnSpPr/>
      </xdr:nvCxnSpPr>
      <xdr:spPr>
        <a:xfrm flipV="1">
          <a:off x="16802100" y="6279697"/>
          <a:ext cx="800100" cy="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608" name="n_1aveValue【認定こども園・幼稚園・保育所】&#10;一人当たり面積">
          <a:extLst>
            <a:ext uri="{FF2B5EF4-FFF2-40B4-BE49-F238E27FC236}">
              <a16:creationId xmlns:a16="http://schemas.microsoft.com/office/drawing/2014/main" id="{2DF4B139-FB9B-4407-8433-AA4E047FDA97}"/>
            </a:ext>
          </a:extLst>
        </xdr:cNvPr>
        <xdr:cNvSpPr txBox="1"/>
      </xdr:nvSpPr>
      <xdr:spPr>
        <a:xfrm>
          <a:off x="18983402" y="638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609" name="n_2aveValue【認定こども園・幼稚園・保育所】&#10;一人当たり面積">
          <a:extLst>
            <a:ext uri="{FF2B5EF4-FFF2-40B4-BE49-F238E27FC236}">
              <a16:creationId xmlns:a16="http://schemas.microsoft.com/office/drawing/2014/main" id="{9A399C12-43A3-4EF2-A138-AF89EC3F3460}"/>
            </a:ext>
          </a:extLst>
        </xdr:cNvPr>
        <xdr:cNvSpPr txBox="1"/>
      </xdr:nvSpPr>
      <xdr:spPr>
        <a:xfrm>
          <a:off x="18183302" y="637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610" name="n_3aveValue【認定こども園・幼稚園・保育所】&#10;一人当たり面積">
          <a:extLst>
            <a:ext uri="{FF2B5EF4-FFF2-40B4-BE49-F238E27FC236}">
              <a16:creationId xmlns:a16="http://schemas.microsoft.com/office/drawing/2014/main" id="{86E49C0B-80E1-4AEC-AA2C-F27D1DC9FC6D}"/>
            </a:ext>
          </a:extLst>
        </xdr:cNvPr>
        <xdr:cNvSpPr txBox="1"/>
      </xdr:nvSpPr>
      <xdr:spPr>
        <a:xfrm>
          <a:off x="17383202" y="640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611" name="n_4aveValue【認定こども園・幼稚園・保育所】&#10;一人当たり面積">
          <a:extLst>
            <a:ext uri="{FF2B5EF4-FFF2-40B4-BE49-F238E27FC236}">
              <a16:creationId xmlns:a16="http://schemas.microsoft.com/office/drawing/2014/main" id="{02B461AD-93BE-4FFF-857C-FCF7C55FFE79}"/>
            </a:ext>
          </a:extLst>
        </xdr:cNvPr>
        <xdr:cNvSpPr txBox="1"/>
      </xdr:nvSpPr>
      <xdr:spPr>
        <a:xfrm>
          <a:off x="16592627" y="640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156590</xdr:rowOff>
    </xdr:from>
    <xdr:ext cx="469744" cy="259045"/>
    <xdr:sp macro="" textlink="">
      <xdr:nvSpPr>
        <xdr:cNvPr id="612" name="n_1mainValue【認定こども園・幼稚園・保育所】&#10;一人当たり面積">
          <a:extLst>
            <a:ext uri="{FF2B5EF4-FFF2-40B4-BE49-F238E27FC236}">
              <a16:creationId xmlns:a16="http://schemas.microsoft.com/office/drawing/2014/main" id="{2D701BA5-D79D-4BA2-B1D6-46AA6770713B}"/>
            </a:ext>
          </a:extLst>
        </xdr:cNvPr>
        <xdr:cNvSpPr txBox="1"/>
      </xdr:nvSpPr>
      <xdr:spPr>
        <a:xfrm>
          <a:off x="18983402" y="599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168020</xdr:rowOff>
    </xdr:from>
    <xdr:ext cx="469744" cy="259045"/>
    <xdr:sp macro="" textlink="">
      <xdr:nvSpPr>
        <xdr:cNvPr id="613" name="n_2mainValue【認定こども園・幼稚園・保育所】&#10;一人当たり面積">
          <a:extLst>
            <a:ext uri="{FF2B5EF4-FFF2-40B4-BE49-F238E27FC236}">
              <a16:creationId xmlns:a16="http://schemas.microsoft.com/office/drawing/2014/main" id="{E6A81DF2-2FF9-4FCD-908D-2C013F19D856}"/>
            </a:ext>
          </a:extLst>
        </xdr:cNvPr>
        <xdr:cNvSpPr txBox="1"/>
      </xdr:nvSpPr>
      <xdr:spPr>
        <a:xfrm>
          <a:off x="18183302" y="6003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12899</xdr:rowOff>
    </xdr:from>
    <xdr:ext cx="469744" cy="259045"/>
    <xdr:sp macro="" textlink="">
      <xdr:nvSpPr>
        <xdr:cNvPr id="614" name="n_3mainValue【認定こども園・幼稚園・保育所】&#10;一人当たり面積">
          <a:extLst>
            <a:ext uri="{FF2B5EF4-FFF2-40B4-BE49-F238E27FC236}">
              <a16:creationId xmlns:a16="http://schemas.microsoft.com/office/drawing/2014/main" id="{697369B3-72CE-4CD0-A5DC-5B1709FB7A5D}"/>
            </a:ext>
          </a:extLst>
        </xdr:cNvPr>
        <xdr:cNvSpPr txBox="1"/>
      </xdr:nvSpPr>
      <xdr:spPr>
        <a:xfrm>
          <a:off x="17383202" y="601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24328</xdr:rowOff>
    </xdr:from>
    <xdr:ext cx="469744" cy="259045"/>
    <xdr:sp macro="" textlink="">
      <xdr:nvSpPr>
        <xdr:cNvPr id="615" name="n_4mainValue【認定こども園・幼稚園・保育所】&#10;一人当たり面積">
          <a:extLst>
            <a:ext uri="{FF2B5EF4-FFF2-40B4-BE49-F238E27FC236}">
              <a16:creationId xmlns:a16="http://schemas.microsoft.com/office/drawing/2014/main" id="{E078F84F-98C0-47DD-8D9B-48B4006C8F41}"/>
            </a:ext>
          </a:extLst>
        </xdr:cNvPr>
        <xdr:cNvSpPr txBox="1"/>
      </xdr:nvSpPr>
      <xdr:spPr>
        <a:xfrm>
          <a:off x="16592627" y="6028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6" name="正方形/長方形 615">
          <a:extLst>
            <a:ext uri="{FF2B5EF4-FFF2-40B4-BE49-F238E27FC236}">
              <a16:creationId xmlns:a16="http://schemas.microsoft.com/office/drawing/2014/main" id="{75C4A46C-6684-4534-875A-0223418CF1C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7" name="正方形/長方形 616">
          <a:extLst>
            <a:ext uri="{FF2B5EF4-FFF2-40B4-BE49-F238E27FC236}">
              <a16:creationId xmlns:a16="http://schemas.microsoft.com/office/drawing/2014/main" id="{8A08A8D5-76DC-46E3-9345-7CAB65BB51F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8" name="正方形/長方形 617">
          <a:extLst>
            <a:ext uri="{FF2B5EF4-FFF2-40B4-BE49-F238E27FC236}">
              <a16:creationId xmlns:a16="http://schemas.microsoft.com/office/drawing/2014/main" id="{7243CFD3-8F6F-4D78-A09B-D09C5C07B4A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9" name="正方形/長方形 618">
          <a:extLst>
            <a:ext uri="{FF2B5EF4-FFF2-40B4-BE49-F238E27FC236}">
              <a16:creationId xmlns:a16="http://schemas.microsoft.com/office/drawing/2014/main" id="{7B0E0B2A-EBA0-4C83-BD90-61725502176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0" name="正方形/長方形 619">
          <a:extLst>
            <a:ext uri="{FF2B5EF4-FFF2-40B4-BE49-F238E27FC236}">
              <a16:creationId xmlns:a16="http://schemas.microsoft.com/office/drawing/2014/main" id="{D6C89190-5135-43A3-B432-2FAD36F30FD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1" name="正方形/長方形 620">
          <a:extLst>
            <a:ext uri="{FF2B5EF4-FFF2-40B4-BE49-F238E27FC236}">
              <a16:creationId xmlns:a16="http://schemas.microsoft.com/office/drawing/2014/main" id="{E1CA4563-3D5B-43B5-9AC8-939A56D9D57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2" name="正方形/長方形 621">
          <a:extLst>
            <a:ext uri="{FF2B5EF4-FFF2-40B4-BE49-F238E27FC236}">
              <a16:creationId xmlns:a16="http://schemas.microsoft.com/office/drawing/2014/main" id="{3F8BBC52-2F00-44A1-805D-2AFAC9132BF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3" name="正方形/長方形 622">
          <a:extLst>
            <a:ext uri="{FF2B5EF4-FFF2-40B4-BE49-F238E27FC236}">
              <a16:creationId xmlns:a16="http://schemas.microsoft.com/office/drawing/2014/main" id="{76596689-21B3-44B8-9487-D668EAC0010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4" name="テキスト ボックス 623">
          <a:extLst>
            <a:ext uri="{FF2B5EF4-FFF2-40B4-BE49-F238E27FC236}">
              <a16:creationId xmlns:a16="http://schemas.microsoft.com/office/drawing/2014/main" id="{22844CC9-17F5-4FB0-B91A-C4978B25C01A}"/>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5" name="直線コネクタ 624">
          <a:extLst>
            <a:ext uri="{FF2B5EF4-FFF2-40B4-BE49-F238E27FC236}">
              <a16:creationId xmlns:a16="http://schemas.microsoft.com/office/drawing/2014/main" id="{0E07E270-54D6-40D3-941E-5E148850156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6" name="テキスト ボックス 625">
          <a:extLst>
            <a:ext uri="{FF2B5EF4-FFF2-40B4-BE49-F238E27FC236}">
              <a16:creationId xmlns:a16="http://schemas.microsoft.com/office/drawing/2014/main" id="{23807645-E8B6-41D5-916F-A35DB8E08CE1}"/>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7" name="直線コネクタ 626">
          <a:extLst>
            <a:ext uri="{FF2B5EF4-FFF2-40B4-BE49-F238E27FC236}">
              <a16:creationId xmlns:a16="http://schemas.microsoft.com/office/drawing/2014/main" id="{0FE48109-7D6E-4949-B69D-627BAE8A739E}"/>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8" name="テキスト ボックス 627">
          <a:extLst>
            <a:ext uri="{FF2B5EF4-FFF2-40B4-BE49-F238E27FC236}">
              <a16:creationId xmlns:a16="http://schemas.microsoft.com/office/drawing/2014/main" id="{F28111BD-6E47-4D1E-8EBB-1536934DB06C}"/>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9" name="直線コネクタ 628">
          <a:extLst>
            <a:ext uri="{FF2B5EF4-FFF2-40B4-BE49-F238E27FC236}">
              <a16:creationId xmlns:a16="http://schemas.microsoft.com/office/drawing/2014/main" id="{2FD4BDCD-7D55-4680-8296-C4270BC36461}"/>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30" name="テキスト ボックス 629">
          <a:extLst>
            <a:ext uri="{FF2B5EF4-FFF2-40B4-BE49-F238E27FC236}">
              <a16:creationId xmlns:a16="http://schemas.microsoft.com/office/drawing/2014/main" id="{B047BD94-1BB3-446A-B59E-C6F946EFA082}"/>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1" name="直線コネクタ 630">
          <a:extLst>
            <a:ext uri="{FF2B5EF4-FFF2-40B4-BE49-F238E27FC236}">
              <a16:creationId xmlns:a16="http://schemas.microsoft.com/office/drawing/2014/main" id="{94581794-2112-4035-8235-A459B508CF8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2" name="テキスト ボックス 631">
          <a:extLst>
            <a:ext uri="{FF2B5EF4-FFF2-40B4-BE49-F238E27FC236}">
              <a16:creationId xmlns:a16="http://schemas.microsoft.com/office/drawing/2014/main" id="{AF693FC2-3FAE-478B-BF43-071FB4DCE5C9}"/>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3" name="直線コネクタ 632">
          <a:extLst>
            <a:ext uri="{FF2B5EF4-FFF2-40B4-BE49-F238E27FC236}">
              <a16:creationId xmlns:a16="http://schemas.microsoft.com/office/drawing/2014/main" id="{2F3AB627-647C-486B-929D-6A9B891A9E79}"/>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4" name="テキスト ボックス 633">
          <a:extLst>
            <a:ext uri="{FF2B5EF4-FFF2-40B4-BE49-F238E27FC236}">
              <a16:creationId xmlns:a16="http://schemas.microsoft.com/office/drawing/2014/main" id="{4D5C88F7-C4C6-4C5B-8A1F-3FB3824ECE81}"/>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5" name="直線コネクタ 634">
          <a:extLst>
            <a:ext uri="{FF2B5EF4-FFF2-40B4-BE49-F238E27FC236}">
              <a16:creationId xmlns:a16="http://schemas.microsoft.com/office/drawing/2014/main" id="{9C3709EA-C610-4FEF-BB4A-52D1A25612E6}"/>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6" name="テキスト ボックス 635">
          <a:extLst>
            <a:ext uri="{FF2B5EF4-FFF2-40B4-BE49-F238E27FC236}">
              <a16:creationId xmlns:a16="http://schemas.microsoft.com/office/drawing/2014/main" id="{EFD758A0-DB70-493E-A999-FE4BBB1E96A3}"/>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7" name="直線コネクタ 636">
          <a:extLst>
            <a:ext uri="{FF2B5EF4-FFF2-40B4-BE49-F238E27FC236}">
              <a16:creationId xmlns:a16="http://schemas.microsoft.com/office/drawing/2014/main" id="{8884A365-F048-4A96-910F-8A2336895AF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8" name="テキスト ボックス 637">
          <a:extLst>
            <a:ext uri="{FF2B5EF4-FFF2-40B4-BE49-F238E27FC236}">
              <a16:creationId xmlns:a16="http://schemas.microsoft.com/office/drawing/2014/main" id="{A9D98DA1-ADF0-4869-91B9-9227EBB53747}"/>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9" name="【学校施設】&#10;有形固定資産減価償却率グラフ枠">
          <a:extLst>
            <a:ext uri="{FF2B5EF4-FFF2-40B4-BE49-F238E27FC236}">
              <a16:creationId xmlns:a16="http://schemas.microsoft.com/office/drawing/2014/main" id="{51CCDB3E-C12A-4172-8741-4C065513AE7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640" name="直線コネクタ 639">
          <a:extLst>
            <a:ext uri="{FF2B5EF4-FFF2-40B4-BE49-F238E27FC236}">
              <a16:creationId xmlns:a16="http://schemas.microsoft.com/office/drawing/2014/main" id="{72B5136B-8A54-41CB-A54D-4E19CD92CCF0}"/>
            </a:ext>
          </a:extLst>
        </xdr:cNvPr>
        <xdr:cNvCxnSpPr/>
      </xdr:nvCxnSpPr>
      <xdr:spPr>
        <a:xfrm flipV="1">
          <a:off x="14696439" y="9122410"/>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641" name="【学校施設】&#10;有形固定資産減価償却率最小値テキスト">
          <a:extLst>
            <a:ext uri="{FF2B5EF4-FFF2-40B4-BE49-F238E27FC236}">
              <a16:creationId xmlns:a16="http://schemas.microsoft.com/office/drawing/2014/main" id="{C1E51EEB-B2CD-45AC-86B9-86F07A860AB4}"/>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642" name="直線コネクタ 641">
          <a:extLst>
            <a:ext uri="{FF2B5EF4-FFF2-40B4-BE49-F238E27FC236}">
              <a16:creationId xmlns:a16="http://schemas.microsoft.com/office/drawing/2014/main" id="{86A8BEB8-EC71-4D06-BA44-43072755A250}"/>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43" name="【学校施設】&#10;有形固定資産減価償却率最大値テキスト">
          <a:extLst>
            <a:ext uri="{FF2B5EF4-FFF2-40B4-BE49-F238E27FC236}">
              <a16:creationId xmlns:a16="http://schemas.microsoft.com/office/drawing/2014/main" id="{2D2CD538-6B73-4FA9-9E7B-0EBC96EF6E61}"/>
            </a:ext>
          </a:extLst>
        </xdr:cNvPr>
        <xdr:cNvSpPr txBox="1"/>
      </xdr:nvSpPr>
      <xdr:spPr>
        <a:xfrm>
          <a:off x="14735175" y="891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44" name="直線コネクタ 643">
          <a:extLst>
            <a:ext uri="{FF2B5EF4-FFF2-40B4-BE49-F238E27FC236}">
              <a16:creationId xmlns:a16="http://schemas.microsoft.com/office/drawing/2014/main" id="{C59A517E-0B5D-4F81-9ED1-968ABB3CEE67}"/>
            </a:ext>
          </a:extLst>
        </xdr:cNvPr>
        <xdr:cNvCxnSpPr/>
      </xdr:nvCxnSpPr>
      <xdr:spPr>
        <a:xfrm>
          <a:off x="14611350" y="9122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645" name="【学校施設】&#10;有形固定資産減価償却率平均値テキスト">
          <a:extLst>
            <a:ext uri="{FF2B5EF4-FFF2-40B4-BE49-F238E27FC236}">
              <a16:creationId xmlns:a16="http://schemas.microsoft.com/office/drawing/2014/main" id="{8B867DB1-FA15-4100-B151-D07C75DFFF3D}"/>
            </a:ext>
          </a:extLst>
        </xdr:cNvPr>
        <xdr:cNvSpPr txBox="1"/>
      </xdr:nvSpPr>
      <xdr:spPr>
        <a:xfrm>
          <a:off x="14735175" y="9641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646" name="フローチャート: 判断 645">
          <a:extLst>
            <a:ext uri="{FF2B5EF4-FFF2-40B4-BE49-F238E27FC236}">
              <a16:creationId xmlns:a16="http://schemas.microsoft.com/office/drawing/2014/main" id="{A004EA7B-7225-421D-8D25-09AD1EFB325E}"/>
            </a:ext>
          </a:extLst>
        </xdr:cNvPr>
        <xdr:cNvSpPr/>
      </xdr:nvSpPr>
      <xdr:spPr>
        <a:xfrm>
          <a:off x="14649450" y="97809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647" name="フローチャート: 判断 646">
          <a:extLst>
            <a:ext uri="{FF2B5EF4-FFF2-40B4-BE49-F238E27FC236}">
              <a16:creationId xmlns:a16="http://schemas.microsoft.com/office/drawing/2014/main" id="{D3A1824F-7D8E-43DF-97AC-5FAA742A3C0F}"/>
            </a:ext>
          </a:extLst>
        </xdr:cNvPr>
        <xdr:cNvSpPr/>
      </xdr:nvSpPr>
      <xdr:spPr>
        <a:xfrm>
          <a:off x="13887450" y="97720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648" name="フローチャート: 判断 647">
          <a:extLst>
            <a:ext uri="{FF2B5EF4-FFF2-40B4-BE49-F238E27FC236}">
              <a16:creationId xmlns:a16="http://schemas.microsoft.com/office/drawing/2014/main" id="{BCF6219F-21BE-4A36-8D0B-9AA9E64E3D72}"/>
            </a:ext>
          </a:extLst>
        </xdr:cNvPr>
        <xdr:cNvSpPr/>
      </xdr:nvSpPr>
      <xdr:spPr>
        <a:xfrm>
          <a:off x="13096875" y="9734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649" name="フローチャート: 判断 648">
          <a:extLst>
            <a:ext uri="{FF2B5EF4-FFF2-40B4-BE49-F238E27FC236}">
              <a16:creationId xmlns:a16="http://schemas.microsoft.com/office/drawing/2014/main" id="{6C2AF31D-9EB0-4157-B395-B97E95F41560}"/>
            </a:ext>
          </a:extLst>
        </xdr:cNvPr>
        <xdr:cNvSpPr/>
      </xdr:nvSpPr>
      <xdr:spPr>
        <a:xfrm>
          <a:off x="12296775" y="97161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650" name="フローチャート: 判断 649">
          <a:extLst>
            <a:ext uri="{FF2B5EF4-FFF2-40B4-BE49-F238E27FC236}">
              <a16:creationId xmlns:a16="http://schemas.microsoft.com/office/drawing/2014/main" id="{62658C08-333E-4002-A05C-53C464F242F0}"/>
            </a:ext>
          </a:extLst>
        </xdr:cNvPr>
        <xdr:cNvSpPr/>
      </xdr:nvSpPr>
      <xdr:spPr>
        <a:xfrm>
          <a:off x="11487150" y="97256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4366BB85-234B-4E8E-9400-65596661E49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2C69F433-8D46-4D21-B1EA-52DFAE05845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83E1D740-79F6-43D9-9E86-A1015700CB0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8A3F8619-3ED1-405D-9353-75BA53530DF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E8539D80-0753-4265-AC7B-F0575D7476B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92075</xdr:rowOff>
    </xdr:from>
    <xdr:to>
      <xdr:col>85</xdr:col>
      <xdr:colOff>177800</xdr:colOff>
      <xdr:row>62</xdr:row>
      <xdr:rowOff>22225</xdr:rowOff>
    </xdr:to>
    <xdr:sp macro="" textlink="">
      <xdr:nvSpPr>
        <xdr:cNvPr id="656" name="楕円 655">
          <a:extLst>
            <a:ext uri="{FF2B5EF4-FFF2-40B4-BE49-F238E27FC236}">
              <a16:creationId xmlns:a16="http://schemas.microsoft.com/office/drawing/2014/main" id="{676CF986-52D5-4DE3-A480-E355DF4F0689}"/>
            </a:ext>
          </a:extLst>
        </xdr:cNvPr>
        <xdr:cNvSpPr/>
      </xdr:nvSpPr>
      <xdr:spPr>
        <a:xfrm>
          <a:off x="14649450" y="99790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70502</xdr:rowOff>
    </xdr:from>
    <xdr:ext cx="405111" cy="259045"/>
    <xdr:sp macro="" textlink="">
      <xdr:nvSpPr>
        <xdr:cNvPr id="657" name="【学校施設】&#10;有形固定資産減価償却率該当値テキスト">
          <a:extLst>
            <a:ext uri="{FF2B5EF4-FFF2-40B4-BE49-F238E27FC236}">
              <a16:creationId xmlns:a16="http://schemas.microsoft.com/office/drawing/2014/main" id="{661C3423-76B3-4A1D-A103-8B5643E3E762}"/>
            </a:ext>
          </a:extLst>
        </xdr:cNvPr>
        <xdr:cNvSpPr txBox="1"/>
      </xdr:nvSpPr>
      <xdr:spPr>
        <a:xfrm>
          <a:off x="14735175"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53975</xdr:rowOff>
    </xdr:from>
    <xdr:to>
      <xdr:col>81</xdr:col>
      <xdr:colOff>101600</xdr:colOff>
      <xdr:row>61</xdr:row>
      <xdr:rowOff>155575</xdr:rowOff>
    </xdr:to>
    <xdr:sp macro="" textlink="">
      <xdr:nvSpPr>
        <xdr:cNvPr id="658" name="楕円 657">
          <a:extLst>
            <a:ext uri="{FF2B5EF4-FFF2-40B4-BE49-F238E27FC236}">
              <a16:creationId xmlns:a16="http://schemas.microsoft.com/office/drawing/2014/main" id="{666B67F4-7A14-4D06-95D0-4CF69ACF8D34}"/>
            </a:ext>
          </a:extLst>
        </xdr:cNvPr>
        <xdr:cNvSpPr/>
      </xdr:nvSpPr>
      <xdr:spPr>
        <a:xfrm>
          <a:off x="13887450" y="99409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104775</xdr:rowOff>
    </xdr:from>
    <xdr:to>
      <xdr:col>85</xdr:col>
      <xdr:colOff>127000</xdr:colOff>
      <xdr:row>61</xdr:row>
      <xdr:rowOff>142875</xdr:rowOff>
    </xdr:to>
    <xdr:cxnSp macro="">
      <xdr:nvCxnSpPr>
        <xdr:cNvPr id="659" name="直線コネクタ 658">
          <a:extLst>
            <a:ext uri="{FF2B5EF4-FFF2-40B4-BE49-F238E27FC236}">
              <a16:creationId xmlns:a16="http://schemas.microsoft.com/office/drawing/2014/main" id="{1DAE356B-13AB-4BE5-AADB-B18D6F165365}"/>
            </a:ext>
          </a:extLst>
        </xdr:cNvPr>
        <xdr:cNvCxnSpPr/>
      </xdr:nvCxnSpPr>
      <xdr:spPr>
        <a:xfrm>
          <a:off x="13935075" y="998855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19685</xdr:rowOff>
    </xdr:from>
    <xdr:to>
      <xdr:col>76</xdr:col>
      <xdr:colOff>165100</xdr:colOff>
      <xdr:row>61</xdr:row>
      <xdr:rowOff>121285</xdr:rowOff>
    </xdr:to>
    <xdr:sp macro="" textlink="">
      <xdr:nvSpPr>
        <xdr:cNvPr id="660" name="楕円 659">
          <a:extLst>
            <a:ext uri="{FF2B5EF4-FFF2-40B4-BE49-F238E27FC236}">
              <a16:creationId xmlns:a16="http://schemas.microsoft.com/office/drawing/2014/main" id="{92755BC6-B22F-47B6-8627-1644B59E167B}"/>
            </a:ext>
          </a:extLst>
        </xdr:cNvPr>
        <xdr:cNvSpPr/>
      </xdr:nvSpPr>
      <xdr:spPr>
        <a:xfrm>
          <a:off x="13096875" y="99066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70485</xdr:rowOff>
    </xdr:from>
    <xdr:to>
      <xdr:col>81</xdr:col>
      <xdr:colOff>50800</xdr:colOff>
      <xdr:row>61</xdr:row>
      <xdr:rowOff>104775</xdr:rowOff>
    </xdr:to>
    <xdr:cxnSp macro="">
      <xdr:nvCxnSpPr>
        <xdr:cNvPr id="661" name="直線コネクタ 660">
          <a:extLst>
            <a:ext uri="{FF2B5EF4-FFF2-40B4-BE49-F238E27FC236}">
              <a16:creationId xmlns:a16="http://schemas.microsoft.com/office/drawing/2014/main" id="{48346EEC-7FD6-4EA3-9D2F-C620DFF56AB2}"/>
            </a:ext>
          </a:extLst>
        </xdr:cNvPr>
        <xdr:cNvCxnSpPr/>
      </xdr:nvCxnSpPr>
      <xdr:spPr>
        <a:xfrm>
          <a:off x="13144500" y="9954260"/>
          <a:ext cx="7905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97790</xdr:rowOff>
    </xdr:from>
    <xdr:to>
      <xdr:col>72</xdr:col>
      <xdr:colOff>38100</xdr:colOff>
      <xdr:row>61</xdr:row>
      <xdr:rowOff>27940</xdr:rowOff>
    </xdr:to>
    <xdr:sp macro="" textlink="">
      <xdr:nvSpPr>
        <xdr:cNvPr id="662" name="楕円 661">
          <a:extLst>
            <a:ext uri="{FF2B5EF4-FFF2-40B4-BE49-F238E27FC236}">
              <a16:creationId xmlns:a16="http://schemas.microsoft.com/office/drawing/2014/main" id="{AD301F9B-AD35-4DE5-BC08-76AA32B9F5E2}"/>
            </a:ext>
          </a:extLst>
        </xdr:cNvPr>
        <xdr:cNvSpPr/>
      </xdr:nvSpPr>
      <xdr:spPr>
        <a:xfrm>
          <a:off x="12296775" y="98228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148590</xdr:rowOff>
    </xdr:from>
    <xdr:to>
      <xdr:col>76</xdr:col>
      <xdr:colOff>114300</xdr:colOff>
      <xdr:row>61</xdr:row>
      <xdr:rowOff>70485</xdr:rowOff>
    </xdr:to>
    <xdr:cxnSp macro="">
      <xdr:nvCxnSpPr>
        <xdr:cNvPr id="663" name="直線コネクタ 662">
          <a:extLst>
            <a:ext uri="{FF2B5EF4-FFF2-40B4-BE49-F238E27FC236}">
              <a16:creationId xmlns:a16="http://schemas.microsoft.com/office/drawing/2014/main" id="{1A6DDEF7-7A27-4692-825B-75F90366E737}"/>
            </a:ext>
          </a:extLst>
        </xdr:cNvPr>
        <xdr:cNvCxnSpPr/>
      </xdr:nvCxnSpPr>
      <xdr:spPr>
        <a:xfrm>
          <a:off x="12344400" y="9870440"/>
          <a:ext cx="8001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63500</xdr:rowOff>
    </xdr:from>
    <xdr:to>
      <xdr:col>67</xdr:col>
      <xdr:colOff>101600</xdr:colOff>
      <xdr:row>60</xdr:row>
      <xdr:rowOff>165100</xdr:rowOff>
    </xdr:to>
    <xdr:sp macro="" textlink="">
      <xdr:nvSpPr>
        <xdr:cNvPr id="664" name="楕円 663">
          <a:extLst>
            <a:ext uri="{FF2B5EF4-FFF2-40B4-BE49-F238E27FC236}">
              <a16:creationId xmlns:a16="http://schemas.microsoft.com/office/drawing/2014/main" id="{BF76A5B0-5E74-42E3-82C4-798894F12968}"/>
            </a:ext>
          </a:extLst>
        </xdr:cNvPr>
        <xdr:cNvSpPr/>
      </xdr:nvSpPr>
      <xdr:spPr>
        <a:xfrm>
          <a:off x="11487150" y="9791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114300</xdr:rowOff>
    </xdr:from>
    <xdr:to>
      <xdr:col>71</xdr:col>
      <xdr:colOff>177800</xdr:colOff>
      <xdr:row>60</xdr:row>
      <xdr:rowOff>148590</xdr:rowOff>
    </xdr:to>
    <xdr:cxnSp macro="">
      <xdr:nvCxnSpPr>
        <xdr:cNvPr id="665" name="直線コネクタ 664">
          <a:extLst>
            <a:ext uri="{FF2B5EF4-FFF2-40B4-BE49-F238E27FC236}">
              <a16:creationId xmlns:a16="http://schemas.microsoft.com/office/drawing/2014/main" id="{EC1DDE66-B091-44C6-A8D4-32566F273548}"/>
            </a:ext>
          </a:extLst>
        </xdr:cNvPr>
        <xdr:cNvCxnSpPr/>
      </xdr:nvCxnSpPr>
      <xdr:spPr>
        <a:xfrm>
          <a:off x="11534775" y="9839325"/>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666" name="n_1aveValue【学校施設】&#10;有形固定資産減価償却率">
          <a:extLst>
            <a:ext uri="{FF2B5EF4-FFF2-40B4-BE49-F238E27FC236}">
              <a16:creationId xmlns:a16="http://schemas.microsoft.com/office/drawing/2014/main" id="{89E7939A-66A2-49AC-BE20-87DC55C6030B}"/>
            </a:ext>
          </a:extLst>
        </xdr:cNvPr>
        <xdr:cNvSpPr txBox="1"/>
      </xdr:nvSpPr>
      <xdr:spPr>
        <a:xfrm>
          <a:off x="13745219"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667" name="n_2aveValue【学校施設】&#10;有形固定資産減価償却率">
          <a:extLst>
            <a:ext uri="{FF2B5EF4-FFF2-40B4-BE49-F238E27FC236}">
              <a16:creationId xmlns:a16="http://schemas.microsoft.com/office/drawing/2014/main" id="{43B7DBA1-F45F-4A44-B078-9E563948CBAE}"/>
            </a:ext>
          </a:extLst>
        </xdr:cNvPr>
        <xdr:cNvSpPr txBox="1"/>
      </xdr:nvSpPr>
      <xdr:spPr>
        <a:xfrm>
          <a:off x="12964169" y="952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668" name="n_3aveValue【学校施設】&#10;有形固定資産減価償却率">
          <a:extLst>
            <a:ext uri="{FF2B5EF4-FFF2-40B4-BE49-F238E27FC236}">
              <a16:creationId xmlns:a16="http://schemas.microsoft.com/office/drawing/2014/main" id="{6702214C-9C38-4FC9-91B4-8748CC5EC3E6}"/>
            </a:ext>
          </a:extLst>
        </xdr:cNvPr>
        <xdr:cNvSpPr txBox="1"/>
      </xdr:nvSpPr>
      <xdr:spPr>
        <a:xfrm>
          <a:off x="12164069" y="9504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669" name="n_4aveValue【学校施設】&#10;有形固定資産減価償却率">
          <a:extLst>
            <a:ext uri="{FF2B5EF4-FFF2-40B4-BE49-F238E27FC236}">
              <a16:creationId xmlns:a16="http://schemas.microsoft.com/office/drawing/2014/main" id="{7DB66A46-FDC9-48C0-95C0-6292116969FD}"/>
            </a:ext>
          </a:extLst>
        </xdr:cNvPr>
        <xdr:cNvSpPr txBox="1"/>
      </xdr:nvSpPr>
      <xdr:spPr>
        <a:xfrm>
          <a:off x="11354444"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146702</xdr:rowOff>
    </xdr:from>
    <xdr:ext cx="405111" cy="259045"/>
    <xdr:sp macro="" textlink="">
      <xdr:nvSpPr>
        <xdr:cNvPr id="670" name="n_1mainValue【学校施設】&#10;有形固定資産減価償却率">
          <a:extLst>
            <a:ext uri="{FF2B5EF4-FFF2-40B4-BE49-F238E27FC236}">
              <a16:creationId xmlns:a16="http://schemas.microsoft.com/office/drawing/2014/main" id="{11C3ACC1-0A6E-44E1-90AE-176E19CD9B35}"/>
            </a:ext>
          </a:extLst>
        </xdr:cNvPr>
        <xdr:cNvSpPr txBox="1"/>
      </xdr:nvSpPr>
      <xdr:spPr>
        <a:xfrm>
          <a:off x="13745219"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112412</xdr:rowOff>
    </xdr:from>
    <xdr:ext cx="405111" cy="259045"/>
    <xdr:sp macro="" textlink="">
      <xdr:nvSpPr>
        <xdr:cNvPr id="671" name="n_2mainValue【学校施設】&#10;有形固定資産減価償却率">
          <a:extLst>
            <a:ext uri="{FF2B5EF4-FFF2-40B4-BE49-F238E27FC236}">
              <a16:creationId xmlns:a16="http://schemas.microsoft.com/office/drawing/2014/main" id="{A7413B03-035A-4CEA-AE36-491DDE776B98}"/>
            </a:ext>
          </a:extLst>
        </xdr:cNvPr>
        <xdr:cNvSpPr txBox="1"/>
      </xdr:nvSpPr>
      <xdr:spPr>
        <a:xfrm>
          <a:off x="12964169" y="999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19067</xdr:rowOff>
    </xdr:from>
    <xdr:ext cx="405111" cy="259045"/>
    <xdr:sp macro="" textlink="">
      <xdr:nvSpPr>
        <xdr:cNvPr id="672" name="n_3mainValue【学校施設】&#10;有形固定資産減価償却率">
          <a:extLst>
            <a:ext uri="{FF2B5EF4-FFF2-40B4-BE49-F238E27FC236}">
              <a16:creationId xmlns:a16="http://schemas.microsoft.com/office/drawing/2014/main" id="{A7B19E6B-2FE8-481B-BC29-F607163B04B8}"/>
            </a:ext>
          </a:extLst>
        </xdr:cNvPr>
        <xdr:cNvSpPr txBox="1"/>
      </xdr:nvSpPr>
      <xdr:spPr>
        <a:xfrm>
          <a:off x="12164069" y="990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156227</xdr:rowOff>
    </xdr:from>
    <xdr:ext cx="405111" cy="259045"/>
    <xdr:sp macro="" textlink="">
      <xdr:nvSpPr>
        <xdr:cNvPr id="673" name="n_4mainValue【学校施設】&#10;有形固定資産減価償却率">
          <a:extLst>
            <a:ext uri="{FF2B5EF4-FFF2-40B4-BE49-F238E27FC236}">
              <a16:creationId xmlns:a16="http://schemas.microsoft.com/office/drawing/2014/main" id="{FFE9461E-233A-4439-9F2A-3E8BC572E1A1}"/>
            </a:ext>
          </a:extLst>
        </xdr:cNvPr>
        <xdr:cNvSpPr txBox="1"/>
      </xdr:nvSpPr>
      <xdr:spPr>
        <a:xfrm>
          <a:off x="11354444"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4" name="正方形/長方形 673">
          <a:extLst>
            <a:ext uri="{FF2B5EF4-FFF2-40B4-BE49-F238E27FC236}">
              <a16:creationId xmlns:a16="http://schemas.microsoft.com/office/drawing/2014/main" id="{37B6AC02-2C5E-46C7-890B-06863E3DAF6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5" name="正方形/長方形 674">
          <a:extLst>
            <a:ext uri="{FF2B5EF4-FFF2-40B4-BE49-F238E27FC236}">
              <a16:creationId xmlns:a16="http://schemas.microsoft.com/office/drawing/2014/main" id="{D789ED88-C4CA-4066-99B0-CE69C0D26BC3}"/>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6" name="正方形/長方形 675">
          <a:extLst>
            <a:ext uri="{FF2B5EF4-FFF2-40B4-BE49-F238E27FC236}">
              <a16:creationId xmlns:a16="http://schemas.microsoft.com/office/drawing/2014/main" id="{96C79489-C519-481C-A815-EC2777B0FF0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7" name="正方形/長方形 676">
          <a:extLst>
            <a:ext uri="{FF2B5EF4-FFF2-40B4-BE49-F238E27FC236}">
              <a16:creationId xmlns:a16="http://schemas.microsoft.com/office/drawing/2014/main" id="{DCD70EC1-CC60-49D4-A37D-88ABB06B290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8" name="正方形/長方形 677">
          <a:extLst>
            <a:ext uri="{FF2B5EF4-FFF2-40B4-BE49-F238E27FC236}">
              <a16:creationId xmlns:a16="http://schemas.microsoft.com/office/drawing/2014/main" id="{46CEFC3D-30A4-42DE-9C07-CA5A08448B4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9" name="正方形/長方形 678">
          <a:extLst>
            <a:ext uri="{FF2B5EF4-FFF2-40B4-BE49-F238E27FC236}">
              <a16:creationId xmlns:a16="http://schemas.microsoft.com/office/drawing/2014/main" id="{7C0C32D1-62B5-465C-B925-A4CE6234545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0" name="正方形/長方形 679">
          <a:extLst>
            <a:ext uri="{FF2B5EF4-FFF2-40B4-BE49-F238E27FC236}">
              <a16:creationId xmlns:a16="http://schemas.microsoft.com/office/drawing/2014/main" id="{B4184474-FB38-4E68-B2ED-CE5EB41DDC5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1" name="正方形/長方形 680">
          <a:extLst>
            <a:ext uri="{FF2B5EF4-FFF2-40B4-BE49-F238E27FC236}">
              <a16:creationId xmlns:a16="http://schemas.microsoft.com/office/drawing/2014/main" id="{6F04E204-3868-4B83-8F6A-567E8D94201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2" name="テキスト ボックス 681">
          <a:extLst>
            <a:ext uri="{FF2B5EF4-FFF2-40B4-BE49-F238E27FC236}">
              <a16:creationId xmlns:a16="http://schemas.microsoft.com/office/drawing/2014/main" id="{4856654E-C7BC-4C1A-89F7-F625AC323E2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3" name="直線コネクタ 682">
          <a:extLst>
            <a:ext uri="{FF2B5EF4-FFF2-40B4-BE49-F238E27FC236}">
              <a16:creationId xmlns:a16="http://schemas.microsoft.com/office/drawing/2014/main" id="{856CFB60-4740-4F07-8D80-7254C68C7FC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4" name="直線コネクタ 683">
          <a:extLst>
            <a:ext uri="{FF2B5EF4-FFF2-40B4-BE49-F238E27FC236}">
              <a16:creationId xmlns:a16="http://schemas.microsoft.com/office/drawing/2014/main" id="{58F1AA30-5EF2-4AD2-AB33-0F54442043FC}"/>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5" name="テキスト ボックス 684">
          <a:extLst>
            <a:ext uri="{FF2B5EF4-FFF2-40B4-BE49-F238E27FC236}">
              <a16:creationId xmlns:a16="http://schemas.microsoft.com/office/drawing/2014/main" id="{93B223BA-0253-4EFF-9E01-17E04D85B761}"/>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6" name="直線コネクタ 685">
          <a:extLst>
            <a:ext uri="{FF2B5EF4-FFF2-40B4-BE49-F238E27FC236}">
              <a16:creationId xmlns:a16="http://schemas.microsoft.com/office/drawing/2014/main" id="{DD658C96-E4FD-4CE3-B194-AF74FE69898B}"/>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7" name="テキスト ボックス 686">
          <a:extLst>
            <a:ext uri="{FF2B5EF4-FFF2-40B4-BE49-F238E27FC236}">
              <a16:creationId xmlns:a16="http://schemas.microsoft.com/office/drawing/2014/main" id="{4608A731-092F-4E8E-87D5-3E9AC20BCACB}"/>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8" name="直線コネクタ 687">
          <a:extLst>
            <a:ext uri="{FF2B5EF4-FFF2-40B4-BE49-F238E27FC236}">
              <a16:creationId xmlns:a16="http://schemas.microsoft.com/office/drawing/2014/main" id="{3C355490-152C-4EB8-98DA-A1229D25DE13}"/>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9" name="テキスト ボックス 688">
          <a:extLst>
            <a:ext uri="{FF2B5EF4-FFF2-40B4-BE49-F238E27FC236}">
              <a16:creationId xmlns:a16="http://schemas.microsoft.com/office/drawing/2014/main" id="{E8749A48-56B4-49C8-916B-63CA5B4688BF}"/>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0" name="直線コネクタ 689">
          <a:extLst>
            <a:ext uri="{FF2B5EF4-FFF2-40B4-BE49-F238E27FC236}">
              <a16:creationId xmlns:a16="http://schemas.microsoft.com/office/drawing/2014/main" id="{5D728EE7-F16C-4B2D-AAE0-E5A859439180}"/>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1" name="テキスト ボックス 690">
          <a:extLst>
            <a:ext uri="{FF2B5EF4-FFF2-40B4-BE49-F238E27FC236}">
              <a16:creationId xmlns:a16="http://schemas.microsoft.com/office/drawing/2014/main" id="{4AAC2EF7-42E3-4900-97BE-A176A58CA244}"/>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2" name="直線コネクタ 691">
          <a:extLst>
            <a:ext uri="{FF2B5EF4-FFF2-40B4-BE49-F238E27FC236}">
              <a16:creationId xmlns:a16="http://schemas.microsoft.com/office/drawing/2014/main" id="{F30CC15B-42CE-4BBE-83B8-C0CEC2DB1606}"/>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3" name="テキスト ボックス 692">
          <a:extLst>
            <a:ext uri="{FF2B5EF4-FFF2-40B4-BE49-F238E27FC236}">
              <a16:creationId xmlns:a16="http://schemas.microsoft.com/office/drawing/2014/main" id="{B2F3B5A3-E5C2-4C3B-898A-986837CB3B44}"/>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BF9C06B9-838E-4C54-81C8-5A26F5C9889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95" name="テキスト ボックス 694">
          <a:extLst>
            <a:ext uri="{FF2B5EF4-FFF2-40B4-BE49-F238E27FC236}">
              <a16:creationId xmlns:a16="http://schemas.microsoft.com/office/drawing/2014/main" id="{8BBC08D9-5578-4450-AB7D-AA152632E5C0}"/>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学校施設】&#10;一人当たり面積グラフ枠">
          <a:extLst>
            <a:ext uri="{FF2B5EF4-FFF2-40B4-BE49-F238E27FC236}">
              <a16:creationId xmlns:a16="http://schemas.microsoft.com/office/drawing/2014/main" id="{96D20E3A-B6E5-408A-A547-AD3FBF61A32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697" name="直線コネクタ 696">
          <a:extLst>
            <a:ext uri="{FF2B5EF4-FFF2-40B4-BE49-F238E27FC236}">
              <a16:creationId xmlns:a16="http://schemas.microsoft.com/office/drawing/2014/main" id="{4A3FA034-D827-45EC-A8E6-86583FDF225A}"/>
            </a:ext>
          </a:extLst>
        </xdr:cNvPr>
        <xdr:cNvCxnSpPr/>
      </xdr:nvCxnSpPr>
      <xdr:spPr>
        <a:xfrm flipV="1">
          <a:off x="19954239" y="9039669"/>
          <a:ext cx="0" cy="127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698" name="【学校施設】&#10;一人当たり面積最小値テキスト">
          <a:extLst>
            <a:ext uri="{FF2B5EF4-FFF2-40B4-BE49-F238E27FC236}">
              <a16:creationId xmlns:a16="http://schemas.microsoft.com/office/drawing/2014/main" id="{0198D65C-4F9C-44D5-815E-E7C88B99CD92}"/>
            </a:ext>
          </a:extLst>
        </xdr:cNvPr>
        <xdr:cNvSpPr txBox="1"/>
      </xdr:nvSpPr>
      <xdr:spPr>
        <a:xfrm>
          <a:off x="19992975" y="1031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99" name="直線コネクタ 698">
          <a:extLst>
            <a:ext uri="{FF2B5EF4-FFF2-40B4-BE49-F238E27FC236}">
              <a16:creationId xmlns:a16="http://schemas.microsoft.com/office/drawing/2014/main" id="{D6F51E44-115D-477D-A75F-1BDA24BA0514}"/>
            </a:ext>
          </a:extLst>
        </xdr:cNvPr>
        <xdr:cNvCxnSpPr/>
      </xdr:nvCxnSpPr>
      <xdr:spPr>
        <a:xfrm>
          <a:off x="19878675" y="103125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700" name="【学校施設】&#10;一人当たり面積最大値テキスト">
          <a:extLst>
            <a:ext uri="{FF2B5EF4-FFF2-40B4-BE49-F238E27FC236}">
              <a16:creationId xmlns:a16="http://schemas.microsoft.com/office/drawing/2014/main" id="{40CC44C7-5E0E-42C3-BF22-9F0D675DB4BE}"/>
            </a:ext>
          </a:extLst>
        </xdr:cNvPr>
        <xdr:cNvSpPr txBox="1"/>
      </xdr:nvSpPr>
      <xdr:spPr>
        <a:xfrm>
          <a:off x="19992975" y="882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701" name="直線コネクタ 700">
          <a:extLst>
            <a:ext uri="{FF2B5EF4-FFF2-40B4-BE49-F238E27FC236}">
              <a16:creationId xmlns:a16="http://schemas.microsoft.com/office/drawing/2014/main" id="{B18BD00E-E169-40EF-88D8-6BAC887810B0}"/>
            </a:ext>
          </a:extLst>
        </xdr:cNvPr>
        <xdr:cNvCxnSpPr/>
      </xdr:nvCxnSpPr>
      <xdr:spPr>
        <a:xfrm>
          <a:off x="19878675" y="90396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702" name="【学校施設】&#10;一人当たり面積平均値テキスト">
          <a:extLst>
            <a:ext uri="{FF2B5EF4-FFF2-40B4-BE49-F238E27FC236}">
              <a16:creationId xmlns:a16="http://schemas.microsoft.com/office/drawing/2014/main" id="{C170972B-E22A-4BB2-8A7B-532AEEFDF1BF}"/>
            </a:ext>
          </a:extLst>
        </xdr:cNvPr>
        <xdr:cNvSpPr txBox="1"/>
      </xdr:nvSpPr>
      <xdr:spPr>
        <a:xfrm>
          <a:off x="19992975" y="98888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703" name="フローチャート: 判断 702">
          <a:extLst>
            <a:ext uri="{FF2B5EF4-FFF2-40B4-BE49-F238E27FC236}">
              <a16:creationId xmlns:a16="http://schemas.microsoft.com/office/drawing/2014/main" id="{19E1F4E3-4017-4681-BF50-B8E32219D5D6}"/>
            </a:ext>
          </a:extLst>
        </xdr:cNvPr>
        <xdr:cNvSpPr/>
      </xdr:nvSpPr>
      <xdr:spPr>
        <a:xfrm>
          <a:off x="19897725" y="98945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704" name="フローチャート: 判断 703">
          <a:extLst>
            <a:ext uri="{FF2B5EF4-FFF2-40B4-BE49-F238E27FC236}">
              <a16:creationId xmlns:a16="http://schemas.microsoft.com/office/drawing/2014/main" id="{75CF7934-F738-46B3-AADB-E0976739F862}"/>
            </a:ext>
          </a:extLst>
        </xdr:cNvPr>
        <xdr:cNvSpPr/>
      </xdr:nvSpPr>
      <xdr:spPr>
        <a:xfrm>
          <a:off x="19154775" y="99134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705" name="フローチャート: 判断 704">
          <a:extLst>
            <a:ext uri="{FF2B5EF4-FFF2-40B4-BE49-F238E27FC236}">
              <a16:creationId xmlns:a16="http://schemas.microsoft.com/office/drawing/2014/main" id="{305ED12E-41D8-4AAF-927B-D7E18C638689}"/>
            </a:ext>
          </a:extLst>
        </xdr:cNvPr>
        <xdr:cNvSpPr/>
      </xdr:nvSpPr>
      <xdr:spPr>
        <a:xfrm>
          <a:off x="18345150" y="9906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706" name="フローチャート: 判断 705">
          <a:extLst>
            <a:ext uri="{FF2B5EF4-FFF2-40B4-BE49-F238E27FC236}">
              <a16:creationId xmlns:a16="http://schemas.microsoft.com/office/drawing/2014/main" id="{01C85A3E-CC45-44D1-A839-5B5BA38E7B25}"/>
            </a:ext>
          </a:extLst>
        </xdr:cNvPr>
        <xdr:cNvSpPr/>
      </xdr:nvSpPr>
      <xdr:spPr>
        <a:xfrm>
          <a:off x="17554575" y="9918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707" name="フローチャート: 判断 706">
          <a:extLst>
            <a:ext uri="{FF2B5EF4-FFF2-40B4-BE49-F238E27FC236}">
              <a16:creationId xmlns:a16="http://schemas.microsoft.com/office/drawing/2014/main" id="{31EDED70-02DC-424D-9124-D5A6C3758390}"/>
            </a:ext>
          </a:extLst>
        </xdr:cNvPr>
        <xdr:cNvSpPr/>
      </xdr:nvSpPr>
      <xdr:spPr>
        <a:xfrm>
          <a:off x="16754475" y="99350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E141536E-7420-403E-9C46-8570F494576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85685E7E-46EB-4B22-8FB1-54E566298F5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B2EFBCD7-6629-4A05-9430-F51F730056C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D67B612C-05D7-4AEB-B21B-C57CD9C5320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18D5F3B2-0E56-4C1E-9031-18754CB6FBB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101600</xdr:rowOff>
    </xdr:from>
    <xdr:to>
      <xdr:col>116</xdr:col>
      <xdr:colOff>114300</xdr:colOff>
      <xdr:row>61</xdr:row>
      <xdr:rowOff>31750</xdr:rowOff>
    </xdr:to>
    <xdr:sp macro="" textlink="">
      <xdr:nvSpPr>
        <xdr:cNvPr id="713" name="楕円 712">
          <a:extLst>
            <a:ext uri="{FF2B5EF4-FFF2-40B4-BE49-F238E27FC236}">
              <a16:creationId xmlns:a16="http://schemas.microsoft.com/office/drawing/2014/main" id="{7A30C271-E1F9-44EF-8ED1-8CD5F8E424FE}"/>
            </a:ext>
          </a:extLst>
        </xdr:cNvPr>
        <xdr:cNvSpPr/>
      </xdr:nvSpPr>
      <xdr:spPr>
        <a:xfrm>
          <a:off x="19897725" y="98298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124477</xdr:rowOff>
    </xdr:from>
    <xdr:ext cx="469744" cy="259045"/>
    <xdr:sp macro="" textlink="">
      <xdr:nvSpPr>
        <xdr:cNvPr id="714" name="【学校施設】&#10;一人当たり面積該当値テキスト">
          <a:extLst>
            <a:ext uri="{FF2B5EF4-FFF2-40B4-BE49-F238E27FC236}">
              <a16:creationId xmlns:a16="http://schemas.microsoft.com/office/drawing/2014/main" id="{63A1CAE3-31F3-4061-B43B-B4CD378EF659}"/>
            </a:ext>
          </a:extLst>
        </xdr:cNvPr>
        <xdr:cNvSpPr txBox="1"/>
      </xdr:nvSpPr>
      <xdr:spPr>
        <a:xfrm>
          <a:off x="19992975" y="968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110934</xdr:rowOff>
    </xdr:from>
    <xdr:to>
      <xdr:col>112</xdr:col>
      <xdr:colOff>38100</xdr:colOff>
      <xdr:row>61</xdr:row>
      <xdr:rowOff>41084</xdr:rowOff>
    </xdr:to>
    <xdr:sp macro="" textlink="">
      <xdr:nvSpPr>
        <xdr:cNvPr id="715" name="楕円 714">
          <a:extLst>
            <a:ext uri="{FF2B5EF4-FFF2-40B4-BE49-F238E27FC236}">
              <a16:creationId xmlns:a16="http://schemas.microsoft.com/office/drawing/2014/main" id="{91C5B78E-A19C-4BC8-A364-231AEA33609F}"/>
            </a:ext>
          </a:extLst>
        </xdr:cNvPr>
        <xdr:cNvSpPr/>
      </xdr:nvSpPr>
      <xdr:spPr>
        <a:xfrm>
          <a:off x="19154775" y="98327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152400</xdr:rowOff>
    </xdr:from>
    <xdr:to>
      <xdr:col>116</xdr:col>
      <xdr:colOff>63500</xdr:colOff>
      <xdr:row>60</xdr:row>
      <xdr:rowOff>161734</xdr:rowOff>
    </xdr:to>
    <xdr:cxnSp macro="">
      <xdr:nvCxnSpPr>
        <xdr:cNvPr id="716" name="直線コネクタ 715">
          <a:extLst>
            <a:ext uri="{FF2B5EF4-FFF2-40B4-BE49-F238E27FC236}">
              <a16:creationId xmlns:a16="http://schemas.microsoft.com/office/drawing/2014/main" id="{418FEF38-E66A-4953-ACDE-AEEBDA4B6CC7}"/>
            </a:ext>
          </a:extLst>
        </xdr:cNvPr>
        <xdr:cNvCxnSpPr/>
      </xdr:nvCxnSpPr>
      <xdr:spPr>
        <a:xfrm flipV="1">
          <a:off x="19202400" y="9877425"/>
          <a:ext cx="752475" cy="1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120841</xdr:rowOff>
    </xdr:from>
    <xdr:to>
      <xdr:col>107</xdr:col>
      <xdr:colOff>101600</xdr:colOff>
      <xdr:row>61</xdr:row>
      <xdr:rowOff>50991</xdr:rowOff>
    </xdr:to>
    <xdr:sp macro="" textlink="">
      <xdr:nvSpPr>
        <xdr:cNvPr id="717" name="楕円 716">
          <a:extLst>
            <a:ext uri="{FF2B5EF4-FFF2-40B4-BE49-F238E27FC236}">
              <a16:creationId xmlns:a16="http://schemas.microsoft.com/office/drawing/2014/main" id="{628EE000-79D8-46CB-80E3-5F5483B0CF90}"/>
            </a:ext>
          </a:extLst>
        </xdr:cNvPr>
        <xdr:cNvSpPr/>
      </xdr:nvSpPr>
      <xdr:spPr>
        <a:xfrm>
          <a:off x="18345150" y="984904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161734</xdr:rowOff>
    </xdr:from>
    <xdr:to>
      <xdr:col>111</xdr:col>
      <xdr:colOff>177800</xdr:colOff>
      <xdr:row>61</xdr:row>
      <xdr:rowOff>191</xdr:rowOff>
    </xdr:to>
    <xdr:cxnSp macro="">
      <xdr:nvCxnSpPr>
        <xdr:cNvPr id="718" name="直線コネクタ 717">
          <a:extLst>
            <a:ext uri="{FF2B5EF4-FFF2-40B4-BE49-F238E27FC236}">
              <a16:creationId xmlns:a16="http://schemas.microsoft.com/office/drawing/2014/main" id="{4C34A261-B038-49D1-A5E1-0BFB4B860792}"/>
            </a:ext>
          </a:extLst>
        </xdr:cNvPr>
        <xdr:cNvCxnSpPr/>
      </xdr:nvCxnSpPr>
      <xdr:spPr>
        <a:xfrm flipV="1">
          <a:off x="18392775" y="988993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125031</xdr:rowOff>
    </xdr:from>
    <xdr:to>
      <xdr:col>102</xdr:col>
      <xdr:colOff>165100</xdr:colOff>
      <xdr:row>61</xdr:row>
      <xdr:rowOff>55181</xdr:rowOff>
    </xdr:to>
    <xdr:sp macro="" textlink="">
      <xdr:nvSpPr>
        <xdr:cNvPr id="719" name="楕円 718">
          <a:extLst>
            <a:ext uri="{FF2B5EF4-FFF2-40B4-BE49-F238E27FC236}">
              <a16:creationId xmlns:a16="http://schemas.microsoft.com/office/drawing/2014/main" id="{312CB7A9-157E-4E1D-A883-88E5481FF3FC}"/>
            </a:ext>
          </a:extLst>
        </xdr:cNvPr>
        <xdr:cNvSpPr/>
      </xdr:nvSpPr>
      <xdr:spPr>
        <a:xfrm>
          <a:off x="17554575" y="98468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191</xdr:rowOff>
    </xdr:from>
    <xdr:to>
      <xdr:col>107</xdr:col>
      <xdr:colOff>50800</xdr:colOff>
      <xdr:row>61</xdr:row>
      <xdr:rowOff>4381</xdr:rowOff>
    </xdr:to>
    <xdr:cxnSp macro="">
      <xdr:nvCxnSpPr>
        <xdr:cNvPr id="720" name="直線コネクタ 719">
          <a:extLst>
            <a:ext uri="{FF2B5EF4-FFF2-40B4-BE49-F238E27FC236}">
              <a16:creationId xmlns:a16="http://schemas.microsoft.com/office/drawing/2014/main" id="{B661F278-645A-47A5-AD03-7297D76A429D}"/>
            </a:ext>
          </a:extLst>
        </xdr:cNvPr>
        <xdr:cNvCxnSpPr/>
      </xdr:nvCxnSpPr>
      <xdr:spPr>
        <a:xfrm flipV="1">
          <a:off x="17602200" y="9887141"/>
          <a:ext cx="790575" cy="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135699</xdr:rowOff>
    </xdr:from>
    <xdr:to>
      <xdr:col>98</xdr:col>
      <xdr:colOff>38100</xdr:colOff>
      <xdr:row>61</xdr:row>
      <xdr:rowOff>65849</xdr:rowOff>
    </xdr:to>
    <xdr:sp macro="" textlink="">
      <xdr:nvSpPr>
        <xdr:cNvPr id="721" name="楕円 720">
          <a:extLst>
            <a:ext uri="{FF2B5EF4-FFF2-40B4-BE49-F238E27FC236}">
              <a16:creationId xmlns:a16="http://schemas.microsoft.com/office/drawing/2014/main" id="{932FA207-7AA2-4433-8154-F50DDD94937C}"/>
            </a:ext>
          </a:extLst>
        </xdr:cNvPr>
        <xdr:cNvSpPr/>
      </xdr:nvSpPr>
      <xdr:spPr>
        <a:xfrm>
          <a:off x="16754475" y="98607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4381</xdr:rowOff>
    </xdr:from>
    <xdr:to>
      <xdr:col>102</xdr:col>
      <xdr:colOff>114300</xdr:colOff>
      <xdr:row>61</xdr:row>
      <xdr:rowOff>15049</xdr:rowOff>
    </xdr:to>
    <xdr:cxnSp macro="">
      <xdr:nvCxnSpPr>
        <xdr:cNvPr id="722" name="直線コネクタ 721">
          <a:extLst>
            <a:ext uri="{FF2B5EF4-FFF2-40B4-BE49-F238E27FC236}">
              <a16:creationId xmlns:a16="http://schemas.microsoft.com/office/drawing/2014/main" id="{33DB061D-7279-490A-AA35-610F49AC7B42}"/>
            </a:ext>
          </a:extLst>
        </xdr:cNvPr>
        <xdr:cNvCxnSpPr/>
      </xdr:nvCxnSpPr>
      <xdr:spPr>
        <a:xfrm flipV="1">
          <a:off x="16802100" y="9894506"/>
          <a:ext cx="8001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723" name="n_1aveValue【学校施設】&#10;一人当たり面積">
          <a:extLst>
            <a:ext uri="{FF2B5EF4-FFF2-40B4-BE49-F238E27FC236}">
              <a16:creationId xmlns:a16="http://schemas.microsoft.com/office/drawing/2014/main" id="{3B1F659E-D84E-4B7B-A6E8-C4D70104E37D}"/>
            </a:ext>
          </a:extLst>
        </xdr:cNvPr>
        <xdr:cNvSpPr txBox="1"/>
      </xdr:nvSpPr>
      <xdr:spPr>
        <a:xfrm>
          <a:off x="18983402" y="1000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724" name="n_2aveValue【学校施設】&#10;一人当たり面積">
          <a:extLst>
            <a:ext uri="{FF2B5EF4-FFF2-40B4-BE49-F238E27FC236}">
              <a16:creationId xmlns:a16="http://schemas.microsoft.com/office/drawing/2014/main" id="{38AA17D9-7B77-450E-A3C6-3B6B9121CA3E}"/>
            </a:ext>
          </a:extLst>
        </xdr:cNvPr>
        <xdr:cNvSpPr txBox="1"/>
      </xdr:nvSpPr>
      <xdr:spPr>
        <a:xfrm>
          <a:off x="18183302" y="999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725" name="n_3aveValue【学校施設】&#10;一人当たり面積">
          <a:extLst>
            <a:ext uri="{FF2B5EF4-FFF2-40B4-BE49-F238E27FC236}">
              <a16:creationId xmlns:a16="http://schemas.microsoft.com/office/drawing/2014/main" id="{2180C102-F1CD-4D16-A137-996ECA7777CC}"/>
            </a:ext>
          </a:extLst>
        </xdr:cNvPr>
        <xdr:cNvSpPr txBox="1"/>
      </xdr:nvSpPr>
      <xdr:spPr>
        <a:xfrm>
          <a:off x="17383202" y="10010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726" name="n_4aveValue【学校施設】&#10;一人当たり面積">
          <a:extLst>
            <a:ext uri="{FF2B5EF4-FFF2-40B4-BE49-F238E27FC236}">
              <a16:creationId xmlns:a16="http://schemas.microsoft.com/office/drawing/2014/main" id="{04D09F08-60BF-430A-9657-DE3652B926E3}"/>
            </a:ext>
          </a:extLst>
        </xdr:cNvPr>
        <xdr:cNvSpPr txBox="1"/>
      </xdr:nvSpPr>
      <xdr:spPr>
        <a:xfrm>
          <a:off x="16592627" y="1002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57611</xdr:rowOff>
    </xdr:from>
    <xdr:ext cx="469744" cy="259045"/>
    <xdr:sp macro="" textlink="">
      <xdr:nvSpPr>
        <xdr:cNvPr id="727" name="n_1mainValue【学校施設】&#10;一人当たり面積">
          <a:extLst>
            <a:ext uri="{FF2B5EF4-FFF2-40B4-BE49-F238E27FC236}">
              <a16:creationId xmlns:a16="http://schemas.microsoft.com/office/drawing/2014/main" id="{915796F6-9460-4A4F-8251-F2A2BED716A6}"/>
            </a:ext>
          </a:extLst>
        </xdr:cNvPr>
        <xdr:cNvSpPr txBox="1"/>
      </xdr:nvSpPr>
      <xdr:spPr>
        <a:xfrm>
          <a:off x="18983402" y="962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67518</xdr:rowOff>
    </xdr:from>
    <xdr:ext cx="469744" cy="259045"/>
    <xdr:sp macro="" textlink="">
      <xdr:nvSpPr>
        <xdr:cNvPr id="728" name="n_2mainValue【学校施設】&#10;一人当たり面積">
          <a:extLst>
            <a:ext uri="{FF2B5EF4-FFF2-40B4-BE49-F238E27FC236}">
              <a16:creationId xmlns:a16="http://schemas.microsoft.com/office/drawing/2014/main" id="{BC9DDB86-2CA2-42BD-8CB9-9C6D8F0D1B9D}"/>
            </a:ext>
          </a:extLst>
        </xdr:cNvPr>
        <xdr:cNvSpPr txBox="1"/>
      </xdr:nvSpPr>
      <xdr:spPr>
        <a:xfrm>
          <a:off x="18183302" y="962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71708</xdr:rowOff>
    </xdr:from>
    <xdr:ext cx="469744" cy="259045"/>
    <xdr:sp macro="" textlink="">
      <xdr:nvSpPr>
        <xdr:cNvPr id="729" name="n_3mainValue【学校施設】&#10;一人当たり面積">
          <a:extLst>
            <a:ext uri="{FF2B5EF4-FFF2-40B4-BE49-F238E27FC236}">
              <a16:creationId xmlns:a16="http://schemas.microsoft.com/office/drawing/2014/main" id="{4A389F1C-B779-485B-9BCF-CA24D4C5283F}"/>
            </a:ext>
          </a:extLst>
        </xdr:cNvPr>
        <xdr:cNvSpPr txBox="1"/>
      </xdr:nvSpPr>
      <xdr:spPr>
        <a:xfrm>
          <a:off x="17383202" y="963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82376</xdr:rowOff>
    </xdr:from>
    <xdr:ext cx="469744" cy="259045"/>
    <xdr:sp macro="" textlink="">
      <xdr:nvSpPr>
        <xdr:cNvPr id="730" name="n_4mainValue【学校施設】&#10;一人当たり面積">
          <a:extLst>
            <a:ext uri="{FF2B5EF4-FFF2-40B4-BE49-F238E27FC236}">
              <a16:creationId xmlns:a16="http://schemas.microsoft.com/office/drawing/2014/main" id="{D2B64186-A786-4E69-BF20-810EE88B75BB}"/>
            </a:ext>
          </a:extLst>
        </xdr:cNvPr>
        <xdr:cNvSpPr txBox="1"/>
      </xdr:nvSpPr>
      <xdr:spPr>
        <a:xfrm>
          <a:off x="16592627" y="964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D151729A-D081-40DE-AD4E-3829DC1E35F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89716E72-41FF-4FD7-8599-F9F20A5D223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C65AC441-F394-40CA-9EDC-776D8ACDF1F8}"/>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36C0E36B-0DA4-4E73-9C1B-3F9BC6379BB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72BA0476-C186-494D-B40C-AF90A9D6355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64ABAA97-EDDB-4F63-B1CC-37875470D6F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DB395697-FE3C-4A90-9C37-29D1988DF08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635BDC19-175B-45CC-866E-B8FDEFA105AF}"/>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9" name="正方形/長方形 738">
          <a:extLst>
            <a:ext uri="{FF2B5EF4-FFF2-40B4-BE49-F238E27FC236}">
              <a16:creationId xmlns:a16="http://schemas.microsoft.com/office/drawing/2014/main" id="{91F92CE3-4C16-4E15-AEB1-8AD4847E556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0" name="正方形/長方形 739">
          <a:extLst>
            <a:ext uri="{FF2B5EF4-FFF2-40B4-BE49-F238E27FC236}">
              <a16:creationId xmlns:a16="http://schemas.microsoft.com/office/drawing/2014/main" id="{6E19EEDD-95B9-42AF-AE9A-AE17B241FB0A}"/>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1" name="正方形/長方形 740">
          <a:extLst>
            <a:ext uri="{FF2B5EF4-FFF2-40B4-BE49-F238E27FC236}">
              <a16:creationId xmlns:a16="http://schemas.microsoft.com/office/drawing/2014/main" id="{3D245C48-24B4-4034-BE42-C6F7EBCE50C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2" name="正方形/長方形 741">
          <a:extLst>
            <a:ext uri="{FF2B5EF4-FFF2-40B4-BE49-F238E27FC236}">
              <a16:creationId xmlns:a16="http://schemas.microsoft.com/office/drawing/2014/main" id="{1360071A-0B19-4CBA-B3C4-8C49F9F1D0F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3" name="正方形/長方形 742">
          <a:extLst>
            <a:ext uri="{FF2B5EF4-FFF2-40B4-BE49-F238E27FC236}">
              <a16:creationId xmlns:a16="http://schemas.microsoft.com/office/drawing/2014/main" id="{D98529E0-2636-46C4-8BB6-E31B385E1E9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4" name="正方形/長方形 743">
          <a:extLst>
            <a:ext uri="{FF2B5EF4-FFF2-40B4-BE49-F238E27FC236}">
              <a16:creationId xmlns:a16="http://schemas.microsoft.com/office/drawing/2014/main" id="{47CAECA0-0740-4E81-83A7-3DD614AAAC1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5" name="正方形/長方形 744">
          <a:extLst>
            <a:ext uri="{FF2B5EF4-FFF2-40B4-BE49-F238E27FC236}">
              <a16:creationId xmlns:a16="http://schemas.microsoft.com/office/drawing/2014/main" id="{5A8479BA-50FA-42DF-95C9-7DB3014A7CD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6" name="正方形/長方形 745">
          <a:extLst>
            <a:ext uri="{FF2B5EF4-FFF2-40B4-BE49-F238E27FC236}">
              <a16:creationId xmlns:a16="http://schemas.microsoft.com/office/drawing/2014/main" id="{E5098FA1-6266-4575-997B-3451BCF846D5}"/>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7" name="正方形/長方形 746">
          <a:extLst>
            <a:ext uri="{FF2B5EF4-FFF2-40B4-BE49-F238E27FC236}">
              <a16:creationId xmlns:a16="http://schemas.microsoft.com/office/drawing/2014/main" id="{6BDB69C1-C5AE-4ADA-88E6-822DDC6D3F8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8" name="正方形/長方形 747">
          <a:extLst>
            <a:ext uri="{FF2B5EF4-FFF2-40B4-BE49-F238E27FC236}">
              <a16:creationId xmlns:a16="http://schemas.microsoft.com/office/drawing/2014/main" id="{C53F0F01-9C09-4B4E-A06A-8362E98CCAB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9" name="正方形/長方形 748">
          <a:extLst>
            <a:ext uri="{FF2B5EF4-FFF2-40B4-BE49-F238E27FC236}">
              <a16:creationId xmlns:a16="http://schemas.microsoft.com/office/drawing/2014/main" id="{501E0F98-9BB1-4C74-8343-41D2677268B3}"/>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0" name="正方形/長方形 749">
          <a:extLst>
            <a:ext uri="{FF2B5EF4-FFF2-40B4-BE49-F238E27FC236}">
              <a16:creationId xmlns:a16="http://schemas.microsoft.com/office/drawing/2014/main" id="{0FB28AB4-5DCB-482C-ACCE-156C7C40E31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1" name="正方形/長方形 750">
          <a:extLst>
            <a:ext uri="{FF2B5EF4-FFF2-40B4-BE49-F238E27FC236}">
              <a16:creationId xmlns:a16="http://schemas.microsoft.com/office/drawing/2014/main" id="{7ACEC55C-7C5B-4586-B0A8-3FBC8B3C988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2" name="正方形/長方形 751">
          <a:extLst>
            <a:ext uri="{FF2B5EF4-FFF2-40B4-BE49-F238E27FC236}">
              <a16:creationId xmlns:a16="http://schemas.microsoft.com/office/drawing/2014/main" id="{F717A444-F18E-41B7-ADC6-1B8C3989C476}"/>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3" name="正方形/長方形 752">
          <a:extLst>
            <a:ext uri="{FF2B5EF4-FFF2-40B4-BE49-F238E27FC236}">
              <a16:creationId xmlns:a16="http://schemas.microsoft.com/office/drawing/2014/main" id="{0CF0AFD0-BF58-40BB-9175-F4DFE09C05F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正方形/長方形 753">
          <a:extLst>
            <a:ext uri="{FF2B5EF4-FFF2-40B4-BE49-F238E27FC236}">
              <a16:creationId xmlns:a16="http://schemas.microsoft.com/office/drawing/2014/main" id="{44168D72-953A-4BAC-8958-459F678CD31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5" name="テキスト ボックス 754">
          <a:extLst>
            <a:ext uri="{FF2B5EF4-FFF2-40B4-BE49-F238E27FC236}">
              <a16:creationId xmlns:a16="http://schemas.microsoft.com/office/drawing/2014/main" id="{77E2D984-6839-44DF-A4FE-290CF18F836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6" name="直線コネクタ 755">
          <a:extLst>
            <a:ext uri="{FF2B5EF4-FFF2-40B4-BE49-F238E27FC236}">
              <a16:creationId xmlns:a16="http://schemas.microsoft.com/office/drawing/2014/main" id="{E2CC7EB7-8F35-438C-A281-EBF650044B5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7" name="テキスト ボックス 756">
          <a:extLst>
            <a:ext uri="{FF2B5EF4-FFF2-40B4-BE49-F238E27FC236}">
              <a16:creationId xmlns:a16="http://schemas.microsoft.com/office/drawing/2014/main" id="{FC09D71A-38B6-427D-9B46-298CD6039963}"/>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8" name="直線コネクタ 757">
          <a:extLst>
            <a:ext uri="{FF2B5EF4-FFF2-40B4-BE49-F238E27FC236}">
              <a16:creationId xmlns:a16="http://schemas.microsoft.com/office/drawing/2014/main" id="{AE9252BD-D239-4E3A-BD0F-94AB22625454}"/>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9" name="テキスト ボックス 758">
          <a:extLst>
            <a:ext uri="{FF2B5EF4-FFF2-40B4-BE49-F238E27FC236}">
              <a16:creationId xmlns:a16="http://schemas.microsoft.com/office/drawing/2014/main" id="{ECE2904A-F601-42FF-9446-5A83110F5694}"/>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0" name="直線コネクタ 759">
          <a:extLst>
            <a:ext uri="{FF2B5EF4-FFF2-40B4-BE49-F238E27FC236}">
              <a16:creationId xmlns:a16="http://schemas.microsoft.com/office/drawing/2014/main" id="{CD30689D-9DDF-4B47-8974-F4BDC689AACD}"/>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1" name="テキスト ボックス 760">
          <a:extLst>
            <a:ext uri="{FF2B5EF4-FFF2-40B4-BE49-F238E27FC236}">
              <a16:creationId xmlns:a16="http://schemas.microsoft.com/office/drawing/2014/main" id="{2508FCAC-3DB6-47D1-A133-16803B498C2B}"/>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2" name="直線コネクタ 761">
          <a:extLst>
            <a:ext uri="{FF2B5EF4-FFF2-40B4-BE49-F238E27FC236}">
              <a16:creationId xmlns:a16="http://schemas.microsoft.com/office/drawing/2014/main" id="{C08443D4-A206-414D-A14B-F7970E6DD733}"/>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3" name="テキスト ボックス 762">
          <a:extLst>
            <a:ext uri="{FF2B5EF4-FFF2-40B4-BE49-F238E27FC236}">
              <a16:creationId xmlns:a16="http://schemas.microsoft.com/office/drawing/2014/main" id="{6D2547EA-77EB-43AB-84CD-F2D5BEE075C5}"/>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4" name="直線コネクタ 763">
          <a:extLst>
            <a:ext uri="{FF2B5EF4-FFF2-40B4-BE49-F238E27FC236}">
              <a16:creationId xmlns:a16="http://schemas.microsoft.com/office/drawing/2014/main" id="{04FA19B6-EDAE-4882-86AE-1CF9FBCB509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5" name="テキスト ボックス 764">
          <a:extLst>
            <a:ext uri="{FF2B5EF4-FFF2-40B4-BE49-F238E27FC236}">
              <a16:creationId xmlns:a16="http://schemas.microsoft.com/office/drawing/2014/main" id="{26879D47-3213-4748-AED9-0267909FCA4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6" name="直線コネクタ 765">
          <a:extLst>
            <a:ext uri="{FF2B5EF4-FFF2-40B4-BE49-F238E27FC236}">
              <a16:creationId xmlns:a16="http://schemas.microsoft.com/office/drawing/2014/main" id="{324863AB-1BD3-4858-B117-E35A2DAD259F}"/>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7" name="テキスト ボックス 766">
          <a:extLst>
            <a:ext uri="{FF2B5EF4-FFF2-40B4-BE49-F238E27FC236}">
              <a16:creationId xmlns:a16="http://schemas.microsoft.com/office/drawing/2014/main" id="{2A1D27C1-B0A4-4C93-A4C8-CAC3994355D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8" name="直線コネクタ 767">
          <a:extLst>
            <a:ext uri="{FF2B5EF4-FFF2-40B4-BE49-F238E27FC236}">
              <a16:creationId xmlns:a16="http://schemas.microsoft.com/office/drawing/2014/main" id="{0036B67E-66A1-4530-9509-AC876F1DE0E0}"/>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9" name="テキスト ボックス 768">
          <a:extLst>
            <a:ext uri="{FF2B5EF4-FFF2-40B4-BE49-F238E27FC236}">
              <a16:creationId xmlns:a16="http://schemas.microsoft.com/office/drawing/2014/main" id="{78E1C25A-236F-42FD-AAB1-5F408DD332DE}"/>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0" name="直線コネクタ 769">
          <a:extLst>
            <a:ext uri="{FF2B5EF4-FFF2-40B4-BE49-F238E27FC236}">
              <a16:creationId xmlns:a16="http://schemas.microsoft.com/office/drawing/2014/main" id="{FF5FC410-72A3-4C48-AE34-5BF1E1E1649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1" name="【公民館】&#10;有形固定資産減価償却率グラフ枠">
          <a:extLst>
            <a:ext uri="{FF2B5EF4-FFF2-40B4-BE49-F238E27FC236}">
              <a16:creationId xmlns:a16="http://schemas.microsoft.com/office/drawing/2014/main" id="{B919CFBA-5147-4D5F-927C-BCC1D93E5D8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772" name="直線コネクタ 771">
          <a:extLst>
            <a:ext uri="{FF2B5EF4-FFF2-40B4-BE49-F238E27FC236}">
              <a16:creationId xmlns:a16="http://schemas.microsoft.com/office/drawing/2014/main" id="{28D8F238-26B6-4230-AE54-EF48ABCC62C0}"/>
            </a:ext>
          </a:extLst>
        </xdr:cNvPr>
        <xdr:cNvCxnSpPr/>
      </xdr:nvCxnSpPr>
      <xdr:spPr>
        <a:xfrm flipV="1">
          <a:off x="14696439" y="16241576"/>
          <a:ext cx="0" cy="162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3" name="【公民館】&#10;有形固定資産減価償却率最小値テキスト">
          <a:extLst>
            <a:ext uri="{FF2B5EF4-FFF2-40B4-BE49-F238E27FC236}">
              <a16:creationId xmlns:a16="http://schemas.microsoft.com/office/drawing/2014/main" id="{00125F2D-75B5-4E31-9D5E-161C69E0641F}"/>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4" name="直線コネクタ 773">
          <a:extLst>
            <a:ext uri="{FF2B5EF4-FFF2-40B4-BE49-F238E27FC236}">
              <a16:creationId xmlns:a16="http://schemas.microsoft.com/office/drawing/2014/main" id="{A1BA7125-8CD1-41A0-80EB-438F73441BC3}"/>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75" name="【公民館】&#10;有形固定資産減価償却率最大値テキスト">
          <a:extLst>
            <a:ext uri="{FF2B5EF4-FFF2-40B4-BE49-F238E27FC236}">
              <a16:creationId xmlns:a16="http://schemas.microsoft.com/office/drawing/2014/main" id="{2569B3D1-3E96-4EDE-A05E-BF14CA69AFC3}"/>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76" name="直線コネクタ 775">
          <a:extLst>
            <a:ext uri="{FF2B5EF4-FFF2-40B4-BE49-F238E27FC236}">
              <a16:creationId xmlns:a16="http://schemas.microsoft.com/office/drawing/2014/main" id="{9A8BBCD6-61B8-41AC-B9FB-B9AC1FA937AF}"/>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777" name="【公民館】&#10;有形固定資産減価償却率平均値テキスト">
          <a:extLst>
            <a:ext uri="{FF2B5EF4-FFF2-40B4-BE49-F238E27FC236}">
              <a16:creationId xmlns:a16="http://schemas.microsoft.com/office/drawing/2014/main" id="{3BACEACB-105B-4BAE-8573-6F9CF98B3731}"/>
            </a:ext>
          </a:extLst>
        </xdr:cNvPr>
        <xdr:cNvSpPr txBox="1"/>
      </xdr:nvSpPr>
      <xdr:spPr>
        <a:xfrm>
          <a:off x="14735175" y="17183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778" name="フローチャート: 判断 777">
          <a:extLst>
            <a:ext uri="{FF2B5EF4-FFF2-40B4-BE49-F238E27FC236}">
              <a16:creationId xmlns:a16="http://schemas.microsoft.com/office/drawing/2014/main" id="{05EA5D9B-89E7-4E61-B911-65FC476203E3}"/>
            </a:ext>
          </a:extLst>
        </xdr:cNvPr>
        <xdr:cNvSpPr/>
      </xdr:nvSpPr>
      <xdr:spPr>
        <a:xfrm>
          <a:off x="14649450" y="173288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779" name="フローチャート: 判断 778">
          <a:extLst>
            <a:ext uri="{FF2B5EF4-FFF2-40B4-BE49-F238E27FC236}">
              <a16:creationId xmlns:a16="http://schemas.microsoft.com/office/drawing/2014/main" id="{3778377F-3CA0-4B01-B0DB-7019F7321312}"/>
            </a:ext>
          </a:extLst>
        </xdr:cNvPr>
        <xdr:cNvSpPr/>
      </xdr:nvSpPr>
      <xdr:spPr>
        <a:xfrm>
          <a:off x="13887450" y="173549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780" name="フローチャート: 判断 779">
          <a:extLst>
            <a:ext uri="{FF2B5EF4-FFF2-40B4-BE49-F238E27FC236}">
              <a16:creationId xmlns:a16="http://schemas.microsoft.com/office/drawing/2014/main" id="{CCBF35CF-156B-4647-B9B1-BB42A7551465}"/>
            </a:ext>
          </a:extLst>
        </xdr:cNvPr>
        <xdr:cNvSpPr/>
      </xdr:nvSpPr>
      <xdr:spPr>
        <a:xfrm>
          <a:off x="13096875" y="173450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781" name="フローチャート: 判断 780">
          <a:extLst>
            <a:ext uri="{FF2B5EF4-FFF2-40B4-BE49-F238E27FC236}">
              <a16:creationId xmlns:a16="http://schemas.microsoft.com/office/drawing/2014/main" id="{034BD3C3-F7C3-4DC5-B275-04F4C3FBE20B}"/>
            </a:ext>
          </a:extLst>
        </xdr:cNvPr>
        <xdr:cNvSpPr/>
      </xdr:nvSpPr>
      <xdr:spPr>
        <a:xfrm>
          <a:off x="12296775" y="17327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782" name="フローチャート: 判断 781">
          <a:extLst>
            <a:ext uri="{FF2B5EF4-FFF2-40B4-BE49-F238E27FC236}">
              <a16:creationId xmlns:a16="http://schemas.microsoft.com/office/drawing/2014/main" id="{28FFDA5D-2503-407D-A01A-18FD5DC0ACAF}"/>
            </a:ext>
          </a:extLst>
        </xdr:cNvPr>
        <xdr:cNvSpPr/>
      </xdr:nvSpPr>
      <xdr:spPr>
        <a:xfrm>
          <a:off x="11487150" y="172700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FAB502E9-F551-400C-B1F3-2CA8D22CF8E1}"/>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302F14F3-746A-436A-9A09-F97018592AE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D7E25BF6-1E30-4F65-B297-12A72F6CD8CD}"/>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4307197C-8123-4B34-ACC3-5CF0DE5DC41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A56CD01F-80BE-4F57-92AC-065CC105C17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64588</xdr:rowOff>
    </xdr:from>
    <xdr:to>
      <xdr:col>85</xdr:col>
      <xdr:colOff>177800</xdr:colOff>
      <xdr:row>107</xdr:row>
      <xdr:rowOff>166188</xdr:rowOff>
    </xdr:to>
    <xdr:sp macro="" textlink="">
      <xdr:nvSpPr>
        <xdr:cNvPr id="788" name="楕円 787">
          <a:extLst>
            <a:ext uri="{FF2B5EF4-FFF2-40B4-BE49-F238E27FC236}">
              <a16:creationId xmlns:a16="http://schemas.microsoft.com/office/drawing/2014/main" id="{98613D07-2552-416B-B6CE-5B20C84C0EE2}"/>
            </a:ext>
          </a:extLst>
        </xdr:cNvPr>
        <xdr:cNvSpPr/>
      </xdr:nvSpPr>
      <xdr:spPr>
        <a:xfrm>
          <a:off x="14649450" y="175556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43015</xdr:rowOff>
    </xdr:from>
    <xdr:ext cx="405111" cy="259045"/>
    <xdr:sp macro="" textlink="">
      <xdr:nvSpPr>
        <xdr:cNvPr id="789" name="【公民館】&#10;有形固定資産減価償却率該当値テキスト">
          <a:extLst>
            <a:ext uri="{FF2B5EF4-FFF2-40B4-BE49-F238E27FC236}">
              <a16:creationId xmlns:a16="http://schemas.microsoft.com/office/drawing/2014/main" id="{7AC817C1-8DEF-4AFB-BC19-FACB8039A267}"/>
            </a:ext>
          </a:extLst>
        </xdr:cNvPr>
        <xdr:cNvSpPr txBox="1"/>
      </xdr:nvSpPr>
      <xdr:spPr>
        <a:xfrm>
          <a:off x="14735175" y="17534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31931</xdr:rowOff>
    </xdr:from>
    <xdr:to>
      <xdr:col>81</xdr:col>
      <xdr:colOff>101600</xdr:colOff>
      <xdr:row>107</xdr:row>
      <xdr:rowOff>133531</xdr:rowOff>
    </xdr:to>
    <xdr:sp macro="" textlink="">
      <xdr:nvSpPr>
        <xdr:cNvPr id="790" name="楕円 789">
          <a:extLst>
            <a:ext uri="{FF2B5EF4-FFF2-40B4-BE49-F238E27FC236}">
              <a16:creationId xmlns:a16="http://schemas.microsoft.com/office/drawing/2014/main" id="{FBBABC7E-CFCD-4459-A7B8-24671772EA3C}"/>
            </a:ext>
          </a:extLst>
        </xdr:cNvPr>
        <xdr:cNvSpPr/>
      </xdr:nvSpPr>
      <xdr:spPr>
        <a:xfrm>
          <a:off x="13887450" y="175166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82731</xdr:rowOff>
    </xdr:from>
    <xdr:to>
      <xdr:col>85</xdr:col>
      <xdr:colOff>127000</xdr:colOff>
      <xdr:row>107</xdr:row>
      <xdr:rowOff>115388</xdr:rowOff>
    </xdr:to>
    <xdr:cxnSp macro="">
      <xdr:nvCxnSpPr>
        <xdr:cNvPr id="791" name="直線コネクタ 790">
          <a:extLst>
            <a:ext uri="{FF2B5EF4-FFF2-40B4-BE49-F238E27FC236}">
              <a16:creationId xmlns:a16="http://schemas.microsoft.com/office/drawing/2014/main" id="{14CF947B-07A0-4BB5-AA0A-1C64E70E833D}"/>
            </a:ext>
          </a:extLst>
        </xdr:cNvPr>
        <xdr:cNvCxnSpPr/>
      </xdr:nvCxnSpPr>
      <xdr:spPr>
        <a:xfrm>
          <a:off x="13935075" y="17573806"/>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105411</xdr:rowOff>
    </xdr:from>
    <xdr:to>
      <xdr:col>76</xdr:col>
      <xdr:colOff>165100</xdr:colOff>
      <xdr:row>108</xdr:row>
      <xdr:rowOff>35561</xdr:rowOff>
    </xdr:to>
    <xdr:sp macro="" textlink="">
      <xdr:nvSpPr>
        <xdr:cNvPr id="792" name="楕円 791">
          <a:extLst>
            <a:ext uri="{FF2B5EF4-FFF2-40B4-BE49-F238E27FC236}">
              <a16:creationId xmlns:a16="http://schemas.microsoft.com/office/drawing/2014/main" id="{BE576EE8-F3EC-407B-AD27-15BD8449406A}"/>
            </a:ext>
          </a:extLst>
        </xdr:cNvPr>
        <xdr:cNvSpPr/>
      </xdr:nvSpPr>
      <xdr:spPr>
        <a:xfrm>
          <a:off x="13096875" y="175901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82731</xdr:rowOff>
    </xdr:from>
    <xdr:to>
      <xdr:col>81</xdr:col>
      <xdr:colOff>50800</xdr:colOff>
      <xdr:row>107</xdr:row>
      <xdr:rowOff>156211</xdr:rowOff>
    </xdr:to>
    <xdr:cxnSp macro="">
      <xdr:nvCxnSpPr>
        <xdr:cNvPr id="793" name="直線コネクタ 792">
          <a:extLst>
            <a:ext uri="{FF2B5EF4-FFF2-40B4-BE49-F238E27FC236}">
              <a16:creationId xmlns:a16="http://schemas.microsoft.com/office/drawing/2014/main" id="{F2ABCCEE-4E68-490C-94A0-8A7D1785A43D}"/>
            </a:ext>
          </a:extLst>
        </xdr:cNvPr>
        <xdr:cNvCxnSpPr/>
      </xdr:nvCxnSpPr>
      <xdr:spPr>
        <a:xfrm flipV="1">
          <a:off x="13144500" y="17573806"/>
          <a:ext cx="790575" cy="7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51526</xdr:rowOff>
    </xdr:from>
    <xdr:to>
      <xdr:col>72</xdr:col>
      <xdr:colOff>38100</xdr:colOff>
      <xdr:row>107</xdr:row>
      <xdr:rowOff>153126</xdr:rowOff>
    </xdr:to>
    <xdr:sp macro="" textlink="">
      <xdr:nvSpPr>
        <xdr:cNvPr id="794" name="楕円 793">
          <a:extLst>
            <a:ext uri="{FF2B5EF4-FFF2-40B4-BE49-F238E27FC236}">
              <a16:creationId xmlns:a16="http://schemas.microsoft.com/office/drawing/2014/main" id="{7026DDF1-1B30-4D81-92C0-0C95DE4E9E66}"/>
            </a:ext>
          </a:extLst>
        </xdr:cNvPr>
        <xdr:cNvSpPr/>
      </xdr:nvSpPr>
      <xdr:spPr>
        <a:xfrm>
          <a:off x="12296775" y="175362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102326</xdr:rowOff>
    </xdr:from>
    <xdr:to>
      <xdr:col>76</xdr:col>
      <xdr:colOff>114300</xdr:colOff>
      <xdr:row>107</xdr:row>
      <xdr:rowOff>156211</xdr:rowOff>
    </xdr:to>
    <xdr:cxnSp macro="">
      <xdr:nvCxnSpPr>
        <xdr:cNvPr id="795" name="直線コネクタ 794">
          <a:extLst>
            <a:ext uri="{FF2B5EF4-FFF2-40B4-BE49-F238E27FC236}">
              <a16:creationId xmlns:a16="http://schemas.microsoft.com/office/drawing/2014/main" id="{D272881D-5FB3-4438-A165-47E9EFB4DC6C}"/>
            </a:ext>
          </a:extLst>
        </xdr:cNvPr>
        <xdr:cNvCxnSpPr/>
      </xdr:nvCxnSpPr>
      <xdr:spPr>
        <a:xfrm>
          <a:off x="12344400" y="17593401"/>
          <a:ext cx="8001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28666</xdr:rowOff>
    </xdr:from>
    <xdr:to>
      <xdr:col>67</xdr:col>
      <xdr:colOff>101600</xdr:colOff>
      <xdr:row>107</xdr:row>
      <xdr:rowOff>130266</xdr:rowOff>
    </xdr:to>
    <xdr:sp macro="" textlink="">
      <xdr:nvSpPr>
        <xdr:cNvPr id="796" name="楕円 795">
          <a:extLst>
            <a:ext uri="{FF2B5EF4-FFF2-40B4-BE49-F238E27FC236}">
              <a16:creationId xmlns:a16="http://schemas.microsoft.com/office/drawing/2014/main" id="{3EE2139D-4304-4B19-A2B8-A822C59664AD}"/>
            </a:ext>
          </a:extLst>
        </xdr:cNvPr>
        <xdr:cNvSpPr/>
      </xdr:nvSpPr>
      <xdr:spPr>
        <a:xfrm>
          <a:off x="11487150" y="1751339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79466</xdr:rowOff>
    </xdr:from>
    <xdr:to>
      <xdr:col>71</xdr:col>
      <xdr:colOff>177800</xdr:colOff>
      <xdr:row>107</xdr:row>
      <xdr:rowOff>102326</xdr:rowOff>
    </xdr:to>
    <xdr:cxnSp macro="">
      <xdr:nvCxnSpPr>
        <xdr:cNvPr id="797" name="直線コネクタ 796">
          <a:extLst>
            <a:ext uri="{FF2B5EF4-FFF2-40B4-BE49-F238E27FC236}">
              <a16:creationId xmlns:a16="http://schemas.microsoft.com/office/drawing/2014/main" id="{61BCA94A-9F4C-419B-81CB-2E671F0C15B8}"/>
            </a:ext>
          </a:extLst>
        </xdr:cNvPr>
        <xdr:cNvCxnSpPr/>
      </xdr:nvCxnSpPr>
      <xdr:spPr>
        <a:xfrm>
          <a:off x="11534775" y="17570541"/>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798" name="n_1aveValue【公民館】&#10;有形固定資産減価償却率">
          <a:extLst>
            <a:ext uri="{FF2B5EF4-FFF2-40B4-BE49-F238E27FC236}">
              <a16:creationId xmlns:a16="http://schemas.microsoft.com/office/drawing/2014/main" id="{0AA39DFB-F698-423E-AA01-770C18FB4BC6}"/>
            </a:ext>
          </a:extLst>
        </xdr:cNvPr>
        <xdr:cNvSpPr txBox="1"/>
      </xdr:nvSpPr>
      <xdr:spPr>
        <a:xfrm>
          <a:off x="13745219" y="17133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99" name="n_2aveValue【公民館】&#10;有形固定資産減価償却率">
          <a:extLst>
            <a:ext uri="{FF2B5EF4-FFF2-40B4-BE49-F238E27FC236}">
              <a16:creationId xmlns:a16="http://schemas.microsoft.com/office/drawing/2014/main" id="{65668649-D771-4B81-9B6F-8D3C0ED08299}"/>
            </a:ext>
          </a:extLst>
        </xdr:cNvPr>
        <xdr:cNvSpPr txBox="1"/>
      </xdr:nvSpPr>
      <xdr:spPr>
        <a:xfrm>
          <a:off x="12964169" y="1711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800" name="n_3aveValue【公民館】&#10;有形固定資産減価償却率">
          <a:extLst>
            <a:ext uri="{FF2B5EF4-FFF2-40B4-BE49-F238E27FC236}">
              <a16:creationId xmlns:a16="http://schemas.microsoft.com/office/drawing/2014/main" id="{7C7F1FCB-B111-472F-AD2A-88C0CE890048}"/>
            </a:ext>
          </a:extLst>
        </xdr:cNvPr>
        <xdr:cNvSpPr txBox="1"/>
      </xdr:nvSpPr>
      <xdr:spPr>
        <a:xfrm>
          <a:off x="12164069"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801" name="n_4aveValue【公民館】&#10;有形固定資産減価償却率">
          <a:extLst>
            <a:ext uri="{FF2B5EF4-FFF2-40B4-BE49-F238E27FC236}">
              <a16:creationId xmlns:a16="http://schemas.microsoft.com/office/drawing/2014/main" id="{21A56B3C-42ED-4BC3-867D-B69775319C00}"/>
            </a:ext>
          </a:extLst>
        </xdr:cNvPr>
        <xdr:cNvSpPr txBox="1"/>
      </xdr:nvSpPr>
      <xdr:spPr>
        <a:xfrm>
          <a:off x="11354444"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124658</xdr:rowOff>
    </xdr:from>
    <xdr:ext cx="405111" cy="259045"/>
    <xdr:sp macro="" textlink="">
      <xdr:nvSpPr>
        <xdr:cNvPr id="802" name="n_1mainValue【公民館】&#10;有形固定資産減価償却率">
          <a:extLst>
            <a:ext uri="{FF2B5EF4-FFF2-40B4-BE49-F238E27FC236}">
              <a16:creationId xmlns:a16="http://schemas.microsoft.com/office/drawing/2014/main" id="{15A88502-9F1A-4BB9-BDC8-760CC40A4533}"/>
            </a:ext>
          </a:extLst>
        </xdr:cNvPr>
        <xdr:cNvSpPr txBox="1"/>
      </xdr:nvSpPr>
      <xdr:spPr>
        <a:xfrm>
          <a:off x="13745219" y="176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26688</xdr:rowOff>
    </xdr:from>
    <xdr:ext cx="405111" cy="259045"/>
    <xdr:sp macro="" textlink="">
      <xdr:nvSpPr>
        <xdr:cNvPr id="803" name="n_2mainValue【公民館】&#10;有形固定資産減価償却率">
          <a:extLst>
            <a:ext uri="{FF2B5EF4-FFF2-40B4-BE49-F238E27FC236}">
              <a16:creationId xmlns:a16="http://schemas.microsoft.com/office/drawing/2014/main" id="{8D778F4A-8564-4D7D-851C-11DDAE8AD2A8}"/>
            </a:ext>
          </a:extLst>
        </xdr:cNvPr>
        <xdr:cNvSpPr txBox="1"/>
      </xdr:nvSpPr>
      <xdr:spPr>
        <a:xfrm>
          <a:off x="12964169" y="17689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144253</xdr:rowOff>
    </xdr:from>
    <xdr:ext cx="405111" cy="259045"/>
    <xdr:sp macro="" textlink="">
      <xdr:nvSpPr>
        <xdr:cNvPr id="804" name="n_3mainValue【公民館】&#10;有形固定資産減価償却率">
          <a:extLst>
            <a:ext uri="{FF2B5EF4-FFF2-40B4-BE49-F238E27FC236}">
              <a16:creationId xmlns:a16="http://schemas.microsoft.com/office/drawing/2014/main" id="{661A0BBE-2405-40C7-A798-7A2472F0E4D2}"/>
            </a:ext>
          </a:extLst>
        </xdr:cNvPr>
        <xdr:cNvSpPr txBox="1"/>
      </xdr:nvSpPr>
      <xdr:spPr>
        <a:xfrm>
          <a:off x="12164069" y="17628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121393</xdr:rowOff>
    </xdr:from>
    <xdr:ext cx="405111" cy="259045"/>
    <xdr:sp macro="" textlink="">
      <xdr:nvSpPr>
        <xdr:cNvPr id="805" name="n_4mainValue【公民館】&#10;有形固定資産減価償却率">
          <a:extLst>
            <a:ext uri="{FF2B5EF4-FFF2-40B4-BE49-F238E27FC236}">
              <a16:creationId xmlns:a16="http://schemas.microsoft.com/office/drawing/2014/main" id="{7FC2A520-A1F3-4CA7-9398-546AB042F919}"/>
            </a:ext>
          </a:extLst>
        </xdr:cNvPr>
        <xdr:cNvSpPr txBox="1"/>
      </xdr:nvSpPr>
      <xdr:spPr>
        <a:xfrm>
          <a:off x="11354444" y="17612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6" name="正方形/長方形 805">
          <a:extLst>
            <a:ext uri="{FF2B5EF4-FFF2-40B4-BE49-F238E27FC236}">
              <a16:creationId xmlns:a16="http://schemas.microsoft.com/office/drawing/2014/main" id="{BD76DC54-9DBF-452F-8D9E-27386F4AEE67}"/>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7" name="正方形/長方形 806">
          <a:extLst>
            <a:ext uri="{FF2B5EF4-FFF2-40B4-BE49-F238E27FC236}">
              <a16:creationId xmlns:a16="http://schemas.microsoft.com/office/drawing/2014/main" id="{D6B98601-5B56-45BD-8653-23B73D9E665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8" name="正方形/長方形 807">
          <a:extLst>
            <a:ext uri="{FF2B5EF4-FFF2-40B4-BE49-F238E27FC236}">
              <a16:creationId xmlns:a16="http://schemas.microsoft.com/office/drawing/2014/main" id="{D8A1B100-2562-476D-B2C1-B620CEFD58B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9" name="正方形/長方形 808">
          <a:extLst>
            <a:ext uri="{FF2B5EF4-FFF2-40B4-BE49-F238E27FC236}">
              <a16:creationId xmlns:a16="http://schemas.microsoft.com/office/drawing/2014/main" id="{E5F58F0B-70C8-4C24-8338-F4E0E2CB864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0" name="正方形/長方形 809">
          <a:extLst>
            <a:ext uri="{FF2B5EF4-FFF2-40B4-BE49-F238E27FC236}">
              <a16:creationId xmlns:a16="http://schemas.microsoft.com/office/drawing/2014/main" id="{8C3608EC-06E7-4A32-B8CE-4124152340F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1" name="正方形/長方形 810">
          <a:extLst>
            <a:ext uri="{FF2B5EF4-FFF2-40B4-BE49-F238E27FC236}">
              <a16:creationId xmlns:a16="http://schemas.microsoft.com/office/drawing/2014/main" id="{B247A546-FD5E-4F59-B400-685B3C54D2E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2" name="正方形/長方形 811">
          <a:extLst>
            <a:ext uri="{FF2B5EF4-FFF2-40B4-BE49-F238E27FC236}">
              <a16:creationId xmlns:a16="http://schemas.microsoft.com/office/drawing/2014/main" id="{CCFD4F50-4C5F-4C2F-89FA-47AB6091048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3" name="正方形/長方形 812">
          <a:extLst>
            <a:ext uri="{FF2B5EF4-FFF2-40B4-BE49-F238E27FC236}">
              <a16:creationId xmlns:a16="http://schemas.microsoft.com/office/drawing/2014/main" id="{250D79B5-0E0C-409C-AEDB-3B0379F5B41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4" name="テキスト ボックス 813">
          <a:extLst>
            <a:ext uri="{FF2B5EF4-FFF2-40B4-BE49-F238E27FC236}">
              <a16:creationId xmlns:a16="http://schemas.microsoft.com/office/drawing/2014/main" id="{5B5AFEB4-7B1B-42FA-99DA-571356F5F98A}"/>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5" name="直線コネクタ 814">
          <a:extLst>
            <a:ext uri="{FF2B5EF4-FFF2-40B4-BE49-F238E27FC236}">
              <a16:creationId xmlns:a16="http://schemas.microsoft.com/office/drawing/2014/main" id="{EBEC2D72-FCC2-49D6-AD83-99F25A9C55C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6" name="直線コネクタ 815">
          <a:extLst>
            <a:ext uri="{FF2B5EF4-FFF2-40B4-BE49-F238E27FC236}">
              <a16:creationId xmlns:a16="http://schemas.microsoft.com/office/drawing/2014/main" id="{5C268BB3-94C4-491B-A301-FCEDBACCA785}"/>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7" name="テキスト ボックス 816">
          <a:extLst>
            <a:ext uri="{FF2B5EF4-FFF2-40B4-BE49-F238E27FC236}">
              <a16:creationId xmlns:a16="http://schemas.microsoft.com/office/drawing/2014/main" id="{BFDAD129-3A01-406D-8190-4FE5732D1C1A}"/>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8" name="直線コネクタ 817">
          <a:extLst>
            <a:ext uri="{FF2B5EF4-FFF2-40B4-BE49-F238E27FC236}">
              <a16:creationId xmlns:a16="http://schemas.microsoft.com/office/drawing/2014/main" id="{118BAF39-4C20-44EF-91B1-D672921D993F}"/>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9" name="テキスト ボックス 818">
          <a:extLst>
            <a:ext uri="{FF2B5EF4-FFF2-40B4-BE49-F238E27FC236}">
              <a16:creationId xmlns:a16="http://schemas.microsoft.com/office/drawing/2014/main" id="{1FA97ADE-F485-42A4-ADD9-48B0B97D4322}"/>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20" name="直線コネクタ 819">
          <a:extLst>
            <a:ext uri="{FF2B5EF4-FFF2-40B4-BE49-F238E27FC236}">
              <a16:creationId xmlns:a16="http://schemas.microsoft.com/office/drawing/2014/main" id="{59FACB01-CA4C-417E-BBF0-EF66F91EB954}"/>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1" name="テキスト ボックス 820">
          <a:extLst>
            <a:ext uri="{FF2B5EF4-FFF2-40B4-BE49-F238E27FC236}">
              <a16:creationId xmlns:a16="http://schemas.microsoft.com/office/drawing/2014/main" id="{6DD7EDFA-4834-4F5F-BADB-5C6A125171A3}"/>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2" name="直線コネクタ 821">
          <a:extLst>
            <a:ext uri="{FF2B5EF4-FFF2-40B4-BE49-F238E27FC236}">
              <a16:creationId xmlns:a16="http://schemas.microsoft.com/office/drawing/2014/main" id="{6D479E11-69FB-420D-BE74-642ECC6F7A00}"/>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3" name="テキスト ボックス 822">
          <a:extLst>
            <a:ext uri="{FF2B5EF4-FFF2-40B4-BE49-F238E27FC236}">
              <a16:creationId xmlns:a16="http://schemas.microsoft.com/office/drawing/2014/main" id="{058DF21C-82AC-4ACD-AD37-CE0D65F2F442}"/>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4" name="直線コネクタ 823">
          <a:extLst>
            <a:ext uri="{FF2B5EF4-FFF2-40B4-BE49-F238E27FC236}">
              <a16:creationId xmlns:a16="http://schemas.microsoft.com/office/drawing/2014/main" id="{F0176744-F199-4A91-A92D-C800F2A5BFC8}"/>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5" name="テキスト ボックス 824">
          <a:extLst>
            <a:ext uri="{FF2B5EF4-FFF2-40B4-BE49-F238E27FC236}">
              <a16:creationId xmlns:a16="http://schemas.microsoft.com/office/drawing/2014/main" id="{B244CFB4-6A63-49CC-9BAC-44CB36D1D388}"/>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6" name="直線コネクタ 825">
          <a:extLst>
            <a:ext uri="{FF2B5EF4-FFF2-40B4-BE49-F238E27FC236}">
              <a16:creationId xmlns:a16="http://schemas.microsoft.com/office/drawing/2014/main" id="{FDB0DA66-80E9-441B-98F6-AE11D384EE0E}"/>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7" name="テキスト ボックス 826">
          <a:extLst>
            <a:ext uri="{FF2B5EF4-FFF2-40B4-BE49-F238E27FC236}">
              <a16:creationId xmlns:a16="http://schemas.microsoft.com/office/drawing/2014/main" id="{85D259B9-B646-4C62-9DBD-F00AB0C7A27E}"/>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8" name="直線コネクタ 827">
          <a:extLst>
            <a:ext uri="{FF2B5EF4-FFF2-40B4-BE49-F238E27FC236}">
              <a16:creationId xmlns:a16="http://schemas.microsoft.com/office/drawing/2014/main" id="{22975F4D-8A21-4EFC-AAA5-BE423FCFE4D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9" name="テキスト ボックス 828">
          <a:extLst>
            <a:ext uri="{FF2B5EF4-FFF2-40B4-BE49-F238E27FC236}">
              <a16:creationId xmlns:a16="http://schemas.microsoft.com/office/drawing/2014/main" id="{E6D2B148-7360-46FA-AAA3-04157E25A3F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0" name="【公民館】&#10;一人当たり面積グラフ枠">
          <a:extLst>
            <a:ext uri="{FF2B5EF4-FFF2-40B4-BE49-F238E27FC236}">
              <a16:creationId xmlns:a16="http://schemas.microsoft.com/office/drawing/2014/main" id="{52EEEF7B-E4D3-496E-BD07-8DF43CE597A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831" name="直線コネクタ 830">
          <a:extLst>
            <a:ext uri="{FF2B5EF4-FFF2-40B4-BE49-F238E27FC236}">
              <a16:creationId xmlns:a16="http://schemas.microsoft.com/office/drawing/2014/main" id="{94C77D01-01EE-4B18-BA74-319A20FA6315}"/>
            </a:ext>
          </a:extLst>
        </xdr:cNvPr>
        <xdr:cNvCxnSpPr/>
      </xdr:nvCxnSpPr>
      <xdr:spPr>
        <a:xfrm flipV="1">
          <a:off x="19954239" y="16318466"/>
          <a:ext cx="0" cy="1540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832" name="【公民館】&#10;一人当たり面積最小値テキスト">
          <a:extLst>
            <a:ext uri="{FF2B5EF4-FFF2-40B4-BE49-F238E27FC236}">
              <a16:creationId xmlns:a16="http://schemas.microsoft.com/office/drawing/2014/main" id="{841F1F05-F1CA-4F64-9794-C91A79E23CC7}"/>
            </a:ext>
          </a:extLst>
        </xdr:cNvPr>
        <xdr:cNvSpPr txBox="1"/>
      </xdr:nvSpPr>
      <xdr:spPr>
        <a:xfrm>
          <a:off x="19992975" y="17865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833" name="直線コネクタ 832">
          <a:extLst>
            <a:ext uri="{FF2B5EF4-FFF2-40B4-BE49-F238E27FC236}">
              <a16:creationId xmlns:a16="http://schemas.microsoft.com/office/drawing/2014/main" id="{65BC9ED8-FC66-484A-B75C-648D9D89BC95}"/>
            </a:ext>
          </a:extLst>
        </xdr:cNvPr>
        <xdr:cNvCxnSpPr/>
      </xdr:nvCxnSpPr>
      <xdr:spPr>
        <a:xfrm>
          <a:off x="19878675" y="178587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834" name="【公民館】&#10;一人当たり面積最大値テキスト">
          <a:extLst>
            <a:ext uri="{FF2B5EF4-FFF2-40B4-BE49-F238E27FC236}">
              <a16:creationId xmlns:a16="http://schemas.microsoft.com/office/drawing/2014/main" id="{75E99E2D-3313-4728-8FAE-01F08712AAD6}"/>
            </a:ext>
          </a:extLst>
        </xdr:cNvPr>
        <xdr:cNvSpPr txBox="1"/>
      </xdr:nvSpPr>
      <xdr:spPr>
        <a:xfrm>
          <a:off x="19992975" y="1608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835" name="直線コネクタ 834">
          <a:extLst>
            <a:ext uri="{FF2B5EF4-FFF2-40B4-BE49-F238E27FC236}">
              <a16:creationId xmlns:a16="http://schemas.microsoft.com/office/drawing/2014/main" id="{B8154E86-47F0-40FB-8B66-FB1A2E2F9AC6}"/>
            </a:ext>
          </a:extLst>
        </xdr:cNvPr>
        <xdr:cNvCxnSpPr/>
      </xdr:nvCxnSpPr>
      <xdr:spPr>
        <a:xfrm>
          <a:off x="19878675" y="16318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836" name="【公民館】&#10;一人当たり面積平均値テキスト">
          <a:extLst>
            <a:ext uri="{FF2B5EF4-FFF2-40B4-BE49-F238E27FC236}">
              <a16:creationId xmlns:a16="http://schemas.microsoft.com/office/drawing/2014/main" id="{D6611692-24CF-4FFB-B577-7E015B212983}"/>
            </a:ext>
          </a:extLst>
        </xdr:cNvPr>
        <xdr:cNvSpPr txBox="1"/>
      </xdr:nvSpPr>
      <xdr:spPr>
        <a:xfrm>
          <a:off x="19992975" y="17495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837" name="フローチャート: 判断 836">
          <a:extLst>
            <a:ext uri="{FF2B5EF4-FFF2-40B4-BE49-F238E27FC236}">
              <a16:creationId xmlns:a16="http://schemas.microsoft.com/office/drawing/2014/main" id="{9046F7F8-820C-4617-BF0A-63B07B34C0EC}"/>
            </a:ext>
          </a:extLst>
        </xdr:cNvPr>
        <xdr:cNvSpPr/>
      </xdr:nvSpPr>
      <xdr:spPr>
        <a:xfrm>
          <a:off x="19897725" y="17650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838" name="フローチャート: 判断 837">
          <a:extLst>
            <a:ext uri="{FF2B5EF4-FFF2-40B4-BE49-F238E27FC236}">
              <a16:creationId xmlns:a16="http://schemas.microsoft.com/office/drawing/2014/main" id="{BD142735-2E3B-402C-B694-2CDE4654C7ED}"/>
            </a:ext>
          </a:extLst>
        </xdr:cNvPr>
        <xdr:cNvSpPr/>
      </xdr:nvSpPr>
      <xdr:spPr>
        <a:xfrm>
          <a:off x="19154775" y="176210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839" name="フローチャート: 判断 838">
          <a:extLst>
            <a:ext uri="{FF2B5EF4-FFF2-40B4-BE49-F238E27FC236}">
              <a16:creationId xmlns:a16="http://schemas.microsoft.com/office/drawing/2014/main" id="{B087A635-CA2A-4CF6-9CB6-775B25170218}"/>
            </a:ext>
          </a:extLst>
        </xdr:cNvPr>
        <xdr:cNvSpPr/>
      </xdr:nvSpPr>
      <xdr:spPr>
        <a:xfrm>
          <a:off x="18345150" y="1762899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840" name="フローチャート: 判断 839">
          <a:extLst>
            <a:ext uri="{FF2B5EF4-FFF2-40B4-BE49-F238E27FC236}">
              <a16:creationId xmlns:a16="http://schemas.microsoft.com/office/drawing/2014/main" id="{E2FB2DF2-18C1-4938-AC37-B5B04D3CE4E1}"/>
            </a:ext>
          </a:extLst>
        </xdr:cNvPr>
        <xdr:cNvSpPr/>
      </xdr:nvSpPr>
      <xdr:spPr>
        <a:xfrm>
          <a:off x="17554575" y="176520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841" name="フローチャート: 判断 840">
          <a:extLst>
            <a:ext uri="{FF2B5EF4-FFF2-40B4-BE49-F238E27FC236}">
              <a16:creationId xmlns:a16="http://schemas.microsoft.com/office/drawing/2014/main" id="{BE0382C2-E68B-408B-99C7-9790D8D23F74}"/>
            </a:ext>
          </a:extLst>
        </xdr:cNvPr>
        <xdr:cNvSpPr/>
      </xdr:nvSpPr>
      <xdr:spPr>
        <a:xfrm>
          <a:off x="16754475" y="176622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A477D669-0521-4125-BAB4-8A8A1D5B33F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B90BE9CB-121B-4A9E-B2E1-E18838CD090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FD347727-EF4F-45CB-9104-F1B8A455712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F74B6C5F-20AF-4E5F-AF62-37DA36CDC7A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4D2E4B12-B656-481B-B97F-EAD8FE4EFE7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97572</xdr:rowOff>
    </xdr:from>
    <xdr:to>
      <xdr:col>116</xdr:col>
      <xdr:colOff>114300</xdr:colOff>
      <xdr:row>109</xdr:row>
      <xdr:rowOff>27722</xdr:rowOff>
    </xdr:to>
    <xdr:sp macro="" textlink="">
      <xdr:nvSpPr>
        <xdr:cNvPr id="847" name="楕円 846">
          <a:extLst>
            <a:ext uri="{FF2B5EF4-FFF2-40B4-BE49-F238E27FC236}">
              <a16:creationId xmlns:a16="http://schemas.microsoft.com/office/drawing/2014/main" id="{7214ED88-5B91-44FA-9FD9-7E65EC6569C1}"/>
            </a:ext>
          </a:extLst>
        </xdr:cNvPr>
        <xdr:cNvSpPr/>
      </xdr:nvSpPr>
      <xdr:spPr>
        <a:xfrm>
          <a:off x="19897725" y="1775692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12499</xdr:rowOff>
    </xdr:from>
    <xdr:ext cx="469744" cy="259045"/>
    <xdr:sp macro="" textlink="">
      <xdr:nvSpPr>
        <xdr:cNvPr id="848" name="【公民館】&#10;一人当たり面積該当値テキスト">
          <a:extLst>
            <a:ext uri="{FF2B5EF4-FFF2-40B4-BE49-F238E27FC236}">
              <a16:creationId xmlns:a16="http://schemas.microsoft.com/office/drawing/2014/main" id="{08684BC7-1BCB-45D9-995C-E9C8EB112FFC}"/>
            </a:ext>
          </a:extLst>
        </xdr:cNvPr>
        <xdr:cNvSpPr txBox="1"/>
      </xdr:nvSpPr>
      <xdr:spPr>
        <a:xfrm>
          <a:off x="19992975" y="176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98225</xdr:rowOff>
    </xdr:from>
    <xdr:to>
      <xdr:col>112</xdr:col>
      <xdr:colOff>38100</xdr:colOff>
      <xdr:row>109</xdr:row>
      <xdr:rowOff>28375</xdr:rowOff>
    </xdr:to>
    <xdr:sp macro="" textlink="">
      <xdr:nvSpPr>
        <xdr:cNvPr id="849" name="楕円 848">
          <a:extLst>
            <a:ext uri="{FF2B5EF4-FFF2-40B4-BE49-F238E27FC236}">
              <a16:creationId xmlns:a16="http://schemas.microsoft.com/office/drawing/2014/main" id="{83743BBD-0F33-42D4-AF4A-1805607239B5}"/>
            </a:ext>
          </a:extLst>
        </xdr:cNvPr>
        <xdr:cNvSpPr/>
      </xdr:nvSpPr>
      <xdr:spPr>
        <a:xfrm>
          <a:off x="19154775" y="177575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148372</xdr:rowOff>
    </xdr:from>
    <xdr:to>
      <xdr:col>116</xdr:col>
      <xdr:colOff>63500</xdr:colOff>
      <xdr:row>108</xdr:row>
      <xdr:rowOff>149025</xdr:rowOff>
    </xdr:to>
    <xdr:cxnSp macro="">
      <xdr:nvCxnSpPr>
        <xdr:cNvPr id="850" name="直線コネクタ 849">
          <a:extLst>
            <a:ext uri="{FF2B5EF4-FFF2-40B4-BE49-F238E27FC236}">
              <a16:creationId xmlns:a16="http://schemas.microsoft.com/office/drawing/2014/main" id="{33E13DC8-B596-4A84-9582-E0812F198C0D}"/>
            </a:ext>
          </a:extLst>
        </xdr:cNvPr>
        <xdr:cNvCxnSpPr/>
      </xdr:nvCxnSpPr>
      <xdr:spPr>
        <a:xfrm flipV="1">
          <a:off x="19202400" y="17804547"/>
          <a:ext cx="752475"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72099</xdr:rowOff>
    </xdr:from>
    <xdr:to>
      <xdr:col>107</xdr:col>
      <xdr:colOff>101600</xdr:colOff>
      <xdr:row>109</xdr:row>
      <xdr:rowOff>2249</xdr:rowOff>
    </xdr:to>
    <xdr:sp macro="" textlink="">
      <xdr:nvSpPr>
        <xdr:cNvPr id="851" name="楕円 850">
          <a:extLst>
            <a:ext uri="{FF2B5EF4-FFF2-40B4-BE49-F238E27FC236}">
              <a16:creationId xmlns:a16="http://schemas.microsoft.com/office/drawing/2014/main" id="{58B6A855-4BAD-423F-988E-B273A7659F7D}"/>
            </a:ext>
          </a:extLst>
        </xdr:cNvPr>
        <xdr:cNvSpPr/>
      </xdr:nvSpPr>
      <xdr:spPr>
        <a:xfrm>
          <a:off x="18345150" y="177282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122899</xdr:rowOff>
    </xdr:from>
    <xdr:to>
      <xdr:col>111</xdr:col>
      <xdr:colOff>177800</xdr:colOff>
      <xdr:row>108</xdr:row>
      <xdr:rowOff>149025</xdr:rowOff>
    </xdr:to>
    <xdr:cxnSp macro="">
      <xdr:nvCxnSpPr>
        <xdr:cNvPr id="852" name="直線コネクタ 851">
          <a:extLst>
            <a:ext uri="{FF2B5EF4-FFF2-40B4-BE49-F238E27FC236}">
              <a16:creationId xmlns:a16="http://schemas.microsoft.com/office/drawing/2014/main" id="{CB914EE2-7D1F-4E7D-AEF1-F80AF7AE590D}"/>
            </a:ext>
          </a:extLst>
        </xdr:cNvPr>
        <xdr:cNvCxnSpPr/>
      </xdr:nvCxnSpPr>
      <xdr:spPr>
        <a:xfrm>
          <a:off x="18392775" y="17785424"/>
          <a:ext cx="809625"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74386</xdr:rowOff>
    </xdr:from>
    <xdr:to>
      <xdr:col>102</xdr:col>
      <xdr:colOff>165100</xdr:colOff>
      <xdr:row>109</xdr:row>
      <xdr:rowOff>4536</xdr:rowOff>
    </xdr:to>
    <xdr:sp macro="" textlink="">
      <xdr:nvSpPr>
        <xdr:cNvPr id="853" name="楕円 852">
          <a:extLst>
            <a:ext uri="{FF2B5EF4-FFF2-40B4-BE49-F238E27FC236}">
              <a16:creationId xmlns:a16="http://schemas.microsoft.com/office/drawing/2014/main" id="{37C490B8-3E02-4F00-B663-56877284F083}"/>
            </a:ext>
          </a:extLst>
        </xdr:cNvPr>
        <xdr:cNvSpPr/>
      </xdr:nvSpPr>
      <xdr:spPr>
        <a:xfrm>
          <a:off x="17554575" y="177337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122899</xdr:rowOff>
    </xdr:from>
    <xdr:to>
      <xdr:col>107</xdr:col>
      <xdr:colOff>50800</xdr:colOff>
      <xdr:row>108</xdr:row>
      <xdr:rowOff>125186</xdr:rowOff>
    </xdr:to>
    <xdr:cxnSp macro="">
      <xdr:nvCxnSpPr>
        <xdr:cNvPr id="854" name="直線コネクタ 853">
          <a:extLst>
            <a:ext uri="{FF2B5EF4-FFF2-40B4-BE49-F238E27FC236}">
              <a16:creationId xmlns:a16="http://schemas.microsoft.com/office/drawing/2014/main" id="{BE77B242-0F9E-4653-AE05-B747C52FEE92}"/>
            </a:ext>
          </a:extLst>
        </xdr:cNvPr>
        <xdr:cNvCxnSpPr/>
      </xdr:nvCxnSpPr>
      <xdr:spPr>
        <a:xfrm flipV="1">
          <a:off x="17602200" y="1778542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75692</xdr:rowOff>
    </xdr:from>
    <xdr:to>
      <xdr:col>98</xdr:col>
      <xdr:colOff>38100</xdr:colOff>
      <xdr:row>109</xdr:row>
      <xdr:rowOff>5842</xdr:rowOff>
    </xdr:to>
    <xdr:sp macro="" textlink="">
      <xdr:nvSpPr>
        <xdr:cNvPr id="855" name="楕円 854">
          <a:extLst>
            <a:ext uri="{FF2B5EF4-FFF2-40B4-BE49-F238E27FC236}">
              <a16:creationId xmlns:a16="http://schemas.microsoft.com/office/drawing/2014/main" id="{2FDADBBC-56DE-4165-B908-80D60A63B843}"/>
            </a:ext>
          </a:extLst>
        </xdr:cNvPr>
        <xdr:cNvSpPr/>
      </xdr:nvSpPr>
      <xdr:spPr>
        <a:xfrm>
          <a:off x="16754475" y="177350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125186</xdr:rowOff>
    </xdr:from>
    <xdr:to>
      <xdr:col>102</xdr:col>
      <xdr:colOff>114300</xdr:colOff>
      <xdr:row>108</xdr:row>
      <xdr:rowOff>126492</xdr:rowOff>
    </xdr:to>
    <xdr:cxnSp macro="">
      <xdr:nvCxnSpPr>
        <xdr:cNvPr id="856" name="直線コネクタ 855">
          <a:extLst>
            <a:ext uri="{FF2B5EF4-FFF2-40B4-BE49-F238E27FC236}">
              <a16:creationId xmlns:a16="http://schemas.microsoft.com/office/drawing/2014/main" id="{C4700F26-C124-42EA-80C8-6A4220E04BC2}"/>
            </a:ext>
          </a:extLst>
        </xdr:cNvPr>
        <xdr:cNvCxnSpPr/>
      </xdr:nvCxnSpPr>
      <xdr:spPr>
        <a:xfrm flipV="1">
          <a:off x="16802100" y="17781361"/>
          <a:ext cx="8001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857" name="n_1aveValue【公民館】&#10;一人当たり面積">
          <a:extLst>
            <a:ext uri="{FF2B5EF4-FFF2-40B4-BE49-F238E27FC236}">
              <a16:creationId xmlns:a16="http://schemas.microsoft.com/office/drawing/2014/main" id="{1E55FFCA-A934-4DAF-B66E-BF2ABC852C1E}"/>
            </a:ext>
          </a:extLst>
        </xdr:cNvPr>
        <xdr:cNvSpPr txBox="1"/>
      </xdr:nvSpPr>
      <xdr:spPr>
        <a:xfrm>
          <a:off x="18983402" y="1739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858" name="n_2aveValue【公民館】&#10;一人当たり面積">
          <a:extLst>
            <a:ext uri="{FF2B5EF4-FFF2-40B4-BE49-F238E27FC236}">
              <a16:creationId xmlns:a16="http://schemas.microsoft.com/office/drawing/2014/main" id="{CB892CAA-8DD6-4A40-BE5D-2BC0916ADCFD}"/>
            </a:ext>
          </a:extLst>
        </xdr:cNvPr>
        <xdr:cNvSpPr txBox="1"/>
      </xdr:nvSpPr>
      <xdr:spPr>
        <a:xfrm>
          <a:off x="18183302" y="1740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859" name="n_3aveValue【公民館】&#10;一人当たり面積">
          <a:extLst>
            <a:ext uri="{FF2B5EF4-FFF2-40B4-BE49-F238E27FC236}">
              <a16:creationId xmlns:a16="http://schemas.microsoft.com/office/drawing/2014/main" id="{2489F738-A6FB-493A-9A08-C6F210328A23}"/>
            </a:ext>
          </a:extLst>
        </xdr:cNvPr>
        <xdr:cNvSpPr txBox="1"/>
      </xdr:nvSpPr>
      <xdr:spPr>
        <a:xfrm>
          <a:off x="17383202" y="17420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860" name="n_4aveValue【公民館】&#10;一人当たり面積">
          <a:extLst>
            <a:ext uri="{FF2B5EF4-FFF2-40B4-BE49-F238E27FC236}">
              <a16:creationId xmlns:a16="http://schemas.microsoft.com/office/drawing/2014/main" id="{10464364-7274-451D-AC2B-AA8084F538F4}"/>
            </a:ext>
          </a:extLst>
        </xdr:cNvPr>
        <xdr:cNvSpPr txBox="1"/>
      </xdr:nvSpPr>
      <xdr:spPr>
        <a:xfrm>
          <a:off x="16592627" y="1744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19502</xdr:rowOff>
    </xdr:from>
    <xdr:ext cx="469744" cy="259045"/>
    <xdr:sp macro="" textlink="">
      <xdr:nvSpPr>
        <xdr:cNvPr id="861" name="n_1mainValue【公民館】&#10;一人当たり面積">
          <a:extLst>
            <a:ext uri="{FF2B5EF4-FFF2-40B4-BE49-F238E27FC236}">
              <a16:creationId xmlns:a16="http://schemas.microsoft.com/office/drawing/2014/main" id="{20754CB1-E90D-4484-8737-6DC4BBCBF644}"/>
            </a:ext>
          </a:extLst>
        </xdr:cNvPr>
        <xdr:cNvSpPr txBox="1"/>
      </xdr:nvSpPr>
      <xdr:spPr>
        <a:xfrm>
          <a:off x="18983402" y="17850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164826</xdr:rowOff>
    </xdr:from>
    <xdr:ext cx="469744" cy="259045"/>
    <xdr:sp macro="" textlink="">
      <xdr:nvSpPr>
        <xdr:cNvPr id="862" name="n_2mainValue【公民館】&#10;一人当たり面積">
          <a:extLst>
            <a:ext uri="{FF2B5EF4-FFF2-40B4-BE49-F238E27FC236}">
              <a16:creationId xmlns:a16="http://schemas.microsoft.com/office/drawing/2014/main" id="{AFF38E56-1785-4761-9DE8-6FF494BEF6DA}"/>
            </a:ext>
          </a:extLst>
        </xdr:cNvPr>
        <xdr:cNvSpPr txBox="1"/>
      </xdr:nvSpPr>
      <xdr:spPr>
        <a:xfrm>
          <a:off x="18183302" y="1782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167113</xdr:rowOff>
    </xdr:from>
    <xdr:ext cx="469744" cy="259045"/>
    <xdr:sp macro="" textlink="">
      <xdr:nvSpPr>
        <xdr:cNvPr id="863" name="n_3mainValue【公民館】&#10;一人当たり面積">
          <a:extLst>
            <a:ext uri="{FF2B5EF4-FFF2-40B4-BE49-F238E27FC236}">
              <a16:creationId xmlns:a16="http://schemas.microsoft.com/office/drawing/2014/main" id="{A43AA471-07F5-4CDF-A1E9-F0F0B682EA29}"/>
            </a:ext>
          </a:extLst>
        </xdr:cNvPr>
        <xdr:cNvSpPr txBox="1"/>
      </xdr:nvSpPr>
      <xdr:spPr>
        <a:xfrm>
          <a:off x="17383202" y="1782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168419</xdr:rowOff>
    </xdr:from>
    <xdr:ext cx="469744" cy="259045"/>
    <xdr:sp macro="" textlink="">
      <xdr:nvSpPr>
        <xdr:cNvPr id="864" name="n_4mainValue【公民館】&#10;一人当たり面積">
          <a:extLst>
            <a:ext uri="{FF2B5EF4-FFF2-40B4-BE49-F238E27FC236}">
              <a16:creationId xmlns:a16="http://schemas.microsoft.com/office/drawing/2014/main" id="{DD48D2D4-B7C7-4E11-9CEF-84D9D74C011F}"/>
            </a:ext>
          </a:extLst>
        </xdr:cNvPr>
        <xdr:cNvSpPr txBox="1"/>
      </xdr:nvSpPr>
      <xdr:spPr>
        <a:xfrm>
          <a:off x="16592627" y="1782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5" name="正方形/長方形 864">
          <a:extLst>
            <a:ext uri="{FF2B5EF4-FFF2-40B4-BE49-F238E27FC236}">
              <a16:creationId xmlns:a16="http://schemas.microsoft.com/office/drawing/2014/main" id="{5C69B8C1-1BBB-4E72-981D-161E5D9F7A7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6" name="正方形/長方形 865">
          <a:extLst>
            <a:ext uri="{FF2B5EF4-FFF2-40B4-BE49-F238E27FC236}">
              <a16:creationId xmlns:a16="http://schemas.microsoft.com/office/drawing/2014/main" id="{2A6AE0E5-CCCA-41FE-9168-66D2779C29A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7" name="テキスト ボックス 866">
          <a:extLst>
            <a:ext uri="{FF2B5EF4-FFF2-40B4-BE49-F238E27FC236}">
              <a16:creationId xmlns:a16="http://schemas.microsoft.com/office/drawing/2014/main" id="{8BACC4C1-92AA-4F64-BD0E-451B72595C3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各種公共施設の大規模改修等が必要な状況ではないが、人口一人当たりの面積が全国平均よりも大きい公共施設（保育所・学校施設等）については、園児・児童・生徒数の減少に係る見通し</a:t>
          </a:r>
          <a:r>
            <a:rPr kumimoji="1" lang="ja-JP" altLang="en-US" sz="1100">
              <a:solidFill>
                <a:schemeClr val="dk1"/>
              </a:solidFill>
              <a:effectLst/>
              <a:latin typeface="+mn-lt"/>
              <a:ea typeface="+mn-ea"/>
              <a:cs typeface="+mn-cs"/>
            </a:rPr>
            <a:t>統廃合について</a:t>
          </a:r>
          <a:r>
            <a:rPr kumimoji="1" lang="ja-JP" altLang="ja-JP" sz="1100">
              <a:solidFill>
                <a:schemeClr val="dk1"/>
              </a:solidFill>
              <a:effectLst/>
              <a:latin typeface="+mn-lt"/>
              <a:ea typeface="+mn-ea"/>
              <a:cs typeface="+mn-cs"/>
            </a:rPr>
            <a:t>検証し</a:t>
          </a:r>
          <a:r>
            <a:rPr kumimoji="1" lang="ja-JP" altLang="en-US" sz="1100">
              <a:solidFill>
                <a:schemeClr val="dk1"/>
              </a:solidFill>
              <a:effectLst/>
              <a:latin typeface="+mn-lt"/>
              <a:ea typeface="+mn-ea"/>
              <a:cs typeface="+mn-cs"/>
            </a:rPr>
            <a:t>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また、</a:t>
          </a:r>
          <a:r>
            <a:rPr kumimoji="1" lang="ja-JP" altLang="ja-JP" sz="1100">
              <a:solidFill>
                <a:schemeClr val="dk1"/>
              </a:solidFill>
              <a:effectLst/>
              <a:latin typeface="+mn-lt"/>
              <a:ea typeface="+mn-ea"/>
              <a:cs typeface="+mn-cs"/>
            </a:rPr>
            <a:t>施設の老朽化状況や今後の更新時期を踏まえて、統廃合の方針について検討を行っており、令和４年３月に改訂した公共施設等総合管理計画に基づき、施設の更新及び統廃合を進める必要がある。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16A6D31-12F1-44AB-81D3-82F8723129B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1628DF-091C-49FF-8C9C-D34BAF8E96E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8A30BB9-FE82-453E-A986-B49D82FA4A2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7420931-C92F-4849-B72A-0EA02344AF7B}"/>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愛媛県上島町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377BBAE-0FCC-46EC-96CF-63CD338F0FC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29D948-FD43-4A8D-B975-5D4D1329792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C40A663-4003-4D96-8497-E7E496B139D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5F6C8C-C73C-47D5-AD62-E6671FB9105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0A61312-D32A-4941-8600-953445DB5FA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3C6CF37-A58F-46DF-80DD-AD689A790A0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6,085
5,786
30.38
6,795,720
6,689,871
73,356
4,129,361
7,982,455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A503D69-010E-45CD-A7B1-40A03259234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893843C-93F8-41EB-B4F6-BB1156BF8CE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A345D01-1201-46BD-9D7D-DA1324A6195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14.4
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C72921-15E6-4404-B677-1006840B034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E9C1942-36A4-4023-A325-34A04B9F876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2E88A23-7ACD-41EA-B26D-56B6BC39E59A}"/>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86513FE-D5F1-46BE-82E7-BC539B27263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56FCCD1-CA53-4172-B7F2-08085A35130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33805A7-6C03-4778-9052-6B218657FAF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507E0AF-3A71-44DF-BADE-4A2553487F5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8ADBC19-8074-4717-A3FD-6C829AE532E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36C2724-63A9-48AA-946F-B14AF0A2342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E8C96A4-89B0-4E59-8F21-33FC3F13BE43}"/>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C55C8C9-0400-44BF-B150-079E557690E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DF4D761-C32F-426B-B14C-B648520C817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BAC7C0C-E70D-4C24-99A5-F06DDE16BE3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CF23D29-D76C-4307-B825-AFB6ABD3CEF6}"/>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6B4660E-CC88-49AD-925E-EFAD3246F07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042447A-83A2-4B20-8D6A-44CCA5EA00A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4E64F7E-D8E3-4D2A-A740-60C04990992C}"/>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D63AC42-5C9A-47FA-8B8F-AE550CC12AC3}"/>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B2A1EAB-F497-4C7F-90FC-6C6BB255A9E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A2C8C13-746C-451E-A94D-B30AC4B46E9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E00D1F-2C77-491A-9C06-811942A48F3D}"/>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C4A2748-D2D1-4B7A-B11A-C0427239C8E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3573D2D-1B0B-4499-9E2D-4CDF3DFCBB1C}"/>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C1A1413-5DE6-4C47-A636-63DBA980A71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385A2D2-D822-4C27-93FF-11DD2C85AF46}"/>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E41B5B4-7F43-45A7-96FC-663BF7F31B77}"/>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4FD7FCD-28FF-441F-B2C4-6E55348AFEC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FA97E2A-F186-4315-8C8D-F558DF0D502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9060C4B-FF4A-4EFC-B68F-F7539330449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C7475C4-5888-486D-BE00-C6ABF3AD678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F084673-7750-4476-9381-462C1F1E701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4A7BE74-5D99-42EE-880A-ED86410370B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3C9D7CC-15A3-454D-87F2-93C073C75D13}"/>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CCE5D80-85A8-477C-8D6B-6618DA7F9761}"/>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8951F75-D781-406E-B0B2-83290C4ABC58}"/>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C3602F9-581B-4697-8F62-22E87A2B2A5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0BBFD66-3FA8-419D-BE28-FF45C9FEB145}"/>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682A344-5AD4-4AD5-B758-4A9426DFF86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8AE3FAF-AF66-490C-9DF4-71D21D5597D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E8D1458-11F7-48C1-8C71-2AE3B30AF0C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0D27A5F-1BB2-4A1C-9C74-1A76FD9629D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D1D79B6-0E06-4E15-BC68-CC7C45E6CA3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575C764-2E33-495C-AECC-AFDAFB8B5DC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E3DEB71C-78AE-426D-B73C-8F7D9772B3F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BF364C1-88BE-4E4C-B156-85DC06827CF5}"/>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8055C5F-D38E-4EC5-9FF9-7A7375C92BF1}"/>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E37C4A2-5486-47B1-BFC6-E677EF9F78B0}"/>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E3CDF3E1-3643-47F1-9010-32C0A3269F05}"/>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3711E92A-4B45-470A-A2BE-FF9FD68A6A18}"/>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659A7EB9-F82F-4488-9296-66796094A2BF}"/>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38F04EC-9511-4A16-84F4-8AFC6C33FC60}"/>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2B127186-4EB1-49C8-95A7-131AFDA2F7D9}"/>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C77EFC8C-E14C-4BE7-B4AB-838A94D4DA65}"/>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8D43042-55A5-4351-9D06-CB1579F5F685}"/>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B626348F-7AC1-4B21-8236-9BC97D3BA46F}"/>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1F2949BA-5C7C-4CEF-A66B-980DA9E2838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8B724254-548C-4648-83C9-D26FEF50ADD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1ABFA866-13F8-4852-8844-FD61564C2377}"/>
            </a:ext>
          </a:extLst>
        </xdr:cNvPr>
        <xdr:cNvCxnSpPr/>
      </xdr:nvCxnSpPr>
      <xdr:spPr>
        <a:xfrm flipV="1">
          <a:off x="4180840" y="901065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25C2A166-BD98-4687-8C14-B99A2BD0570A}"/>
            </a:ext>
          </a:extLst>
        </xdr:cNvPr>
        <xdr:cNvSpPr txBox="1"/>
      </xdr:nvSpPr>
      <xdr:spPr>
        <a:xfrm>
          <a:off x="4219575"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E0EDC638-945B-4E12-9769-318648607DF6}"/>
            </a:ext>
          </a:extLst>
        </xdr:cNvPr>
        <xdr:cNvCxnSpPr/>
      </xdr:nvCxnSpPr>
      <xdr:spPr>
        <a:xfrm>
          <a:off x="4105275" y="10210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AE689747-D7E6-4863-BF92-27CB15F1C30D}"/>
            </a:ext>
          </a:extLst>
        </xdr:cNvPr>
        <xdr:cNvSpPr txBox="1"/>
      </xdr:nvSpPr>
      <xdr:spPr>
        <a:xfrm>
          <a:off x="4219575" y="8798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494510B4-9F05-431F-BE5A-93992E7D1933}"/>
            </a:ext>
          </a:extLst>
        </xdr:cNvPr>
        <xdr:cNvCxnSpPr/>
      </xdr:nvCxnSpPr>
      <xdr:spPr>
        <a:xfrm>
          <a:off x="4105275" y="9010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6A5CDA92-5F72-450A-A75F-61114E2984D6}"/>
            </a:ext>
          </a:extLst>
        </xdr:cNvPr>
        <xdr:cNvSpPr txBox="1"/>
      </xdr:nvSpPr>
      <xdr:spPr>
        <a:xfrm>
          <a:off x="4219575" y="965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84CE8CBF-0AE4-4B99-8610-CF08FFF07EAD}"/>
            </a:ext>
          </a:extLst>
        </xdr:cNvPr>
        <xdr:cNvSpPr/>
      </xdr:nvSpPr>
      <xdr:spPr>
        <a:xfrm>
          <a:off x="4124325" y="97904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8BC27CDC-2F07-4772-87FB-DEC0543BA0C0}"/>
            </a:ext>
          </a:extLst>
        </xdr:cNvPr>
        <xdr:cNvSpPr/>
      </xdr:nvSpPr>
      <xdr:spPr>
        <a:xfrm>
          <a:off x="3381375" y="982726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46F26FBC-5CC8-492D-A10A-4B61749B78D8}"/>
            </a:ext>
          </a:extLst>
        </xdr:cNvPr>
        <xdr:cNvSpPr/>
      </xdr:nvSpPr>
      <xdr:spPr>
        <a:xfrm>
          <a:off x="2571750" y="983234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EA745EFF-AD4F-4A25-BAD4-1F5650C78488}"/>
            </a:ext>
          </a:extLst>
        </xdr:cNvPr>
        <xdr:cNvSpPr/>
      </xdr:nvSpPr>
      <xdr:spPr>
        <a:xfrm>
          <a:off x="1781175" y="980821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F65C7BE2-592C-4FFE-A1A2-64723A4FE788}"/>
            </a:ext>
          </a:extLst>
        </xdr:cNvPr>
        <xdr:cNvSpPr/>
      </xdr:nvSpPr>
      <xdr:spPr>
        <a:xfrm>
          <a:off x="981075" y="9838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28117B3E-0511-4CF3-A27B-4FA36247294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B98F9D8B-D269-4A98-A391-5BB468C63D7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E3A25103-0EFC-4612-9196-9A56AE04475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8EC02A4-02A0-49C3-818B-3FD5701EA31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B7348E7-6B73-4A90-A4A4-565B9F6FC0E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163830</xdr:rowOff>
    </xdr:from>
    <xdr:to>
      <xdr:col>24</xdr:col>
      <xdr:colOff>114300</xdr:colOff>
      <xdr:row>61</xdr:row>
      <xdr:rowOff>93980</xdr:rowOff>
    </xdr:to>
    <xdr:sp macro="" textlink="">
      <xdr:nvSpPr>
        <xdr:cNvPr id="88" name="楕円 87">
          <a:extLst>
            <a:ext uri="{FF2B5EF4-FFF2-40B4-BE49-F238E27FC236}">
              <a16:creationId xmlns:a16="http://schemas.microsoft.com/office/drawing/2014/main" id="{F59A75CA-3D3F-4D9E-912E-E869D0AF158D}"/>
            </a:ext>
          </a:extLst>
        </xdr:cNvPr>
        <xdr:cNvSpPr/>
      </xdr:nvSpPr>
      <xdr:spPr>
        <a:xfrm>
          <a:off x="4124325" y="98856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142257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2BC90610-0555-4D60-957A-2C41486E0FF2}"/>
            </a:ext>
          </a:extLst>
        </xdr:cNvPr>
        <xdr:cNvSpPr txBox="1"/>
      </xdr:nvSpPr>
      <xdr:spPr>
        <a:xfrm>
          <a:off x="4219575"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130810</xdr:rowOff>
    </xdr:from>
    <xdr:to>
      <xdr:col>20</xdr:col>
      <xdr:colOff>38100</xdr:colOff>
      <xdr:row>61</xdr:row>
      <xdr:rowOff>60960</xdr:rowOff>
    </xdr:to>
    <xdr:sp macro="" textlink="">
      <xdr:nvSpPr>
        <xdr:cNvPr id="90" name="楕円 89">
          <a:extLst>
            <a:ext uri="{FF2B5EF4-FFF2-40B4-BE49-F238E27FC236}">
              <a16:creationId xmlns:a16="http://schemas.microsoft.com/office/drawing/2014/main" id="{49B4CBB3-CC99-4E4B-9C85-20235F429636}"/>
            </a:ext>
          </a:extLst>
        </xdr:cNvPr>
        <xdr:cNvSpPr/>
      </xdr:nvSpPr>
      <xdr:spPr>
        <a:xfrm>
          <a:off x="3381375" y="98558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10160</xdr:rowOff>
    </xdr:from>
    <xdr:to>
      <xdr:col>24</xdr:col>
      <xdr:colOff>63500</xdr:colOff>
      <xdr:row>61</xdr:row>
      <xdr:rowOff>43180</xdr:rowOff>
    </xdr:to>
    <xdr:cxnSp macro="">
      <xdr:nvCxnSpPr>
        <xdr:cNvPr id="91" name="直線コネクタ 90">
          <a:extLst>
            <a:ext uri="{FF2B5EF4-FFF2-40B4-BE49-F238E27FC236}">
              <a16:creationId xmlns:a16="http://schemas.microsoft.com/office/drawing/2014/main" id="{6D90083C-ED55-42C1-BE92-41DE8D70D451}"/>
            </a:ext>
          </a:extLst>
        </xdr:cNvPr>
        <xdr:cNvCxnSpPr/>
      </xdr:nvCxnSpPr>
      <xdr:spPr>
        <a:xfrm>
          <a:off x="3429000" y="9893935"/>
          <a:ext cx="7524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107950</xdr:rowOff>
    </xdr:from>
    <xdr:to>
      <xdr:col>15</xdr:col>
      <xdr:colOff>101600</xdr:colOff>
      <xdr:row>61</xdr:row>
      <xdr:rowOff>38100</xdr:rowOff>
    </xdr:to>
    <xdr:sp macro="" textlink="">
      <xdr:nvSpPr>
        <xdr:cNvPr id="92" name="楕円 91">
          <a:extLst>
            <a:ext uri="{FF2B5EF4-FFF2-40B4-BE49-F238E27FC236}">
              <a16:creationId xmlns:a16="http://schemas.microsoft.com/office/drawing/2014/main" id="{4CDC4366-54B1-4B6C-A150-70EC40788CE5}"/>
            </a:ext>
          </a:extLst>
        </xdr:cNvPr>
        <xdr:cNvSpPr/>
      </xdr:nvSpPr>
      <xdr:spPr>
        <a:xfrm>
          <a:off x="2571750" y="98298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158750</xdr:rowOff>
    </xdr:from>
    <xdr:to>
      <xdr:col>19</xdr:col>
      <xdr:colOff>177800</xdr:colOff>
      <xdr:row>61</xdr:row>
      <xdr:rowOff>10160</xdr:rowOff>
    </xdr:to>
    <xdr:cxnSp macro="">
      <xdr:nvCxnSpPr>
        <xdr:cNvPr id="93" name="直線コネクタ 92">
          <a:extLst>
            <a:ext uri="{FF2B5EF4-FFF2-40B4-BE49-F238E27FC236}">
              <a16:creationId xmlns:a16="http://schemas.microsoft.com/office/drawing/2014/main" id="{679DB4B1-457B-4522-81BF-3C54E70326F0}"/>
            </a:ext>
          </a:extLst>
        </xdr:cNvPr>
        <xdr:cNvCxnSpPr/>
      </xdr:nvCxnSpPr>
      <xdr:spPr>
        <a:xfrm>
          <a:off x="2619375" y="9886950"/>
          <a:ext cx="80962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71120</xdr:rowOff>
    </xdr:from>
    <xdr:to>
      <xdr:col>10</xdr:col>
      <xdr:colOff>165100</xdr:colOff>
      <xdr:row>61</xdr:row>
      <xdr:rowOff>1270</xdr:rowOff>
    </xdr:to>
    <xdr:sp macro="" textlink="">
      <xdr:nvSpPr>
        <xdr:cNvPr id="94" name="楕円 93">
          <a:extLst>
            <a:ext uri="{FF2B5EF4-FFF2-40B4-BE49-F238E27FC236}">
              <a16:creationId xmlns:a16="http://schemas.microsoft.com/office/drawing/2014/main" id="{6108E769-5B34-405F-A9A8-BBA1658644CA}"/>
            </a:ext>
          </a:extLst>
        </xdr:cNvPr>
        <xdr:cNvSpPr/>
      </xdr:nvSpPr>
      <xdr:spPr>
        <a:xfrm>
          <a:off x="1781175" y="97929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121920</xdr:rowOff>
    </xdr:from>
    <xdr:to>
      <xdr:col>15</xdr:col>
      <xdr:colOff>50800</xdr:colOff>
      <xdr:row>60</xdr:row>
      <xdr:rowOff>158750</xdr:rowOff>
    </xdr:to>
    <xdr:cxnSp macro="">
      <xdr:nvCxnSpPr>
        <xdr:cNvPr id="95" name="直線コネクタ 94">
          <a:extLst>
            <a:ext uri="{FF2B5EF4-FFF2-40B4-BE49-F238E27FC236}">
              <a16:creationId xmlns:a16="http://schemas.microsoft.com/office/drawing/2014/main" id="{F9AEAEAB-D183-4270-BFBB-947E42A5D037}"/>
            </a:ext>
          </a:extLst>
        </xdr:cNvPr>
        <xdr:cNvCxnSpPr/>
      </xdr:nvCxnSpPr>
      <xdr:spPr>
        <a:xfrm>
          <a:off x="1828800" y="9850120"/>
          <a:ext cx="79057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45720</xdr:rowOff>
    </xdr:from>
    <xdr:to>
      <xdr:col>6</xdr:col>
      <xdr:colOff>38100</xdr:colOff>
      <xdr:row>60</xdr:row>
      <xdr:rowOff>147320</xdr:rowOff>
    </xdr:to>
    <xdr:sp macro="" textlink="">
      <xdr:nvSpPr>
        <xdr:cNvPr id="96" name="楕円 95">
          <a:extLst>
            <a:ext uri="{FF2B5EF4-FFF2-40B4-BE49-F238E27FC236}">
              <a16:creationId xmlns:a16="http://schemas.microsoft.com/office/drawing/2014/main" id="{E36168D2-8D9D-4D8A-BFC5-B62FD3CA190E}"/>
            </a:ext>
          </a:extLst>
        </xdr:cNvPr>
        <xdr:cNvSpPr/>
      </xdr:nvSpPr>
      <xdr:spPr>
        <a:xfrm>
          <a:off x="981075" y="97739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96520</xdr:rowOff>
    </xdr:from>
    <xdr:to>
      <xdr:col>10</xdr:col>
      <xdr:colOff>114300</xdr:colOff>
      <xdr:row>60</xdr:row>
      <xdr:rowOff>121920</xdr:rowOff>
    </xdr:to>
    <xdr:cxnSp macro="">
      <xdr:nvCxnSpPr>
        <xdr:cNvPr id="97" name="直線コネクタ 96">
          <a:extLst>
            <a:ext uri="{FF2B5EF4-FFF2-40B4-BE49-F238E27FC236}">
              <a16:creationId xmlns:a16="http://schemas.microsoft.com/office/drawing/2014/main" id="{564B2DC5-D766-4336-8082-00A680BDDFD4}"/>
            </a:ext>
          </a:extLst>
        </xdr:cNvPr>
        <xdr:cNvCxnSpPr/>
      </xdr:nvCxnSpPr>
      <xdr:spPr>
        <a:xfrm>
          <a:off x="1028700" y="982154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01D19945-B25C-4929-A5BA-F61A0933EA84}"/>
            </a:ext>
          </a:extLst>
        </xdr:cNvPr>
        <xdr:cNvSpPr txBox="1"/>
      </xdr:nvSpPr>
      <xdr:spPr>
        <a:xfrm>
          <a:off x="3239144" y="961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E15C770D-D2C4-402F-8ABA-5F701BCB3A19}"/>
            </a:ext>
          </a:extLst>
        </xdr:cNvPr>
        <xdr:cNvSpPr txBox="1"/>
      </xdr:nvSpPr>
      <xdr:spPr>
        <a:xfrm>
          <a:off x="2439044" y="961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00" name="n_3aveValue【体育館・プール】&#10;有形固定資産減価償却率">
          <a:extLst>
            <a:ext uri="{FF2B5EF4-FFF2-40B4-BE49-F238E27FC236}">
              <a16:creationId xmlns:a16="http://schemas.microsoft.com/office/drawing/2014/main" id="{659503E7-4281-4D95-B5CB-8AA470A50712}"/>
            </a:ext>
          </a:extLst>
        </xdr:cNvPr>
        <xdr:cNvSpPr txBox="1"/>
      </xdr:nvSpPr>
      <xdr:spPr>
        <a:xfrm>
          <a:off x="1648469"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01" name="n_4aveValue【体育館・プール】&#10;有形固定資産減価償却率">
          <a:extLst>
            <a:ext uri="{FF2B5EF4-FFF2-40B4-BE49-F238E27FC236}">
              <a16:creationId xmlns:a16="http://schemas.microsoft.com/office/drawing/2014/main" id="{1A77DDEC-EBAC-4DAA-8828-224E2BB88C20}"/>
            </a:ext>
          </a:extLst>
        </xdr:cNvPr>
        <xdr:cNvSpPr txBox="1"/>
      </xdr:nvSpPr>
      <xdr:spPr>
        <a:xfrm>
          <a:off x="848369"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52087</xdr:rowOff>
    </xdr:from>
    <xdr:ext cx="405111" cy="259045"/>
    <xdr:sp macro="" textlink="">
      <xdr:nvSpPr>
        <xdr:cNvPr id="102" name="n_1mainValue【体育館・プール】&#10;有形固定資産減価償却率">
          <a:extLst>
            <a:ext uri="{FF2B5EF4-FFF2-40B4-BE49-F238E27FC236}">
              <a16:creationId xmlns:a16="http://schemas.microsoft.com/office/drawing/2014/main" id="{0521FD10-5429-4250-B160-EFBE299E13CA}"/>
            </a:ext>
          </a:extLst>
        </xdr:cNvPr>
        <xdr:cNvSpPr txBox="1"/>
      </xdr:nvSpPr>
      <xdr:spPr>
        <a:xfrm>
          <a:off x="3239144" y="9935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29227</xdr:rowOff>
    </xdr:from>
    <xdr:ext cx="405111" cy="259045"/>
    <xdr:sp macro="" textlink="">
      <xdr:nvSpPr>
        <xdr:cNvPr id="103" name="n_2mainValue【体育館・プール】&#10;有形固定資産減価償却率">
          <a:extLst>
            <a:ext uri="{FF2B5EF4-FFF2-40B4-BE49-F238E27FC236}">
              <a16:creationId xmlns:a16="http://schemas.microsoft.com/office/drawing/2014/main" id="{454AF203-C80E-4343-8AF2-BD296DF06634}"/>
            </a:ext>
          </a:extLst>
        </xdr:cNvPr>
        <xdr:cNvSpPr txBox="1"/>
      </xdr:nvSpPr>
      <xdr:spPr>
        <a:xfrm>
          <a:off x="2439044" y="9913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17797</xdr:rowOff>
    </xdr:from>
    <xdr:ext cx="405111" cy="259045"/>
    <xdr:sp macro="" textlink="">
      <xdr:nvSpPr>
        <xdr:cNvPr id="104" name="n_3mainValue【体育館・プール】&#10;有形固定資産減価償却率">
          <a:extLst>
            <a:ext uri="{FF2B5EF4-FFF2-40B4-BE49-F238E27FC236}">
              <a16:creationId xmlns:a16="http://schemas.microsoft.com/office/drawing/2014/main" id="{F8F3538B-848C-46F7-8898-CEE3EF499DF6}"/>
            </a:ext>
          </a:extLst>
        </xdr:cNvPr>
        <xdr:cNvSpPr txBox="1"/>
      </xdr:nvSpPr>
      <xdr:spPr>
        <a:xfrm>
          <a:off x="1648469"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163847</xdr:rowOff>
    </xdr:from>
    <xdr:ext cx="405111" cy="259045"/>
    <xdr:sp macro="" textlink="">
      <xdr:nvSpPr>
        <xdr:cNvPr id="105" name="n_4mainValue【体育館・プール】&#10;有形固定資産減価償却率">
          <a:extLst>
            <a:ext uri="{FF2B5EF4-FFF2-40B4-BE49-F238E27FC236}">
              <a16:creationId xmlns:a16="http://schemas.microsoft.com/office/drawing/2014/main" id="{010ECE81-100A-4CF4-8EEC-9C1D7921F7F7}"/>
            </a:ext>
          </a:extLst>
        </xdr:cNvPr>
        <xdr:cNvSpPr txBox="1"/>
      </xdr:nvSpPr>
      <xdr:spPr>
        <a:xfrm>
          <a:off x="848369"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93F29D7E-6696-4AD3-B4E5-5E0E35BF971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87367F87-02CF-4369-B104-C3A6A629E02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E0841276-7DCB-4B2E-8CB7-DF3A731D89F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4ED25891-7DEA-4106-893C-7192867F640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C2623BE6-BB32-4E4A-A299-EBACF508D204}"/>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2EC8C2D4-77DE-46D8-B206-5869D7E9B14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CF1052B7-D434-4A19-8986-5E86E78C1765}"/>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DC82385A-0E9D-47A4-9669-64AF8E07BDD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605C6795-C921-4DD0-8C74-9282B1931E8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D5DB04F3-BADD-469E-A5E2-FBC5E8F3E1D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98017B8B-D6C7-4B08-8394-D49091B9FF67}"/>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390845E3-24A1-478B-95F6-3B0E3E9288E8}"/>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0BE1B1EA-B01B-4FA0-97FF-2E900CE0D2EA}"/>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92AAF4EB-B964-4FAD-A506-E351385583DA}"/>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1DE01E3C-3D52-4C8B-B5FD-EE2B784A4B2B}"/>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54F29B1F-4E4B-4E20-BF74-8638233A432B}"/>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499A8CE7-3573-466E-85FD-DFD497B66371}"/>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94CC43A7-5768-48F0-A3C6-10A8CE2DE865}"/>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491ADA85-CEFF-4308-A654-35790AAE7E5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096B6203-E48B-4E7F-BD44-B107B0187679}"/>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9DD15237-C3FA-4A2B-B48F-F748BE17B93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1342640A-F040-4B89-BCF3-09D8F40A018B}"/>
            </a:ext>
          </a:extLst>
        </xdr:cNvPr>
        <xdr:cNvCxnSpPr/>
      </xdr:nvCxnSpPr>
      <xdr:spPr>
        <a:xfrm flipV="1">
          <a:off x="9429115" y="8946515"/>
          <a:ext cx="0" cy="1324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D6C0FB3F-55A9-4F8A-8D63-A9A08AE4CEB2}"/>
            </a:ext>
          </a:extLst>
        </xdr:cNvPr>
        <xdr:cNvSpPr txBox="1"/>
      </xdr:nvSpPr>
      <xdr:spPr>
        <a:xfrm>
          <a:off x="9467850" y="1027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3AC9239C-C02E-4449-9A3B-A10B5BC6572B}"/>
            </a:ext>
          </a:extLst>
        </xdr:cNvPr>
        <xdr:cNvCxnSpPr/>
      </xdr:nvCxnSpPr>
      <xdr:spPr>
        <a:xfrm>
          <a:off x="9363075" y="102706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802D8A41-9C00-4A27-A8E9-D95CEC03680B}"/>
            </a:ext>
          </a:extLst>
        </xdr:cNvPr>
        <xdr:cNvSpPr txBox="1"/>
      </xdr:nvSpPr>
      <xdr:spPr>
        <a:xfrm>
          <a:off x="9467850" y="874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DFADC303-E6AC-41B1-8AAF-CDC084CE934B}"/>
            </a:ext>
          </a:extLst>
        </xdr:cNvPr>
        <xdr:cNvCxnSpPr/>
      </xdr:nvCxnSpPr>
      <xdr:spPr>
        <a:xfrm>
          <a:off x="9363075" y="89465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32" name="【体育館・プール】&#10;一人当たり面積平均値テキスト">
          <a:extLst>
            <a:ext uri="{FF2B5EF4-FFF2-40B4-BE49-F238E27FC236}">
              <a16:creationId xmlns:a16="http://schemas.microsoft.com/office/drawing/2014/main" id="{2A16E69A-416B-441F-8112-BEB4BB04B487}"/>
            </a:ext>
          </a:extLst>
        </xdr:cNvPr>
        <xdr:cNvSpPr txBox="1"/>
      </xdr:nvSpPr>
      <xdr:spPr>
        <a:xfrm>
          <a:off x="9467850" y="97440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6BEA58FA-727B-4FD0-B751-D92DFA536194}"/>
            </a:ext>
          </a:extLst>
        </xdr:cNvPr>
        <xdr:cNvSpPr/>
      </xdr:nvSpPr>
      <xdr:spPr>
        <a:xfrm>
          <a:off x="9401175" y="97656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36319953-E27E-4F21-833F-14EB0E841CA6}"/>
            </a:ext>
          </a:extLst>
        </xdr:cNvPr>
        <xdr:cNvSpPr/>
      </xdr:nvSpPr>
      <xdr:spPr>
        <a:xfrm>
          <a:off x="8639175" y="97889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21BD13B0-9602-4570-83AF-45713332FF10}"/>
            </a:ext>
          </a:extLst>
        </xdr:cNvPr>
        <xdr:cNvSpPr/>
      </xdr:nvSpPr>
      <xdr:spPr>
        <a:xfrm>
          <a:off x="7839075" y="97907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D774F810-86DE-4CE5-91B9-A5DD0444CCD5}"/>
            </a:ext>
          </a:extLst>
        </xdr:cNvPr>
        <xdr:cNvSpPr/>
      </xdr:nvSpPr>
      <xdr:spPr>
        <a:xfrm>
          <a:off x="7029450" y="9817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C9E6FF4F-C7CF-4446-9F10-AF117EA5CEB5}"/>
            </a:ext>
          </a:extLst>
        </xdr:cNvPr>
        <xdr:cNvSpPr/>
      </xdr:nvSpPr>
      <xdr:spPr>
        <a:xfrm>
          <a:off x="6238875" y="978486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D09272E9-3C33-47C7-A6BE-DF8B95EAC85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EA46389A-E933-49AF-8042-A5DE0F67823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3F88F27-316B-4528-BF77-E02F99E2C4D6}"/>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890C590C-0C08-4FEA-ABAA-F2CDE42F609D}"/>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6C0BAAB-2125-4F94-904C-67837DF7A34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154940</xdr:rowOff>
    </xdr:from>
    <xdr:to>
      <xdr:col>55</xdr:col>
      <xdr:colOff>50800</xdr:colOff>
      <xdr:row>55</xdr:row>
      <xdr:rowOff>85090</xdr:rowOff>
    </xdr:to>
    <xdr:sp macro="" textlink="">
      <xdr:nvSpPr>
        <xdr:cNvPr id="143" name="楕円 142">
          <a:extLst>
            <a:ext uri="{FF2B5EF4-FFF2-40B4-BE49-F238E27FC236}">
              <a16:creationId xmlns:a16="http://schemas.microsoft.com/office/drawing/2014/main" id="{A57E157D-80E5-4541-ACB6-89C85D6C7DFA}"/>
            </a:ext>
          </a:extLst>
        </xdr:cNvPr>
        <xdr:cNvSpPr/>
      </xdr:nvSpPr>
      <xdr:spPr>
        <a:xfrm>
          <a:off x="9401175" y="890841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107967</xdr:rowOff>
    </xdr:from>
    <xdr:ext cx="469744" cy="259045"/>
    <xdr:sp macro="" textlink="">
      <xdr:nvSpPr>
        <xdr:cNvPr id="144" name="【体育館・プール】&#10;一人当たり面積該当値テキスト">
          <a:extLst>
            <a:ext uri="{FF2B5EF4-FFF2-40B4-BE49-F238E27FC236}">
              <a16:creationId xmlns:a16="http://schemas.microsoft.com/office/drawing/2014/main" id="{902868CB-193A-4AE4-94D5-8191762E9798}"/>
            </a:ext>
          </a:extLst>
        </xdr:cNvPr>
        <xdr:cNvSpPr txBox="1"/>
      </xdr:nvSpPr>
      <xdr:spPr>
        <a:xfrm>
          <a:off x="9467850" y="885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6350</xdr:rowOff>
    </xdr:from>
    <xdr:to>
      <xdr:col>50</xdr:col>
      <xdr:colOff>165100</xdr:colOff>
      <xdr:row>55</xdr:row>
      <xdr:rowOff>107950</xdr:rowOff>
    </xdr:to>
    <xdr:sp macro="" textlink="">
      <xdr:nvSpPr>
        <xdr:cNvPr id="145" name="楕円 144">
          <a:extLst>
            <a:ext uri="{FF2B5EF4-FFF2-40B4-BE49-F238E27FC236}">
              <a16:creationId xmlns:a16="http://schemas.microsoft.com/office/drawing/2014/main" id="{43103708-65FB-4C2F-A9CA-FC1381B295CB}"/>
            </a:ext>
          </a:extLst>
        </xdr:cNvPr>
        <xdr:cNvSpPr/>
      </xdr:nvSpPr>
      <xdr:spPr>
        <a:xfrm>
          <a:off x="8639175" y="8924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34290</xdr:rowOff>
    </xdr:from>
    <xdr:to>
      <xdr:col>55</xdr:col>
      <xdr:colOff>0</xdr:colOff>
      <xdr:row>55</xdr:row>
      <xdr:rowOff>57150</xdr:rowOff>
    </xdr:to>
    <xdr:cxnSp macro="">
      <xdr:nvCxnSpPr>
        <xdr:cNvPr id="146" name="直線コネクタ 145">
          <a:extLst>
            <a:ext uri="{FF2B5EF4-FFF2-40B4-BE49-F238E27FC236}">
              <a16:creationId xmlns:a16="http://schemas.microsoft.com/office/drawing/2014/main" id="{6AD71637-5365-4402-91F4-FD55792EB57C}"/>
            </a:ext>
          </a:extLst>
        </xdr:cNvPr>
        <xdr:cNvCxnSpPr/>
      </xdr:nvCxnSpPr>
      <xdr:spPr>
        <a:xfrm flipV="1">
          <a:off x="8686800" y="8946515"/>
          <a:ext cx="74295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31038</xdr:rowOff>
    </xdr:from>
    <xdr:to>
      <xdr:col>46</xdr:col>
      <xdr:colOff>38100</xdr:colOff>
      <xdr:row>55</xdr:row>
      <xdr:rowOff>132638</xdr:rowOff>
    </xdr:to>
    <xdr:sp macro="" textlink="">
      <xdr:nvSpPr>
        <xdr:cNvPr id="147" name="楕円 146">
          <a:extLst>
            <a:ext uri="{FF2B5EF4-FFF2-40B4-BE49-F238E27FC236}">
              <a16:creationId xmlns:a16="http://schemas.microsoft.com/office/drawing/2014/main" id="{F51742C8-CD23-423C-B7EF-D73CDD4A5EFE}"/>
            </a:ext>
          </a:extLst>
        </xdr:cNvPr>
        <xdr:cNvSpPr/>
      </xdr:nvSpPr>
      <xdr:spPr>
        <a:xfrm>
          <a:off x="7839075" y="89432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57150</xdr:rowOff>
    </xdr:from>
    <xdr:to>
      <xdr:col>50</xdr:col>
      <xdr:colOff>114300</xdr:colOff>
      <xdr:row>55</xdr:row>
      <xdr:rowOff>81838</xdr:rowOff>
    </xdr:to>
    <xdr:cxnSp macro="">
      <xdr:nvCxnSpPr>
        <xdr:cNvPr id="148" name="直線コネクタ 147">
          <a:extLst>
            <a:ext uri="{FF2B5EF4-FFF2-40B4-BE49-F238E27FC236}">
              <a16:creationId xmlns:a16="http://schemas.microsoft.com/office/drawing/2014/main" id="{405398FC-6D40-46BD-BED0-A4D01AD0FD95}"/>
            </a:ext>
          </a:extLst>
        </xdr:cNvPr>
        <xdr:cNvCxnSpPr/>
      </xdr:nvCxnSpPr>
      <xdr:spPr>
        <a:xfrm flipV="1">
          <a:off x="7886700" y="8972550"/>
          <a:ext cx="800100" cy="2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65786</xdr:rowOff>
    </xdr:from>
    <xdr:to>
      <xdr:col>41</xdr:col>
      <xdr:colOff>101600</xdr:colOff>
      <xdr:row>55</xdr:row>
      <xdr:rowOff>167386</xdr:rowOff>
    </xdr:to>
    <xdr:sp macro="" textlink="">
      <xdr:nvSpPr>
        <xdr:cNvPr id="149" name="楕円 148">
          <a:extLst>
            <a:ext uri="{FF2B5EF4-FFF2-40B4-BE49-F238E27FC236}">
              <a16:creationId xmlns:a16="http://schemas.microsoft.com/office/drawing/2014/main" id="{0F92008B-8A4E-45C6-AC83-790E1772E9C6}"/>
            </a:ext>
          </a:extLst>
        </xdr:cNvPr>
        <xdr:cNvSpPr/>
      </xdr:nvSpPr>
      <xdr:spPr>
        <a:xfrm>
          <a:off x="7029450" y="89843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81838</xdr:rowOff>
    </xdr:from>
    <xdr:to>
      <xdr:col>45</xdr:col>
      <xdr:colOff>177800</xdr:colOff>
      <xdr:row>55</xdr:row>
      <xdr:rowOff>116586</xdr:rowOff>
    </xdr:to>
    <xdr:cxnSp macro="">
      <xdr:nvCxnSpPr>
        <xdr:cNvPr id="150" name="直線コネクタ 149">
          <a:extLst>
            <a:ext uri="{FF2B5EF4-FFF2-40B4-BE49-F238E27FC236}">
              <a16:creationId xmlns:a16="http://schemas.microsoft.com/office/drawing/2014/main" id="{49169678-2E70-4874-8A86-6F8BEC5B43B8}"/>
            </a:ext>
          </a:extLst>
        </xdr:cNvPr>
        <xdr:cNvCxnSpPr/>
      </xdr:nvCxnSpPr>
      <xdr:spPr>
        <a:xfrm flipV="1">
          <a:off x="7077075" y="9000413"/>
          <a:ext cx="809625" cy="3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91389</xdr:rowOff>
    </xdr:from>
    <xdr:to>
      <xdr:col>36</xdr:col>
      <xdr:colOff>165100</xdr:colOff>
      <xdr:row>56</xdr:row>
      <xdr:rowOff>21539</xdr:rowOff>
    </xdr:to>
    <xdr:sp macro="" textlink="">
      <xdr:nvSpPr>
        <xdr:cNvPr id="151" name="楕円 150">
          <a:extLst>
            <a:ext uri="{FF2B5EF4-FFF2-40B4-BE49-F238E27FC236}">
              <a16:creationId xmlns:a16="http://schemas.microsoft.com/office/drawing/2014/main" id="{CD2228C9-A2F3-4BFB-96D5-06BD6DF991D0}"/>
            </a:ext>
          </a:extLst>
        </xdr:cNvPr>
        <xdr:cNvSpPr/>
      </xdr:nvSpPr>
      <xdr:spPr>
        <a:xfrm>
          <a:off x="6238875" y="90036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116586</xdr:rowOff>
    </xdr:from>
    <xdr:to>
      <xdr:col>41</xdr:col>
      <xdr:colOff>50800</xdr:colOff>
      <xdr:row>55</xdr:row>
      <xdr:rowOff>142189</xdr:rowOff>
    </xdr:to>
    <xdr:cxnSp macro="">
      <xdr:nvCxnSpPr>
        <xdr:cNvPr id="152" name="直線コネクタ 151">
          <a:extLst>
            <a:ext uri="{FF2B5EF4-FFF2-40B4-BE49-F238E27FC236}">
              <a16:creationId xmlns:a16="http://schemas.microsoft.com/office/drawing/2014/main" id="{39148CF7-3DB6-477E-9B48-DA0953CE45C0}"/>
            </a:ext>
          </a:extLst>
        </xdr:cNvPr>
        <xdr:cNvCxnSpPr/>
      </xdr:nvCxnSpPr>
      <xdr:spPr>
        <a:xfrm flipV="1">
          <a:off x="6286500" y="9031986"/>
          <a:ext cx="790575" cy="2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153" name="n_1aveValue【体育館・プール】&#10;一人当たり面積">
          <a:extLst>
            <a:ext uri="{FF2B5EF4-FFF2-40B4-BE49-F238E27FC236}">
              <a16:creationId xmlns:a16="http://schemas.microsoft.com/office/drawing/2014/main" id="{D19A132B-C99E-43CD-B324-C48C2617E292}"/>
            </a:ext>
          </a:extLst>
        </xdr:cNvPr>
        <xdr:cNvSpPr txBox="1"/>
      </xdr:nvSpPr>
      <xdr:spPr>
        <a:xfrm>
          <a:off x="8458277" y="987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154" name="n_2aveValue【体育館・プール】&#10;一人当たり面積">
          <a:extLst>
            <a:ext uri="{FF2B5EF4-FFF2-40B4-BE49-F238E27FC236}">
              <a16:creationId xmlns:a16="http://schemas.microsoft.com/office/drawing/2014/main" id="{D94F1ED2-1967-4404-8A4B-1F316029BD30}"/>
            </a:ext>
          </a:extLst>
        </xdr:cNvPr>
        <xdr:cNvSpPr txBox="1"/>
      </xdr:nvSpPr>
      <xdr:spPr>
        <a:xfrm>
          <a:off x="7677227" y="988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155" name="n_3aveValue【体育館・プール】&#10;一人当たり面積">
          <a:extLst>
            <a:ext uri="{FF2B5EF4-FFF2-40B4-BE49-F238E27FC236}">
              <a16:creationId xmlns:a16="http://schemas.microsoft.com/office/drawing/2014/main" id="{3931E4BF-6844-4B0A-9610-1B6A4F89E924}"/>
            </a:ext>
          </a:extLst>
        </xdr:cNvPr>
        <xdr:cNvSpPr txBox="1"/>
      </xdr:nvSpPr>
      <xdr:spPr>
        <a:xfrm>
          <a:off x="6867602" y="989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macro="" textlink="">
      <xdr:nvSpPr>
        <xdr:cNvPr id="156" name="n_4aveValue【体育館・プール】&#10;一人当たり面積">
          <a:extLst>
            <a:ext uri="{FF2B5EF4-FFF2-40B4-BE49-F238E27FC236}">
              <a16:creationId xmlns:a16="http://schemas.microsoft.com/office/drawing/2014/main" id="{8433FA92-833F-48BE-9CB4-5F12EFC509F2}"/>
            </a:ext>
          </a:extLst>
        </xdr:cNvPr>
        <xdr:cNvSpPr txBox="1"/>
      </xdr:nvSpPr>
      <xdr:spPr>
        <a:xfrm>
          <a:off x="6067502" y="987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53</xdr:row>
      <xdr:rowOff>124477</xdr:rowOff>
    </xdr:from>
    <xdr:ext cx="469744" cy="259045"/>
    <xdr:sp macro="" textlink="">
      <xdr:nvSpPr>
        <xdr:cNvPr id="157" name="n_1mainValue【体育館・プール】&#10;一人当たり面積">
          <a:extLst>
            <a:ext uri="{FF2B5EF4-FFF2-40B4-BE49-F238E27FC236}">
              <a16:creationId xmlns:a16="http://schemas.microsoft.com/office/drawing/2014/main" id="{276CD670-A772-4A56-93A4-F1849BE1B04A}"/>
            </a:ext>
          </a:extLst>
        </xdr:cNvPr>
        <xdr:cNvSpPr txBox="1"/>
      </xdr:nvSpPr>
      <xdr:spPr>
        <a:xfrm>
          <a:off x="8458277" y="871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53</xdr:row>
      <xdr:rowOff>149165</xdr:rowOff>
    </xdr:from>
    <xdr:ext cx="469744" cy="259045"/>
    <xdr:sp macro="" textlink="">
      <xdr:nvSpPr>
        <xdr:cNvPr id="158" name="n_2mainValue【体育館・プール】&#10;一人当たり面積">
          <a:extLst>
            <a:ext uri="{FF2B5EF4-FFF2-40B4-BE49-F238E27FC236}">
              <a16:creationId xmlns:a16="http://schemas.microsoft.com/office/drawing/2014/main" id="{C8106E2F-2A19-4EA1-86AF-9AD362EF6B8F}"/>
            </a:ext>
          </a:extLst>
        </xdr:cNvPr>
        <xdr:cNvSpPr txBox="1"/>
      </xdr:nvSpPr>
      <xdr:spPr>
        <a:xfrm>
          <a:off x="7677227" y="8737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12463</xdr:rowOff>
    </xdr:from>
    <xdr:ext cx="469744" cy="259045"/>
    <xdr:sp macro="" textlink="">
      <xdr:nvSpPr>
        <xdr:cNvPr id="159" name="n_3mainValue【体育館・プール】&#10;一人当たり面積">
          <a:extLst>
            <a:ext uri="{FF2B5EF4-FFF2-40B4-BE49-F238E27FC236}">
              <a16:creationId xmlns:a16="http://schemas.microsoft.com/office/drawing/2014/main" id="{480980C2-595F-47BC-B73A-963070CFFE8F}"/>
            </a:ext>
          </a:extLst>
        </xdr:cNvPr>
        <xdr:cNvSpPr txBox="1"/>
      </xdr:nvSpPr>
      <xdr:spPr>
        <a:xfrm>
          <a:off x="6867602" y="876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38066</xdr:rowOff>
    </xdr:from>
    <xdr:ext cx="469744" cy="259045"/>
    <xdr:sp macro="" textlink="">
      <xdr:nvSpPr>
        <xdr:cNvPr id="160" name="n_4mainValue【体育館・プール】&#10;一人当たり面積">
          <a:extLst>
            <a:ext uri="{FF2B5EF4-FFF2-40B4-BE49-F238E27FC236}">
              <a16:creationId xmlns:a16="http://schemas.microsoft.com/office/drawing/2014/main" id="{A655BC15-B5D8-4BF5-95AF-E304F182F600}"/>
            </a:ext>
          </a:extLst>
        </xdr:cNvPr>
        <xdr:cNvSpPr txBox="1"/>
      </xdr:nvSpPr>
      <xdr:spPr>
        <a:xfrm>
          <a:off x="6067502" y="879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8E6B4532-D430-49E3-B58C-9F0581681C1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984C74EF-E46B-464E-A9CB-358FF262035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D43C8230-C2A1-4B80-A235-762657B32AF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54D500B8-F2FA-4734-836E-233EC510824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AA6C60D5-4D79-424E-B396-EDDAA9A6D08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4A8F3332-B296-421D-A5CF-90407D30AF7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EC607463-7928-4CBD-9E80-E276E801A76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9FADDE86-E769-41A9-A90B-06EFBC86A55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F139B895-9DE1-48AC-B801-3F93B015FA9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63A5A639-8F45-480B-97EB-86184687BB6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8A006262-4760-4C1D-8D80-33B0B8DA9C5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FDDF654A-50D8-4DBB-BA5E-936B044F5A23}"/>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83B3008C-F897-45E2-B0FF-1173569CA743}"/>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B77284C3-0603-4427-8781-1C112E455D97}"/>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A52F02EE-8D24-4F68-A66C-72D96148779C}"/>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1169AA21-3717-4830-8E59-A2CFC3EBF53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CD774BD9-68E6-47E3-92E3-8527B547999E}"/>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B4328550-FDFF-4FB1-BBDD-0FD20703BF6C}"/>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5455B00D-2A02-4EC7-BEE5-6FABF2C7CB25}"/>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E7CA1F6D-CB18-44B1-9574-4413014BAA15}"/>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775C6E22-00C0-4657-94E2-73B660B151F7}"/>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F99B51BB-66CD-453B-ADA0-E6C8FA9D489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DB0B4748-9206-4EAA-B00F-DA039984592B}"/>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C15169A1-4538-4073-89A9-2D78255DACD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9FA00113-A764-4DA8-8C1E-636B8522C431}"/>
            </a:ext>
          </a:extLst>
        </xdr:cNvPr>
        <xdr:cNvCxnSpPr/>
      </xdr:nvCxnSpPr>
      <xdr:spPr>
        <a:xfrm flipV="1">
          <a:off x="4180840" y="1285684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B2860275-FF32-49C8-A750-C67CC9511398}"/>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06510AC6-23B0-41E3-9172-15C6EA1C3D2B}"/>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2F0269EB-54AA-4AB8-BAB2-19E68F8338A9}"/>
            </a:ext>
          </a:extLst>
        </xdr:cNvPr>
        <xdr:cNvSpPr txBox="1"/>
      </xdr:nvSpPr>
      <xdr:spPr>
        <a:xfrm>
          <a:off x="4219575" y="1264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926835B5-0C51-43A3-89ED-BDC4E9F4ED25}"/>
            </a:ext>
          </a:extLst>
        </xdr:cNvPr>
        <xdr:cNvCxnSpPr/>
      </xdr:nvCxnSpPr>
      <xdr:spPr>
        <a:xfrm>
          <a:off x="4105275" y="12856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5F5991C2-9219-4489-983A-AE31C3DA28B4}"/>
            </a:ext>
          </a:extLst>
        </xdr:cNvPr>
        <xdr:cNvSpPr txBox="1"/>
      </xdr:nvSpPr>
      <xdr:spPr>
        <a:xfrm>
          <a:off x="4219575" y="13200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C0BB6B46-B566-4A02-A271-52B911FCE17F}"/>
            </a:ext>
          </a:extLst>
        </xdr:cNvPr>
        <xdr:cNvSpPr/>
      </xdr:nvSpPr>
      <xdr:spPr>
        <a:xfrm>
          <a:off x="4124325" y="133362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6226F630-D38C-4744-9242-56541864EA93}"/>
            </a:ext>
          </a:extLst>
        </xdr:cNvPr>
        <xdr:cNvSpPr/>
      </xdr:nvSpPr>
      <xdr:spPr>
        <a:xfrm>
          <a:off x="33813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BA2502CC-A0DE-474A-B618-E3398A7F8E95}"/>
            </a:ext>
          </a:extLst>
        </xdr:cNvPr>
        <xdr:cNvSpPr/>
      </xdr:nvSpPr>
      <xdr:spPr>
        <a:xfrm>
          <a:off x="2571750" y="132892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4273F4AA-7E77-441C-85EB-E842511F949F}"/>
            </a:ext>
          </a:extLst>
        </xdr:cNvPr>
        <xdr:cNvSpPr/>
      </xdr:nvSpPr>
      <xdr:spPr>
        <a:xfrm>
          <a:off x="1781175" y="132213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a:extLst>
            <a:ext uri="{FF2B5EF4-FFF2-40B4-BE49-F238E27FC236}">
              <a16:creationId xmlns:a16="http://schemas.microsoft.com/office/drawing/2014/main" id="{C9B17845-0CD9-4B6B-B0BD-138A09E36D0E}"/>
            </a:ext>
          </a:extLst>
        </xdr:cNvPr>
        <xdr:cNvSpPr/>
      </xdr:nvSpPr>
      <xdr:spPr>
        <a:xfrm>
          <a:off x="981075" y="132664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7A624077-2D5B-4E83-8B7C-195385C68857}"/>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D60A095D-01CA-40F8-9A2E-D9213E5EE64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8C11D618-D50B-4B0E-A3B0-E7D7ED24645C}"/>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29B51D06-CE09-47A9-BEFD-38F78ED1B80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633D2FC8-F42C-40D1-8F30-F9C3984591B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156845</xdr:rowOff>
    </xdr:from>
    <xdr:to>
      <xdr:col>24</xdr:col>
      <xdr:colOff>114300</xdr:colOff>
      <xdr:row>83</xdr:row>
      <xdr:rowOff>86995</xdr:rowOff>
    </xdr:to>
    <xdr:sp macro="" textlink="">
      <xdr:nvSpPr>
        <xdr:cNvPr id="201" name="楕円 200">
          <a:extLst>
            <a:ext uri="{FF2B5EF4-FFF2-40B4-BE49-F238E27FC236}">
              <a16:creationId xmlns:a16="http://schemas.microsoft.com/office/drawing/2014/main" id="{8854C357-D457-4B3E-A624-1BAC10367689}"/>
            </a:ext>
          </a:extLst>
        </xdr:cNvPr>
        <xdr:cNvSpPr/>
      </xdr:nvSpPr>
      <xdr:spPr>
        <a:xfrm>
          <a:off x="4124325" y="134473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135272</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DD0C3FCD-75B0-4573-A367-13C05F246EEA}"/>
            </a:ext>
          </a:extLst>
        </xdr:cNvPr>
        <xdr:cNvSpPr txBox="1"/>
      </xdr:nvSpPr>
      <xdr:spPr>
        <a:xfrm>
          <a:off x="4219575" y="1342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111125</xdr:rowOff>
    </xdr:from>
    <xdr:to>
      <xdr:col>20</xdr:col>
      <xdr:colOff>38100</xdr:colOff>
      <xdr:row>83</xdr:row>
      <xdr:rowOff>41275</xdr:rowOff>
    </xdr:to>
    <xdr:sp macro="" textlink="">
      <xdr:nvSpPr>
        <xdr:cNvPr id="203" name="楕円 202">
          <a:extLst>
            <a:ext uri="{FF2B5EF4-FFF2-40B4-BE49-F238E27FC236}">
              <a16:creationId xmlns:a16="http://schemas.microsoft.com/office/drawing/2014/main" id="{1570BDA0-B85C-47B8-837E-A2DC5967D301}"/>
            </a:ext>
          </a:extLst>
        </xdr:cNvPr>
        <xdr:cNvSpPr/>
      </xdr:nvSpPr>
      <xdr:spPr>
        <a:xfrm>
          <a:off x="3381375" y="13398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161925</xdr:rowOff>
    </xdr:from>
    <xdr:to>
      <xdr:col>24</xdr:col>
      <xdr:colOff>63500</xdr:colOff>
      <xdr:row>83</xdr:row>
      <xdr:rowOff>36195</xdr:rowOff>
    </xdr:to>
    <xdr:cxnSp macro="">
      <xdr:nvCxnSpPr>
        <xdr:cNvPr id="204" name="直線コネクタ 203">
          <a:extLst>
            <a:ext uri="{FF2B5EF4-FFF2-40B4-BE49-F238E27FC236}">
              <a16:creationId xmlns:a16="http://schemas.microsoft.com/office/drawing/2014/main" id="{E1584EFE-EF9F-4BF3-BC97-6B0F3D05DF6E}"/>
            </a:ext>
          </a:extLst>
        </xdr:cNvPr>
        <xdr:cNvCxnSpPr/>
      </xdr:nvCxnSpPr>
      <xdr:spPr>
        <a:xfrm>
          <a:off x="3429000" y="13446125"/>
          <a:ext cx="7524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53975</xdr:rowOff>
    </xdr:from>
    <xdr:to>
      <xdr:col>15</xdr:col>
      <xdr:colOff>101600</xdr:colOff>
      <xdr:row>82</xdr:row>
      <xdr:rowOff>155575</xdr:rowOff>
    </xdr:to>
    <xdr:sp macro="" textlink="">
      <xdr:nvSpPr>
        <xdr:cNvPr id="205" name="楕円 204">
          <a:extLst>
            <a:ext uri="{FF2B5EF4-FFF2-40B4-BE49-F238E27FC236}">
              <a16:creationId xmlns:a16="http://schemas.microsoft.com/office/drawing/2014/main" id="{BB39B820-8D95-4F31-B3A2-FE5842C37245}"/>
            </a:ext>
          </a:extLst>
        </xdr:cNvPr>
        <xdr:cNvSpPr/>
      </xdr:nvSpPr>
      <xdr:spPr>
        <a:xfrm>
          <a:off x="2571750" y="133413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104775</xdr:rowOff>
    </xdr:from>
    <xdr:to>
      <xdr:col>19</xdr:col>
      <xdr:colOff>177800</xdr:colOff>
      <xdr:row>82</xdr:row>
      <xdr:rowOff>161925</xdr:rowOff>
    </xdr:to>
    <xdr:cxnSp macro="">
      <xdr:nvCxnSpPr>
        <xdr:cNvPr id="206" name="直線コネクタ 205">
          <a:extLst>
            <a:ext uri="{FF2B5EF4-FFF2-40B4-BE49-F238E27FC236}">
              <a16:creationId xmlns:a16="http://schemas.microsoft.com/office/drawing/2014/main" id="{929A928A-35D8-416E-8520-CA879AE7A46D}"/>
            </a:ext>
          </a:extLst>
        </xdr:cNvPr>
        <xdr:cNvCxnSpPr/>
      </xdr:nvCxnSpPr>
      <xdr:spPr>
        <a:xfrm>
          <a:off x="2619375" y="13388975"/>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170180</xdr:rowOff>
    </xdr:from>
    <xdr:to>
      <xdr:col>10</xdr:col>
      <xdr:colOff>165100</xdr:colOff>
      <xdr:row>82</xdr:row>
      <xdr:rowOff>100330</xdr:rowOff>
    </xdr:to>
    <xdr:sp macro="" textlink="">
      <xdr:nvSpPr>
        <xdr:cNvPr id="207" name="楕円 206">
          <a:extLst>
            <a:ext uri="{FF2B5EF4-FFF2-40B4-BE49-F238E27FC236}">
              <a16:creationId xmlns:a16="http://schemas.microsoft.com/office/drawing/2014/main" id="{795CEB84-89AC-42DF-9CB4-020FAB99D27A}"/>
            </a:ext>
          </a:extLst>
        </xdr:cNvPr>
        <xdr:cNvSpPr/>
      </xdr:nvSpPr>
      <xdr:spPr>
        <a:xfrm>
          <a:off x="1781175" y="132861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49530</xdr:rowOff>
    </xdr:from>
    <xdr:to>
      <xdr:col>15</xdr:col>
      <xdr:colOff>50800</xdr:colOff>
      <xdr:row>82</xdr:row>
      <xdr:rowOff>104775</xdr:rowOff>
    </xdr:to>
    <xdr:cxnSp macro="">
      <xdr:nvCxnSpPr>
        <xdr:cNvPr id="208" name="直線コネクタ 207">
          <a:extLst>
            <a:ext uri="{FF2B5EF4-FFF2-40B4-BE49-F238E27FC236}">
              <a16:creationId xmlns:a16="http://schemas.microsoft.com/office/drawing/2014/main" id="{848648F0-27CE-4DBD-81AA-749FDBC4B486}"/>
            </a:ext>
          </a:extLst>
        </xdr:cNvPr>
        <xdr:cNvCxnSpPr/>
      </xdr:nvCxnSpPr>
      <xdr:spPr>
        <a:xfrm>
          <a:off x="1828800" y="13333730"/>
          <a:ext cx="790575"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145414</xdr:rowOff>
    </xdr:from>
    <xdr:to>
      <xdr:col>6</xdr:col>
      <xdr:colOff>38100</xdr:colOff>
      <xdr:row>82</xdr:row>
      <xdr:rowOff>75564</xdr:rowOff>
    </xdr:to>
    <xdr:sp macro="" textlink="">
      <xdr:nvSpPr>
        <xdr:cNvPr id="209" name="楕円 208">
          <a:extLst>
            <a:ext uri="{FF2B5EF4-FFF2-40B4-BE49-F238E27FC236}">
              <a16:creationId xmlns:a16="http://schemas.microsoft.com/office/drawing/2014/main" id="{86DE7BF3-8F7C-44E9-8B16-46BBCF7AD5D4}"/>
            </a:ext>
          </a:extLst>
        </xdr:cNvPr>
        <xdr:cNvSpPr/>
      </xdr:nvSpPr>
      <xdr:spPr>
        <a:xfrm>
          <a:off x="981075" y="132676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24764</xdr:rowOff>
    </xdr:from>
    <xdr:to>
      <xdr:col>10</xdr:col>
      <xdr:colOff>114300</xdr:colOff>
      <xdr:row>82</xdr:row>
      <xdr:rowOff>49530</xdr:rowOff>
    </xdr:to>
    <xdr:cxnSp macro="">
      <xdr:nvCxnSpPr>
        <xdr:cNvPr id="210" name="直線コネクタ 209">
          <a:extLst>
            <a:ext uri="{FF2B5EF4-FFF2-40B4-BE49-F238E27FC236}">
              <a16:creationId xmlns:a16="http://schemas.microsoft.com/office/drawing/2014/main" id="{B7627764-73DE-4862-AAB3-EE19905B1977}"/>
            </a:ext>
          </a:extLst>
        </xdr:cNvPr>
        <xdr:cNvCxnSpPr/>
      </xdr:nvCxnSpPr>
      <xdr:spPr>
        <a:xfrm>
          <a:off x="1028700" y="13315314"/>
          <a:ext cx="800100" cy="1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211" name="n_1aveValue【福祉施設】&#10;有形固定資産減価償却率">
          <a:extLst>
            <a:ext uri="{FF2B5EF4-FFF2-40B4-BE49-F238E27FC236}">
              <a16:creationId xmlns:a16="http://schemas.microsoft.com/office/drawing/2014/main" id="{79DB99A0-B167-4DE9-BF7B-F8645F1C8F04}"/>
            </a:ext>
          </a:extLst>
        </xdr:cNvPr>
        <xdr:cNvSpPr txBox="1"/>
      </xdr:nvSpPr>
      <xdr:spPr>
        <a:xfrm>
          <a:off x="3239144"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212" name="n_2aveValue【福祉施設】&#10;有形固定資産減価償却率">
          <a:extLst>
            <a:ext uri="{FF2B5EF4-FFF2-40B4-BE49-F238E27FC236}">
              <a16:creationId xmlns:a16="http://schemas.microsoft.com/office/drawing/2014/main" id="{13371F1E-C715-4149-8C86-B9B8414BEBAB}"/>
            </a:ext>
          </a:extLst>
        </xdr:cNvPr>
        <xdr:cNvSpPr txBox="1"/>
      </xdr:nvSpPr>
      <xdr:spPr>
        <a:xfrm>
          <a:off x="2439044" y="1306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213" name="n_3aveValue【福祉施設】&#10;有形固定資産減価償却率">
          <a:extLst>
            <a:ext uri="{FF2B5EF4-FFF2-40B4-BE49-F238E27FC236}">
              <a16:creationId xmlns:a16="http://schemas.microsoft.com/office/drawing/2014/main" id="{92592848-EF7C-41B9-8EB0-9860547BA943}"/>
            </a:ext>
          </a:extLst>
        </xdr:cNvPr>
        <xdr:cNvSpPr txBox="1"/>
      </xdr:nvSpPr>
      <xdr:spPr>
        <a:xfrm>
          <a:off x="1648469" y="1300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214" name="n_4aveValue【福祉施設】&#10;有形固定資産減価償却率">
          <a:extLst>
            <a:ext uri="{FF2B5EF4-FFF2-40B4-BE49-F238E27FC236}">
              <a16:creationId xmlns:a16="http://schemas.microsoft.com/office/drawing/2014/main" id="{5544B376-4190-4265-ADDB-3CE0773FCB74}"/>
            </a:ext>
          </a:extLst>
        </xdr:cNvPr>
        <xdr:cNvSpPr txBox="1"/>
      </xdr:nvSpPr>
      <xdr:spPr>
        <a:xfrm>
          <a:off x="848369"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32402</xdr:rowOff>
    </xdr:from>
    <xdr:ext cx="405111" cy="259045"/>
    <xdr:sp macro="" textlink="">
      <xdr:nvSpPr>
        <xdr:cNvPr id="215" name="n_1mainValue【福祉施設】&#10;有形固定資産減価償却率">
          <a:extLst>
            <a:ext uri="{FF2B5EF4-FFF2-40B4-BE49-F238E27FC236}">
              <a16:creationId xmlns:a16="http://schemas.microsoft.com/office/drawing/2014/main" id="{E1B22282-F458-4891-8E8A-12CD9AB4C23B}"/>
            </a:ext>
          </a:extLst>
        </xdr:cNvPr>
        <xdr:cNvSpPr txBox="1"/>
      </xdr:nvSpPr>
      <xdr:spPr>
        <a:xfrm>
          <a:off x="32391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146702</xdr:rowOff>
    </xdr:from>
    <xdr:ext cx="405111" cy="259045"/>
    <xdr:sp macro="" textlink="">
      <xdr:nvSpPr>
        <xdr:cNvPr id="216" name="n_2mainValue【福祉施設】&#10;有形固定資産減価償却率">
          <a:extLst>
            <a:ext uri="{FF2B5EF4-FFF2-40B4-BE49-F238E27FC236}">
              <a16:creationId xmlns:a16="http://schemas.microsoft.com/office/drawing/2014/main" id="{442604C1-257A-481E-A45F-8E284A5E4FFE}"/>
            </a:ext>
          </a:extLst>
        </xdr:cNvPr>
        <xdr:cNvSpPr txBox="1"/>
      </xdr:nvSpPr>
      <xdr:spPr>
        <a:xfrm>
          <a:off x="2439044" y="1343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91457</xdr:rowOff>
    </xdr:from>
    <xdr:ext cx="405111" cy="259045"/>
    <xdr:sp macro="" textlink="">
      <xdr:nvSpPr>
        <xdr:cNvPr id="217" name="n_3mainValue【福祉施設】&#10;有形固定資産減価償却率">
          <a:extLst>
            <a:ext uri="{FF2B5EF4-FFF2-40B4-BE49-F238E27FC236}">
              <a16:creationId xmlns:a16="http://schemas.microsoft.com/office/drawing/2014/main" id="{3D8EB90B-8D54-4EEF-B594-0CE6EE013640}"/>
            </a:ext>
          </a:extLst>
        </xdr:cNvPr>
        <xdr:cNvSpPr txBox="1"/>
      </xdr:nvSpPr>
      <xdr:spPr>
        <a:xfrm>
          <a:off x="1648469"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66691</xdr:rowOff>
    </xdr:from>
    <xdr:ext cx="405111" cy="259045"/>
    <xdr:sp macro="" textlink="">
      <xdr:nvSpPr>
        <xdr:cNvPr id="218" name="n_4mainValue【福祉施設】&#10;有形固定資産減価償却率">
          <a:extLst>
            <a:ext uri="{FF2B5EF4-FFF2-40B4-BE49-F238E27FC236}">
              <a16:creationId xmlns:a16="http://schemas.microsoft.com/office/drawing/2014/main" id="{8C39FA31-FE17-425E-9688-962B171431C7}"/>
            </a:ext>
          </a:extLst>
        </xdr:cNvPr>
        <xdr:cNvSpPr txBox="1"/>
      </xdr:nvSpPr>
      <xdr:spPr>
        <a:xfrm>
          <a:off x="848369"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41104D22-9101-4519-BEED-E840D60E76F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FAE339F9-E552-4BB2-9ADE-8B594F7E806D}"/>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B8AA7BDF-656D-429C-A2A8-8E5B62E730F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7DF28D63-14C4-47E8-9249-CE1F5B6D986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45BD06DB-73C7-427B-BECD-3D7C90EB3D7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CD7A8D72-0FA9-40D2-8915-83FB781183B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639CD9E5-4648-45D5-9856-C4C4AB95C3C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F00AB90C-F813-4BE1-B509-67F43673698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08DD5F3E-FC35-49F6-BC8D-C7A0E3E3966C}"/>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39BC1C37-55BA-4307-83F0-E1C8786A969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2BDF376B-1CAD-47ED-9C6F-528715D69113}"/>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706C01F2-BCE6-4ADA-9650-157A0C9B2D4C}"/>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F02F58FA-0C2C-4537-AF80-0303DF141748}"/>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90E55BD7-B7E0-484A-AF12-AC598D367E63}"/>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6D5EA4AD-F18A-457C-BBD5-31C524023DD3}"/>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BA3194AB-37AC-443D-B367-1635B4925F5D}"/>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A6620D49-8ED4-4D52-9809-2E73A4F9496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99BC16C9-D22D-4626-BE5F-82A33059D1E1}"/>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4E9BBE80-07FE-4ADE-B42B-E01AD3FC24D8}"/>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7CB8E832-A952-4189-B06A-C4C5818E4249}"/>
            </a:ext>
          </a:extLst>
        </xdr:cNvPr>
        <xdr:cNvCxnSpPr/>
      </xdr:nvCxnSpPr>
      <xdr:spPr>
        <a:xfrm flipV="1">
          <a:off x="9429115" y="12636627"/>
          <a:ext cx="0" cy="1212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799101A4-346B-4B2D-8C02-1BAF943199BB}"/>
            </a:ext>
          </a:extLst>
        </xdr:cNvPr>
        <xdr:cNvSpPr txBox="1"/>
      </xdr:nvSpPr>
      <xdr:spPr>
        <a:xfrm>
          <a:off x="9467850" y="1385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BCB4235A-9605-4612-B140-08D0ACB46185}"/>
            </a:ext>
          </a:extLst>
        </xdr:cNvPr>
        <xdr:cNvCxnSpPr/>
      </xdr:nvCxnSpPr>
      <xdr:spPr>
        <a:xfrm>
          <a:off x="9363075" y="138489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3B7E3A7B-FD18-45D0-AE04-BAF741DEFED4}"/>
            </a:ext>
          </a:extLst>
        </xdr:cNvPr>
        <xdr:cNvSpPr txBox="1"/>
      </xdr:nvSpPr>
      <xdr:spPr>
        <a:xfrm>
          <a:off x="9467850" y="12430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AA990016-8991-412E-A23B-9CB591338D6D}"/>
            </a:ext>
          </a:extLst>
        </xdr:cNvPr>
        <xdr:cNvCxnSpPr/>
      </xdr:nvCxnSpPr>
      <xdr:spPr>
        <a:xfrm>
          <a:off x="9363075" y="1263662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a:extLst>
            <a:ext uri="{FF2B5EF4-FFF2-40B4-BE49-F238E27FC236}">
              <a16:creationId xmlns:a16="http://schemas.microsoft.com/office/drawing/2014/main" id="{4921F248-0BEE-4D1A-9A6F-BA78C67ED354}"/>
            </a:ext>
          </a:extLst>
        </xdr:cNvPr>
        <xdr:cNvSpPr txBox="1"/>
      </xdr:nvSpPr>
      <xdr:spPr>
        <a:xfrm>
          <a:off x="9467850" y="13475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B13AC7B9-6029-4537-A36E-D103462C49F6}"/>
            </a:ext>
          </a:extLst>
        </xdr:cNvPr>
        <xdr:cNvSpPr/>
      </xdr:nvSpPr>
      <xdr:spPr>
        <a:xfrm>
          <a:off x="9401175" y="1361109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FF126787-5C64-4371-BB71-DE4307D4ECA5}"/>
            </a:ext>
          </a:extLst>
        </xdr:cNvPr>
        <xdr:cNvSpPr/>
      </xdr:nvSpPr>
      <xdr:spPr>
        <a:xfrm>
          <a:off x="8639175" y="135911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0D9C368B-2AE6-4690-8598-0080CF5D463D}"/>
            </a:ext>
          </a:extLst>
        </xdr:cNvPr>
        <xdr:cNvSpPr/>
      </xdr:nvSpPr>
      <xdr:spPr>
        <a:xfrm>
          <a:off x="7839075" y="136000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881CDD1F-345D-4F43-AA88-116EB1705551}"/>
            </a:ext>
          </a:extLst>
        </xdr:cNvPr>
        <xdr:cNvSpPr/>
      </xdr:nvSpPr>
      <xdr:spPr>
        <a:xfrm>
          <a:off x="7029450" y="13612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a:extLst>
            <a:ext uri="{FF2B5EF4-FFF2-40B4-BE49-F238E27FC236}">
              <a16:creationId xmlns:a16="http://schemas.microsoft.com/office/drawing/2014/main" id="{DF9D8414-AA01-476D-B83E-8AF1582FC2F9}"/>
            </a:ext>
          </a:extLst>
        </xdr:cNvPr>
        <xdr:cNvSpPr/>
      </xdr:nvSpPr>
      <xdr:spPr>
        <a:xfrm>
          <a:off x="6238875" y="135940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AE11BE2C-765A-4FA4-80C9-B9BAEBE7D521}"/>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B80AB122-D4DC-4543-A6F5-6488E0496A4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D6282564-7F2C-4A20-A240-6C22ED1C3DC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D4ACFB43-9430-4D05-ADD8-D1594AAC566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9C30B315-0DEC-45D0-8E6C-29F45AD4B17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9017</xdr:rowOff>
    </xdr:from>
    <xdr:to>
      <xdr:col>55</xdr:col>
      <xdr:colOff>50800</xdr:colOff>
      <xdr:row>84</xdr:row>
      <xdr:rowOff>110617</xdr:rowOff>
    </xdr:to>
    <xdr:sp macro="" textlink="">
      <xdr:nvSpPr>
        <xdr:cNvPr id="254" name="楕円 253">
          <a:extLst>
            <a:ext uri="{FF2B5EF4-FFF2-40B4-BE49-F238E27FC236}">
              <a16:creationId xmlns:a16="http://schemas.microsoft.com/office/drawing/2014/main" id="{2794EA70-B5E5-4F94-BA44-BFE90A7DF1F8}"/>
            </a:ext>
          </a:extLst>
        </xdr:cNvPr>
        <xdr:cNvSpPr/>
      </xdr:nvSpPr>
      <xdr:spPr>
        <a:xfrm>
          <a:off x="9401175" y="1362341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158894</xdr:rowOff>
    </xdr:from>
    <xdr:ext cx="469744" cy="259045"/>
    <xdr:sp macro="" textlink="">
      <xdr:nvSpPr>
        <xdr:cNvPr id="255" name="【福祉施設】&#10;一人当たり面積該当値テキスト">
          <a:extLst>
            <a:ext uri="{FF2B5EF4-FFF2-40B4-BE49-F238E27FC236}">
              <a16:creationId xmlns:a16="http://schemas.microsoft.com/office/drawing/2014/main" id="{77BED8A6-2529-434C-80B8-04DEBAEE9902}"/>
            </a:ext>
          </a:extLst>
        </xdr:cNvPr>
        <xdr:cNvSpPr txBox="1"/>
      </xdr:nvSpPr>
      <xdr:spPr>
        <a:xfrm>
          <a:off x="9467850" y="13611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11875</xdr:rowOff>
    </xdr:from>
    <xdr:to>
      <xdr:col>50</xdr:col>
      <xdr:colOff>165100</xdr:colOff>
      <xdr:row>84</xdr:row>
      <xdr:rowOff>113475</xdr:rowOff>
    </xdr:to>
    <xdr:sp macro="" textlink="">
      <xdr:nvSpPr>
        <xdr:cNvPr id="256" name="楕円 255">
          <a:extLst>
            <a:ext uri="{FF2B5EF4-FFF2-40B4-BE49-F238E27FC236}">
              <a16:creationId xmlns:a16="http://schemas.microsoft.com/office/drawing/2014/main" id="{9865384E-077C-4311-9B6C-77CAB270EE5A}"/>
            </a:ext>
          </a:extLst>
        </xdr:cNvPr>
        <xdr:cNvSpPr/>
      </xdr:nvSpPr>
      <xdr:spPr>
        <a:xfrm>
          <a:off x="8639175" y="136199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59817</xdr:rowOff>
    </xdr:from>
    <xdr:to>
      <xdr:col>55</xdr:col>
      <xdr:colOff>0</xdr:colOff>
      <xdr:row>84</xdr:row>
      <xdr:rowOff>62675</xdr:rowOff>
    </xdr:to>
    <xdr:cxnSp macro="">
      <xdr:nvCxnSpPr>
        <xdr:cNvPr id="257" name="直線コネクタ 256">
          <a:extLst>
            <a:ext uri="{FF2B5EF4-FFF2-40B4-BE49-F238E27FC236}">
              <a16:creationId xmlns:a16="http://schemas.microsoft.com/office/drawing/2014/main" id="{56E8FC82-7194-4C40-8754-22257642E1E7}"/>
            </a:ext>
          </a:extLst>
        </xdr:cNvPr>
        <xdr:cNvCxnSpPr/>
      </xdr:nvCxnSpPr>
      <xdr:spPr>
        <a:xfrm flipV="1">
          <a:off x="8686800" y="13671042"/>
          <a:ext cx="74295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15303</xdr:rowOff>
    </xdr:from>
    <xdr:to>
      <xdr:col>46</xdr:col>
      <xdr:colOff>38100</xdr:colOff>
      <xdr:row>84</xdr:row>
      <xdr:rowOff>116903</xdr:rowOff>
    </xdr:to>
    <xdr:sp macro="" textlink="">
      <xdr:nvSpPr>
        <xdr:cNvPr id="258" name="楕円 257">
          <a:extLst>
            <a:ext uri="{FF2B5EF4-FFF2-40B4-BE49-F238E27FC236}">
              <a16:creationId xmlns:a16="http://schemas.microsoft.com/office/drawing/2014/main" id="{B648334F-7F78-481F-AC4D-7F215F80BE4D}"/>
            </a:ext>
          </a:extLst>
        </xdr:cNvPr>
        <xdr:cNvSpPr/>
      </xdr:nvSpPr>
      <xdr:spPr>
        <a:xfrm>
          <a:off x="7839075" y="136233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62675</xdr:rowOff>
    </xdr:from>
    <xdr:to>
      <xdr:col>50</xdr:col>
      <xdr:colOff>114300</xdr:colOff>
      <xdr:row>84</xdr:row>
      <xdr:rowOff>66103</xdr:rowOff>
    </xdr:to>
    <xdr:cxnSp macro="">
      <xdr:nvCxnSpPr>
        <xdr:cNvPr id="259" name="直線コネクタ 258">
          <a:extLst>
            <a:ext uri="{FF2B5EF4-FFF2-40B4-BE49-F238E27FC236}">
              <a16:creationId xmlns:a16="http://schemas.microsoft.com/office/drawing/2014/main" id="{26A8477E-401C-4E08-AEB4-5CF8698F4713}"/>
            </a:ext>
          </a:extLst>
        </xdr:cNvPr>
        <xdr:cNvCxnSpPr/>
      </xdr:nvCxnSpPr>
      <xdr:spPr>
        <a:xfrm flipV="1">
          <a:off x="7886700" y="13677075"/>
          <a:ext cx="8001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19875</xdr:rowOff>
    </xdr:from>
    <xdr:to>
      <xdr:col>41</xdr:col>
      <xdr:colOff>101600</xdr:colOff>
      <xdr:row>84</xdr:row>
      <xdr:rowOff>121475</xdr:rowOff>
    </xdr:to>
    <xdr:sp macro="" textlink="">
      <xdr:nvSpPr>
        <xdr:cNvPr id="260" name="楕円 259">
          <a:extLst>
            <a:ext uri="{FF2B5EF4-FFF2-40B4-BE49-F238E27FC236}">
              <a16:creationId xmlns:a16="http://schemas.microsoft.com/office/drawing/2014/main" id="{92D92E8C-FEC6-4FFE-A282-FB885BC41C1B}"/>
            </a:ext>
          </a:extLst>
        </xdr:cNvPr>
        <xdr:cNvSpPr/>
      </xdr:nvSpPr>
      <xdr:spPr>
        <a:xfrm>
          <a:off x="7029450" y="136311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66103</xdr:rowOff>
    </xdr:from>
    <xdr:to>
      <xdr:col>45</xdr:col>
      <xdr:colOff>177800</xdr:colOff>
      <xdr:row>84</xdr:row>
      <xdr:rowOff>70675</xdr:rowOff>
    </xdr:to>
    <xdr:cxnSp macro="">
      <xdr:nvCxnSpPr>
        <xdr:cNvPr id="261" name="直線コネクタ 260">
          <a:extLst>
            <a:ext uri="{FF2B5EF4-FFF2-40B4-BE49-F238E27FC236}">
              <a16:creationId xmlns:a16="http://schemas.microsoft.com/office/drawing/2014/main" id="{E2A11554-69DA-45FE-8CE9-AD7A7CC97319}"/>
            </a:ext>
          </a:extLst>
        </xdr:cNvPr>
        <xdr:cNvCxnSpPr/>
      </xdr:nvCxnSpPr>
      <xdr:spPr>
        <a:xfrm flipV="1">
          <a:off x="7077075" y="1368050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23876</xdr:rowOff>
    </xdr:from>
    <xdr:to>
      <xdr:col>36</xdr:col>
      <xdr:colOff>165100</xdr:colOff>
      <xdr:row>84</xdr:row>
      <xdr:rowOff>125476</xdr:rowOff>
    </xdr:to>
    <xdr:sp macro="" textlink="">
      <xdr:nvSpPr>
        <xdr:cNvPr id="262" name="楕円 261">
          <a:extLst>
            <a:ext uri="{FF2B5EF4-FFF2-40B4-BE49-F238E27FC236}">
              <a16:creationId xmlns:a16="http://schemas.microsoft.com/office/drawing/2014/main" id="{D5735CAF-815F-4EB8-862F-D15BC2D70C31}"/>
            </a:ext>
          </a:extLst>
        </xdr:cNvPr>
        <xdr:cNvSpPr/>
      </xdr:nvSpPr>
      <xdr:spPr>
        <a:xfrm>
          <a:off x="6238875" y="136382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70675</xdr:rowOff>
    </xdr:from>
    <xdr:to>
      <xdr:col>41</xdr:col>
      <xdr:colOff>50800</xdr:colOff>
      <xdr:row>84</xdr:row>
      <xdr:rowOff>74676</xdr:rowOff>
    </xdr:to>
    <xdr:cxnSp macro="">
      <xdr:nvCxnSpPr>
        <xdr:cNvPr id="263" name="直線コネクタ 262">
          <a:extLst>
            <a:ext uri="{FF2B5EF4-FFF2-40B4-BE49-F238E27FC236}">
              <a16:creationId xmlns:a16="http://schemas.microsoft.com/office/drawing/2014/main" id="{F70197B9-C942-42EB-82E9-ADE5B9EDF799}"/>
            </a:ext>
          </a:extLst>
        </xdr:cNvPr>
        <xdr:cNvCxnSpPr/>
      </xdr:nvCxnSpPr>
      <xdr:spPr>
        <a:xfrm flipV="1">
          <a:off x="6286500" y="13678725"/>
          <a:ext cx="790575" cy="7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034AA0DD-9C13-4DE4-A405-992EF4B97F6F}"/>
            </a:ext>
          </a:extLst>
        </xdr:cNvPr>
        <xdr:cNvSpPr txBox="1"/>
      </xdr:nvSpPr>
      <xdr:spPr>
        <a:xfrm>
          <a:off x="8458277" y="1337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8287390E-45F5-4513-88F0-36A93FBB06EE}"/>
            </a:ext>
          </a:extLst>
        </xdr:cNvPr>
        <xdr:cNvSpPr txBox="1"/>
      </xdr:nvSpPr>
      <xdr:spPr>
        <a:xfrm>
          <a:off x="7677227" y="133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a:extLst>
            <a:ext uri="{FF2B5EF4-FFF2-40B4-BE49-F238E27FC236}">
              <a16:creationId xmlns:a16="http://schemas.microsoft.com/office/drawing/2014/main" id="{4C30C8EE-5133-44AF-A945-22B57E2A1CCA}"/>
            </a:ext>
          </a:extLst>
        </xdr:cNvPr>
        <xdr:cNvSpPr txBox="1"/>
      </xdr:nvSpPr>
      <xdr:spPr>
        <a:xfrm>
          <a:off x="6867602" y="13409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267" name="n_4aveValue【福祉施設】&#10;一人当たり面積">
          <a:extLst>
            <a:ext uri="{FF2B5EF4-FFF2-40B4-BE49-F238E27FC236}">
              <a16:creationId xmlns:a16="http://schemas.microsoft.com/office/drawing/2014/main" id="{FA723754-2DE6-45BB-929D-0B099C58496B}"/>
            </a:ext>
          </a:extLst>
        </xdr:cNvPr>
        <xdr:cNvSpPr txBox="1"/>
      </xdr:nvSpPr>
      <xdr:spPr>
        <a:xfrm>
          <a:off x="6067502" y="13372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104602</xdr:rowOff>
    </xdr:from>
    <xdr:ext cx="469744" cy="259045"/>
    <xdr:sp macro="" textlink="">
      <xdr:nvSpPr>
        <xdr:cNvPr id="268" name="n_1mainValue【福祉施設】&#10;一人当たり面積">
          <a:extLst>
            <a:ext uri="{FF2B5EF4-FFF2-40B4-BE49-F238E27FC236}">
              <a16:creationId xmlns:a16="http://schemas.microsoft.com/office/drawing/2014/main" id="{678FDDCC-BDC1-4642-8FF4-C34255E0708B}"/>
            </a:ext>
          </a:extLst>
        </xdr:cNvPr>
        <xdr:cNvSpPr txBox="1"/>
      </xdr:nvSpPr>
      <xdr:spPr>
        <a:xfrm>
          <a:off x="8458277" y="1371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108030</xdr:rowOff>
    </xdr:from>
    <xdr:ext cx="469744" cy="259045"/>
    <xdr:sp macro="" textlink="">
      <xdr:nvSpPr>
        <xdr:cNvPr id="269" name="n_2mainValue【福祉施設】&#10;一人当たり面積">
          <a:extLst>
            <a:ext uri="{FF2B5EF4-FFF2-40B4-BE49-F238E27FC236}">
              <a16:creationId xmlns:a16="http://schemas.microsoft.com/office/drawing/2014/main" id="{DD961CAF-35AA-468E-8E57-E2F4D44BE5B7}"/>
            </a:ext>
          </a:extLst>
        </xdr:cNvPr>
        <xdr:cNvSpPr txBox="1"/>
      </xdr:nvSpPr>
      <xdr:spPr>
        <a:xfrm>
          <a:off x="7677227" y="13716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112602</xdr:rowOff>
    </xdr:from>
    <xdr:ext cx="469744" cy="259045"/>
    <xdr:sp macro="" textlink="">
      <xdr:nvSpPr>
        <xdr:cNvPr id="270" name="n_3mainValue【福祉施設】&#10;一人当たり面積">
          <a:extLst>
            <a:ext uri="{FF2B5EF4-FFF2-40B4-BE49-F238E27FC236}">
              <a16:creationId xmlns:a16="http://schemas.microsoft.com/office/drawing/2014/main" id="{C535D004-80E7-4603-8747-EC8C1ED8AA94}"/>
            </a:ext>
          </a:extLst>
        </xdr:cNvPr>
        <xdr:cNvSpPr txBox="1"/>
      </xdr:nvSpPr>
      <xdr:spPr>
        <a:xfrm>
          <a:off x="6867602" y="1372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116603</xdr:rowOff>
    </xdr:from>
    <xdr:ext cx="469744" cy="259045"/>
    <xdr:sp macro="" textlink="">
      <xdr:nvSpPr>
        <xdr:cNvPr id="271" name="n_4mainValue【福祉施設】&#10;一人当たり面積">
          <a:extLst>
            <a:ext uri="{FF2B5EF4-FFF2-40B4-BE49-F238E27FC236}">
              <a16:creationId xmlns:a16="http://schemas.microsoft.com/office/drawing/2014/main" id="{92299B81-F53E-4F9D-8388-027A4B4F12F9}"/>
            </a:ext>
          </a:extLst>
        </xdr:cNvPr>
        <xdr:cNvSpPr txBox="1"/>
      </xdr:nvSpPr>
      <xdr:spPr>
        <a:xfrm>
          <a:off x="6067502" y="1372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24765F30-BB2C-48A7-BFFA-A55101A8A07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2972B0B7-1D43-4172-B841-08923C3D8CA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5438A123-660E-4D48-B332-0B299C69182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D5793FA6-0E86-4145-A2D8-2850643E5B4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0A1616DC-88D5-446A-BD11-BA28F1AB379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4BB9CF17-926D-4358-AFAA-549FF164D0A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679E2CEE-C43F-4CE8-BA2E-DB00F0C806F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90162196-BC64-4C7B-A900-01BBE85F6F04}"/>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0" name="正方形/長方形 279">
          <a:extLst>
            <a:ext uri="{FF2B5EF4-FFF2-40B4-BE49-F238E27FC236}">
              <a16:creationId xmlns:a16="http://schemas.microsoft.com/office/drawing/2014/main" id="{4592BA9D-81AF-40B2-BA3F-7581322D65F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1" name="正方形/長方形 280">
          <a:extLst>
            <a:ext uri="{FF2B5EF4-FFF2-40B4-BE49-F238E27FC236}">
              <a16:creationId xmlns:a16="http://schemas.microsoft.com/office/drawing/2014/main" id="{9BF6A556-EC30-4685-ADED-6921988389B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2" name="正方形/長方形 281">
          <a:extLst>
            <a:ext uri="{FF2B5EF4-FFF2-40B4-BE49-F238E27FC236}">
              <a16:creationId xmlns:a16="http://schemas.microsoft.com/office/drawing/2014/main" id="{C386EE1F-0279-40F9-82E0-338093832D9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3" name="正方形/長方形 282">
          <a:extLst>
            <a:ext uri="{FF2B5EF4-FFF2-40B4-BE49-F238E27FC236}">
              <a16:creationId xmlns:a16="http://schemas.microsoft.com/office/drawing/2014/main" id="{797E50F7-CF79-408C-825D-24B445DF8ABF}"/>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4" name="正方形/長方形 283">
          <a:extLst>
            <a:ext uri="{FF2B5EF4-FFF2-40B4-BE49-F238E27FC236}">
              <a16:creationId xmlns:a16="http://schemas.microsoft.com/office/drawing/2014/main" id="{69D248FB-58C2-4B6A-A350-614FCFF2431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5" name="正方形/長方形 284">
          <a:extLst>
            <a:ext uri="{FF2B5EF4-FFF2-40B4-BE49-F238E27FC236}">
              <a16:creationId xmlns:a16="http://schemas.microsoft.com/office/drawing/2014/main" id="{18623629-D5BD-4489-BCB1-550E01933A2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6" name="正方形/長方形 285">
          <a:extLst>
            <a:ext uri="{FF2B5EF4-FFF2-40B4-BE49-F238E27FC236}">
              <a16:creationId xmlns:a16="http://schemas.microsoft.com/office/drawing/2014/main" id="{2C373828-3839-4CA7-B4EE-796C7061984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7" name="正方形/長方形 286">
          <a:extLst>
            <a:ext uri="{FF2B5EF4-FFF2-40B4-BE49-F238E27FC236}">
              <a16:creationId xmlns:a16="http://schemas.microsoft.com/office/drawing/2014/main" id="{C3F38A85-E896-4777-8235-2D1E1B067044}"/>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8" name="正方形/長方形 287">
          <a:extLst>
            <a:ext uri="{FF2B5EF4-FFF2-40B4-BE49-F238E27FC236}">
              <a16:creationId xmlns:a16="http://schemas.microsoft.com/office/drawing/2014/main" id="{66A9D097-716F-4C86-B0F5-36AB3830C55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9" name="正方形/長方形 288">
          <a:extLst>
            <a:ext uri="{FF2B5EF4-FFF2-40B4-BE49-F238E27FC236}">
              <a16:creationId xmlns:a16="http://schemas.microsoft.com/office/drawing/2014/main" id="{B0015D5E-8517-425C-9954-36EA64D5D948}"/>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0" name="正方形/長方形 289">
          <a:extLst>
            <a:ext uri="{FF2B5EF4-FFF2-40B4-BE49-F238E27FC236}">
              <a16:creationId xmlns:a16="http://schemas.microsoft.com/office/drawing/2014/main" id="{9372B7A3-4EF7-404D-86C2-403753A47B5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1" name="正方形/長方形 290">
          <a:extLst>
            <a:ext uri="{FF2B5EF4-FFF2-40B4-BE49-F238E27FC236}">
              <a16:creationId xmlns:a16="http://schemas.microsoft.com/office/drawing/2014/main" id="{DF027F2D-A14E-4CF4-B3EB-89C35913792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2" name="正方形/長方形 291">
          <a:extLst>
            <a:ext uri="{FF2B5EF4-FFF2-40B4-BE49-F238E27FC236}">
              <a16:creationId xmlns:a16="http://schemas.microsoft.com/office/drawing/2014/main" id="{A4161959-F56B-4081-9DD2-5823DD898E2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3" name="正方形/長方形 292">
          <a:extLst>
            <a:ext uri="{FF2B5EF4-FFF2-40B4-BE49-F238E27FC236}">
              <a16:creationId xmlns:a16="http://schemas.microsoft.com/office/drawing/2014/main" id="{0C8D3E86-086A-41AA-BAC8-9301572982D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4" name="正方形/長方形 293">
          <a:extLst>
            <a:ext uri="{FF2B5EF4-FFF2-40B4-BE49-F238E27FC236}">
              <a16:creationId xmlns:a16="http://schemas.microsoft.com/office/drawing/2014/main" id="{5606326F-0C58-4238-B340-CD78D10613BA}"/>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5" name="正方形/長方形 294">
          <a:extLst>
            <a:ext uri="{FF2B5EF4-FFF2-40B4-BE49-F238E27FC236}">
              <a16:creationId xmlns:a16="http://schemas.microsoft.com/office/drawing/2014/main" id="{F6E37861-2EC1-40F7-A999-5C52BFA2BCE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6" name="テキスト ボックス 295">
          <a:extLst>
            <a:ext uri="{FF2B5EF4-FFF2-40B4-BE49-F238E27FC236}">
              <a16:creationId xmlns:a16="http://schemas.microsoft.com/office/drawing/2014/main" id="{FFC7402B-8461-4696-BED8-E704C1CB676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7" name="直線コネクタ 296">
          <a:extLst>
            <a:ext uri="{FF2B5EF4-FFF2-40B4-BE49-F238E27FC236}">
              <a16:creationId xmlns:a16="http://schemas.microsoft.com/office/drawing/2014/main" id="{4D916BFB-FA47-4F84-89FD-63BB5F9D86C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8" name="テキスト ボックス 297">
          <a:extLst>
            <a:ext uri="{FF2B5EF4-FFF2-40B4-BE49-F238E27FC236}">
              <a16:creationId xmlns:a16="http://schemas.microsoft.com/office/drawing/2014/main" id="{6043F2A6-7430-46C5-89B7-6D3850BD3A8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99" name="直線コネクタ 298">
          <a:extLst>
            <a:ext uri="{FF2B5EF4-FFF2-40B4-BE49-F238E27FC236}">
              <a16:creationId xmlns:a16="http://schemas.microsoft.com/office/drawing/2014/main" id="{5051E932-9E23-45C2-915B-EEE8F6960ED5}"/>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0" name="テキスト ボックス 299">
          <a:extLst>
            <a:ext uri="{FF2B5EF4-FFF2-40B4-BE49-F238E27FC236}">
              <a16:creationId xmlns:a16="http://schemas.microsoft.com/office/drawing/2014/main" id="{0C287595-1972-4607-971C-DC745E990DD0}"/>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1" name="直線コネクタ 300">
          <a:extLst>
            <a:ext uri="{FF2B5EF4-FFF2-40B4-BE49-F238E27FC236}">
              <a16:creationId xmlns:a16="http://schemas.microsoft.com/office/drawing/2014/main" id="{3637BCF8-71D3-486F-B339-248E98BA1DBE}"/>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2" name="テキスト ボックス 301">
          <a:extLst>
            <a:ext uri="{FF2B5EF4-FFF2-40B4-BE49-F238E27FC236}">
              <a16:creationId xmlns:a16="http://schemas.microsoft.com/office/drawing/2014/main" id="{E2684E88-C587-4EEE-A818-245EF253F245}"/>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3" name="直線コネクタ 302">
          <a:extLst>
            <a:ext uri="{FF2B5EF4-FFF2-40B4-BE49-F238E27FC236}">
              <a16:creationId xmlns:a16="http://schemas.microsoft.com/office/drawing/2014/main" id="{727E164A-8858-41A9-A66F-EACDCDE44773}"/>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4" name="テキスト ボックス 303">
          <a:extLst>
            <a:ext uri="{FF2B5EF4-FFF2-40B4-BE49-F238E27FC236}">
              <a16:creationId xmlns:a16="http://schemas.microsoft.com/office/drawing/2014/main" id="{50FBE80D-5D9E-4C9B-9E9C-6695A3CFBE33}"/>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5" name="直線コネクタ 304">
          <a:extLst>
            <a:ext uri="{FF2B5EF4-FFF2-40B4-BE49-F238E27FC236}">
              <a16:creationId xmlns:a16="http://schemas.microsoft.com/office/drawing/2014/main" id="{6849039B-638F-4280-8EC7-03B5D9B43EA7}"/>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6" name="テキスト ボックス 305">
          <a:extLst>
            <a:ext uri="{FF2B5EF4-FFF2-40B4-BE49-F238E27FC236}">
              <a16:creationId xmlns:a16="http://schemas.microsoft.com/office/drawing/2014/main" id="{F3C6A0CF-9CC9-45EF-BE37-60673F66D8B5}"/>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7" name="直線コネクタ 306">
          <a:extLst>
            <a:ext uri="{FF2B5EF4-FFF2-40B4-BE49-F238E27FC236}">
              <a16:creationId xmlns:a16="http://schemas.microsoft.com/office/drawing/2014/main" id="{AAA71989-64ED-4A40-9D27-FABBBDEDBA7B}"/>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08" name="テキスト ボックス 307">
          <a:extLst>
            <a:ext uri="{FF2B5EF4-FFF2-40B4-BE49-F238E27FC236}">
              <a16:creationId xmlns:a16="http://schemas.microsoft.com/office/drawing/2014/main" id="{791ED8BB-8207-447A-8C64-5C132C7F07A1}"/>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9" name="直線コネクタ 308">
          <a:extLst>
            <a:ext uri="{FF2B5EF4-FFF2-40B4-BE49-F238E27FC236}">
              <a16:creationId xmlns:a16="http://schemas.microsoft.com/office/drawing/2014/main" id="{966A1EBB-B332-4F1B-9C6E-3AC66E22103C}"/>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0" name="【一般廃棄物処理施設】&#10;有形固定資産減価償却率グラフ枠">
          <a:extLst>
            <a:ext uri="{FF2B5EF4-FFF2-40B4-BE49-F238E27FC236}">
              <a16:creationId xmlns:a16="http://schemas.microsoft.com/office/drawing/2014/main" id="{F9900F50-A329-4796-BA77-2340ADC52CA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1" name="直線コネクタ 310">
          <a:extLst>
            <a:ext uri="{FF2B5EF4-FFF2-40B4-BE49-F238E27FC236}">
              <a16:creationId xmlns:a16="http://schemas.microsoft.com/office/drawing/2014/main" id="{8713495A-22BA-4D35-ABD2-F592E3709076}"/>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2" name="【一般廃棄物処理施設】&#10;有形固定資産減価償却率最小値テキスト">
          <a:extLst>
            <a:ext uri="{FF2B5EF4-FFF2-40B4-BE49-F238E27FC236}">
              <a16:creationId xmlns:a16="http://schemas.microsoft.com/office/drawing/2014/main" id="{3A4B5FCB-B37D-46B9-8FB1-8C1960893652}"/>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3" name="直線コネクタ 312">
          <a:extLst>
            <a:ext uri="{FF2B5EF4-FFF2-40B4-BE49-F238E27FC236}">
              <a16:creationId xmlns:a16="http://schemas.microsoft.com/office/drawing/2014/main" id="{9A8306BE-E401-41DD-9A4D-78848FDA646D}"/>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14" name="【一般廃棄物処理施設】&#10;有形固定資産減価償却率最大値テキスト">
          <a:extLst>
            <a:ext uri="{FF2B5EF4-FFF2-40B4-BE49-F238E27FC236}">
              <a16:creationId xmlns:a16="http://schemas.microsoft.com/office/drawing/2014/main" id="{4033DC26-4EE0-480F-8F1B-498B4F883F20}"/>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15" name="直線コネクタ 314">
          <a:extLst>
            <a:ext uri="{FF2B5EF4-FFF2-40B4-BE49-F238E27FC236}">
              <a16:creationId xmlns:a16="http://schemas.microsoft.com/office/drawing/2014/main" id="{B090D832-6C47-4285-B292-280629C1E662}"/>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316" name="【一般廃棄物処理施設】&#10;有形固定資産減価償却率平均値テキスト">
          <a:extLst>
            <a:ext uri="{FF2B5EF4-FFF2-40B4-BE49-F238E27FC236}">
              <a16:creationId xmlns:a16="http://schemas.microsoft.com/office/drawing/2014/main" id="{C982DFD7-3568-4BD9-80F0-456E1CCA8B37}"/>
            </a:ext>
          </a:extLst>
        </xdr:cNvPr>
        <xdr:cNvSpPr txBox="1"/>
      </xdr:nvSpPr>
      <xdr:spPr>
        <a:xfrm>
          <a:off x="14735175" y="6017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317" name="フローチャート: 判断 316">
          <a:extLst>
            <a:ext uri="{FF2B5EF4-FFF2-40B4-BE49-F238E27FC236}">
              <a16:creationId xmlns:a16="http://schemas.microsoft.com/office/drawing/2014/main" id="{F2E89F5A-5215-4636-9000-FBFFC2C6AAD8}"/>
            </a:ext>
          </a:extLst>
        </xdr:cNvPr>
        <xdr:cNvSpPr/>
      </xdr:nvSpPr>
      <xdr:spPr>
        <a:xfrm>
          <a:off x="14649450" y="61626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318" name="フローチャート: 判断 317">
          <a:extLst>
            <a:ext uri="{FF2B5EF4-FFF2-40B4-BE49-F238E27FC236}">
              <a16:creationId xmlns:a16="http://schemas.microsoft.com/office/drawing/2014/main" id="{CB28522E-21A5-4B93-9A28-2C2975E1711E}"/>
            </a:ext>
          </a:extLst>
        </xdr:cNvPr>
        <xdr:cNvSpPr/>
      </xdr:nvSpPr>
      <xdr:spPr>
        <a:xfrm>
          <a:off x="13887450" y="61448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319" name="フローチャート: 判断 318">
          <a:extLst>
            <a:ext uri="{FF2B5EF4-FFF2-40B4-BE49-F238E27FC236}">
              <a16:creationId xmlns:a16="http://schemas.microsoft.com/office/drawing/2014/main" id="{8E0F9F02-6254-44A3-B253-810F5C6FD4F1}"/>
            </a:ext>
          </a:extLst>
        </xdr:cNvPr>
        <xdr:cNvSpPr/>
      </xdr:nvSpPr>
      <xdr:spPr>
        <a:xfrm>
          <a:off x="13096875" y="61639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320" name="フローチャート: 判断 319">
          <a:extLst>
            <a:ext uri="{FF2B5EF4-FFF2-40B4-BE49-F238E27FC236}">
              <a16:creationId xmlns:a16="http://schemas.microsoft.com/office/drawing/2014/main" id="{AB765BA6-370A-4B74-A9CD-D28971A89114}"/>
            </a:ext>
          </a:extLst>
        </xdr:cNvPr>
        <xdr:cNvSpPr/>
      </xdr:nvSpPr>
      <xdr:spPr>
        <a:xfrm>
          <a:off x="12296775" y="61150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1" name="フローチャート: 判断 320">
          <a:extLst>
            <a:ext uri="{FF2B5EF4-FFF2-40B4-BE49-F238E27FC236}">
              <a16:creationId xmlns:a16="http://schemas.microsoft.com/office/drawing/2014/main" id="{8164E2C5-64E1-41D0-BF7E-DE80DBA9AC61}"/>
            </a:ext>
          </a:extLst>
        </xdr:cNvPr>
        <xdr:cNvSpPr/>
      </xdr:nvSpPr>
      <xdr:spPr>
        <a:xfrm>
          <a:off x="11487150" y="6094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2" name="テキスト ボックス 321">
          <a:extLst>
            <a:ext uri="{FF2B5EF4-FFF2-40B4-BE49-F238E27FC236}">
              <a16:creationId xmlns:a16="http://schemas.microsoft.com/office/drawing/2014/main" id="{49B457D1-C2C2-4EBA-8654-5E7F84340BE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3" name="テキスト ボックス 322">
          <a:extLst>
            <a:ext uri="{FF2B5EF4-FFF2-40B4-BE49-F238E27FC236}">
              <a16:creationId xmlns:a16="http://schemas.microsoft.com/office/drawing/2014/main" id="{8660480E-AD0D-4645-8910-2E4706A5B783}"/>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5E2E2469-D2D8-4840-8228-BAC1741C098B}"/>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F99FD2EA-BDD7-40DC-8D9C-FCF5DED3324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F10FFA38-435A-45F0-9F85-D3B6AA38A11B}"/>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45720</xdr:rowOff>
    </xdr:from>
    <xdr:to>
      <xdr:col>85</xdr:col>
      <xdr:colOff>177800</xdr:colOff>
      <xdr:row>38</xdr:row>
      <xdr:rowOff>147320</xdr:rowOff>
    </xdr:to>
    <xdr:sp macro="" textlink="">
      <xdr:nvSpPr>
        <xdr:cNvPr id="327" name="楕円 326">
          <a:extLst>
            <a:ext uri="{FF2B5EF4-FFF2-40B4-BE49-F238E27FC236}">
              <a16:creationId xmlns:a16="http://schemas.microsoft.com/office/drawing/2014/main" id="{04257EE9-6DA1-4F5A-9526-6018C174B022}"/>
            </a:ext>
          </a:extLst>
        </xdr:cNvPr>
        <xdr:cNvSpPr/>
      </xdr:nvSpPr>
      <xdr:spPr>
        <a:xfrm>
          <a:off x="14649450" y="62115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24147</xdr:rowOff>
    </xdr:from>
    <xdr:ext cx="405111" cy="259045"/>
    <xdr:sp macro="" textlink="">
      <xdr:nvSpPr>
        <xdr:cNvPr id="328" name="【一般廃棄物処理施設】&#10;有形固定資産減価償却率該当値テキスト">
          <a:extLst>
            <a:ext uri="{FF2B5EF4-FFF2-40B4-BE49-F238E27FC236}">
              <a16:creationId xmlns:a16="http://schemas.microsoft.com/office/drawing/2014/main" id="{56CAA149-3831-4DD2-9A22-5FEE0D4DE55E}"/>
            </a:ext>
          </a:extLst>
        </xdr:cNvPr>
        <xdr:cNvSpPr txBox="1"/>
      </xdr:nvSpPr>
      <xdr:spPr>
        <a:xfrm>
          <a:off x="14735175"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xdr:rowOff>
    </xdr:from>
    <xdr:to>
      <xdr:col>81</xdr:col>
      <xdr:colOff>101600</xdr:colOff>
      <xdr:row>38</xdr:row>
      <xdr:rowOff>110490</xdr:rowOff>
    </xdr:to>
    <xdr:sp macro="" textlink="">
      <xdr:nvSpPr>
        <xdr:cNvPr id="329" name="楕円 328">
          <a:extLst>
            <a:ext uri="{FF2B5EF4-FFF2-40B4-BE49-F238E27FC236}">
              <a16:creationId xmlns:a16="http://schemas.microsoft.com/office/drawing/2014/main" id="{5B1BE266-E88F-4707-9CB0-48CBD37E9145}"/>
            </a:ext>
          </a:extLst>
        </xdr:cNvPr>
        <xdr:cNvSpPr/>
      </xdr:nvSpPr>
      <xdr:spPr>
        <a:xfrm>
          <a:off x="13887450" y="61747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59690</xdr:rowOff>
    </xdr:from>
    <xdr:to>
      <xdr:col>85</xdr:col>
      <xdr:colOff>127000</xdr:colOff>
      <xdr:row>38</xdr:row>
      <xdr:rowOff>96520</xdr:rowOff>
    </xdr:to>
    <xdr:cxnSp macro="">
      <xdr:nvCxnSpPr>
        <xdr:cNvPr id="330" name="直線コネクタ 329">
          <a:extLst>
            <a:ext uri="{FF2B5EF4-FFF2-40B4-BE49-F238E27FC236}">
              <a16:creationId xmlns:a16="http://schemas.microsoft.com/office/drawing/2014/main" id="{EF23EF93-8CB8-4B2D-87F8-8ECCE24BEEA9}"/>
            </a:ext>
          </a:extLst>
        </xdr:cNvPr>
        <xdr:cNvCxnSpPr/>
      </xdr:nvCxnSpPr>
      <xdr:spPr>
        <a:xfrm>
          <a:off x="13935075" y="6222365"/>
          <a:ext cx="762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138430</xdr:rowOff>
    </xdr:from>
    <xdr:to>
      <xdr:col>76</xdr:col>
      <xdr:colOff>165100</xdr:colOff>
      <xdr:row>38</xdr:row>
      <xdr:rowOff>68580</xdr:rowOff>
    </xdr:to>
    <xdr:sp macro="" textlink="">
      <xdr:nvSpPr>
        <xdr:cNvPr id="331" name="楕円 330">
          <a:extLst>
            <a:ext uri="{FF2B5EF4-FFF2-40B4-BE49-F238E27FC236}">
              <a16:creationId xmlns:a16="http://schemas.microsoft.com/office/drawing/2014/main" id="{482BC56F-6EC7-42EA-8D93-99F35A928805}"/>
            </a:ext>
          </a:extLst>
        </xdr:cNvPr>
        <xdr:cNvSpPr/>
      </xdr:nvSpPr>
      <xdr:spPr>
        <a:xfrm>
          <a:off x="13096875" y="61423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17780</xdr:rowOff>
    </xdr:from>
    <xdr:to>
      <xdr:col>81</xdr:col>
      <xdr:colOff>50800</xdr:colOff>
      <xdr:row>38</xdr:row>
      <xdr:rowOff>59690</xdr:rowOff>
    </xdr:to>
    <xdr:cxnSp macro="">
      <xdr:nvCxnSpPr>
        <xdr:cNvPr id="332" name="直線コネクタ 331">
          <a:extLst>
            <a:ext uri="{FF2B5EF4-FFF2-40B4-BE49-F238E27FC236}">
              <a16:creationId xmlns:a16="http://schemas.microsoft.com/office/drawing/2014/main" id="{8E2BF097-4DD6-46E9-A78C-2E0E34606F26}"/>
            </a:ext>
          </a:extLst>
        </xdr:cNvPr>
        <xdr:cNvCxnSpPr/>
      </xdr:nvCxnSpPr>
      <xdr:spPr>
        <a:xfrm>
          <a:off x="13144500" y="6180455"/>
          <a:ext cx="7905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140970</xdr:rowOff>
    </xdr:from>
    <xdr:to>
      <xdr:col>72</xdr:col>
      <xdr:colOff>38100</xdr:colOff>
      <xdr:row>37</xdr:row>
      <xdr:rowOff>71120</xdr:rowOff>
    </xdr:to>
    <xdr:sp macro="" textlink="">
      <xdr:nvSpPr>
        <xdr:cNvPr id="333" name="楕円 332">
          <a:extLst>
            <a:ext uri="{FF2B5EF4-FFF2-40B4-BE49-F238E27FC236}">
              <a16:creationId xmlns:a16="http://schemas.microsoft.com/office/drawing/2014/main" id="{63868462-1403-46A1-8678-BF8695809F93}"/>
            </a:ext>
          </a:extLst>
        </xdr:cNvPr>
        <xdr:cNvSpPr/>
      </xdr:nvSpPr>
      <xdr:spPr>
        <a:xfrm>
          <a:off x="12296775" y="598297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20320</xdr:rowOff>
    </xdr:from>
    <xdr:to>
      <xdr:col>76</xdr:col>
      <xdr:colOff>114300</xdr:colOff>
      <xdr:row>38</xdr:row>
      <xdr:rowOff>17780</xdr:rowOff>
    </xdr:to>
    <xdr:cxnSp macro="">
      <xdr:nvCxnSpPr>
        <xdr:cNvPr id="334" name="直線コネクタ 333">
          <a:extLst>
            <a:ext uri="{FF2B5EF4-FFF2-40B4-BE49-F238E27FC236}">
              <a16:creationId xmlns:a16="http://schemas.microsoft.com/office/drawing/2014/main" id="{5C92A880-D565-49D6-8C28-96FBD8EC36D1}"/>
            </a:ext>
          </a:extLst>
        </xdr:cNvPr>
        <xdr:cNvCxnSpPr/>
      </xdr:nvCxnSpPr>
      <xdr:spPr>
        <a:xfrm>
          <a:off x="12344400" y="6021070"/>
          <a:ext cx="800100" cy="15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118110</xdr:rowOff>
    </xdr:from>
    <xdr:to>
      <xdr:col>67</xdr:col>
      <xdr:colOff>101600</xdr:colOff>
      <xdr:row>37</xdr:row>
      <xdr:rowOff>48260</xdr:rowOff>
    </xdr:to>
    <xdr:sp macro="" textlink="">
      <xdr:nvSpPr>
        <xdr:cNvPr id="335" name="楕円 334">
          <a:extLst>
            <a:ext uri="{FF2B5EF4-FFF2-40B4-BE49-F238E27FC236}">
              <a16:creationId xmlns:a16="http://schemas.microsoft.com/office/drawing/2014/main" id="{7DF8F0C4-44DE-4A38-9C08-897C60BC82D8}"/>
            </a:ext>
          </a:extLst>
        </xdr:cNvPr>
        <xdr:cNvSpPr/>
      </xdr:nvSpPr>
      <xdr:spPr>
        <a:xfrm>
          <a:off x="11487150" y="596011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168910</xdr:rowOff>
    </xdr:from>
    <xdr:to>
      <xdr:col>71</xdr:col>
      <xdr:colOff>177800</xdr:colOff>
      <xdr:row>37</xdr:row>
      <xdr:rowOff>20320</xdr:rowOff>
    </xdr:to>
    <xdr:cxnSp macro="">
      <xdr:nvCxnSpPr>
        <xdr:cNvPr id="336" name="直線コネクタ 335">
          <a:extLst>
            <a:ext uri="{FF2B5EF4-FFF2-40B4-BE49-F238E27FC236}">
              <a16:creationId xmlns:a16="http://schemas.microsoft.com/office/drawing/2014/main" id="{E19C5E59-B1AD-4E27-8526-404674A8A907}"/>
            </a:ext>
          </a:extLst>
        </xdr:cNvPr>
        <xdr:cNvCxnSpPr/>
      </xdr:nvCxnSpPr>
      <xdr:spPr>
        <a:xfrm>
          <a:off x="11534775" y="5998210"/>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337" name="n_1aveValue【一般廃棄物処理施設】&#10;有形固定資産減価償却率">
          <a:extLst>
            <a:ext uri="{FF2B5EF4-FFF2-40B4-BE49-F238E27FC236}">
              <a16:creationId xmlns:a16="http://schemas.microsoft.com/office/drawing/2014/main" id="{542358FE-B5A8-4BE2-9DC1-0008AF1CFE52}"/>
            </a:ext>
          </a:extLst>
        </xdr:cNvPr>
        <xdr:cNvSpPr txBox="1"/>
      </xdr:nvSpPr>
      <xdr:spPr>
        <a:xfrm>
          <a:off x="13745219"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338" name="n_2aveValue【一般廃棄物処理施設】&#10;有形固定資産減価償却率">
          <a:extLst>
            <a:ext uri="{FF2B5EF4-FFF2-40B4-BE49-F238E27FC236}">
              <a16:creationId xmlns:a16="http://schemas.microsoft.com/office/drawing/2014/main" id="{6A970677-0FA7-4870-8E97-34AF369453B1}"/>
            </a:ext>
          </a:extLst>
        </xdr:cNvPr>
        <xdr:cNvSpPr txBox="1"/>
      </xdr:nvSpPr>
      <xdr:spPr>
        <a:xfrm>
          <a:off x="1296416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339" name="n_3aveValue【一般廃棄物処理施設】&#10;有形固定資産減価償却率">
          <a:extLst>
            <a:ext uri="{FF2B5EF4-FFF2-40B4-BE49-F238E27FC236}">
              <a16:creationId xmlns:a16="http://schemas.microsoft.com/office/drawing/2014/main" id="{63393E49-577E-400B-B475-01459BB5B1C8}"/>
            </a:ext>
          </a:extLst>
        </xdr:cNvPr>
        <xdr:cNvSpPr txBox="1"/>
      </xdr:nvSpPr>
      <xdr:spPr>
        <a:xfrm>
          <a:off x="12164069" y="619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340" name="n_4aveValue【一般廃棄物処理施設】&#10;有形固定資産減価償却率">
          <a:extLst>
            <a:ext uri="{FF2B5EF4-FFF2-40B4-BE49-F238E27FC236}">
              <a16:creationId xmlns:a16="http://schemas.microsoft.com/office/drawing/2014/main" id="{D534B9E2-D77E-4E06-B3C8-6FC6534551F4}"/>
            </a:ext>
          </a:extLst>
        </xdr:cNvPr>
        <xdr:cNvSpPr txBox="1"/>
      </xdr:nvSpPr>
      <xdr:spPr>
        <a:xfrm>
          <a:off x="113544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101617</xdr:rowOff>
    </xdr:from>
    <xdr:ext cx="405111" cy="259045"/>
    <xdr:sp macro="" textlink="">
      <xdr:nvSpPr>
        <xdr:cNvPr id="341" name="n_1mainValue【一般廃棄物処理施設】&#10;有形固定資産減価償却率">
          <a:extLst>
            <a:ext uri="{FF2B5EF4-FFF2-40B4-BE49-F238E27FC236}">
              <a16:creationId xmlns:a16="http://schemas.microsoft.com/office/drawing/2014/main" id="{C063A137-77A7-4DB2-A200-A6533B343217}"/>
            </a:ext>
          </a:extLst>
        </xdr:cNvPr>
        <xdr:cNvSpPr txBox="1"/>
      </xdr:nvSpPr>
      <xdr:spPr>
        <a:xfrm>
          <a:off x="13745219"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85107</xdr:rowOff>
    </xdr:from>
    <xdr:ext cx="405111" cy="259045"/>
    <xdr:sp macro="" textlink="">
      <xdr:nvSpPr>
        <xdr:cNvPr id="342" name="n_2mainValue【一般廃棄物処理施設】&#10;有形固定資産減価償却率">
          <a:extLst>
            <a:ext uri="{FF2B5EF4-FFF2-40B4-BE49-F238E27FC236}">
              <a16:creationId xmlns:a16="http://schemas.microsoft.com/office/drawing/2014/main" id="{D8DB252C-DAFC-4FFF-AAB6-1E5E54722093}"/>
            </a:ext>
          </a:extLst>
        </xdr:cNvPr>
        <xdr:cNvSpPr txBox="1"/>
      </xdr:nvSpPr>
      <xdr:spPr>
        <a:xfrm>
          <a:off x="12964169"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87647</xdr:rowOff>
    </xdr:from>
    <xdr:ext cx="405111" cy="259045"/>
    <xdr:sp macro="" textlink="">
      <xdr:nvSpPr>
        <xdr:cNvPr id="343" name="n_3mainValue【一般廃棄物処理施設】&#10;有形固定資産減価償却率">
          <a:extLst>
            <a:ext uri="{FF2B5EF4-FFF2-40B4-BE49-F238E27FC236}">
              <a16:creationId xmlns:a16="http://schemas.microsoft.com/office/drawing/2014/main" id="{96522205-17A1-4854-AA9E-25E9367FD737}"/>
            </a:ext>
          </a:extLst>
        </xdr:cNvPr>
        <xdr:cNvSpPr txBox="1"/>
      </xdr:nvSpPr>
      <xdr:spPr>
        <a:xfrm>
          <a:off x="12164069"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64787</xdr:rowOff>
    </xdr:from>
    <xdr:ext cx="405111" cy="259045"/>
    <xdr:sp macro="" textlink="">
      <xdr:nvSpPr>
        <xdr:cNvPr id="344" name="n_4mainValue【一般廃棄物処理施設】&#10;有形固定資産減価償却率">
          <a:extLst>
            <a:ext uri="{FF2B5EF4-FFF2-40B4-BE49-F238E27FC236}">
              <a16:creationId xmlns:a16="http://schemas.microsoft.com/office/drawing/2014/main" id="{CFAD396D-89E1-4C57-8FFD-3E126D960C7B}"/>
            </a:ext>
          </a:extLst>
        </xdr:cNvPr>
        <xdr:cNvSpPr txBox="1"/>
      </xdr:nvSpPr>
      <xdr:spPr>
        <a:xfrm>
          <a:off x="11354444" y="5744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5" name="正方形/長方形 344">
          <a:extLst>
            <a:ext uri="{FF2B5EF4-FFF2-40B4-BE49-F238E27FC236}">
              <a16:creationId xmlns:a16="http://schemas.microsoft.com/office/drawing/2014/main" id="{78F852C9-B8AA-4114-8275-90185F54651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6" name="正方形/長方形 345">
          <a:extLst>
            <a:ext uri="{FF2B5EF4-FFF2-40B4-BE49-F238E27FC236}">
              <a16:creationId xmlns:a16="http://schemas.microsoft.com/office/drawing/2014/main" id="{08FDB916-2D9E-48AB-ABAE-05436F521538}"/>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7" name="正方形/長方形 346">
          <a:extLst>
            <a:ext uri="{FF2B5EF4-FFF2-40B4-BE49-F238E27FC236}">
              <a16:creationId xmlns:a16="http://schemas.microsoft.com/office/drawing/2014/main" id="{CE47197F-4A83-4F56-B461-A4680F71ADD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8" name="正方形/長方形 347">
          <a:extLst>
            <a:ext uri="{FF2B5EF4-FFF2-40B4-BE49-F238E27FC236}">
              <a16:creationId xmlns:a16="http://schemas.microsoft.com/office/drawing/2014/main" id="{7B4F48EF-BF2D-48FE-8FE0-13E586F7FA4F}"/>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9" name="正方形/長方形 348">
          <a:extLst>
            <a:ext uri="{FF2B5EF4-FFF2-40B4-BE49-F238E27FC236}">
              <a16:creationId xmlns:a16="http://schemas.microsoft.com/office/drawing/2014/main" id="{CF5C745E-1EE1-42E7-B4C8-FD0C52FEDFD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0" name="正方形/長方形 349">
          <a:extLst>
            <a:ext uri="{FF2B5EF4-FFF2-40B4-BE49-F238E27FC236}">
              <a16:creationId xmlns:a16="http://schemas.microsoft.com/office/drawing/2014/main" id="{C76DE218-52F6-425E-9431-082780A5FBE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1" name="正方形/長方形 350">
          <a:extLst>
            <a:ext uri="{FF2B5EF4-FFF2-40B4-BE49-F238E27FC236}">
              <a16:creationId xmlns:a16="http://schemas.microsoft.com/office/drawing/2014/main" id="{FE87294B-8039-44F5-9553-10FFBBE1BC7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2" name="正方形/長方形 351">
          <a:extLst>
            <a:ext uri="{FF2B5EF4-FFF2-40B4-BE49-F238E27FC236}">
              <a16:creationId xmlns:a16="http://schemas.microsoft.com/office/drawing/2014/main" id="{4A437867-D630-443A-9147-FFA9FFA95BC1}"/>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3" name="テキスト ボックス 352">
          <a:extLst>
            <a:ext uri="{FF2B5EF4-FFF2-40B4-BE49-F238E27FC236}">
              <a16:creationId xmlns:a16="http://schemas.microsoft.com/office/drawing/2014/main" id="{E061A1AC-BA35-4DD5-A78F-04B1B3DDBB5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4" name="直線コネクタ 353">
          <a:extLst>
            <a:ext uri="{FF2B5EF4-FFF2-40B4-BE49-F238E27FC236}">
              <a16:creationId xmlns:a16="http://schemas.microsoft.com/office/drawing/2014/main" id="{FE726655-1C01-4C36-9D19-69E5EE547FF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55" name="直線コネクタ 354">
          <a:extLst>
            <a:ext uri="{FF2B5EF4-FFF2-40B4-BE49-F238E27FC236}">
              <a16:creationId xmlns:a16="http://schemas.microsoft.com/office/drawing/2014/main" id="{C9A8ADDE-BB59-46C0-BF19-E51C4A12B97E}"/>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56" name="テキスト ボックス 355">
          <a:extLst>
            <a:ext uri="{FF2B5EF4-FFF2-40B4-BE49-F238E27FC236}">
              <a16:creationId xmlns:a16="http://schemas.microsoft.com/office/drawing/2014/main" id="{621A33B5-60C9-47D9-AFD9-D0E1EADA28A8}"/>
            </a:ext>
          </a:extLst>
        </xdr:cNvPr>
        <xdr:cNvSpPr txBox="1"/>
      </xdr:nvSpPr>
      <xdr:spPr>
        <a:xfrm>
          <a:off x="16248514" y="6773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57" name="直線コネクタ 356">
          <a:extLst>
            <a:ext uri="{FF2B5EF4-FFF2-40B4-BE49-F238E27FC236}">
              <a16:creationId xmlns:a16="http://schemas.microsoft.com/office/drawing/2014/main" id="{C0650527-D8DF-4E93-9551-12CBCA8C93B7}"/>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358" name="テキスト ボックス 357">
          <a:extLst>
            <a:ext uri="{FF2B5EF4-FFF2-40B4-BE49-F238E27FC236}">
              <a16:creationId xmlns:a16="http://schemas.microsoft.com/office/drawing/2014/main" id="{A239252B-6EA3-4140-BF50-5F5DEA0E44A1}"/>
            </a:ext>
          </a:extLst>
        </xdr:cNvPr>
        <xdr:cNvSpPr txBox="1"/>
      </xdr:nvSpPr>
      <xdr:spPr>
        <a:xfrm>
          <a:off x="15936806" y="6465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59" name="直線コネクタ 358">
          <a:extLst>
            <a:ext uri="{FF2B5EF4-FFF2-40B4-BE49-F238E27FC236}">
              <a16:creationId xmlns:a16="http://schemas.microsoft.com/office/drawing/2014/main" id="{AE0ACCB7-1035-4046-A045-9200DE84F051}"/>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360" name="テキスト ボックス 359">
          <a:extLst>
            <a:ext uri="{FF2B5EF4-FFF2-40B4-BE49-F238E27FC236}">
              <a16:creationId xmlns:a16="http://schemas.microsoft.com/office/drawing/2014/main" id="{FDC71B87-5BD5-4335-8599-EB3AD3114102}"/>
            </a:ext>
          </a:extLst>
        </xdr:cNvPr>
        <xdr:cNvSpPr txBox="1"/>
      </xdr:nvSpPr>
      <xdr:spPr>
        <a:xfrm>
          <a:off x="15936806" y="61551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61" name="直線コネクタ 360">
          <a:extLst>
            <a:ext uri="{FF2B5EF4-FFF2-40B4-BE49-F238E27FC236}">
              <a16:creationId xmlns:a16="http://schemas.microsoft.com/office/drawing/2014/main" id="{57746A81-9A3F-47BC-9644-C568B16A9785}"/>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62" name="テキスト ボックス 361">
          <a:extLst>
            <a:ext uri="{FF2B5EF4-FFF2-40B4-BE49-F238E27FC236}">
              <a16:creationId xmlns:a16="http://schemas.microsoft.com/office/drawing/2014/main" id="{B679FFAD-C5AD-4C4C-B179-BB3F9B2BC5FF}"/>
            </a:ext>
          </a:extLst>
        </xdr:cNvPr>
        <xdr:cNvSpPr txBox="1"/>
      </xdr:nvSpPr>
      <xdr:spPr>
        <a:xfrm>
          <a:off x="15936806" y="58381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63" name="直線コネクタ 362">
          <a:extLst>
            <a:ext uri="{FF2B5EF4-FFF2-40B4-BE49-F238E27FC236}">
              <a16:creationId xmlns:a16="http://schemas.microsoft.com/office/drawing/2014/main" id="{48BF4980-2985-4B6C-880F-1D08F1003BB8}"/>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64" name="テキスト ボックス 363">
          <a:extLst>
            <a:ext uri="{FF2B5EF4-FFF2-40B4-BE49-F238E27FC236}">
              <a16:creationId xmlns:a16="http://schemas.microsoft.com/office/drawing/2014/main" id="{1009D285-724F-4783-91C0-394774362E65}"/>
            </a:ext>
          </a:extLst>
        </xdr:cNvPr>
        <xdr:cNvSpPr txBox="1"/>
      </xdr:nvSpPr>
      <xdr:spPr>
        <a:xfrm>
          <a:off x="159368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65" name="直線コネクタ 364">
          <a:extLst>
            <a:ext uri="{FF2B5EF4-FFF2-40B4-BE49-F238E27FC236}">
              <a16:creationId xmlns:a16="http://schemas.microsoft.com/office/drawing/2014/main" id="{4F7C9F8B-1C1C-406B-BC2E-4CA4AA723E60}"/>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366" name="テキスト ボックス 365">
          <a:extLst>
            <a:ext uri="{FF2B5EF4-FFF2-40B4-BE49-F238E27FC236}">
              <a16:creationId xmlns:a16="http://schemas.microsoft.com/office/drawing/2014/main" id="{B85C7AAA-14F5-4B19-9E97-CDD23F948999}"/>
            </a:ext>
          </a:extLst>
        </xdr:cNvPr>
        <xdr:cNvSpPr txBox="1"/>
      </xdr:nvSpPr>
      <xdr:spPr>
        <a:xfrm>
          <a:off x="159368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BBFED4BE-9DE9-41B2-ACF3-B626CA4FC60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8" name="テキスト ボックス 367">
          <a:extLst>
            <a:ext uri="{FF2B5EF4-FFF2-40B4-BE49-F238E27FC236}">
              <a16:creationId xmlns:a16="http://schemas.microsoft.com/office/drawing/2014/main" id="{91788572-C1F0-4C2A-B0CC-1955B810CF0E}"/>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一般廃棄物処理施設】&#10;一人当たり有形固定資産（償却資産）額グラフ枠">
          <a:extLst>
            <a:ext uri="{FF2B5EF4-FFF2-40B4-BE49-F238E27FC236}">
              <a16:creationId xmlns:a16="http://schemas.microsoft.com/office/drawing/2014/main" id="{7FC71AC3-4B76-4B54-952D-0CE049F24B2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370" name="直線コネクタ 369">
          <a:extLst>
            <a:ext uri="{FF2B5EF4-FFF2-40B4-BE49-F238E27FC236}">
              <a16:creationId xmlns:a16="http://schemas.microsoft.com/office/drawing/2014/main" id="{538C04D0-5D20-41CA-95A9-017B356F6B5A}"/>
            </a:ext>
          </a:extLst>
        </xdr:cNvPr>
        <xdr:cNvCxnSpPr/>
      </xdr:nvCxnSpPr>
      <xdr:spPr>
        <a:xfrm flipV="1">
          <a:off x="19954239" y="5427784"/>
          <a:ext cx="0" cy="1469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371" name="【一般廃棄物処理施設】&#10;一人当たり有形固定資産（償却資産）額最小値テキスト">
          <a:extLst>
            <a:ext uri="{FF2B5EF4-FFF2-40B4-BE49-F238E27FC236}">
              <a16:creationId xmlns:a16="http://schemas.microsoft.com/office/drawing/2014/main" id="{277744A0-17F1-45DC-BD06-41CCE3CF5D0B}"/>
            </a:ext>
          </a:extLst>
        </xdr:cNvPr>
        <xdr:cNvSpPr txBox="1"/>
      </xdr:nvSpPr>
      <xdr:spPr>
        <a:xfrm>
          <a:off x="19992975" y="689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372" name="直線コネクタ 371">
          <a:extLst>
            <a:ext uri="{FF2B5EF4-FFF2-40B4-BE49-F238E27FC236}">
              <a16:creationId xmlns:a16="http://schemas.microsoft.com/office/drawing/2014/main" id="{16E618ED-A3DC-4956-988D-5A5901CEBAB2}"/>
            </a:ext>
          </a:extLst>
        </xdr:cNvPr>
        <xdr:cNvCxnSpPr/>
      </xdr:nvCxnSpPr>
      <xdr:spPr>
        <a:xfrm>
          <a:off x="19878675" y="6897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373" name="【一般廃棄物処理施設】&#10;一人当たり有形固定資産（償却資産）額最大値テキスト">
          <a:extLst>
            <a:ext uri="{FF2B5EF4-FFF2-40B4-BE49-F238E27FC236}">
              <a16:creationId xmlns:a16="http://schemas.microsoft.com/office/drawing/2014/main" id="{3DE2EF47-61BD-466C-93D7-858D87B0965D}"/>
            </a:ext>
          </a:extLst>
        </xdr:cNvPr>
        <xdr:cNvSpPr txBox="1"/>
      </xdr:nvSpPr>
      <xdr:spPr>
        <a:xfrm>
          <a:off x="19992975" y="5212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374" name="直線コネクタ 373">
          <a:extLst>
            <a:ext uri="{FF2B5EF4-FFF2-40B4-BE49-F238E27FC236}">
              <a16:creationId xmlns:a16="http://schemas.microsoft.com/office/drawing/2014/main" id="{10D44A51-0363-4927-9652-653C61CC125C}"/>
            </a:ext>
          </a:extLst>
        </xdr:cNvPr>
        <xdr:cNvCxnSpPr/>
      </xdr:nvCxnSpPr>
      <xdr:spPr>
        <a:xfrm>
          <a:off x="19878675" y="54277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375" name="【一般廃棄物処理施設】&#10;一人当たり有形固定資産（償却資産）額平均値テキスト">
          <a:extLst>
            <a:ext uri="{FF2B5EF4-FFF2-40B4-BE49-F238E27FC236}">
              <a16:creationId xmlns:a16="http://schemas.microsoft.com/office/drawing/2014/main" id="{D8E54E0E-272A-4AC9-8F92-42D1498E1DF0}"/>
            </a:ext>
          </a:extLst>
        </xdr:cNvPr>
        <xdr:cNvSpPr txBox="1"/>
      </xdr:nvSpPr>
      <xdr:spPr>
        <a:xfrm>
          <a:off x="19992975" y="63225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376" name="フローチャート: 判断 375">
          <a:extLst>
            <a:ext uri="{FF2B5EF4-FFF2-40B4-BE49-F238E27FC236}">
              <a16:creationId xmlns:a16="http://schemas.microsoft.com/office/drawing/2014/main" id="{BB78B841-DEB0-42D9-8C09-2FDB109E2CA8}"/>
            </a:ext>
          </a:extLst>
        </xdr:cNvPr>
        <xdr:cNvSpPr/>
      </xdr:nvSpPr>
      <xdr:spPr>
        <a:xfrm>
          <a:off x="19897725" y="633464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377" name="フローチャート: 判断 376">
          <a:extLst>
            <a:ext uri="{FF2B5EF4-FFF2-40B4-BE49-F238E27FC236}">
              <a16:creationId xmlns:a16="http://schemas.microsoft.com/office/drawing/2014/main" id="{B4A30F3F-18E8-4D8A-9777-B1E7A5DEBA18}"/>
            </a:ext>
          </a:extLst>
        </xdr:cNvPr>
        <xdr:cNvSpPr/>
      </xdr:nvSpPr>
      <xdr:spPr>
        <a:xfrm>
          <a:off x="19154775" y="63247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378" name="フローチャート: 判断 377">
          <a:extLst>
            <a:ext uri="{FF2B5EF4-FFF2-40B4-BE49-F238E27FC236}">
              <a16:creationId xmlns:a16="http://schemas.microsoft.com/office/drawing/2014/main" id="{107631B1-C65E-469B-AF83-BE433966AEC4}"/>
            </a:ext>
          </a:extLst>
        </xdr:cNvPr>
        <xdr:cNvSpPr/>
      </xdr:nvSpPr>
      <xdr:spPr>
        <a:xfrm>
          <a:off x="18345150" y="6383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379" name="フローチャート: 判断 378">
          <a:extLst>
            <a:ext uri="{FF2B5EF4-FFF2-40B4-BE49-F238E27FC236}">
              <a16:creationId xmlns:a16="http://schemas.microsoft.com/office/drawing/2014/main" id="{9AA3393F-2C58-401D-A5FF-86A5E184639F}"/>
            </a:ext>
          </a:extLst>
        </xdr:cNvPr>
        <xdr:cNvSpPr/>
      </xdr:nvSpPr>
      <xdr:spPr>
        <a:xfrm>
          <a:off x="17554575" y="6380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380" name="フローチャート: 判断 379">
          <a:extLst>
            <a:ext uri="{FF2B5EF4-FFF2-40B4-BE49-F238E27FC236}">
              <a16:creationId xmlns:a16="http://schemas.microsoft.com/office/drawing/2014/main" id="{ADD6F0E3-F553-4B86-9631-F41D47150ECB}"/>
            </a:ext>
          </a:extLst>
        </xdr:cNvPr>
        <xdr:cNvSpPr/>
      </xdr:nvSpPr>
      <xdr:spPr>
        <a:xfrm>
          <a:off x="16754475" y="64012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61029883-78B7-406B-A97F-594F46ED455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1645B33B-FF3D-4EA9-8BBB-A6D92240404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DF13A754-648C-49D6-BF5C-30CAE361464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36AA5150-F53B-4BE1-9C19-E45DD21D62C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99EDFF83-67C2-4E4E-9FC0-9F71863359E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139592</xdr:rowOff>
    </xdr:from>
    <xdr:to>
      <xdr:col>116</xdr:col>
      <xdr:colOff>114300</xdr:colOff>
      <xdr:row>38</xdr:row>
      <xdr:rowOff>69742</xdr:rowOff>
    </xdr:to>
    <xdr:sp macro="" textlink="">
      <xdr:nvSpPr>
        <xdr:cNvPr id="386" name="楕円 385">
          <a:extLst>
            <a:ext uri="{FF2B5EF4-FFF2-40B4-BE49-F238E27FC236}">
              <a16:creationId xmlns:a16="http://schemas.microsoft.com/office/drawing/2014/main" id="{181046D7-9E04-402D-A8C0-0E3DA55EEAE0}"/>
            </a:ext>
          </a:extLst>
        </xdr:cNvPr>
        <xdr:cNvSpPr/>
      </xdr:nvSpPr>
      <xdr:spPr>
        <a:xfrm>
          <a:off x="19897725" y="614351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162469</xdr:rowOff>
    </xdr:from>
    <xdr:ext cx="599010" cy="259045"/>
    <xdr:sp macro="" textlink="">
      <xdr:nvSpPr>
        <xdr:cNvPr id="387" name="【一般廃棄物処理施設】&#10;一人当たり有形固定資産（償却資産）額該当値テキスト">
          <a:extLst>
            <a:ext uri="{FF2B5EF4-FFF2-40B4-BE49-F238E27FC236}">
              <a16:creationId xmlns:a16="http://schemas.microsoft.com/office/drawing/2014/main" id="{7D92FE96-5717-4EFA-8595-FD62997E0F45}"/>
            </a:ext>
          </a:extLst>
        </xdr:cNvPr>
        <xdr:cNvSpPr txBox="1"/>
      </xdr:nvSpPr>
      <xdr:spPr>
        <a:xfrm>
          <a:off x="19992975" y="5998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151264</xdr:rowOff>
    </xdr:from>
    <xdr:to>
      <xdr:col>112</xdr:col>
      <xdr:colOff>38100</xdr:colOff>
      <xdr:row>38</xdr:row>
      <xdr:rowOff>81414</xdr:rowOff>
    </xdr:to>
    <xdr:sp macro="" textlink="">
      <xdr:nvSpPr>
        <xdr:cNvPr id="388" name="楕円 387">
          <a:extLst>
            <a:ext uri="{FF2B5EF4-FFF2-40B4-BE49-F238E27FC236}">
              <a16:creationId xmlns:a16="http://schemas.microsoft.com/office/drawing/2014/main" id="{4CE9FFFF-109E-4EB4-84D8-C0890B84CD1F}"/>
            </a:ext>
          </a:extLst>
        </xdr:cNvPr>
        <xdr:cNvSpPr/>
      </xdr:nvSpPr>
      <xdr:spPr>
        <a:xfrm>
          <a:off x="19154775" y="61520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18942</xdr:rowOff>
    </xdr:from>
    <xdr:to>
      <xdr:col>116</xdr:col>
      <xdr:colOff>63500</xdr:colOff>
      <xdr:row>38</xdr:row>
      <xdr:rowOff>30614</xdr:rowOff>
    </xdr:to>
    <xdr:cxnSp macro="">
      <xdr:nvCxnSpPr>
        <xdr:cNvPr id="389" name="直線コネクタ 388">
          <a:extLst>
            <a:ext uri="{FF2B5EF4-FFF2-40B4-BE49-F238E27FC236}">
              <a16:creationId xmlns:a16="http://schemas.microsoft.com/office/drawing/2014/main" id="{C6CE2715-F467-486B-9D17-D873C2791AEE}"/>
            </a:ext>
          </a:extLst>
        </xdr:cNvPr>
        <xdr:cNvCxnSpPr/>
      </xdr:nvCxnSpPr>
      <xdr:spPr>
        <a:xfrm flipV="1">
          <a:off x="19202400" y="6181617"/>
          <a:ext cx="752475"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170999</xdr:rowOff>
    </xdr:from>
    <xdr:to>
      <xdr:col>107</xdr:col>
      <xdr:colOff>101600</xdr:colOff>
      <xdr:row>38</xdr:row>
      <xdr:rowOff>101149</xdr:rowOff>
    </xdr:to>
    <xdr:sp macro="" textlink="">
      <xdr:nvSpPr>
        <xdr:cNvPr id="390" name="楕円 389">
          <a:extLst>
            <a:ext uri="{FF2B5EF4-FFF2-40B4-BE49-F238E27FC236}">
              <a16:creationId xmlns:a16="http://schemas.microsoft.com/office/drawing/2014/main" id="{793EACB0-5A24-462D-AEC9-4B2287FE52CA}"/>
            </a:ext>
          </a:extLst>
        </xdr:cNvPr>
        <xdr:cNvSpPr/>
      </xdr:nvSpPr>
      <xdr:spPr>
        <a:xfrm>
          <a:off x="18345150" y="61622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30614</xdr:rowOff>
    </xdr:from>
    <xdr:to>
      <xdr:col>111</xdr:col>
      <xdr:colOff>177800</xdr:colOff>
      <xdr:row>38</xdr:row>
      <xdr:rowOff>50349</xdr:rowOff>
    </xdr:to>
    <xdr:cxnSp macro="">
      <xdr:nvCxnSpPr>
        <xdr:cNvPr id="391" name="直線コネクタ 390">
          <a:extLst>
            <a:ext uri="{FF2B5EF4-FFF2-40B4-BE49-F238E27FC236}">
              <a16:creationId xmlns:a16="http://schemas.microsoft.com/office/drawing/2014/main" id="{2D8D649B-B630-4FF0-AE11-114CAF13410A}"/>
            </a:ext>
          </a:extLst>
        </xdr:cNvPr>
        <xdr:cNvCxnSpPr/>
      </xdr:nvCxnSpPr>
      <xdr:spPr>
        <a:xfrm flipV="1">
          <a:off x="18392775" y="6190114"/>
          <a:ext cx="809625" cy="1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160111</xdr:rowOff>
    </xdr:from>
    <xdr:to>
      <xdr:col>102</xdr:col>
      <xdr:colOff>165100</xdr:colOff>
      <xdr:row>37</xdr:row>
      <xdr:rowOff>90261</xdr:rowOff>
    </xdr:to>
    <xdr:sp macro="" textlink="">
      <xdr:nvSpPr>
        <xdr:cNvPr id="392" name="楕円 391">
          <a:extLst>
            <a:ext uri="{FF2B5EF4-FFF2-40B4-BE49-F238E27FC236}">
              <a16:creationId xmlns:a16="http://schemas.microsoft.com/office/drawing/2014/main" id="{99C5849D-D9B7-4CFF-8B6D-EFBBE8D491E0}"/>
            </a:ext>
          </a:extLst>
        </xdr:cNvPr>
        <xdr:cNvSpPr/>
      </xdr:nvSpPr>
      <xdr:spPr>
        <a:xfrm>
          <a:off x="17554575" y="600211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39461</xdr:rowOff>
    </xdr:from>
    <xdr:to>
      <xdr:col>107</xdr:col>
      <xdr:colOff>50800</xdr:colOff>
      <xdr:row>38</xdr:row>
      <xdr:rowOff>50349</xdr:rowOff>
    </xdr:to>
    <xdr:cxnSp macro="">
      <xdr:nvCxnSpPr>
        <xdr:cNvPr id="393" name="直線コネクタ 392">
          <a:extLst>
            <a:ext uri="{FF2B5EF4-FFF2-40B4-BE49-F238E27FC236}">
              <a16:creationId xmlns:a16="http://schemas.microsoft.com/office/drawing/2014/main" id="{1437F210-12E1-41D4-97C7-F267E676270F}"/>
            </a:ext>
          </a:extLst>
        </xdr:cNvPr>
        <xdr:cNvCxnSpPr/>
      </xdr:nvCxnSpPr>
      <xdr:spPr>
        <a:xfrm>
          <a:off x="17602200" y="6040211"/>
          <a:ext cx="790575" cy="169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162015</xdr:rowOff>
    </xdr:from>
    <xdr:to>
      <xdr:col>98</xdr:col>
      <xdr:colOff>38100</xdr:colOff>
      <xdr:row>37</xdr:row>
      <xdr:rowOff>92165</xdr:rowOff>
    </xdr:to>
    <xdr:sp macro="" textlink="">
      <xdr:nvSpPr>
        <xdr:cNvPr id="394" name="楕円 393">
          <a:extLst>
            <a:ext uri="{FF2B5EF4-FFF2-40B4-BE49-F238E27FC236}">
              <a16:creationId xmlns:a16="http://schemas.microsoft.com/office/drawing/2014/main" id="{2DA3F7A4-2245-4C8B-9039-5F2061DDD0D1}"/>
            </a:ext>
          </a:extLst>
        </xdr:cNvPr>
        <xdr:cNvSpPr/>
      </xdr:nvSpPr>
      <xdr:spPr>
        <a:xfrm>
          <a:off x="16754475" y="59976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39461</xdr:rowOff>
    </xdr:from>
    <xdr:to>
      <xdr:col>102</xdr:col>
      <xdr:colOff>114300</xdr:colOff>
      <xdr:row>37</xdr:row>
      <xdr:rowOff>41365</xdr:rowOff>
    </xdr:to>
    <xdr:cxnSp macro="">
      <xdr:nvCxnSpPr>
        <xdr:cNvPr id="395" name="直線コネクタ 394">
          <a:extLst>
            <a:ext uri="{FF2B5EF4-FFF2-40B4-BE49-F238E27FC236}">
              <a16:creationId xmlns:a16="http://schemas.microsoft.com/office/drawing/2014/main" id="{0BD05661-5891-4831-A5C3-EEEA48E9B348}"/>
            </a:ext>
          </a:extLst>
        </xdr:cNvPr>
        <xdr:cNvCxnSpPr/>
      </xdr:nvCxnSpPr>
      <xdr:spPr>
        <a:xfrm flipV="1">
          <a:off x="16802100" y="6040211"/>
          <a:ext cx="800100" cy="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396" name="n_1aveValue【一般廃棄物処理施設】&#10;一人当たり有形固定資産（償却資産）額">
          <a:extLst>
            <a:ext uri="{FF2B5EF4-FFF2-40B4-BE49-F238E27FC236}">
              <a16:creationId xmlns:a16="http://schemas.microsoft.com/office/drawing/2014/main" id="{EBD88464-7C4D-4432-8A61-7883EDF480C1}"/>
            </a:ext>
          </a:extLst>
        </xdr:cNvPr>
        <xdr:cNvSpPr txBox="1"/>
      </xdr:nvSpPr>
      <xdr:spPr>
        <a:xfrm>
          <a:off x="18915595" y="6417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397" name="n_2aveValue【一般廃棄物処理施設】&#10;一人当たり有形固定資産（償却資産）額">
          <a:extLst>
            <a:ext uri="{FF2B5EF4-FFF2-40B4-BE49-F238E27FC236}">
              <a16:creationId xmlns:a16="http://schemas.microsoft.com/office/drawing/2014/main" id="{5CE1BA0F-D26D-4D86-8EA0-38AC1B062AD3}"/>
            </a:ext>
          </a:extLst>
        </xdr:cNvPr>
        <xdr:cNvSpPr txBox="1"/>
      </xdr:nvSpPr>
      <xdr:spPr>
        <a:xfrm>
          <a:off x="18134545" y="647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macro="" textlink="">
      <xdr:nvSpPr>
        <xdr:cNvPr id="398" name="n_3aveValue【一般廃棄物処理施設】&#10;一人当たり有形固定資産（償却資産）額">
          <a:extLst>
            <a:ext uri="{FF2B5EF4-FFF2-40B4-BE49-F238E27FC236}">
              <a16:creationId xmlns:a16="http://schemas.microsoft.com/office/drawing/2014/main" id="{BE624822-F92D-4B44-B32B-9FCE24466BE0}"/>
            </a:ext>
          </a:extLst>
        </xdr:cNvPr>
        <xdr:cNvSpPr txBox="1"/>
      </xdr:nvSpPr>
      <xdr:spPr>
        <a:xfrm>
          <a:off x="17324920" y="647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169373</xdr:rowOff>
    </xdr:from>
    <xdr:ext cx="599010" cy="259045"/>
    <xdr:sp macro="" textlink="">
      <xdr:nvSpPr>
        <xdr:cNvPr id="399" name="n_4aveValue【一般廃棄物処理施設】&#10;一人当たり有形固定資産（償却資産）額">
          <a:extLst>
            <a:ext uri="{FF2B5EF4-FFF2-40B4-BE49-F238E27FC236}">
              <a16:creationId xmlns:a16="http://schemas.microsoft.com/office/drawing/2014/main" id="{AD9B05E8-333F-4F4A-B2BA-4812C8D650AD}"/>
            </a:ext>
          </a:extLst>
        </xdr:cNvPr>
        <xdr:cNvSpPr txBox="1"/>
      </xdr:nvSpPr>
      <xdr:spPr>
        <a:xfrm>
          <a:off x="16524820" y="6484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97941</xdr:rowOff>
    </xdr:from>
    <xdr:ext cx="599010" cy="259045"/>
    <xdr:sp macro="" textlink="">
      <xdr:nvSpPr>
        <xdr:cNvPr id="400" name="n_1mainValue【一般廃棄物処理施設】&#10;一人当たり有形固定資産（償却資産）額">
          <a:extLst>
            <a:ext uri="{FF2B5EF4-FFF2-40B4-BE49-F238E27FC236}">
              <a16:creationId xmlns:a16="http://schemas.microsoft.com/office/drawing/2014/main" id="{BDF1635A-4779-4928-82BE-2BC814143B1E}"/>
            </a:ext>
          </a:extLst>
        </xdr:cNvPr>
        <xdr:cNvSpPr txBox="1"/>
      </xdr:nvSpPr>
      <xdr:spPr>
        <a:xfrm>
          <a:off x="18915595" y="5936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117675</xdr:rowOff>
    </xdr:from>
    <xdr:ext cx="599010" cy="259045"/>
    <xdr:sp macro="" textlink="">
      <xdr:nvSpPr>
        <xdr:cNvPr id="401" name="n_2mainValue【一般廃棄物処理施設】&#10;一人当たり有形固定資産（償却資産）額">
          <a:extLst>
            <a:ext uri="{FF2B5EF4-FFF2-40B4-BE49-F238E27FC236}">
              <a16:creationId xmlns:a16="http://schemas.microsoft.com/office/drawing/2014/main" id="{22F76B9C-2E98-4E68-9EDF-DF08EDF0E986}"/>
            </a:ext>
          </a:extLst>
        </xdr:cNvPr>
        <xdr:cNvSpPr txBox="1"/>
      </xdr:nvSpPr>
      <xdr:spPr>
        <a:xfrm>
          <a:off x="18134545" y="595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106788</xdr:rowOff>
    </xdr:from>
    <xdr:ext cx="599010" cy="259045"/>
    <xdr:sp macro="" textlink="">
      <xdr:nvSpPr>
        <xdr:cNvPr id="402" name="n_3mainValue【一般廃棄物処理施設】&#10;一人当たり有形固定資産（償却資産）額">
          <a:extLst>
            <a:ext uri="{FF2B5EF4-FFF2-40B4-BE49-F238E27FC236}">
              <a16:creationId xmlns:a16="http://schemas.microsoft.com/office/drawing/2014/main" id="{A75DBCC1-7679-4336-8506-420C05312743}"/>
            </a:ext>
          </a:extLst>
        </xdr:cNvPr>
        <xdr:cNvSpPr txBox="1"/>
      </xdr:nvSpPr>
      <xdr:spPr>
        <a:xfrm>
          <a:off x="17324920" y="578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108692</xdr:rowOff>
    </xdr:from>
    <xdr:ext cx="599010" cy="259045"/>
    <xdr:sp macro="" textlink="">
      <xdr:nvSpPr>
        <xdr:cNvPr id="403" name="n_4mainValue【一般廃棄物処理施設】&#10;一人当たり有形固定資産（償却資産）額">
          <a:extLst>
            <a:ext uri="{FF2B5EF4-FFF2-40B4-BE49-F238E27FC236}">
              <a16:creationId xmlns:a16="http://schemas.microsoft.com/office/drawing/2014/main" id="{27B07C39-8CB7-462F-B197-8EED5B4CBFC7}"/>
            </a:ext>
          </a:extLst>
        </xdr:cNvPr>
        <xdr:cNvSpPr txBox="1"/>
      </xdr:nvSpPr>
      <xdr:spPr>
        <a:xfrm>
          <a:off x="16524820" y="5782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82C6BC8E-082F-413B-9FE8-0CC865E88DE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D3FBD959-A6A4-45D3-9325-0EA3664DE9B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2A79BECE-931E-432B-8FFD-C6774C5E210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3B357E7C-3099-43FA-B309-A93DD7F5905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B357808A-58E1-4C56-B1E8-F07A55B9E8E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C3003668-738F-4605-BE9E-9C34FDD3980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78C33CAE-F2B3-4B33-8307-1DA8DE2A0532}"/>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355B5569-13E2-4E0B-A6F5-9A9E11873311}"/>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4ACD5E3B-02AD-42CC-928A-622F455D8E6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50F3B054-38C1-427D-AE6E-D95453B2AA8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375A825D-DC62-46FB-89FD-EF7EE76FCB63}"/>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5" name="直線コネクタ 414">
          <a:extLst>
            <a:ext uri="{FF2B5EF4-FFF2-40B4-BE49-F238E27FC236}">
              <a16:creationId xmlns:a16="http://schemas.microsoft.com/office/drawing/2014/main" id="{E834A7C6-F850-4620-B67E-83B7B5539951}"/>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6" name="テキスト ボックス 415">
          <a:extLst>
            <a:ext uri="{FF2B5EF4-FFF2-40B4-BE49-F238E27FC236}">
              <a16:creationId xmlns:a16="http://schemas.microsoft.com/office/drawing/2014/main" id="{66A0AFFF-6F7A-4667-B420-E6C0F26FB44C}"/>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7" name="直線コネクタ 416">
          <a:extLst>
            <a:ext uri="{FF2B5EF4-FFF2-40B4-BE49-F238E27FC236}">
              <a16:creationId xmlns:a16="http://schemas.microsoft.com/office/drawing/2014/main" id="{41AD1493-588C-4C67-A964-5939FBC47AA2}"/>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8" name="テキスト ボックス 417">
          <a:extLst>
            <a:ext uri="{FF2B5EF4-FFF2-40B4-BE49-F238E27FC236}">
              <a16:creationId xmlns:a16="http://schemas.microsoft.com/office/drawing/2014/main" id="{0764F5FE-F28D-40E0-B068-BE3B0F0388E5}"/>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9" name="直線コネクタ 418">
          <a:extLst>
            <a:ext uri="{FF2B5EF4-FFF2-40B4-BE49-F238E27FC236}">
              <a16:creationId xmlns:a16="http://schemas.microsoft.com/office/drawing/2014/main" id="{65505823-99A2-430B-BAAF-C4DE3305C88F}"/>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0" name="テキスト ボックス 419">
          <a:extLst>
            <a:ext uri="{FF2B5EF4-FFF2-40B4-BE49-F238E27FC236}">
              <a16:creationId xmlns:a16="http://schemas.microsoft.com/office/drawing/2014/main" id="{633038B1-B5D1-4059-8882-DA450E6773CB}"/>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1" name="直線コネクタ 420">
          <a:extLst>
            <a:ext uri="{FF2B5EF4-FFF2-40B4-BE49-F238E27FC236}">
              <a16:creationId xmlns:a16="http://schemas.microsoft.com/office/drawing/2014/main" id="{31876A99-6C58-431C-BAEB-A586A2EA52D0}"/>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2" name="テキスト ボックス 421">
          <a:extLst>
            <a:ext uri="{FF2B5EF4-FFF2-40B4-BE49-F238E27FC236}">
              <a16:creationId xmlns:a16="http://schemas.microsoft.com/office/drawing/2014/main" id="{72022773-3D1A-4CB4-8EF4-7EA8C82F1AC5}"/>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3" name="直線コネクタ 422">
          <a:extLst>
            <a:ext uri="{FF2B5EF4-FFF2-40B4-BE49-F238E27FC236}">
              <a16:creationId xmlns:a16="http://schemas.microsoft.com/office/drawing/2014/main" id="{84399FA6-B498-4845-AA33-5FD3803D41BB}"/>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4" name="テキスト ボックス 423">
          <a:extLst>
            <a:ext uri="{FF2B5EF4-FFF2-40B4-BE49-F238E27FC236}">
              <a16:creationId xmlns:a16="http://schemas.microsoft.com/office/drawing/2014/main" id="{3E08C453-4746-43B0-AE8F-54AC92B033EF}"/>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5" name="直線コネクタ 424">
          <a:extLst>
            <a:ext uri="{FF2B5EF4-FFF2-40B4-BE49-F238E27FC236}">
              <a16:creationId xmlns:a16="http://schemas.microsoft.com/office/drawing/2014/main" id="{6AC4C50A-F698-457A-A7D9-67A7A2A7182E}"/>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6" name="テキスト ボックス 425">
          <a:extLst>
            <a:ext uri="{FF2B5EF4-FFF2-40B4-BE49-F238E27FC236}">
              <a16:creationId xmlns:a16="http://schemas.microsoft.com/office/drawing/2014/main" id="{B924D23E-904F-4928-A8FA-B1328E86A5AF}"/>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6627C4D3-13D1-46B3-9D02-8602D3662825}"/>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8" name="【保健センター・保健所】&#10;有形固定資産減価償却率グラフ枠">
          <a:extLst>
            <a:ext uri="{FF2B5EF4-FFF2-40B4-BE49-F238E27FC236}">
              <a16:creationId xmlns:a16="http://schemas.microsoft.com/office/drawing/2014/main" id="{C3C3DB03-827D-4160-B94F-B3C1333107B1}"/>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29" name="直線コネクタ 428">
          <a:extLst>
            <a:ext uri="{FF2B5EF4-FFF2-40B4-BE49-F238E27FC236}">
              <a16:creationId xmlns:a16="http://schemas.microsoft.com/office/drawing/2014/main" id="{59D3335B-A533-43A4-AA07-5E4BC7CB2F80}"/>
            </a:ext>
          </a:extLst>
        </xdr:cNvPr>
        <xdr:cNvCxnSpPr/>
      </xdr:nvCxnSpPr>
      <xdr:spPr>
        <a:xfrm flipV="1">
          <a:off x="14696439" y="9018360"/>
          <a:ext cx="0" cy="148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0" name="【保健センター・保健所】&#10;有形固定資産減価償却率最小値テキスト">
          <a:extLst>
            <a:ext uri="{FF2B5EF4-FFF2-40B4-BE49-F238E27FC236}">
              <a16:creationId xmlns:a16="http://schemas.microsoft.com/office/drawing/2014/main" id="{9BF502CD-0095-4F7D-9C6C-BFDF6D51D29D}"/>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1" name="直線コネクタ 430">
          <a:extLst>
            <a:ext uri="{FF2B5EF4-FFF2-40B4-BE49-F238E27FC236}">
              <a16:creationId xmlns:a16="http://schemas.microsoft.com/office/drawing/2014/main" id="{93A10162-FF5D-485E-90D1-3A0341CF0580}"/>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32" name="【保健センター・保健所】&#10;有形固定資産減価償却率最大値テキスト">
          <a:extLst>
            <a:ext uri="{FF2B5EF4-FFF2-40B4-BE49-F238E27FC236}">
              <a16:creationId xmlns:a16="http://schemas.microsoft.com/office/drawing/2014/main" id="{080A7E02-47C5-4861-A47A-A6EA216DCBE6}"/>
            </a:ext>
          </a:extLst>
        </xdr:cNvPr>
        <xdr:cNvSpPr txBox="1"/>
      </xdr:nvSpPr>
      <xdr:spPr>
        <a:xfrm>
          <a:off x="14735175" y="8803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33" name="直線コネクタ 432">
          <a:extLst>
            <a:ext uri="{FF2B5EF4-FFF2-40B4-BE49-F238E27FC236}">
              <a16:creationId xmlns:a16="http://schemas.microsoft.com/office/drawing/2014/main" id="{99688710-795E-41D4-8A7F-B87EEA89B58B}"/>
            </a:ext>
          </a:extLst>
        </xdr:cNvPr>
        <xdr:cNvCxnSpPr/>
      </xdr:nvCxnSpPr>
      <xdr:spPr>
        <a:xfrm>
          <a:off x="14611350" y="9018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434" name="【保健センター・保健所】&#10;有形固定資産減価償却率平均値テキスト">
          <a:extLst>
            <a:ext uri="{FF2B5EF4-FFF2-40B4-BE49-F238E27FC236}">
              <a16:creationId xmlns:a16="http://schemas.microsoft.com/office/drawing/2014/main" id="{1304F5D0-2058-4A57-847B-BCAF4900C03C}"/>
            </a:ext>
          </a:extLst>
        </xdr:cNvPr>
        <xdr:cNvSpPr txBox="1"/>
      </xdr:nvSpPr>
      <xdr:spPr>
        <a:xfrm>
          <a:off x="14735175" y="964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35" name="フローチャート: 判断 434">
          <a:extLst>
            <a:ext uri="{FF2B5EF4-FFF2-40B4-BE49-F238E27FC236}">
              <a16:creationId xmlns:a16="http://schemas.microsoft.com/office/drawing/2014/main" id="{AE475C24-24F8-4D5B-ADEE-57AB2C81E135}"/>
            </a:ext>
          </a:extLst>
        </xdr:cNvPr>
        <xdr:cNvSpPr/>
      </xdr:nvSpPr>
      <xdr:spPr>
        <a:xfrm>
          <a:off x="14649450" y="97803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36" name="フローチャート: 判断 435">
          <a:extLst>
            <a:ext uri="{FF2B5EF4-FFF2-40B4-BE49-F238E27FC236}">
              <a16:creationId xmlns:a16="http://schemas.microsoft.com/office/drawing/2014/main" id="{94B67F5D-3AEC-4E4A-800E-309BE0DEE295}"/>
            </a:ext>
          </a:extLst>
        </xdr:cNvPr>
        <xdr:cNvSpPr/>
      </xdr:nvSpPr>
      <xdr:spPr>
        <a:xfrm>
          <a:off x="13887450" y="9726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437" name="フローチャート: 判断 436">
          <a:extLst>
            <a:ext uri="{FF2B5EF4-FFF2-40B4-BE49-F238E27FC236}">
              <a16:creationId xmlns:a16="http://schemas.microsoft.com/office/drawing/2014/main" id="{3A6C29C5-2C1A-41CD-BD18-F28BE9AA32D7}"/>
            </a:ext>
          </a:extLst>
        </xdr:cNvPr>
        <xdr:cNvSpPr/>
      </xdr:nvSpPr>
      <xdr:spPr>
        <a:xfrm>
          <a:off x="13096875" y="973309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438" name="フローチャート: 判断 437">
          <a:extLst>
            <a:ext uri="{FF2B5EF4-FFF2-40B4-BE49-F238E27FC236}">
              <a16:creationId xmlns:a16="http://schemas.microsoft.com/office/drawing/2014/main" id="{C46FE712-4DA2-49C3-B7A9-DA6C6CB40728}"/>
            </a:ext>
          </a:extLst>
        </xdr:cNvPr>
        <xdr:cNvSpPr/>
      </xdr:nvSpPr>
      <xdr:spPr>
        <a:xfrm>
          <a:off x="12296775" y="970651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439" name="フローチャート: 判断 438">
          <a:extLst>
            <a:ext uri="{FF2B5EF4-FFF2-40B4-BE49-F238E27FC236}">
              <a16:creationId xmlns:a16="http://schemas.microsoft.com/office/drawing/2014/main" id="{CB6C9100-52B3-4B60-97FC-6A2922662795}"/>
            </a:ext>
          </a:extLst>
        </xdr:cNvPr>
        <xdr:cNvSpPr/>
      </xdr:nvSpPr>
      <xdr:spPr>
        <a:xfrm>
          <a:off x="11487150" y="970325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96437EA1-CC92-446C-B6F6-503AFAC11CD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B0BFE5B6-D7E2-4F4C-B7C3-99E256E0F72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DE7A63FF-82EA-4A2A-96B6-1135DC09B9FE}"/>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D1781E9A-9ADD-4279-A64E-AD55A36CE6F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3CEE716A-8305-4309-89C8-C2FD43741C8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56969</xdr:rowOff>
    </xdr:from>
    <xdr:to>
      <xdr:col>85</xdr:col>
      <xdr:colOff>177800</xdr:colOff>
      <xdr:row>60</xdr:row>
      <xdr:rowOff>158569</xdr:rowOff>
    </xdr:to>
    <xdr:sp macro="" textlink="">
      <xdr:nvSpPr>
        <xdr:cNvPr id="445" name="楕円 444">
          <a:extLst>
            <a:ext uri="{FF2B5EF4-FFF2-40B4-BE49-F238E27FC236}">
              <a16:creationId xmlns:a16="http://schemas.microsoft.com/office/drawing/2014/main" id="{EF20FA02-43D2-45F3-AE83-C4533A56AD5B}"/>
            </a:ext>
          </a:extLst>
        </xdr:cNvPr>
        <xdr:cNvSpPr/>
      </xdr:nvSpPr>
      <xdr:spPr>
        <a:xfrm>
          <a:off x="14649450" y="978199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35396</xdr:rowOff>
    </xdr:from>
    <xdr:ext cx="405111" cy="259045"/>
    <xdr:sp macro="" textlink="">
      <xdr:nvSpPr>
        <xdr:cNvPr id="446" name="【保健センター・保健所】&#10;有形固定資産減価償却率該当値テキスト">
          <a:extLst>
            <a:ext uri="{FF2B5EF4-FFF2-40B4-BE49-F238E27FC236}">
              <a16:creationId xmlns:a16="http://schemas.microsoft.com/office/drawing/2014/main" id="{6F05DDCA-EEC8-4ED3-9F29-AF828F5CA6D9}"/>
            </a:ext>
          </a:extLst>
        </xdr:cNvPr>
        <xdr:cNvSpPr txBox="1"/>
      </xdr:nvSpPr>
      <xdr:spPr>
        <a:xfrm>
          <a:off x="14735175" y="976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22678</xdr:rowOff>
    </xdr:from>
    <xdr:to>
      <xdr:col>81</xdr:col>
      <xdr:colOff>101600</xdr:colOff>
      <xdr:row>60</xdr:row>
      <xdr:rowOff>124278</xdr:rowOff>
    </xdr:to>
    <xdr:sp macro="" textlink="">
      <xdr:nvSpPr>
        <xdr:cNvPr id="447" name="楕円 446">
          <a:extLst>
            <a:ext uri="{FF2B5EF4-FFF2-40B4-BE49-F238E27FC236}">
              <a16:creationId xmlns:a16="http://schemas.microsoft.com/office/drawing/2014/main" id="{A38CCBDE-6AE3-4E11-BB9D-81265582B948}"/>
            </a:ext>
          </a:extLst>
        </xdr:cNvPr>
        <xdr:cNvSpPr/>
      </xdr:nvSpPr>
      <xdr:spPr>
        <a:xfrm>
          <a:off x="13887450" y="97508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73478</xdr:rowOff>
    </xdr:from>
    <xdr:to>
      <xdr:col>85</xdr:col>
      <xdr:colOff>127000</xdr:colOff>
      <xdr:row>60</xdr:row>
      <xdr:rowOff>107769</xdr:rowOff>
    </xdr:to>
    <xdr:cxnSp macro="">
      <xdr:nvCxnSpPr>
        <xdr:cNvPr id="448" name="直線コネクタ 447">
          <a:extLst>
            <a:ext uri="{FF2B5EF4-FFF2-40B4-BE49-F238E27FC236}">
              <a16:creationId xmlns:a16="http://schemas.microsoft.com/office/drawing/2014/main" id="{2321639D-0AD5-484C-A0F9-3BEAD20DD81F}"/>
            </a:ext>
          </a:extLst>
        </xdr:cNvPr>
        <xdr:cNvCxnSpPr/>
      </xdr:nvCxnSpPr>
      <xdr:spPr>
        <a:xfrm>
          <a:off x="13935075" y="9798503"/>
          <a:ext cx="762000"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159838</xdr:rowOff>
    </xdr:from>
    <xdr:to>
      <xdr:col>76</xdr:col>
      <xdr:colOff>165100</xdr:colOff>
      <xdr:row>60</xdr:row>
      <xdr:rowOff>89988</xdr:rowOff>
    </xdr:to>
    <xdr:sp macro="" textlink="">
      <xdr:nvSpPr>
        <xdr:cNvPr id="449" name="楕円 448">
          <a:extLst>
            <a:ext uri="{FF2B5EF4-FFF2-40B4-BE49-F238E27FC236}">
              <a16:creationId xmlns:a16="http://schemas.microsoft.com/office/drawing/2014/main" id="{85721708-7922-45C7-80AF-E50348CA70AE}"/>
            </a:ext>
          </a:extLst>
        </xdr:cNvPr>
        <xdr:cNvSpPr/>
      </xdr:nvSpPr>
      <xdr:spPr>
        <a:xfrm>
          <a:off x="13096875" y="972611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39188</xdr:rowOff>
    </xdr:from>
    <xdr:to>
      <xdr:col>81</xdr:col>
      <xdr:colOff>50800</xdr:colOff>
      <xdr:row>60</xdr:row>
      <xdr:rowOff>73478</xdr:rowOff>
    </xdr:to>
    <xdr:cxnSp macro="">
      <xdr:nvCxnSpPr>
        <xdr:cNvPr id="450" name="直線コネクタ 449">
          <a:extLst>
            <a:ext uri="{FF2B5EF4-FFF2-40B4-BE49-F238E27FC236}">
              <a16:creationId xmlns:a16="http://schemas.microsoft.com/office/drawing/2014/main" id="{BF63638E-238E-4496-9AC6-19ACA90C4AD3}"/>
            </a:ext>
          </a:extLst>
        </xdr:cNvPr>
        <xdr:cNvCxnSpPr/>
      </xdr:nvCxnSpPr>
      <xdr:spPr>
        <a:xfrm>
          <a:off x="13144500" y="9764213"/>
          <a:ext cx="7905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123916</xdr:rowOff>
    </xdr:from>
    <xdr:to>
      <xdr:col>72</xdr:col>
      <xdr:colOff>38100</xdr:colOff>
      <xdr:row>60</xdr:row>
      <xdr:rowOff>54066</xdr:rowOff>
    </xdr:to>
    <xdr:sp macro="" textlink="">
      <xdr:nvSpPr>
        <xdr:cNvPr id="451" name="楕円 450">
          <a:extLst>
            <a:ext uri="{FF2B5EF4-FFF2-40B4-BE49-F238E27FC236}">
              <a16:creationId xmlns:a16="http://schemas.microsoft.com/office/drawing/2014/main" id="{AF1CCD1E-FEEC-4A64-B477-C2F6F0482625}"/>
            </a:ext>
          </a:extLst>
        </xdr:cNvPr>
        <xdr:cNvSpPr/>
      </xdr:nvSpPr>
      <xdr:spPr>
        <a:xfrm>
          <a:off x="12296775" y="96838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3266</xdr:rowOff>
    </xdr:from>
    <xdr:to>
      <xdr:col>76</xdr:col>
      <xdr:colOff>114300</xdr:colOff>
      <xdr:row>60</xdr:row>
      <xdr:rowOff>39188</xdr:rowOff>
    </xdr:to>
    <xdr:cxnSp macro="">
      <xdr:nvCxnSpPr>
        <xdr:cNvPr id="452" name="直線コネクタ 451">
          <a:extLst>
            <a:ext uri="{FF2B5EF4-FFF2-40B4-BE49-F238E27FC236}">
              <a16:creationId xmlns:a16="http://schemas.microsoft.com/office/drawing/2014/main" id="{0ABA885A-D5F5-4029-866E-696198C52118}"/>
            </a:ext>
          </a:extLst>
        </xdr:cNvPr>
        <xdr:cNvCxnSpPr/>
      </xdr:nvCxnSpPr>
      <xdr:spPr>
        <a:xfrm>
          <a:off x="12344400" y="9731466"/>
          <a:ext cx="8001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89626</xdr:rowOff>
    </xdr:from>
    <xdr:to>
      <xdr:col>67</xdr:col>
      <xdr:colOff>101600</xdr:colOff>
      <xdr:row>60</xdr:row>
      <xdr:rowOff>19776</xdr:rowOff>
    </xdr:to>
    <xdr:sp macro="" textlink="">
      <xdr:nvSpPr>
        <xdr:cNvPr id="453" name="楕円 452">
          <a:extLst>
            <a:ext uri="{FF2B5EF4-FFF2-40B4-BE49-F238E27FC236}">
              <a16:creationId xmlns:a16="http://schemas.microsoft.com/office/drawing/2014/main" id="{2534AA5B-D11B-41AD-8BE4-402EFD24DB85}"/>
            </a:ext>
          </a:extLst>
        </xdr:cNvPr>
        <xdr:cNvSpPr/>
      </xdr:nvSpPr>
      <xdr:spPr>
        <a:xfrm>
          <a:off x="11487150" y="96495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140426</xdr:rowOff>
    </xdr:from>
    <xdr:to>
      <xdr:col>71</xdr:col>
      <xdr:colOff>177800</xdr:colOff>
      <xdr:row>60</xdr:row>
      <xdr:rowOff>3266</xdr:rowOff>
    </xdr:to>
    <xdr:cxnSp macro="">
      <xdr:nvCxnSpPr>
        <xdr:cNvPr id="454" name="直線コネクタ 453">
          <a:extLst>
            <a:ext uri="{FF2B5EF4-FFF2-40B4-BE49-F238E27FC236}">
              <a16:creationId xmlns:a16="http://schemas.microsoft.com/office/drawing/2014/main" id="{02B7E0A1-2A2C-480B-9F6A-C88936859BDD}"/>
            </a:ext>
          </a:extLst>
        </xdr:cNvPr>
        <xdr:cNvCxnSpPr/>
      </xdr:nvCxnSpPr>
      <xdr:spPr>
        <a:xfrm>
          <a:off x="11534775" y="9706701"/>
          <a:ext cx="80962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455" name="n_1aveValue【保健センター・保健所】&#10;有形固定資産減価償却率">
          <a:extLst>
            <a:ext uri="{FF2B5EF4-FFF2-40B4-BE49-F238E27FC236}">
              <a16:creationId xmlns:a16="http://schemas.microsoft.com/office/drawing/2014/main" id="{59F77C49-AED9-4B46-A792-3D4D28987604}"/>
            </a:ext>
          </a:extLst>
        </xdr:cNvPr>
        <xdr:cNvSpPr txBox="1"/>
      </xdr:nvSpPr>
      <xdr:spPr>
        <a:xfrm>
          <a:off x="13745219"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456" name="n_2aveValue【保健センター・保健所】&#10;有形固定資産減価償却率">
          <a:extLst>
            <a:ext uri="{FF2B5EF4-FFF2-40B4-BE49-F238E27FC236}">
              <a16:creationId xmlns:a16="http://schemas.microsoft.com/office/drawing/2014/main" id="{0D96019F-BDB6-4D85-A28D-68604000C60F}"/>
            </a:ext>
          </a:extLst>
        </xdr:cNvPr>
        <xdr:cNvSpPr txBox="1"/>
      </xdr:nvSpPr>
      <xdr:spPr>
        <a:xfrm>
          <a:off x="12964169" y="9832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457" name="n_3aveValue【保健センター・保健所】&#10;有形固定資産減価償却率">
          <a:extLst>
            <a:ext uri="{FF2B5EF4-FFF2-40B4-BE49-F238E27FC236}">
              <a16:creationId xmlns:a16="http://schemas.microsoft.com/office/drawing/2014/main" id="{08D6B3FD-068A-4359-945F-61E7BB20CF84}"/>
            </a:ext>
          </a:extLst>
        </xdr:cNvPr>
        <xdr:cNvSpPr txBox="1"/>
      </xdr:nvSpPr>
      <xdr:spPr>
        <a:xfrm>
          <a:off x="12164069" y="9789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458" name="n_4aveValue【保健センター・保健所】&#10;有形固定資産減価償却率">
          <a:extLst>
            <a:ext uri="{FF2B5EF4-FFF2-40B4-BE49-F238E27FC236}">
              <a16:creationId xmlns:a16="http://schemas.microsoft.com/office/drawing/2014/main" id="{DAB78D20-AD71-4A29-BE84-2B281E41E4AA}"/>
            </a:ext>
          </a:extLst>
        </xdr:cNvPr>
        <xdr:cNvSpPr txBox="1"/>
      </xdr:nvSpPr>
      <xdr:spPr>
        <a:xfrm>
          <a:off x="11354444" y="9783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115405</xdr:rowOff>
    </xdr:from>
    <xdr:ext cx="405111" cy="259045"/>
    <xdr:sp macro="" textlink="">
      <xdr:nvSpPr>
        <xdr:cNvPr id="459" name="n_1mainValue【保健センター・保健所】&#10;有形固定資産減価償却率">
          <a:extLst>
            <a:ext uri="{FF2B5EF4-FFF2-40B4-BE49-F238E27FC236}">
              <a16:creationId xmlns:a16="http://schemas.microsoft.com/office/drawing/2014/main" id="{F17E4E45-9B24-41E2-9844-11068224DD04}"/>
            </a:ext>
          </a:extLst>
        </xdr:cNvPr>
        <xdr:cNvSpPr txBox="1"/>
      </xdr:nvSpPr>
      <xdr:spPr>
        <a:xfrm>
          <a:off x="13745219" y="9840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106515</xdr:rowOff>
    </xdr:from>
    <xdr:ext cx="405111" cy="259045"/>
    <xdr:sp macro="" textlink="">
      <xdr:nvSpPr>
        <xdr:cNvPr id="460" name="n_2mainValue【保健センター・保健所】&#10;有形固定資産減価償却率">
          <a:extLst>
            <a:ext uri="{FF2B5EF4-FFF2-40B4-BE49-F238E27FC236}">
              <a16:creationId xmlns:a16="http://schemas.microsoft.com/office/drawing/2014/main" id="{15324666-368D-4DC3-A53E-E43C0FEB1B42}"/>
            </a:ext>
          </a:extLst>
        </xdr:cNvPr>
        <xdr:cNvSpPr txBox="1"/>
      </xdr:nvSpPr>
      <xdr:spPr>
        <a:xfrm>
          <a:off x="12964169" y="950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70593</xdr:rowOff>
    </xdr:from>
    <xdr:ext cx="405111" cy="259045"/>
    <xdr:sp macro="" textlink="">
      <xdr:nvSpPr>
        <xdr:cNvPr id="461" name="n_3mainValue【保健センター・保健所】&#10;有形固定資産減価償却率">
          <a:extLst>
            <a:ext uri="{FF2B5EF4-FFF2-40B4-BE49-F238E27FC236}">
              <a16:creationId xmlns:a16="http://schemas.microsoft.com/office/drawing/2014/main" id="{D0BB4D8E-2D53-4109-AB4A-5982DBA97A4A}"/>
            </a:ext>
          </a:extLst>
        </xdr:cNvPr>
        <xdr:cNvSpPr txBox="1"/>
      </xdr:nvSpPr>
      <xdr:spPr>
        <a:xfrm>
          <a:off x="12164069" y="9468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462" name="n_4mainValue【保健センター・保健所】&#10;有形固定資産減価償却率">
          <a:extLst>
            <a:ext uri="{FF2B5EF4-FFF2-40B4-BE49-F238E27FC236}">
              <a16:creationId xmlns:a16="http://schemas.microsoft.com/office/drawing/2014/main" id="{5EDCEE88-6343-4A01-9B1D-1CA42D0587CF}"/>
            </a:ext>
          </a:extLst>
        </xdr:cNvPr>
        <xdr:cNvSpPr txBox="1"/>
      </xdr:nvSpPr>
      <xdr:spPr>
        <a:xfrm>
          <a:off x="11354444" y="943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a:extLst>
            <a:ext uri="{FF2B5EF4-FFF2-40B4-BE49-F238E27FC236}">
              <a16:creationId xmlns:a16="http://schemas.microsoft.com/office/drawing/2014/main" id="{CFB3CBDC-CF82-420E-B438-131F29C6F69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a:extLst>
            <a:ext uri="{FF2B5EF4-FFF2-40B4-BE49-F238E27FC236}">
              <a16:creationId xmlns:a16="http://schemas.microsoft.com/office/drawing/2014/main" id="{2C77740F-0008-4EC9-85BA-6A7BDE16DCA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a:extLst>
            <a:ext uri="{FF2B5EF4-FFF2-40B4-BE49-F238E27FC236}">
              <a16:creationId xmlns:a16="http://schemas.microsoft.com/office/drawing/2014/main" id="{8B1011D3-44F1-4A5F-944B-93C3EBB78B1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a:extLst>
            <a:ext uri="{FF2B5EF4-FFF2-40B4-BE49-F238E27FC236}">
              <a16:creationId xmlns:a16="http://schemas.microsoft.com/office/drawing/2014/main" id="{8242DC22-C3CC-44EC-BBDF-4309C898C73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a:extLst>
            <a:ext uri="{FF2B5EF4-FFF2-40B4-BE49-F238E27FC236}">
              <a16:creationId xmlns:a16="http://schemas.microsoft.com/office/drawing/2014/main" id="{C8540A18-591F-4B55-AB5E-51CC9643BA6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a:extLst>
            <a:ext uri="{FF2B5EF4-FFF2-40B4-BE49-F238E27FC236}">
              <a16:creationId xmlns:a16="http://schemas.microsoft.com/office/drawing/2014/main" id="{246FCDF5-A866-4FEE-9975-CBEDFF5D310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a:extLst>
            <a:ext uri="{FF2B5EF4-FFF2-40B4-BE49-F238E27FC236}">
              <a16:creationId xmlns:a16="http://schemas.microsoft.com/office/drawing/2014/main" id="{6F45710D-53E5-447F-9D87-472103A26A8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a:extLst>
            <a:ext uri="{FF2B5EF4-FFF2-40B4-BE49-F238E27FC236}">
              <a16:creationId xmlns:a16="http://schemas.microsoft.com/office/drawing/2014/main" id="{6077BC62-A9DB-4E6E-BAFE-0C1F1C46E32B}"/>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a:extLst>
            <a:ext uri="{FF2B5EF4-FFF2-40B4-BE49-F238E27FC236}">
              <a16:creationId xmlns:a16="http://schemas.microsoft.com/office/drawing/2014/main" id="{91D06446-3967-4B90-A75D-8A2798BB9A1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a:extLst>
            <a:ext uri="{FF2B5EF4-FFF2-40B4-BE49-F238E27FC236}">
              <a16:creationId xmlns:a16="http://schemas.microsoft.com/office/drawing/2014/main" id="{FA5F7489-F961-4D03-83CC-73009C072386}"/>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a:extLst>
            <a:ext uri="{FF2B5EF4-FFF2-40B4-BE49-F238E27FC236}">
              <a16:creationId xmlns:a16="http://schemas.microsoft.com/office/drawing/2014/main" id="{0A66EBC1-2AAF-42B9-8F16-592776BC6406}"/>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4" name="テキスト ボックス 473">
          <a:extLst>
            <a:ext uri="{FF2B5EF4-FFF2-40B4-BE49-F238E27FC236}">
              <a16:creationId xmlns:a16="http://schemas.microsoft.com/office/drawing/2014/main" id="{24FA863E-7231-4E5E-818F-FA594F50DC8E}"/>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a:extLst>
            <a:ext uri="{FF2B5EF4-FFF2-40B4-BE49-F238E27FC236}">
              <a16:creationId xmlns:a16="http://schemas.microsoft.com/office/drawing/2014/main" id="{05E88ACD-0FE6-4C9F-9493-A756053FB89F}"/>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6" name="テキスト ボックス 475">
          <a:extLst>
            <a:ext uri="{FF2B5EF4-FFF2-40B4-BE49-F238E27FC236}">
              <a16:creationId xmlns:a16="http://schemas.microsoft.com/office/drawing/2014/main" id="{02E587C9-AB67-47EB-BE55-A655480CEFC8}"/>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D0F33B35-C38F-48EC-8C78-2BB2FC726014}"/>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08ED5DCF-296B-42C2-A2AA-E97CD6C81746}"/>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a:extLst>
            <a:ext uri="{FF2B5EF4-FFF2-40B4-BE49-F238E27FC236}">
              <a16:creationId xmlns:a16="http://schemas.microsoft.com/office/drawing/2014/main" id="{16897428-F870-4C9D-A010-2853F8E2C59F}"/>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0" name="テキスト ボックス 479">
          <a:extLst>
            <a:ext uri="{FF2B5EF4-FFF2-40B4-BE49-F238E27FC236}">
              <a16:creationId xmlns:a16="http://schemas.microsoft.com/office/drawing/2014/main" id="{92BC3F84-F8F1-459D-BC86-1F0B39EEDE9F}"/>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a:extLst>
            <a:ext uri="{FF2B5EF4-FFF2-40B4-BE49-F238E27FC236}">
              <a16:creationId xmlns:a16="http://schemas.microsoft.com/office/drawing/2014/main" id="{61532B4C-FD8E-477D-8492-03DB292F582E}"/>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2" name="テキスト ボックス 481">
          <a:extLst>
            <a:ext uri="{FF2B5EF4-FFF2-40B4-BE49-F238E27FC236}">
              <a16:creationId xmlns:a16="http://schemas.microsoft.com/office/drawing/2014/main" id="{5AF0DB2B-96B4-47D3-87D1-5320176A7D4F}"/>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C871BC55-7F87-40F3-B1C7-4146FDBB75EE}"/>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E956D0E4-B16F-457F-8214-F1ACCA01665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BE2959AB-099F-4163-9BFF-AA9E046CB6F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86" name="直線コネクタ 485">
          <a:extLst>
            <a:ext uri="{FF2B5EF4-FFF2-40B4-BE49-F238E27FC236}">
              <a16:creationId xmlns:a16="http://schemas.microsoft.com/office/drawing/2014/main" id="{7DFBF370-A657-4033-8CBA-CD9161F3C6DC}"/>
            </a:ext>
          </a:extLst>
        </xdr:cNvPr>
        <xdr:cNvCxnSpPr/>
      </xdr:nvCxnSpPr>
      <xdr:spPr>
        <a:xfrm flipV="1">
          <a:off x="19954239" y="9241790"/>
          <a:ext cx="0" cy="1123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58A755E8-27D2-4F17-91B7-4CDB583B3A98}"/>
            </a:ext>
          </a:extLst>
        </xdr:cNvPr>
        <xdr:cNvSpPr txBox="1"/>
      </xdr:nvSpPr>
      <xdr:spPr>
        <a:xfrm>
          <a:off x="19992975" y="1037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88" name="直線コネクタ 487">
          <a:extLst>
            <a:ext uri="{FF2B5EF4-FFF2-40B4-BE49-F238E27FC236}">
              <a16:creationId xmlns:a16="http://schemas.microsoft.com/office/drawing/2014/main" id="{95A100FF-ABE7-48E3-80FF-E44493F6006E}"/>
            </a:ext>
          </a:extLst>
        </xdr:cNvPr>
        <xdr:cNvCxnSpPr/>
      </xdr:nvCxnSpPr>
      <xdr:spPr>
        <a:xfrm>
          <a:off x="19878675" y="10365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6DD77B86-C6C7-4377-92D6-90FBF3630A78}"/>
            </a:ext>
          </a:extLst>
        </xdr:cNvPr>
        <xdr:cNvSpPr txBox="1"/>
      </xdr:nvSpPr>
      <xdr:spPr>
        <a:xfrm>
          <a:off x="19992975" y="902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90" name="直線コネクタ 489">
          <a:extLst>
            <a:ext uri="{FF2B5EF4-FFF2-40B4-BE49-F238E27FC236}">
              <a16:creationId xmlns:a16="http://schemas.microsoft.com/office/drawing/2014/main" id="{3BF610A1-7FF0-425A-A068-3C616B0F0CCD}"/>
            </a:ext>
          </a:extLst>
        </xdr:cNvPr>
        <xdr:cNvCxnSpPr/>
      </xdr:nvCxnSpPr>
      <xdr:spPr>
        <a:xfrm>
          <a:off x="19878675" y="924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4F55AF2B-0678-437C-A391-D3720380F297}"/>
            </a:ext>
          </a:extLst>
        </xdr:cNvPr>
        <xdr:cNvSpPr txBox="1"/>
      </xdr:nvSpPr>
      <xdr:spPr>
        <a:xfrm>
          <a:off x="19992975" y="10059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92" name="フローチャート: 判断 491">
          <a:extLst>
            <a:ext uri="{FF2B5EF4-FFF2-40B4-BE49-F238E27FC236}">
              <a16:creationId xmlns:a16="http://schemas.microsoft.com/office/drawing/2014/main" id="{BDC0628A-93C6-4B74-9CFE-FF9D96248317}"/>
            </a:ext>
          </a:extLst>
        </xdr:cNvPr>
        <xdr:cNvSpPr/>
      </xdr:nvSpPr>
      <xdr:spPr>
        <a:xfrm>
          <a:off x="19897725" y="100838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93" name="フローチャート: 判断 492">
          <a:extLst>
            <a:ext uri="{FF2B5EF4-FFF2-40B4-BE49-F238E27FC236}">
              <a16:creationId xmlns:a16="http://schemas.microsoft.com/office/drawing/2014/main" id="{0BE07362-AE71-44E0-A780-0469C4A166C6}"/>
            </a:ext>
          </a:extLst>
        </xdr:cNvPr>
        <xdr:cNvSpPr/>
      </xdr:nvSpPr>
      <xdr:spPr>
        <a:xfrm>
          <a:off x="19154775" y="100857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94" name="フローチャート: 判断 493">
          <a:extLst>
            <a:ext uri="{FF2B5EF4-FFF2-40B4-BE49-F238E27FC236}">
              <a16:creationId xmlns:a16="http://schemas.microsoft.com/office/drawing/2014/main" id="{7ECF4B12-B653-4BB4-8D55-6CC1740A9D46}"/>
            </a:ext>
          </a:extLst>
        </xdr:cNvPr>
        <xdr:cNvSpPr/>
      </xdr:nvSpPr>
      <xdr:spPr>
        <a:xfrm>
          <a:off x="18345150" y="10074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95" name="フローチャート: 判断 494">
          <a:extLst>
            <a:ext uri="{FF2B5EF4-FFF2-40B4-BE49-F238E27FC236}">
              <a16:creationId xmlns:a16="http://schemas.microsoft.com/office/drawing/2014/main" id="{0827E8FC-FE26-4F0B-8D4F-37645723E9FD}"/>
            </a:ext>
          </a:extLst>
        </xdr:cNvPr>
        <xdr:cNvSpPr/>
      </xdr:nvSpPr>
      <xdr:spPr>
        <a:xfrm>
          <a:off x="17554575" y="100895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496" name="フローチャート: 判断 495">
          <a:extLst>
            <a:ext uri="{FF2B5EF4-FFF2-40B4-BE49-F238E27FC236}">
              <a16:creationId xmlns:a16="http://schemas.microsoft.com/office/drawing/2014/main" id="{2AC7547E-A75F-49BF-B8BD-A0E65BCBE107}"/>
            </a:ext>
          </a:extLst>
        </xdr:cNvPr>
        <xdr:cNvSpPr/>
      </xdr:nvSpPr>
      <xdr:spPr>
        <a:xfrm>
          <a:off x="16754475" y="101219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8EEB0E73-A39C-4E8D-A9C0-1C29A0D0FDE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644946F6-06AE-4A59-A8D0-D293671A34E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EA3C1CAA-9A10-4660-88CE-EC5486C6D44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57D4A378-EDE5-426E-9EF7-43322A5CAB4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AA49191E-1FA9-45AF-9866-A5A0BD295AD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84455</xdr:rowOff>
    </xdr:from>
    <xdr:to>
      <xdr:col>116</xdr:col>
      <xdr:colOff>114300</xdr:colOff>
      <xdr:row>61</xdr:row>
      <xdr:rowOff>14605</xdr:rowOff>
    </xdr:to>
    <xdr:sp macro="" textlink="">
      <xdr:nvSpPr>
        <xdr:cNvPr id="502" name="楕円 501">
          <a:extLst>
            <a:ext uri="{FF2B5EF4-FFF2-40B4-BE49-F238E27FC236}">
              <a16:creationId xmlns:a16="http://schemas.microsoft.com/office/drawing/2014/main" id="{45EA0C9B-058E-4520-8CC1-B52EB1E6A69F}"/>
            </a:ext>
          </a:extLst>
        </xdr:cNvPr>
        <xdr:cNvSpPr/>
      </xdr:nvSpPr>
      <xdr:spPr>
        <a:xfrm>
          <a:off x="19897725" y="98126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107332</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78840932-D9EB-4343-9223-58F1033C5BFE}"/>
            </a:ext>
          </a:extLst>
        </xdr:cNvPr>
        <xdr:cNvSpPr txBox="1"/>
      </xdr:nvSpPr>
      <xdr:spPr>
        <a:xfrm>
          <a:off x="19992975" y="966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93980</xdr:rowOff>
    </xdr:from>
    <xdr:to>
      <xdr:col>112</xdr:col>
      <xdr:colOff>38100</xdr:colOff>
      <xdr:row>61</xdr:row>
      <xdr:rowOff>24130</xdr:rowOff>
    </xdr:to>
    <xdr:sp macro="" textlink="">
      <xdr:nvSpPr>
        <xdr:cNvPr id="504" name="楕円 503">
          <a:extLst>
            <a:ext uri="{FF2B5EF4-FFF2-40B4-BE49-F238E27FC236}">
              <a16:creationId xmlns:a16="http://schemas.microsoft.com/office/drawing/2014/main" id="{427FF2E3-76CB-440F-9BA6-9A6A132D6366}"/>
            </a:ext>
          </a:extLst>
        </xdr:cNvPr>
        <xdr:cNvSpPr/>
      </xdr:nvSpPr>
      <xdr:spPr>
        <a:xfrm>
          <a:off x="19154775" y="98190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135255</xdr:rowOff>
    </xdr:from>
    <xdr:to>
      <xdr:col>116</xdr:col>
      <xdr:colOff>63500</xdr:colOff>
      <xdr:row>60</xdr:row>
      <xdr:rowOff>144780</xdr:rowOff>
    </xdr:to>
    <xdr:cxnSp macro="">
      <xdr:nvCxnSpPr>
        <xdr:cNvPr id="505" name="直線コネクタ 504">
          <a:extLst>
            <a:ext uri="{FF2B5EF4-FFF2-40B4-BE49-F238E27FC236}">
              <a16:creationId xmlns:a16="http://schemas.microsoft.com/office/drawing/2014/main" id="{8F1644D2-D77E-49F2-8532-3791BAE9F129}"/>
            </a:ext>
          </a:extLst>
        </xdr:cNvPr>
        <xdr:cNvCxnSpPr/>
      </xdr:nvCxnSpPr>
      <xdr:spPr>
        <a:xfrm flipV="1">
          <a:off x="19202400" y="9860280"/>
          <a:ext cx="75247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103505</xdr:rowOff>
    </xdr:from>
    <xdr:to>
      <xdr:col>107</xdr:col>
      <xdr:colOff>101600</xdr:colOff>
      <xdr:row>61</xdr:row>
      <xdr:rowOff>33655</xdr:rowOff>
    </xdr:to>
    <xdr:sp macro="" textlink="">
      <xdr:nvSpPr>
        <xdr:cNvPr id="506" name="楕円 505">
          <a:extLst>
            <a:ext uri="{FF2B5EF4-FFF2-40B4-BE49-F238E27FC236}">
              <a16:creationId xmlns:a16="http://schemas.microsoft.com/office/drawing/2014/main" id="{AC43770F-1656-4281-83C6-906802CC8D5F}"/>
            </a:ext>
          </a:extLst>
        </xdr:cNvPr>
        <xdr:cNvSpPr/>
      </xdr:nvSpPr>
      <xdr:spPr>
        <a:xfrm>
          <a:off x="18345150" y="983170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144780</xdr:rowOff>
    </xdr:from>
    <xdr:to>
      <xdr:col>111</xdr:col>
      <xdr:colOff>177800</xdr:colOff>
      <xdr:row>60</xdr:row>
      <xdr:rowOff>154305</xdr:rowOff>
    </xdr:to>
    <xdr:cxnSp macro="">
      <xdr:nvCxnSpPr>
        <xdr:cNvPr id="507" name="直線コネクタ 506">
          <a:extLst>
            <a:ext uri="{FF2B5EF4-FFF2-40B4-BE49-F238E27FC236}">
              <a16:creationId xmlns:a16="http://schemas.microsoft.com/office/drawing/2014/main" id="{8797138F-F948-42A4-A32A-82CB908E009D}"/>
            </a:ext>
          </a:extLst>
        </xdr:cNvPr>
        <xdr:cNvCxnSpPr/>
      </xdr:nvCxnSpPr>
      <xdr:spPr>
        <a:xfrm flipV="1">
          <a:off x="18392775" y="9866630"/>
          <a:ext cx="80962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118745</xdr:rowOff>
    </xdr:from>
    <xdr:to>
      <xdr:col>102</xdr:col>
      <xdr:colOff>165100</xdr:colOff>
      <xdr:row>61</xdr:row>
      <xdr:rowOff>48895</xdr:rowOff>
    </xdr:to>
    <xdr:sp macro="" textlink="">
      <xdr:nvSpPr>
        <xdr:cNvPr id="508" name="楕円 507">
          <a:extLst>
            <a:ext uri="{FF2B5EF4-FFF2-40B4-BE49-F238E27FC236}">
              <a16:creationId xmlns:a16="http://schemas.microsoft.com/office/drawing/2014/main" id="{06CF675B-1902-4972-ABF9-865CF7390336}"/>
            </a:ext>
          </a:extLst>
        </xdr:cNvPr>
        <xdr:cNvSpPr/>
      </xdr:nvSpPr>
      <xdr:spPr>
        <a:xfrm>
          <a:off x="17554575" y="98469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154305</xdr:rowOff>
    </xdr:from>
    <xdr:to>
      <xdr:col>107</xdr:col>
      <xdr:colOff>50800</xdr:colOff>
      <xdr:row>60</xdr:row>
      <xdr:rowOff>169545</xdr:rowOff>
    </xdr:to>
    <xdr:cxnSp macro="">
      <xdr:nvCxnSpPr>
        <xdr:cNvPr id="509" name="直線コネクタ 508">
          <a:extLst>
            <a:ext uri="{FF2B5EF4-FFF2-40B4-BE49-F238E27FC236}">
              <a16:creationId xmlns:a16="http://schemas.microsoft.com/office/drawing/2014/main" id="{5FD901BE-C3EA-46CC-B681-CB835859DAA2}"/>
            </a:ext>
          </a:extLst>
        </xdr:cNvPr>
        <xdr:cNvCxnSpPr/>
      </xdr:nvCxnSpPr>
      <xdr:spPr>
        <a:xfrm flipV="1">
          <a:off x="17602200" y="9879330"/>
          <a:ext cx="79057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128270</xdr:rowOff>
    </xdr:from>
    <xdr:to>
      <xdr:col>98</xdr:col>
      <xdr:colOff>38100</xdr:colOff>
      <xdr:row>61</xdr:row>
      <xdr:rowOff>58420</xdr:rowOff>
    </xdr:to>
    <xdr:sp macro="" textlink="">
      <xdr:nvSpPr>
        <xdr:cNvPr id="510" name="楕円 509">
          <a:extLst>
            <a:ext uri="{FF2B5EF4-FFF2-40B4-BE49-F238E27FC236}">
              <a16:creationId xmlns:a16="http://schemas.microsoft.com/office/drawing/2014/main" id="{5712CEC0-7A42-4740-ADBD-9578435A441E}"/>
            </a:ext>
          </a:extLst>
        </xdr:cNvPr>
        <xdr:cNvSpPr/>
      </xdr:nvSpPr>
      <xdr:spPr>
        <a:xfrm>
          <a:off x="16754475" y="98501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169545</xdr:rowOff>
    </xdr:from>
    <xdr:to>
      <xdr:col>102</xdr:col>
      <xdr:colOff>114300</xdr:colOff>
      <xdr:row>61</xdr:row>
      <xdr:rowOff>7620</xdr:rowOff>
    </xdr:to>
    <xdr:cxnSp macro="">
      <xdr:nvCxnSpPr>
        <xdr:cNvPr id="511" name="直線コネクタ 510">
          <a:extLst>
            <a:ext uri="{FF2B5EF4-FFF2-40B4-BE49-F238E27FC236}">
              <a16:creationId xmlns:a16="http://schemas.microsoft.com/office/drawing/2014/main" id="{30F32D94-1ED5-4076-B4DD-9D66A14541F2}"/>
            </a:ext>
          </a:extLst>
        </xdr:cNvPr>
        <xdr:cNvCxnSpPr/>
      </xdr:nvCxnSpPr>
      <xdr:spPr>
        <a:xfrm flipV="1">
          <a:off x="16802100" y="9885045"/>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512" name="n_1aveValue【保健センター・保健所】&#10;一人当たり面積">
          <a:extLst>
            <a:ext uri="{FF2B5EF4-FFF2-40B4-BE49-F238E27FC236}">
              <a16:creationId xmlns:a16="http://schemas.microsoft.com/office/drawing/2014/main" id="{F4A5734A-9B41-4586-A3EF-9249509F24C4}"/>
            </a:ext>
          </a:extLst>
        </xdr:cNvPr>
        <xdr:cNvSpPr txBox="1"/>
      </xdr:nvSpPr>
      <xdr:spPr>
        <a:xfrm>
          <a:off x="18983402" y="1017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513" name="n_2aveValue【保健センター・保健所】&#10;一人当たり面積">
          <a:extLst>
            <a:ext uri="{FF2B5EF4-FFF2-40B4-BE49-F238E27FC236}">
              <a16:creationId xmlns:a16="http://schemas.microsoft.com/office/drawing/2014/main" id="{4A42B1D8-B6A0-4E96-91F1-1324209DC181}"/>
            </a:ext>
          </a:extLst>
        </xdr:cNvPr>
        <xdr:cNvSpPr txBox="1"/>
      </xdr:nvSpPr>
      <xdr:spPr>
        <a:xfrm>
          <a:off x="18183302" y="1017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514" name="n_3aveValue【保健センター・保健所】&#10;一人当たり面積">
          <a:extLst>
            <a:ext uri="{FF2B5EF4-FFF2-40B4-BE49-F238E27FC236}">
              <a16:creationId xmlns:a16="http://schemas.microsoft.com/office/drawing/2014/main" id="{BC42C077-9232-4B52-B448-D3BA72278D63}"/>
            </a:ext>
          </a:extLst>
        </xdr:cNvPr>
        <xdr:cNvSpPr txBox="1"/>
      </xdr:nvSpPr>
      <xdr:spPr>
        <a:xfrm>
          <a:off x="17383202" y="1018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macro="" textlink="">
      <xdr:nvSpPr>
        <xdr:cNvPr id="515" name="n_4aveValue【保健センター・保健所】&#10;一人当たり面積">
          <a:extLst>
            <a:ext uri="{FF2B5EF4-FFF2-40B4-BE49-F238E27FC236}">
              <a16:creationId xmlns:a16="http://schemas.microsoft.com/office/drawing/2014/main" id="{0ABCE563-E5E3-42C3-8D2E-0286A2BD3AB3}"/>
            </a:ext>
          </a:extLst>
        </xdr:cNvPr>
        <xdr:cNvSpPr txBox="1"/>
      </xdr:nvSpPr>
      <xdr:spPr>
        <a:xfrm>
          <a:off x="165926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40657</xdr:rowOff>
    </xdr:from>
    <xdr:ext cx="469744" cy="259045"/>
    <xdr:sp macro="" textlink="">
      <xdr:nvSpPr>
        <xdr:cNvPr id="516" name="n_1mainValue【保健センター・保健所】&#10;一人当たり面積">
          <a:extLst>
            <a:ext uri="{FF2B5EF4-FFF2-40B4-BE49-F238E27FC236}">
              <a16:creationId xmlns:a16="http://schemas.microsoft.com/office/drawing/2014/main" id="{F340C106-0AFC-49DC-BBFB-BCD0CE4DD181}"/>
            </a:ext>
          </a:extLst>
        </xdr:cNvPr>
        <xdr:cNvSpPr txBox="1"/>
      </xdr:nvSpPr>
      <xdr:spPr>
        <a:xfrm>
          <a:off x="18983402" y="960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50182</xdr:rowOff>
    </xdr:from>
    <xdr:ext cx="469744" cy="259045"/>
    <xdr:sp macro="" textlink="">
      <xdr:nvSpPr>
        <xdr:cNvPr id="517" name="n_2mainValue【保健センター・保健所】&#10;一人当たり面積">
          <a:extLst>
            <a:ext uri="{FF2B5EF4-FFF2-40B4-BE49-F238E27FC236}">
              <a16:creationId xmlns:a16="http://schemas.microsoft.com/office/drawing/2014/main" id="{5E9C66E2-9134-42E6-ADD9-23250678E63F}"/>
            </a:ext>
          </a:extLst>
        </xdr:cNvPr>
        <xdr:cNvSpPr txBox="1"/>
      </xdr:nvSpPr>
      <xdr:spPr>
        <a:xfrm>
          <a:off x="18183302" y="961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65422</xdr:rowOff>
    </xdr:from>
    <xdr:ext cx="469744" cy="259045"/>
    <xdr:sp macro="" textlink="">
      <xdr:nvSpPr>
        <xdr:cNvPr id="518" name="n_3mainValue【保健センター・保健所】&#10;一人当たり面積">
          <a:extLst>
            <a:ext uri="{FF2B5EF4-FFF2-40B4-BE49-F238E27FC236}">
              <a16:creationId xmlns:a16="http://schemas.microsoft.com/office/drawing/2014/main" id="{6AB3055F-380E-40E1-AFB2-8192F539EB06}"/>
            </a:ext>
          </a:extLst>
        </xdr:cNvPr>
        <xdr:cNvSpPr txBox="1"/>
      </xdr:nvSpPr>
      <xdr:spPr>
        <a:xfrm>
          <a:off x="17383202" y="963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74947</xdr:rowOff>
    </xdr:from>
    <xdr:ext cx="469744" cy="259045"/>
    <xdr:sp macro="" textlink="">
      <xdr:nvSpPr>
        <xdr:cNvPr id="519" name="n_4mainValue【保健センター・保健所】&#10;一人当たり面積">
          <a:extLst>
            <a:ext uri="{FF2B5EF4-FFF2-40B4-BE49-F238E27FC236}">
              <a16:creationId xmlns:a16="http://schemas.microsoft.com/office/drawing/2014/main" id="{FD080D0C-7FEE-4A85-AF15-6CD76C08A549}"/>
            </a:ext>
          </a:extLst>
        </xdr:cNvPr>
        <xdr:cNvSpPr txBox="1"/>
      </xdr:nvSpPr>
      <xdr:spPr>
        <a:xfrm>
          <a:off x="16592627" y="963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91ED37DB-F578-4667-AF19-1938ABEAA63E}"/>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FB622D7F-4B9C-4D84-B8B3-B8D6E06AB757}"/>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3D193D72-D32D-496C-9ADF-860D3082798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7F15EE92-1E41-4C44-907B-AFBE3A76652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9D582D22-D6C9-4728-811C-E27A5D211D5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EFFC6BF2-537E-4216-B0FA-B27847D82F3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9518F742-A3F2-48A1-A78D-161C84D4E9C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BC675DCB-26F5-4165-B1A7-8778F10036A7}"/>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2ADA37D3-1E7E-49FB-87FC-990922E203BA}"/>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ACEA9B8E-8A51-4C66-9B66-FF140F877D04}"/>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05006AEE-BBC4-4FAF-81BF-FC45626FEAE2}"/>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0E84BA05-C087-4A82-9A07-4538255F5C41}"/>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27758E39-AC7E-48F1-ADB4-8595EC5E24A2}"/>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3429AA3F-8AF8-4AD3-907C-32B9FA6B8389}"/>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205EF7AB-F1BD-465D-B6EA-089CDE70E753}"/>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118BD7EC-CE6D-41B1-BE6B-BA561D0CF7C2}"/>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3CDD5B7A-78EB-455C-845A-D8848B2FB992}"/>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B4ACCDFE-2199-4ECE-8746-66D25DE393B1}"/>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6CF1054C-FD98-432B-A75B-065DF2BEDD1C}"/>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1385847D-3584-4DBD-8BA9-9B558C7865E3}"/>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845403E5-2A13-4CB6-B493-F0D09F37D6FB}"/>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45A96E21-26DA-4EA4-B60E-DAC7BD0AC08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AC2C6227-C86F-4E6D-A5A2-006F40028DA5}"/>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B3FDFFEC-9EE3-469B-83B8-A287555147B4}"/>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4" name="直線コネクタ 543">
          <a:extLst>
            <a:ext uri="{FF2B5EF4-FFF2-40B4-BE49-F238E27FC236}">
              <a16:creationId xmlns:a16="http://schemas.microsoft.com/office/drawing/2014/main" id="{ED10CB7B-D853-4E5E-BA3F-9F47FB2405EB}"/>
            </a:ext>
          </a:extLst>
        </xdr:cNvPr>
        <xdr:cNvCxnSpPr/>
      </xdr:nvCxnSpPr>
      <xdr:spPr>
        <a:xfrm flipV="1">
          <a:off x="14696439" y="12498705"/>
          <a:ext cx="0" cy="1504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5" name="【消防施設】&#10;有形固定資産減価償却率最小値テキスト">
          <a:extLst>
            <a:ext uri="{FF2B5EF4-FFF2-40B4-BE49-F238E27FC236}">
              <a16:creationId xmlns:a16="http://schemas.microsoft.com/office/drawing/2014/main" id="{7BDD76EC-4161-4EB9-BE2A-B50BAA8E4C89}"/>
            </a:ext>
          </a:extLst>
        </xdr:cNvPr>
        <xdr:cNvSpPr txBox="1"/>
      </xdr:nvSpPr>
      <xdr:spPr>
        <a:xfrm>
          <a:off x="14735175"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6" name="直線コネクタ 545">
          <a:extLst>
            <a:ext uri="{FF2B5EF4-FFF2-40B4-BE49-F238E27FC236}">
              <a16:creationId xmlns:a16="http://schemas.microsoft.com/office/drawing/2014/main" id="{83CBBE02-7EEA-4EB4-BF90-D6995015F927}"/>
            </a:ext>
          </a:extLst>
        </xdr:cNvPr>
        <xdr:cNvCxnSpPr/>
      </xdr:nvCxnSpPr>
      <xdr:spPr>
        <a:xfrm>
          <a:off x="14611350" y="14003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5D236304-C119-40FB-8A9F-7F0AAF201E94}"/>
            </a:ext>
          </a:extLst>
        </xdr:cNvPr>
        <xdr:cNvSpPr txBox="1"/>
      </xdr:nvSpPr>
      <xdr:spPr>
        <a:xfrm>
          <a:off x="14735175" y="1229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8" name="直線コネクタ 547">
          <a:extLst>
            <a:ext uri="{FF2B5EF4-FFF2-40B4-BE49-F238E27FC236}">
              <a16:creationId xmlns:a16="http://schemas.microsoft.com/office/drawing/2014/main" id="{1C06DB67-9F6D-4816-B448-3C787D2BEB97}"/>
            </a:ext>
          </a:extLst>
        </xdr:cNvPr>
        <xdr:cNvCxnSpPr/>
      </xdr:nvCxnSpPr>
      <xdr:spPr>
        <a:xfrm>
          <a:off x="14611350" y="12498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BC7E6C3F-5D28-4029-AABF-01773E72D347}"/>
            </a:ext>
          </a:extLst>
        </xdr:cNvPr>
        <xdr:cNvSpPr txBox="1"/>
      </xdr:nvSpPr>
      <xdr:spPr>
        <a:xfrm>
          <a:off x="14735175" y="13179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50" name="フローチャート: 判断 549">
          <a:extLst>
            <a:ext uri="{FF2B5EF4-FFF2-40B4-BE49-F238E27FC236}">
              <a16:creationId xmlns:a16="http://schemas.microsoft.com/office/drawing/2014/main" id="{10414F55-3A3F-4124-A4F3-90B440DB00C6}"/>
            </a:ext>
          </a:extLst>
        </xdr:cNvPr>
        <xdr:cNvSpPr/>
      </xdr:nvSpPr>
      <xdr:spPr>
        <a:xfrm>
          <a:off x="14649450" y="133153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51" name="フローチャート: 判断 550">
          <a:extLst>
            <a:ext uri="{FF2B5EF4-FFF2-40B4-BE49-F238E27FC236}">
              <a16:creationId xmlns:a16="http://schemas.microsoft.com/office/drawing/2014/main" id="{3F3CC56A-1EBD-45B5-BE85-B935D2C81968}"/>
            </a:ext>
          </a:extLst>
        </xdr:cNvPr>
        <xdr:cNvSpPr/>
      </xdr:nvSpPr>
      <xdr:spPr>
        <a:xfrm>
          <a:off x="13887450" y="133832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2" name="フローチャート: 判断 551">
          <a:extLst>
            <a:ext uri="{FF2B5EF4-FFF2-40B4-BE49-F238E27FC236}">
              <a16:creationId xmlns:a16="http://schemas.microsoft.com/office/drawing/2014/main" id="{B7E87CE1-CD2D-4CB8-A2F6-454FD20E90B6}"/>
            </a:ext>
          </a:extLst>
        </xdr:cNvPr>
        <xdr:cNvSpPr/>
      </xdr:nvSpPr>
      <xdr:spPr>
        <a:xfrm>
          <a:off x="13096875" y="133661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3" name="フローチャート: 判断 552">
          <a:extLst>
            <a:ext uri="{FF2B5EF4-FFF2-40B4-BE49-F238E27FC236}">
              <a16:creationId xmlns:a16="http://schemas.microsoft.com/office/drawing/2014/main" id="{4DBEB383-B944-45B1-BC42-D68EF7B8E483}"/>
            </a:ext>
          </a:extLst>
        </xdr:cNvPr>
        <xdr:cNvSpPr/>
      </xdr:nvSpPr>
      <xdr:spPr>
        <a:xfrm>
          <a:off x="12296775" y="13343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4" name="フローチャート: 判断 553">
          <a:extLst>
            <a:ext uri="{FF2B5EF4-FFF2-40B4-BE49-F238E27FC236}">
              <a16:creationId xmlns:a16="http://schemas.microsoft.com/office/drawing/2014/main" id="{9C88BEDF-F921-48E4-BCA6-60DCABD35D03}"/>
            </a:ext>
          </a:extLst>
        </xdr:cNvPr>
        <xdr:cNvSpPr/>
      </xdr:nvSpPr>
      <xdr:spPr>
        <a:xfrm>
          <a:off x="11487150" y="13303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E0F4E0E7-2B2C-4622-AE91-27B7277B876A}"/>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0F4CAAAC-666F-4528-8A36-B52BA5B7EACA}"/>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4AFD9399-DBEF-420D-BAB8-9FD71622475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D9315779-A0CD-43BB-B3C8-49AFDB8F000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F1C9B16D-D413-4909-B23B-8771D513E7A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65405</xdr:rowOff>
    </xdr:from>
    <xdr:to>
      <xdr:col>85</xdr:col>
      <xdr:colOff>177800</xdr:colOff>
      <xdr:row>82</xdr:row>
      <xdr:rowOff>167005</xdr:rowOff>
    </xdr:to>
    <xdr:sp macro="" textlink="">
      <xdr:nvSpPr>
        <xdr:cNvPr id="560" name="楕円 559">
          <a:extLst>
            <a:ext uri="{FF2B5EF4-FFF2-40B4-BE49-F238E27FC236}">
              <a16:creationId xmlns:a16="http://schemas.microsoft.com/office/drawing/2014/main" id="{F7BD877F-2E69-4935-9C07-2F6FE0BDD54D}"/>
            </a:ext>
          </a:extLst>
        </xdr:cNvPr>
        <xdr:cNvSpPr/>
      </xdr:nvSpPr>
      <xdr:spPr>
        <a:xfrm>
          <a:off x="14649450" y="13355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43832</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EDFEF87B-521C-4A79-B96A-982E1DF59999}"/>
            </a:ext>
          </a:extLst>
        </xdr:cNvPr>
        <xdr:cNvSpPr txBox="1"/>
      </xdr:nvSpPr>
      <xdr:spPr>
        <a:xfrm>
          <a:off x="14735175" y="1333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143511</xdr:rowOff>
    </xdr:from>
    <xdr:to>
      <xdr:col>81</xdr:col>
      <xdr:colOff>101600</xdr:colOff>
      <xdr:row>82</xdr:row>
      <xdr:rowOff>73661</xdr:rowOff>
    </xdr:to>
    <xdr:sp macro="" textlink="">
      <xdr:nvSpPr>
        <xdr:cNvPr id="562" name="楕円 561">
          <a:extLst>
            <a:ext uri="{FF2B5EF4-FFF2-40B4-BE49-F238E27FC236}">
              <a16:creationId xmlns:a16="http://schemas.microsoft.com/office/drawing/2014/main" id="{FB68FBF7-03C3-409A-AF62-F64305AEBCEE}"/>
            </a:ext>
          </a:extLst>
        </xdr:cNvPr>
        <xdr:cNvSpPr/>
      </xdr:nvSpPr>
      <xdr:spPr>
        <a:xfrm>
          <a:off x="13887450" y="132657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22861</xdr:rowOff>
    </xdr:from>
    <xdr:to>
      <xdr:col>85</xdr:col>
      <xdr:colOff>127000</xdr:colOff>
      <xdr:row>82</xdr:row>
      <xdr:rowOff>116205</xdr:rowOff>
    </xdr:to>
    <xdr:cxnSp macro="">
      <xdr:nvCxnSpPr>
        <xdr:cNvPr id="563" name="直線コネクタ 562">
          <a:extLst>
            <a:ext uri="{FF2B5EF4-FFF2-40B4-BE49-F238E27FC236}">
              <a16:creationId xmlns:a16="http://schemas.microsoft.com/office/drawing/2014/main" id="{50989FD8-14B1-4706-A603-A83ADB07FE4F}"/>
            </a:ext>
          </a:extLst>
        </xdr:cNvPr>
        <xdr:cNvCxnSpPr/>
      </xdr:nvCxnSpPr>
      <xdr:spPr>
        <a:xfrm>
          <a:off x="13935075" y="13313411"/>
          <a:ext cx="762000" cy="9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50164</xdr:rowOff>
    </xdr:from>
    <xdr:to>
      <xdr:col>76</xdr:col>
      <xdr:colOff>165100</xdr:colOff>
      <xdr:row>81</xdr:row>
      <xdr:rowOff>151764</xdr:rowOff>
    </xdr:to>
    <xdr:sp macro="" textlink="">
      <xdr:nvSpPr>
        <xdr:cNvPr id="564" name="楕円 563">
          <a:extLst>
            <a:ext uri="{FF2B5EF4-FFF2-40B4-BE49-F238E27FC236}">
              <a16:creationId xmlns:a16="http://schemas.microsoft.com/office/drawing/2014/main" id="{6D3A7AA5-CA1E-4B8F-94F5-153253F140ED}"/>
            </a:ext>
          </a:extLst>
        </xdr:cNvPr>
        <xdr:cNvSpPr/>
      </xdr:nvSpPr>
      <xdr:spPr>
        <a:xfrm>
          <a:off x="13096875" y="131724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100964</xdr:rowOff>
    </xdr:from>
    <xdr:to>
      <xdr:col>81</xdr:col>
      <xdr:colOff>50800</xdr:colOff>
      <xdr:row>82</xdr:row>
      <xdr:rowOff>22861</xdr:rowOff>
    </xdr:to>
    <xdr:cxnSp macro="">
      <xdr:nvCxnSpPr>
        <xdr:cNvPr id="565" name="直線コネクタ 564">
          <a:extLst>
            <a:ext uri="{FF2B5EF4-FFF2-40B4-BE49-F238E27FC236}">
              <a16:creationId xmlns:a16="http://schemas.microsoft.com/office/drawing/2014/main" id="{C8879C1D-49B6-4D91-8DE3-D39F47E018C1}"/>
            </a:ext>
          </a:extLst>
        </xdr:cNvPr>
        <xdr:cNvCxnSpPr/>
      </xdr:nvCxnSpPr>
      <xdr:spPr>
        <a:xfrm>
          <a:off x="13144500" y="13229589"/>
          <a:ext cx="790575"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151130</xdr:rowOff>
    </xdr:from>
    <xdr:to>
      <xdr:col>72</xdr:col>
      <xdr:colOff>38100</xdr:colOff>
      <xdr:row>79</xdr:row>
      <xdr:rowOff>81280</xdr:rowOff>
    </xdr:to>
    <xdr:sp macro="" textlink="">
      <xdr:nvSpPr>
        <xdr:cNvPr id="566" name="楕円 565">
          <a:extLst>
            <a:ext uri="{FF2B5EF4-FFF2-40B4-BE49-F238E27FC236}">
              <a16:creationId xmlns:a16="http://schemas.microsoft.com/office/drawing/2014/main" id="{7CC2FCC3-8BFC-419C-A09E-BD80FE4536C7}"/>
            </a:ext>
          </a:extLst>
        </xdr:cNvPr>
        <xdr:cNvSpPr/>
      </xdr:nvSpPr>
      <xdr:spPr>
        <a:xfrm>
          <a:off x="12296775" y="127908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30480</xdr:rowOff>
    </xdr:from>
    <xdr:to>
      <xdr:col>76</xdr:col>
      <xdr:colOff>114300</xdr:colOff>
      <xdr:row>81</xdr:row>
      <xdr:rowOff>100964</xdr:rowOff>
    </xdr:to>
    <xdr:cxnSp macro="">
      <xdr:nvCxnSpPr>
        <xdr:cNvPr id="567" name="直線コネクタ 566">
          <a:extLst>
            <a:ext uri="{FF2B5EF4-FFF2-40B4-BE49-F238E27FC236}">
              <a16:creationId xmlns:a16="http://schemas.microsoft.com/office/drawing/2014/main" id="{91DD2A4D-6B83-410E-834E-C7FFCDB67511}"/>
            </a:ext>
          </a:extLst>
        </xdr:cNvPr>
        <xdr:cNvCxnSpPr/>
      </xdr:nvCxnSpPr>
      <xdr:spPr>
        <a:xfrm>
          <a:off x="12344400" y="12828905"/>
          <a:ext cx="800100" cy="40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636</xdr:rowOff>
    </xdr:from>
    <xdr:to>
      <xdr:col>67</xdr:col>
      <xdr:colOff>101600</xdr:colOff>
      <xdr:row>80</xdr:row>
      <xdr:rowOff>102236</xdr:rowOff>
    </xdr:to>
    <xdr:sp macro="" textlink="">
      <xdr:nvSpPr>
        <xdr:cNvPr id="568" name="楕円 567">
          <a:extLst>
            <a:ext uri="{FF2B5EF4-FFF2-40B4-BE49-F238E27FC236}">
              <a16:creationId xmlns:a16="http://schemas.microsoft.com/office/drawing/2014/main" id="{D66FCA1D-3D9D-4677-8F8D-5BB01A6BB48D}"/>
            </a:ext>
          </a:extLst>
        </xdr:cNvPr>
        <xdr:cNvSpPr/>
      </xdr:nvSpPr>
      <xdr:spPr>
        <a:xfrm>
          <a:off x="11487150" y="129641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30480</xdr:rowOff>
    </xdr:from>
    <xdr:to>
      <xdr:col>71</xdr:col>
      <xdr:colOff>177800</xdr:colOff>
      <xdr:row>80</xdr:row>
      <xdr:rowOff>51436</xdr:rowOff>
    </xdr:to>
    <xdr:cxnSp macro="">
      <xdr:nvCxnSpPr>
        <xdr:cNvPr id="569" name="直線コネクタ 568">
          <a:extLst>
            <a:ext uri="{FF2B5EF4-FFF2-40B4-BE49-F238E27FC236}">
              <a16:creationId xmlns:a16="http://schemas.microsoft.com/office/drawing/2014/main" id="{75FDA7C9-26E1-456A-8AC0-7EAA9F818E40}"/>
            </a:ext>
          </a:extLst>
        </xdr:cNvPr>
        <xdr:cNvCxnSpPr/>
      </xdr:nvCxnSpPr>
      <xdr:spPr>
        <a:xfrm flipV="1">
          <a:off x="11534775" y="12828905"/>
          <a:ext cx="809625"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70" name="n_1aveValue【消防施設】&#10;有形固定資産減価償却率">
          <a:extLst>
            <a:ext uri="{FF2B5EF4-FFF2-40B4-BE49-F238E27FC236}">
              <a16:creationId xmlns:a16="http://schemas.microsoft.com/office/drawing/2014/main" id="{48B1AD84-516B-4026-8D56-2BBEFACC8D28}"/>
            </a:ext>
          </a:extLst>
        </xdr:cNvPr>
        <xdr:cNvSpPr txBox="1"/>
      </xdr:nvSpPr>
      <xdr:spPr>
        <a:xfrm>
          <a:off x="13745219" y="1346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71" name="n_2aveValue【消防施設】&#10;有形固定資産減価償却率">
          <a:extLst>
            <a:ext uri="{FF2B5EF4-FFF2-40B4-BE49-F238E27FC236}">
              <a16:creationId xmlns:a16="http://schemas.microsoft.com/office/drawing/2014/main" id="{F9FC44FE-E413-4BE1-8CC1-CAB8915B2FE0}"/>
            </a:ext>
          </a:extLst>
        </xdr:cNvPr>
        <xdr:cNvSpPr txBox="1"/>
      </xdr:nvSpPr>
      <xdr:spPr>
        <a:xfrm>
          <a:off x="12964169"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572" name="n_3aveValue【消防施設】&#10;有形固定資産減価償却率">
          <a:extLst>
            <a:ext uri="{FF2B5EF4-FFF2-40B4-BE49-F238E27FC236}">
              <a16:creationId xmlns:a16="http://schemas.microsoft.com/office/drawing/2014/main" id="{6E98E8E7-7972-4CD2-8EDA-6C3DD24EFCA8}"/>
            </a:ext>
          </a:extLst>
        </xdr:cNvPr>
        <xdr:cNvSpPr txBox="1"/>
      </xdr:nvSpPr>
      <xdr:spPr>
        <a:xfrm>
          <a:off x="12164069"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573" name="n_4aveValue【消防施設】&#10;有形固定資産減価償却率">
          <a:extLst>
            <a:ext uri="{FF2B5EF4-FFF2-40B4-BE49-F238E27FC236}">
              <a16:creationId xmlns:a16="http://schemas.microsoft.com/office/drawing/2014/main" id="{2EE60A3A-BA37-4C40-8DE4-B0AFEB87E404}"/>
            </a:ext>
          </a:extLst>
        </xdr:cNvPr>
        <xdr:cNvSpPr txBox="1"/>
      </xdr:nvSpPr>
      <xdr:spPr>
        <a:xfrm>
          <a:off x="11354444" y="1339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90188</xdr:rowOff>
    </xdr:from>
    <xdr:ext cx="405111" cy="259045"/>
    <xdr:sp macro="" textlink="">
      <xdr:nvSpPr>
        <xdr:cNvPr id="574" name="n_1mainValue【消防施設】&#10;有形固定資産減価償却率">
          <a:extLst>
            <a:ext uri="{FF2B5EF4-FFF2-40B4-BE49-F238E27FC236}">
              <a16:creationId xmlns:a16="http://schemas.microsoft.com/office/drawing/2014/main" id="{54899F13-0A00-46A8-B52C-867A4EB5CF4B}"/>
            </a:ext>
          </a:extLst>
        </xdr:cNvPr>
        <xdr:cNvSpPr txBox="1"/>
      </xdr:nvSpPr>
      <xdr:spPr>
        <a:xfrm>
          <a:off x="13745219" y="1305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168291</xdr:rowOff>
    </xdr:from>
    <xdr:ext cx="405111" cy="259045"/>
    <xdr:sp macro="" textlink="">
      <xdr:nvSpPr>
        <xdr:cNvPr id="575" name="n_2mainValue【消防施設】&#10;有形固定資産減価償却率">
          <a:extLst>
            <a:ext uri="{FF2B5EF4-FFF2-40B4-BE49-F238E27FC236}">
              <a16:creationId xmlns:a16="http://schemas.microsoft.com/office/drawing/2014/main" id="{983179F0-C146-4DD9-9D04-D66D31A23F7F}"/>
            </a:ext>
          </a:extLst>
        </xdr:cNvPr>
        <xdr:cNvSpPr txBox="1"/>
      </xdr:nvSpPr>
      <xdr:spPr>
        <a:xfrm>
          <a:off x="12964169" y="1296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97807</xdr:rowOff>
    </xdr:from>
    <xdr:ext cx="405111" cy="259045"/>
    <xdr:sp macro="" textlink="">
      <xdr:nvSpPr>
        <xdr:cNvPr id="576" name="n_3mainValue【消防施設】&#10;有形固定資産減価償却率">
          <a:extLst>
            <a:ext uri="{FF2B5EF4-FFF2-40B4-BE49-F238E27FC236}">
              <a16:creationId xmlns:a16="http://schemas.microsoft.com/office/drawing/2014/main" id="{06515B28-475A-4DF5-9610-672325ED1585}"/>
            </a:ext>
          </a:extLst>
        </xdr:cNvPr>
        <xdr:cNvSpPr txBox="1"/>
      </xdr:nvSpPr>
      <xdr:spPr>
        <a:xfrm>
          <a:off x="12164069" y="1257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118763</xdr:rowOff>
    </xdr:from>
    <xdr:ext cx="405111" cy="259045"/>
    <xdr:sp macro="" textlink="">
      <xdr:nvSpPr>
        <xdr:cNvPr id="577" name="n_4mainValue【消防施設】&#10;有形固定資産減価償却率">
          <a:extLst>
            <a:ext uri="{FF2B5EF4-FFF2-40B4-BE49-F238E27FC236}">
              <a16:creationId xmlns:a16="http://schemas.microsoft.com/office/drawing/2014/main" id="{6AB93B47-2949-408D-ACD1-BA0869CFF752}"/>
            </a:ext>
          </a:extLst>
        </xdr:cNvPr>
        <xdr:cNvSpPr txBox="1"/>
      </xdr:nvSpPr>
      <xdr:spPr>
        <a:xfrm>
          <a:off x="11354444" y="12761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4C5E8AA7-D61B-4837-9DBD-AF499659662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CEC480AD-A26D-4C55-9790-D4961A67826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665AF550-1C32-46EB-B0C5-8EE7FBEB6E9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28264F8A-27A4-4F11-9395-5543DA8BAE3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97A4017B-A28E-41A2-BDBD-4BEAC2FF246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3118C8C0-983F-458A-9324-D5600BAADEC1}"/>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19A99F83-C7D7-4767-B1F7-DA5DED100D31}"/>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D9148A38-B8E4-4339-A5ED-3D6E4DEB3FB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53A6ADA6-3E90-49BC-B6C6-82A8FC2A7F4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C059F800-C9F6-4FB8-80C4-F75C92168F9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AF1CED2A-4C21-42F1-9CC3-09EE2496D142}"/>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81F699C2-EB09-4556-8336-644EC9B08D9B}"/>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41962BF1-8A9B-498A-A940-DCF3972603AD}"/>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1" name="テキスト ボックス 590">
          <a:extLst>
            <a:ext uri="{FF2B5EF4-FFF2-40B4-BE49-F238E27FC236}">
              <a16:creationId xmlns:a16="http://schemas.microsoft.com/office/drawing/2014/main" id="{33CC0842-42AE-481D-A2AE-2AD1A942CCD5}"/>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7A3EAD93-7D22-4529-8ED4-FDFE64C87599}"/>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3" name="テキスト ボックス 592">
          <a:extLst>
            <a:ext uri="{FF2B5EF4-FFF2-40B4-BE49-F238E27FC236}">
              <a16:creationId xmlns:a16="http://schemas.microsoft.com/office/drawing/2014/main" id="{F378E13C-997E-46C2-BA19-2918EA45A980}"/>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EAF851BE-7159-432B-874B-A46407B8285F}"/>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5" name="テキスト ボックス 594">
          <a:extLst>
            <a:ext uri="{FF2B5EF4-FFF2-40B4-BE49-F238E27FC236}">
              <a16:creationId xmlns:a16="http://schemas.microsoft.com/office/drawing/2014/main" id="{EB6BDD2C-C971-4D4F-868B-D48C1DA742EF}"/>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2A5B18F0-1A3E-42F0-82A8-84272359F5D1}"/>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7" name="テキスト ボックス 596">
          <a:extLst>
            <a:ext uri="{FF2B5EF4-FFF2-40B4-BE49-F238E27FC236}">
              <a16:creationId xmlns:a16="http://schemas.microsoft.com/office/drawing/2014/main" id="{76B3D194-2758-48B4-A132-6EED76B4BE26}"/>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FD4889CA-037A-4DAF-968E-9C5A0455197D}"/>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9" name="テキスト ボックス 598">
          <a:extLst>
            <a:ext uri="{FF2B5EF4-FFF2-40B4-BE49-F238E27FC236}">
              <a16:creationId xmlns:a16="http://schemas.microsoft.com/office/drawing/2014/main" id="{A39982E2-632A-4090-BC26-7026151FA51B}"/>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AB7121E6-08D6-4A08-B2BA-F96E6CADBC94}"/>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1" name="テキスト ボックス 600">
          <a:extLst>
            <a:ext uri="{FF2B5EF4-FFF2-40B4-BE49-F238E27FC236}">
              <a16:creationId xmlns:a16="http://schemas.microsoft.com/office/drawing/2014/main" id="{999C8AFC-761B-41D6-90BC-4CA2D6E67D05}"/>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559F2CE7-1121-4F6C-9135-D432C1B4C249}"/>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3" name="直線コネクタ 602">
          <a:extLst>
            <a:ext uri="{FF2B5EF4-FFF2-40B4-BE49-F238E27FC236}">
              <a16:creationId xmlns:a16="http://schemas.microsoft.com/office/drawing/2014/main" id="{3CB8EC94-85A9-48A2-A5EC-5350BF9AD8EE}"/>
            </a:ext>
          </a:extLst>
        </xdr:cNvPr>
        <xdr:cNvCxnSpPr/>
      </xdr:nvCxnSpPr>
      <xdr:spPr>
        <a:xfrm flipV="1">
          <a:off x="19954239" y="12584339"/>
          <a:ext cx="0" cy="1512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4" name="【消防施設】&#10;一人当たり面積最小値テキスト">
          <a:extLst>
            <a:ext uri="{FF2B5EF4-FFF2-40B4-BE49-F238E27FC236}">
              <a16:creationId xmlns:a16="http://schemas.microsoft.com/office/drawing/2014/main" id="{855DC5E2-1D78-4C17-A4B6-7ACF46F206CA}"/>
            </a:ext>
          </a:extLst>
        </xdr:cNvPr>
        <xdr:cNvSpPr txBox="1"/>
      </xdr:nvSpPr>
      <xdr:spPr>
        <a:xfrm>
          <a:off x="19992975" y="1409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5" name="直線コネクタ 604">
          <a:extLst>
            <a:ext uri="{FF2B5EF4-FFF2-40B4-BE49-F238E27FC236}">
              <a16:creationId xmlns:a16="http://schemas.microsoft.com/office/drawing/2014/main" id="{F913406C-6D53-4FBC-A6C6-9D049EADC86B}"/>
            </a:ext>
          </a:extLst>
        </xdr:cNvPr>
        <xdr:cNvCxnSpPr/>
      </xdr:nvCxnSpPr>
      <xdr:spPr>
        <a:xfrm>
          <a:off x="19878675" y="14096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6" name="【消防施設】&#10;一人当たり面積最大値テキスト">
          <a:extLst>
            <a:ext uri="{FF2B5EF4-FFF2-40B4-BE49-F238E27FC236}">
              <a16:creationId xmlns:a16="http://schemas.microsoft.com/office/drawing/2014/main" id="{9C769E4B-BC93-47AB-9BAC-397994624846}"/>
            </a:ext>
          </a:extLst>
        </xdr:cNvPr>
        <xdr:cNvSpPr txBox="1"/>
      </xdr:nvSpPr>
      <xdr:spPr>
        <a:xfrm>
          <a:off x="19992975" y="1236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7" name="直線コネクタ 606">
          <a:extLst>
            <a:ext uri="{FF2B5EF4-FFF2-40B4-BE49-F238E27FC236}">
              <a16:creationId xmlns:a16="http://schemas.microsoft.com/office/drawing/2014/main" id="{DDB7A64C-AD09-4811-966C-05DBA9057F9F}"/>
            </a:ext>
          </a:extLst>
        </xdr:cNvPr>
        <xdr:cNvCxnSpPr/>
      </xdr:nvCxnSpPr>
      <xdr:spPr>
        <a:xfrm>
          <a:off x="19878675" y="125843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08" name="【消防施設】&#10;一人当たり面積平均値テキスト">
          <a:extLst>
            <a:ext uri="{FF2B5EF4-FFF2-40B4-BE49-F238E27FC236}">
              <a16:creationId xmlns:a16="http://schemas.microsoft.com/office/drawing/2014/main" id="{140E05B4-C513-4D3C-A316-22D06471BCFD}"/>
            </a:ext>
          </a:extLst>
        </xdr:cNvPr>
        <xdr:cNvSpPr txBox="1"/>
      </xdr:nvSpPr>
      <xdr:spPr>
        <a:xfrm>
          <a:off x="19992975" y="1385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9" name="フローチャート: 判断 608">
          <a:extLst>
            <a:ext uri="{FF2B5EF4-FFF2-40B4-BE49-F238E27FC236}">
              <a16:creationId xmlns:a16="http://schemas.microsoft.com/office/drawing/2014/main" id="{38267B2C-73F8-4A96-B944-2BEBB46C381B}"/>
            </a:ext>
          </a:extLst>
        </xdr:cNvPr>
        <xdr:cNvSpPr/>
      </xdr:nvSpPr>
      <xdr:spPr>
        <a:xfrm>
          <a:off x="19897725" y="140042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10" name="フローチャート: 判断 609">
          <a:extLst>
            <a:ext uri="{FF2B5EF4-FFF2-40B4-BE49-F238E27FC236}">
              <a16:creationId xmlns:a16="http://schemas.microsoft.com/office/drawing/2014/main" id="{FF11D4DB-2A8D-4338-948A-02BBE0AEFA57}"/>
            </a:ext>
          </a:extLst>
        </xdr:cNvPr>
        <xdr:cNvSpPr/>
      </xdr:nvSpPr>
      <xdr:spPr>
        <a:xfrm>
          <a:off x="19154775" y="140042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11" name="フローチャート: 判断 610">
          <a:extLst>
            <a:ext uri="{FF2B5EF4-FFF2-40B4-BE49-F238E27FC236}">
              <a16:creationId xmlns:a16="http://schemas.microsoft.com/office/drawing/2014/main" id="{7A316AEA-9127-454B-80DE-D5101DABD828}"/>
            </a:ext>
          </a:extLst>
        </xdr:cNvPr>
        <xdr:cNvSpPr/>
      </xdr:nvSpPr>
      <xdr:spPr>
        <a:xfrm>
          <a:off x="18345150" y="1401829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2" name="フローチャート: 判断 611">
          <a:extLst>
            <a:ext uri="{FF2B5EF4-FFF2-40B4-BE49-F238E27FC236}">
              <a16:creationId xmlns:a16="http://schemas.microsoft.com/office/drawing/2014/main" id="{B2FFC46B-3211-44B4-B03D-C0C28295DB28}"/>
            </a:ext>
          </a:extLst>
        </xdr:cNvPr>
        <xdr:cNvSpPr/>
      </xdr:nvSpPr>
      <xdr:spPr>
        <a:xfrm>
          <a:off x="17554575" y="140204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613" name="フローチャート: 判断 612">
          <a:extLst>
            <a:ext uri="{FF2B5EF4-FFF2-40B4-BE49-F238E27FC236}">
              <a16:creationId xmlns:a16="http://schemas.microsoft.com/office/drawing/2014/main" id="{54ADF1C0-FE05-45F4-9A03-4FECE819D45B}"/>
            </a:ext>
          </a:extLst>
        </xdr:cNvPr>
        <xdr:cNvSpPr/>
      </xdr:nvSpPr>
      <xdr:spPr>
        <a:xfrm>
          <a:off x="16754475" y="140181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2DC04AA5-E416-4ED1-9AD0-72BED246842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E53F7E6C-41BE-49A2-80A3-F35F2AF455E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D4C24B08-A175-4198-8927-F353021A9D9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913CFE2F-EC46-4077-B8F0-C8B66184D7F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156DACC9-5B59-4989-82E3-33052629B9F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80046</xdr:rowOff>
    </xdr:from>
    <xdr:to>
      <xdr:col>116</xdr:col>
      <xdr:colOff>114300</xdr:colOff>
      <xdr:row>87</xdr:row>
      <xdr:rowOff>10196</xdr:rowOff>
    </xdr:to>
    <xdr:sp macro="" textlink="">
      <xdr:nvSpPr>
        <xdr:cNvPr id="619" name="楕円 618">
          <a:extLst>
            <a:ext uri="{FF2B5EF4-FFF2-40B4-BE49-F238E27FC236}">
              <a16:creationId xmlns:a16="http://schemas.microsoft.com/office/drawing/2014/main" id="{E39714FA-77D1-4791-BF01-FA3DEFA627BC}"/>
            </a:ext>
          </a:extLst>
        </xdr:cNvPr>
        <xdr:cNvSpPr/>
      </xdr:nvSpPr>
      <xdr:spPr>
        <a:xfrm>
          <a:off x="19897725" y="1401829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620" name="【消防施設】&#10;一人当たり面積該当値テキスト">
          <a:extLst>
            <a:ext uri="{FF2B5EF4-FFF2-40B4-BE49-F238E27FC236}">
              <a16:creationId xmlns:a16="http://schemas.microsoft.com/office/drawing/2014/main" id="{56022AE9-2853-4E94-A897-E78746F9C2D2}"/>
            </a:ext>
          </a:extLst>
        </xdr:cNvPr>
        <xdr:cNvSpPr txBox="1"/>
      </xdr:nvSpPr>
      <xdr:spPr>
        <a:xfrm>
          <a:off x="19992975" y="1398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80536</xdr:rowOff>
    </xdr:from>
    <xdr:to>
      <xdr:col>112</xdr:col>
      <xdr:colOff>38100</xdr:colOff>
      <xdr:row>87</xdr:row>
      <xdr:rowOff>10686</xdr:rowOff>
    </xdr:to>
    <xdr:sp macro="" textlink="">
      <xdr:nvSpPr>
        <xdr:cNvPr id="621" name="楕円 620">
          <a:extLst>
            <a:ext uri="{FF2B5EF4-FFF2-40B4-BE49-F238E27FC236}">
              <a16:creationId xmlns:a16="http://schemas.microsoft.com/office/drawing/2014/main" id="{DB8824BD-6F5E-40EE-B991-DF8AD327D342}"/>
            </a:ext>
          </a:extLst>
        </xdr:cNvPr>
        <xdr:cNvSpPr/>
      </xdr:nvSpPr>
      <xdr:spPr>
        <a:xfrm>
          <a:off x="19154775" y="1401878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130846</xdr:rowOff>
    </xdr:from>
    <xdr:to>
      <xdr:col>116</xdr:col>
      <xdr:colOff>63500</xdr:colOff>
      <xdr:row>86</xdr:row>
      <xdr:rowOff>131336</xdr:rowOff>
    </xdr:to>
    <xdr:cxnSp macro="">
      <xdr:nvCxnSpPr>
        <xdr:cNvPr id="622" name="直線コネクタ 621">
          <a:extLst>
            <a:ext uri="{FF2B5EF4-FFF2-40B4-BE49-F238E27FC236}">
              <a16:creationId xmlns:a16="http://schemas.microsoft.com/office/drawing/2014/main" id="{008A5F85-D958-41A6-B386-2869DE3D5CC3}"/>
            </a:ext>
          </a:extLst>
        </xdr:cNvPr>
        <xdr:cNvCxnSpPr/>
      </xdr:nvCxnSpPr>
      <xdr:spPr>
        <a:xfrm flipV="1">
          <a:off x="19202400" y="14065921"/>
          <a:ext cx="752475"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81189</xdr:rowOff>
    </xdr:from>
    <xdr:to>
      <xdr:col>107</xdr:col>
      <xdr:colOff>101600</xdr:colOff>
      <xdr:row>87</xdr:row>
      <xdr:rowOff>11339</xdr:rowOff>
    </xdr:to>
    <xdr:sp macro="" textlink="">
      <xdr:nvSpPr>
        <xdr:cNvPr id="623" name="楕円 622">
          <a:extLst>
            <a:ext uri="{FF2B5EF4-FFF2-40B4-BE49-F238E27FC236}">
              <a16:creationId xmlns:a16="http://schemas.microsoft.com/office/drawing/2014/main" id="{CAD37661-E50F-4091-AF1C-E7EAA077177B}"/>
            </a:ext>
          </a:extLst>
        </xdr:cNvPr>
        <xdr:cNvSpPr/>
      </xdr:nvSpPr>
      <xdr:spPr>
        <a:xfrm>
          <a:off x="18345150" y="1401943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131336</xdr:rowOff>
    </xdr:from>
    <xdr:to>
      <xdr:col>111</xdr:col>
      <xdr:colOff>177800</xdr:colOff>
      <xdr:row>86</xdr:row>
      <xdr:rowOff>131989</xdr:rowOff>
    </xdr:to>
    <xdr:cxnSp macro="">
      <xdr:nvCxnSpPr>
        <xdr:cNvPr id="624" name="直線コネクタ 623">
          <a:extLst>
            <a:ext uri="{FF2B5EF4-FFF2-40B4-BE49-F238E27FC236}">
              <a16:creationId xmlns:a16="http://schemas.microsoft.com/office/drawing/2014/main" id="{E8CA39F1-6FD0-4671-BC3A-E177DBF0CEA0}"/>
            </a:ext>
          </a:extLst>
        </xdr:cNvPr>
        <xdr:cNvCxnSpPr/>
      </xdr:nvCxnSpPr>
      <xdr:spPr>
        <a:xfrm flipV="1">
          <a:off x="18392775" y="14066411"/>
          <a:ext cx="809625"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82659</xdr:rowOff>
    </xdr:from>
    <xdr:to>
      <xdr:col>102</xdr:col>
      <xdr:colOff>165100</xdr:colOff>
      <xdr:row>87</xdr:row>
      <xdr:rowOff>12809</xdr:rowOff>
    </xdr:to>
    <xdr:sp macro="" textlink="">
      <xdr:nvSpPr>
        <xdr:cNvPr id="625" name="楕円 624">
          <a:extLst>
            <a:ext uri="{FF2B5EF4-FFF2-40B4-BE49-F238E27FC236}">
              <a16:creationId xmlns:a16="http://schemas.microsoft.com/office/drawing/2014/main" id="{353463FB-EDC3-41D4-A3BB-170C9A85DAE7}"/>
            </a:ext>
          </a:extLst>
        </xdr:cNvPr>
        <xdr:cNvSpPr/>
      </xdr:nvSpPr>
      <xdr:spPr>
        <a:xfrm>
          <a:off x="17554575" y="1402090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131989</xdr:rowOff>
    </xdr:from>
    <xdr:to>
      <xdr:col>107</xdr:col>
      <xdr:colOff>50800</xdr:colOff>
      <xdr:row>86</xdr:row>
      <xdr:rowOff>133459</xdr:rowOff>
    </xdr:to>
    <xdr:cxnSp macro="">
      <xdr:nvCxnSpPr>
        <xdr:cNvPr id="626" name="直線コネクタ 625">
          <a:extLst>
            <a:ext uri="{FF2B5EF4-FFF2-40B4-BE49-F238E27FC236}">
              <a16:creationId xmlns:a16="http://schemas.microsoft.com/office/drawing/2014/main" id="{7337DE03-5C43-4DBC-AE96-1D3B6A7ABE72}"/>
            </a:ext>
          </a:extLst>
        </xdr:cNvPr>
        <xdr:cNvCxnSpPr/>
      </xdr:nvCxnSpPr>
      <xdr:spPr>
        <a:xfrm flipV="1">
          <a:off x="17602200" y="14067064"/>
          <a:ext cx="790575"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69433</xdr:rowOff>
    </xdr:from>
    <xdr:to>
      <xdr:col>98</xdr:col>
      <xdr:colOff>38100</xdr:colOff>
      <xdr:row>86</xdr:row>
      <xdr:rowOff>171033</xdr:rowOff>
    </xdr:to>
    <xdr:sp macro="" textlink="">
      <xdr:nvSpPr>
        <xdr:cNvPr id="627" name="楕円 626">
          <a:extLst>
            <a:ext uri="{FF2B5EF4-FFF2-40B4-BE49-F238E27FC236}">
              <a16:creationId xmlns:a16="http://schemas.microsoft.com/office/drawing/2014/main" id="{DF6E727F-638A-4144-86C6-44F0735BBEAF}"/>
            </a:ext>
          </a:extLst>
        </xdr:cNvPr>
        <xdr:cNvSpPr/>
      </xdr:nvSpPr>
      <xdr:spPr>
        <a:xfrm>
          <a:off x="16754475" y="140013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120233</xdr:rowOff>
    </xdr:from>
    <xdr:to>
      <xdr:col>102</xdr:col>
      <xdr:colOff>114300</xdr:colOff>
      <xdr:row>86</xdr:row>
      <xdr:rowOff>133459</xdr:rowOff>
    </xdr:to>
    <xdr:cxnSp macro="">
      <xdr:nvCxnSpPr>
        <xdr:cNvPr id="628" name="直線コネクタ 627">
          <a:extLst>
            <a:ext uri="{FF2B5EF4-FFF2-40B4-BE49-F238E27FC236}">
              <a16:creationId xmlns:a16="http://schemas.microsoft.com/office/drawing/2014/main" id="{5F593666-7B8E-4DC4-8BA3-E6915F97AE93}"/>
            </a:ext>
          </a:extLst>
        </xdr:cNvPr>
        <xdr:cNvCxnSpPr/>
      </xdr:nvCxnSpPr>
      <xdr:spPr>
        <a:xfrm>
          <a:off x="16802100" y="14058483"/>
          <a:ext cx="800100" cy="1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29" name="n_1aveValue【消防施設】&#10;一人当たり面積">
          <a:extLst>
            <a:ext uri="{FF2B5EF4-FFF2-40B4-BE49-F238E27FC236}">
              <a16:creationId xmlns:a16="http://schemas.microsoft.com/office/drawing/2014/main" id="{182BC00E-46ED-4331-A1B9-BBD4ACC48DD1}"/>
            </a:ext>
          </a:extLst>
        </xdr:cNvPr>
        <xdr:cNvSpPr txBox="1"/>
      </xdr:nvSpPr>
      <xdr:spPr>
        <a:xfrm>
          <a:off x="18983402" y="1378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630" name="n_2aveValue【消防施設】&#10;一人当たり面積">
          <a:extLst>
            <a:ext uri="{FF2B5EF4-FFF2-40B4-BE49-F238E27FC236}">
              <a16:creationId xmlns:a16="http://schemas.microsoft.com/office/drawing/2014/main" id="{FDA62222-92F4-42DC-B4BB-1F7F9A8A90EB}"/>
            </a:ext>
          </a:extLst>
        </xdr:cNvPr>
        <xdr:cNvSpPr txBox="1"/>
      </xdr:nvSpPr>
      <xdr:spPr>
        <a:xfrm>
          <a:off x="18183302" y="1380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631" name="n_3aveValue【消防施設】&#10;一人当たり面積">
          <a:extLst>
            <a:ext uri="{FF2B5EF4-FFF2-40B4-BE49-F238E27FC236}">
              <a16:creationId xmlns:a16="http://schemas.microsoft.com/office/drawing/2014/main" id="{0D970FA3-E233-4779-B081-7794D99FE72A}"/>
            </a:ext>
          </a:extLst>
        </xdr:cNvPr>
        <xdr:cNvSpPr txBox="1"/>
      </xdr:nvSpPr>
      <xdr:spPr>
        <a:xfrm>
          <a:off x="17383202" y="1379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632" name="n_4aveValue【消防施設】&#10;一人当たり面積">
          <a:extLst>
            <a:ext uri="{FF2B5EF4-FFF2-40B4-BE49-F238E27FC236}">
              <a16:creationId xmlns:a16="http://schemas.microsoft.com/office/drawing/2014/main" id="{4658A331-35A6-469A-96DE-EEF8E889E0AD}"/>
            </a:ext>
          </a:extLst>
        </xdr:cNvPr>
        <xdr:cNvSpPr txBox="1"/>
      </xdr:nvSpPr>
      <xdr:spPr>
        <a:xfrm>
          <a:off x="16592627" y="14098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1813</xdr:rowOff>
    </xdr:from>
    <xdr:ext cx="469744" cy="259045"/>
    <xdr:sp macro="" textlink="">
      <xdr:nvSpPr>
        <xdr:cNvPr id="633" name="n_1mainValue【消防施設】&#10;一人当たり面積">
          <a:extLst>
            <a:ext uri="{FF2B5EF4-FFF2-40B4-BE49-F238E27FC236}">
              <a16:creationId xmlns:a16="http://schemas.microsoft.com/office/drawing/2014/main" id="{AA34DD5E-79F5-4045-BF7C-D58B89BD6C73}"/>
            </a:ext>
          </a:extLst>
        </xdr:cNvPr>
        <xdr:cNvSpPr txBox="1"/>
      </xdr:nvSpPr>
      <xdr:spPr>
        <a:xfrm>
          <a:off x="18983402" y="1409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2466</xdr:rowOff>
    </xdr:from>
    <xdr:ext cx="469744" cy="259045"/>
    <xdr:sp macro="" textlink="">
      <xdr:nvSpPr>
        <xdr:cNvPr id="634" name="n_2mainValue【消防施設】&#10;一人当たり面積">
          <a:extLst>
            <a:ext uri="{FF2B5EF4-FFF2-40B4-BE49-F238E27FC236}">
              <a16:creationId xmlns:a16="http://schemas.microsoft.com/office/drawing/2014/main" id="{E1774BDB-1070-42E2-95F2-F53948B2840B}"/>
            </a:ext>
          </a:extLst>
        </xdr:cNvPr>
        <xdr:cNvSpPr txBox="1"/>
      </xdr:nvSpPr>
      <xdr:spPr>
        <a:xfrm>
          <a:off x="18183302" y="1409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3936</xdr:rowOff>
    </xdr:from>
    <xdr:ext cx="469744" cy="259045"/>
    <xdr:sp macro="" textlink="">
      <xdr:nvSpPr>
        <xdr:cNvPr id="635" name="n_3mainValue【消防施設】&#10;一人当たり面積">
          <a:extLst>
            <a:ext uri="{FF2B5EF4-FFF2-40B4-BE49-F238E27FC236}">
              <a16:creationId xmlns:a16="http://schemas.microsoft.com/office/drawing/2014/main" id="{2ABEFFA7-F19A-44E5-A45B-13541A6127BD}"/>
            </a:ext>
          </a:extLst>
        </xdr:cNvPr>
        <xdr:cNvSpPr txBox="1"/>
      </xdr:nvSpPr>
      <xdr:spPr>
        <a:xfrm>
          <a:off x="17383202" y="141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16110</xdr:rowOff>
    </xdr:from>
    <xdr:ext cx="469744" cy="259045"/>
    <xdr:sp macro="" textlink="">
      <xdr:nvSpPr>
        <xdr:cNvPr id="636" name="n_4mainValue【消防施設】&#10;一人当たり面積">
          <a:extLst>
            <a:ext uri="{FF2B5EF4-FFF2-40B4-BE49-F238E27FC236}">
              <a16:creationId xmlns:a16="http://schemas.microsoft.com/office/drawing/2014/main" id="{4603E864-BFD5-4B1F-8B68-FF63FA00F53C}"/>
            </a:ext>
          </a:extLst>
        </xdr:cNvPr>
        <xdr:cNvSpPr txBox="1"/>
      </xdr:nvSpPr>
      <xdr:spPr>
        <a:xfrm>
          <a:off x="16592627" y="1378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458860EC-C4A9-440C-AF56-3DA80F05B9C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581B5847-62A3-440C-9BA3-EB6966ED57C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9D05E98A-44F9-4360-8D40-ACEDE011090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5469DE05-FD63-4CF1-A906-05F634554EB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E30FD602-9762-44E7-8B65-E9488030D92A}"/>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3029F013-8572-49F5-9001-EC83BA93839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CE9D2114-25E2-4FEA-9B32-B3B9B1CFF127}"/>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D6169A0A-A6F2-4974-A41E-1DF15AE35CB8}"/>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FFC25024-BC74-446C-8D84-BEED9AB7721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126C47BD-89EF-478E-958A-2666656E75B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FA14B026-0477-4973-B141-EA90744DF4A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CD7284F1-D8B7-4F3A-A15F-3A66480C56BF}"/>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56AA7A85-5999-4907-9DF0-E2C2097FC822}"/>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266135CD-17F7-4C96-BB89-73EAFEF1EAB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D642E71F-90B2-4016-8907-FE06DDECBAC5}"/>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17FCBCAC-5439-4756-A545-26EF8F7BB7FC}"/>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06989A64-1293-432C-B9A5-DD6C6E373A7C}"/>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6CF34C43-F4C0-4F24-908B-391CB74F11B8}"/>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23F4FDDA-4F77-44CC-B502-6DA428ABEB0B}"/>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FDF9F4CB-924C-4321-939C-DD69BDE7611C}"/>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A5546DE0-C06E-4654-B6DF-12DDBD9D389E}"/>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936FCEBE-EF5C-47AE-A05E-BCEB557A28D8}"/>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64F7B1C9-93F4-444C-BE85-63E1A33A1E5E}"/>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25EDD467-17D8-4FD6-871B-5D71CCCDDC0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E3C66ED5-8614-4850-A49A-AFBF9806F31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2" name="直線コネクタ 661">
          <a:extLst>
            <a:ext uri="{FF2B5EF4-FFF2-40B4-BE49-F238E27FC236}">
              <a16:creationId xmlns:a16="http://schemas.microsoft.com/office/drawing/2014/main" id="{301DFDC6-B874-46F1-B66F-063D0187F350}"/>
            </a:ext>
          </a:extLst>
        </xdr:cNvPr>
        <xdr:cNvCxnSpPr/>
      </xdr:nvCxnSpPr>
      <xdr:spPr>
        <a:xfrm flipV="1">
          <a:off x="14696439" y="16241576"/>
          <a:ext cx="0" cy="1608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3" name="【庁舎】&#10;有形固定資産減価償却率最小値テキスト">
          <a:extLst>
            <a:ext uri="{FF2B5EF4-FFF2-40B4-BE49-F238E27FC236}">
              <a16:creationId xmlns:a16="http://schemas.microsoft.com/office/drawing/2014/main" id="{FC25E546-CB33-4845-80EF-4818D16DDCC2}"/>
            </a:ext>
          </a:extLst>
        </xdr:cNvPr>
        <xdr:cNvSpPr txBox="1"/>
      </xdr:nvSpPr>
      <xdr:spPr>
        <a:xfrm>
          <a:off x="14735175" y="1785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4" name="直線コネクタ 663">
          <a:extLst>
            <a:ext uri="{FF2B5EF4-FFF2-40B4-BE49-F238E27FC236}">
              <a16:creationId xmlns:a16="http://schemas.microsoft.com/office/drawing/2014/main" id="{2BE9E2E1-C0EC-4309-AF4E-EEDBFDA3E2B6}"/>
            </a:ext>
          </a:extLst>
        </xdr:cNvPr>
        <xdr:cNvCxnSpPr/>
      </xdr:nvCxnSpPr>
      <xdr:spPr>
        <a:xfrm>
          <a:off x="14611350"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5" name="【庁舎】&#10;有形固定資産減価償却率最大値テキスト">
          <a:extLst>
            <a:ext uri="{FF2B5EF4-FFF2-40B4-BE49-F238E27FC236}">
              <a16:creationId xmlns:a16="http://schemas.microsoft.com/office/drawing/2014/main" id="{3384242E-9283-41E7-AB47-91EF23B8E525}"/>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6" name="直線コネクタ 665">
          <a:extLst>
            <a:ext uri="{FF2B5EF4-FFF2-40B4-BE49-F238E27FC236}">
              <a16:creationId xmlns:a16="http://schemas.microsoft.com/office/drawing/2014/main" id="{4835BBC0-D6E2-4139-9C69-2BBB64D95F46}"/>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67" name="【庁舎】&#10;有形固定資産減価償却率平均値テキスト">
          <a:extLst>
            <a:ext uri="{FF2B5EF4-FFF2-40B4-BE49-F238E27FC236}">
              <a16:creationId xmlns:a16="http://schemas.microsoft.com/office/drawing/2014/main" id="{248FE133-84F0-437C-A689-A0B5D1D40056}"/>
            </a:ext>
          </a:extLst>
        </xdr:cNvPr>
        <xdr:cNvSpPr txBox="1"/>
      </xdr:nvSpPr>
      <xdr:spPr>
        <a:xfrm>
          <a:off x="14735175" y="16951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8" name="フローチャート: 判断 667">
          <a:extLst>
            <a:ext uri="{FF2B5EF4-FFF2-40B4-BE49-F238E27FC236}">
              <a16:creationId xmlns:a16="http://schemas.microsoft.com/office/drawing/2014/main" id="{1BE0965F-5DEE-4EDC-8DC4-8D4C362A39F7}"/>
            </a:ext>
          </a:extLst>
        </xdr:cNvPr>
        <xdr:cNvSpPr/>
      </xdr:nvSpPr>
      <xdr:spPr>
        <a:xfrm>
          <a:off x="14649450" y="170970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9" name="フローチャート: 判断 668">
          <a:extLst>
            <a:ext uri="{FF2B5EF4-FFF2-40B4-BE49-F238E27FC236}">
              <a16:creationId xmlns:a16="http://schemas.microsoft.com/office/drawing/2014/main" id="{00CE6428-5DA0-4229-93A0-022AD5831E9B}"/>
            </a:ext>
          </a:extLst>
        </xdr:cNvPr>
        <xdr:cNvSpPr/>
      </xdr:nvSpPr>
      <xdr:spPr>
        <a:xfrm>
          <a:off x="13887450" y="171523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70" name="フローチャート: 判断 669">
          <a:extLst>
            <a:ext uri="{FF2B5EF4-FFF2-40B4-BE49-F238E27FC236}">
              <a16:creationId xmlns:a16="http://schemas.microsoft.com/office/drawing/2014/main" id="{7E89D607-44FF-49C1-9E5B-7EDC4A12E66D}"/>
            </a:ext>
          </a:extLst>
        </xdr:cNvPr>
        <xdr:cNvSpPr/>
      </xdr:nvSpPr>
      <xdr:spPr>
        <a:xfrm>
          <a:off x="13096875" y="171149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71" name="フローチャート: 判断 670">
          <a:extLst>
            <a:ext uri="{FF2B5EF4-FFF2-40B4-BE49-F238E27FC236}">
              <a16:creationId xmlns:a16="http://schemas.microsoft.com/office/drawing/2014/main" id="{024DF441-0558-4EEB-99F4-3F292DCFD16D}"/>
            </a:ext>
          </a:extLst>
        </xdr:cNvPr>
        <xdr:cNvSpPr/>
      </xdr:nvSpPr>
      <xdr:spPr>
        <a:xfrm>
          <a:off x="12296775" y="17108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72" name="フローチャート: 判断 671">
          <a:extLst>
            <a:ext uri="{FF2B5EF4-FFF2-40B4-BE49-F238E27FC236}">
              <a16:creationId xmlns:a16="http://schemas.microsoft.com/office/drawing/2014/main" id="{46A7BDD0-9967-4C3F-904B-212FD24F2BF6}"/>
            </a:ext>
          </a:extLst>
        </xdr:cNvPr>
        <xdr:cNvSpPr/>
      </xdr:nvSpPr>
      <xdr:spPr>
        <a:xfrm>
          <a:off x="11487150" y="1710027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6AE94572-4111-4D24-B0A1-BE9ACB2E5D4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F9B70B9A-E4FF-4E4B-8664-1E9BD4D5738F}"/>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25D2F909-48EB-4834-9B7A-7A635170D23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71863938-891B-42BA-BB48-36A02836CBA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31C9BEEA-8935-474D-B3EA-DD8D9B2E354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123371</xdr:rowOff>
    </xdr:from>
    <xdr:to>
      <xdr:col>85</xdr:col>
      <xdr:colOff>177800</xdr:colOff>
      <xdr:row>106</xdr:row>
      <xdr:rowOff>53521</xdr:rowOff>
    </xdr:to>
    <xdr:sp macro="" textlink="">
      <xdr:nvSpPr>
        <xdr:cNvPr id="678" name="楕円 677">
          <a:extLst>
            <a:ext uri="{FF2B5EF4-FFF2-40B4-BE49-F238E27FC236}">
              <a16:creationId xmlns:a16="http://schemas.microsoft.com/office/drawing/2014/main" id="{7D2307DC-09C1-4E27-ADC7-B20DAA367112}"/>
            </a:ext>
          </a:extLst>
        </xdr:cNvPr>
        <xdr:cNvSpPr/>
      </xdr:nvSpPr>
      <xdr:spPr>
        <a:xfrm>
          <a:off x="14649450" y="172715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101798</xdr:rowOff>
    </xdr:from>
    <xdr:ext cx="405111" cy="259045"/>
    <xdr:sp macro="" textlink="">
      <xdr:nvSpPr>
        <xdr:cNvPr id="679" name="【庁舎】&#10;有形固定資産減価償却率該当値テキスト">
          <a:extLst>
            <a:ext uri="{FF2B5EF4-FFF2-40B4-BE49-F238E27FC236}">
              <a16:creationId xmlns:a16="http://schemas.microsoft.com/office/drawing/2014/main" id="{E9C45BA1-3648-41BF-9093-8D178C9C8810}"/>
            </a:ext>
          </a:extLst>
        </xdr:cNvPr>
        <xdr:cNvSpPr txBox="1"/>
      </xdr:nvSpPr>
      <xdr:spPr>
        <a:xfrm>
          <a:off x="14735175" y="17249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113574</xdr:rowOff>
    </xdr:from>
    <xdr:to>
      <xdr:col>81</xdr:col>
      <xdr:colOff>101600</xdr:colOff>
      <xdr:row>106</xdr:row>
      <xdr:rowOff>43724</xdr:rowOff>
    </xdr:to>
    <xdr:sp macro="" textlink="">
      <xdr:nvSpPr>
        <xdr:cNvPr id="680" name="楕円 679">
          <a:extLst>
            <a:ext uri="{FF2B5EF4-FFF2-40B4-BE49-F238E27FC236}">
              <a16:creationId xmlns:a16="http://schemas.microsoft.com/office/drawing/2014/main" id="{8C0A809C-D498-4461-A4E9-63C4D1061893}"/>
            </a:ext>
          </a:extLst>
        </xdr:cNvPr>
        <xdr:cNvSpPr/>
      </xdr:nvSpPr>
      <xdr:spPr>
        <a:xfrm>
          <a:off x="13887450" y="172585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164374</xdr:rowOff>
    </xdr:from>
    <xdr:to>
      <xdr:col>85</xdr:col>
      <xdr:colOff>127000</xdr:colOff>
      <xdr:row>106</xdr:row>
      <xdr:rowOff>2721</xdr:rowOff>
    </xdr:to>
    <xdr:cxnSp macro="">
      <xdr:nvCxnSpPr>
        <xdr:cNvPr id="681" name="直線コネクタ 680">
          <a:extLst>
            <a:ext uri="{FF2B5EF4-FFF2-40B4-BE49-F238E27FC236}">
              <a16:creationId xmlns:a16="http://schemas.microsoft.com/office/drawing/2014/main" id="{B6AF9109-542A-4F64-B147-FA40200287D2}"/>
            </a:ext>
          </a:extLst>
        </xdr:cNvPr>
        <xdr:cNvCxnSpPr/>
      </xdr:nvCxnSpPr>
      <xdr:spPr>
        <a:xfrm>
          <a:off x="13935075" y="17306199"/>
          <a:ext cx="762000" cy="1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58057</xdr:rowOff>
    </xdr:from>
    <xdr:to>
      <xdr:col>76</xdr:col>
      <xdr:colOff>165100</xdr:colOff>
      <xdr:row>105</xdr:row>
      <xdr:rowOff>159657</xdr:rowOff>
    </xdr:to>
    <xdr:sp macro="" textlink="">
      <xdr:nvSpPr>
        <xdr:cNvPr id="682" name="楕円 681">
          <a:extLst>
            <a:ext uri="{FF2B5EF4-FFF2-40B4-BE49-F238E27FC236}">
              <a16:creationId xmlns:a16="http://schemas.microsoft.com/office/drawing/2014/main" id="{7E6819A9-6494-46A0-9D59-689E79B1FF7A}"/>
            </a:ext>
          </a:extLst>
        </xdr:cNvPr>
        <xdr:cNvSpPr/>
      </xdr:nvSpPr>
      <xdr:spPr>
        <a:xfrm>
          <a:off x="13096875" y="172030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108857</xdr:rowOff>
    </xdr:from>
    <xdr:to>
      <xdr:col>81</xdr:col>
      <xdr:colOff>50800</xdr:colOff>
      <xdr:row>105</xdr:row>
      <xdr:rowOff>164374</xdr:rowOff>
    </xdr:to>
    <xdr:cxnSp macro="">
      <xdr:nvCxnSpPr>
        <xdr:cNvPr id="683" name="直線コネクタ 682">
          <a:extLst>
            <a:ext uri="{FF2B5EF4-FFF2-40B4-BE49-F238E27FC236}">
              <a16:creationId xmlns:a16="http://schemas.microsoft.com/office/drawing/2014/main" id="{2833463C-83E7-4F00-9C6F-2B654532DF06}"/>
            </a:ext>
          </a:extLst>
        </xdr:cNvPr>
        <xdr:cNvCxnSpPr/>
      </xdr:nvCxnSpPr>
      <xdr:spPr>
        <a:xfrm>
          <a:off x="13144500" y="17250682"/>
          <a:ext cx="79057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51526</xdr:rowOff>
    </xdr:from>
    <xdr:to>
      <xdr:col>72</xdr:col>
      <xdr:colOff>38100</xdr:colOff>
      <xdr:row>104</xdr:row>
      <xdr:rowOff>153126</xdr:rowOff>
    </xdr:to>
    <xdr:sp macro="" textlink="">
      <xdr:nvSpPr>
        <xdr:cNvPr id="684" name="楕円 683">
          <a:extLst>
            <a:ext uri="{FF2B5EF4-FFF2-40B4-BE49-F238E27FC236}">
              <a16:creationId xmlns:a16="http://schemas.microsoft.com/office/drawing/2014/main" id="{7CC3D48D-B73E-42D7-B595-28C64F706DA3}"/>
            </a:ext>
          </a:extLst>
        </xdr:cNvPr>
        <xdr:cNvSpPr/>
      </xdr:nvSpPr>
      <xdr:spPr>
        <a:xfrm>
          <a:off x="12296775" y="170219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102326</xdr:rowOff>
    </xdr:from>
    <xdr:to>
      <xdr:col>76</xdr:col>
      <xdr:colOff>114300</xdr:colOff>
      <xdr:row>105</xdr:row>
      <xdr:rowOff>108857</xdr:rowOff>
    </xdr:to>
    <xdr:cxnSp macro="">
      <xdr:nvCxnSpPr>
        <xdr:cNvPr id="685" name="直線コネクタ 684">
          <a:extLst>
            <a:ext uri="{FF2B5EF4-FFF2-40B4-BE49-F238E27FC236}">
              <a16:creationId xmlns:a16="http://schemas.microsoft.com/office/drawing/2014/main" id="{0E9DEA04-034D-47E2-A4BC-531EA4A133D7}"/>
            </a:ext>
          </a:extLst>
        </xdr:cNvPr>
        <xdr:cNvCxnSpPr/>
      </xdr:nvCxnSpPr>
      <xdr:spPr>
        <a:xfrm>
          <a:off x="12344400" y="17079051"/>
          <a:ext cx="800100" cy="17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9071</xdr:rowOff>
    </xdr:from>
    <xdr:to>
      <xdr:col>67</xdr:col>
      <xdr:colOff>101600</xdr:colOff>
      <xdr:row>104</xdr:row>
      <xdr:rowOff>110671</xdr:rowOff>
    </xdr:to>
    <xdr:sp macro="" textlink="">
      <xdr:nvSpPr>
        <xdr:cNvPr id="686" name="楕円 685">
          <a:extLst>
            <a:ext uri="{FF2B5EF4-FFF2-40B4-BE49-F238E27FC236}">
              <a16:creationId xmlns:a16="http://schemas.microsoft.com/office/drawing/2014/main" id="{99BBF559-83D8-4E8A-A908-DED9AA19F4DB}"/>
            </a:ext>
          </a:extLst>
        </xdr:cNvPr>
        <xdr:cNvSpPr/>
      </xdr:nvSpPr>
      <xdr:spPr>
        <a:xfrm>
          <a:off x="11487150" y="169857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59871</xdr:rowOff>
    </xdr:from>
    <xdr:to>
      <xdr:col>71</xdr:col>
      <xdr:colOff>177800</xdr:colOff>
      <xdr:row>104</xdr:row>
      <xdr:rowOff>102326</xdr:rowOff>
    </xdr:to>
    <xdr:cxnSp macro="">
      <xdr:nvCxnSpPr>
        <xdr:cNvPr id="687" name="直線コネクタ 686">
          <a:extLst>
            <a:ext uri="{FF2B5EF4-FFF2-40B4-BE49-F238E27FC236}">
              <a16:creationId xmlns:a16="http://schemas.microsoft.com/office/drawing/2014/main" id="{5D551A13-71B7-4A43-9E0D-95C8F9ED32DF}"/>
            </a:ext>
          </a:extLst>
        </xdr:cNvPr>
        <xdr:cNvCxnSpPr/>
      </xdr:nvCxnSpPr>
      <xdr:spPr>
        <a:xfrm>
          <a:off x="11534775" y="17033421"/>
          <a:ext cx="80962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688" name="n_1aveValue【庁舎】&#10;有形固定資産減価償却率">
          <a:extLst>
            <a:ext uri="{FF2B5EF4-FFF2-40B4-BE49-F238E27FC236}">
              <a16:creationId xmlns:a16="http://schemas.microsoft.com/office/drawing/2014/main" id="{EC8BFA07-A091-42E8-B148-52B64CD9EE78}"/>
            </a:ext>
          </a:extLst>
        </xdr:cNvPr>
        <xdr:cNvSpPr txBox="1"/>
      </xdr:nvSpPr>
      <xdr:spPr>
        <a:xfrm>
          <a:off x="13745219" y="1692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689" name="n_2aveValue【庁舎】&#10;有形固定資産減価償却率">
          <a:extLst>
            <a:ext uri="{FF2B5EF4-FFF2-40B4-BE49-F238E27FC236}">
              <a16:creationId xmlns:a16="http://schemas.microsoft.com/office/drawing/2014/main" id="{44A58747-FCF3-416F-BC63-C5C793651875}"/>
            </a:ext>
          </a:extLst>
        </xdr:cNvPr>
        <xdr:cNvSpPr txBox="1"/>
      </xdr:nvSpPr>
      <xdr:spPr>
        <a:xfrm>
          <a:off x="12964169" y="16890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690" name="n_3aveValue【庁舎】&#10;有形固定資産減価償却率">
          <a:extLst>
            <a:ext uri="{FF2B5EF4-FFF2-40B4-BE49-F238E27FC236}">
              <a16:creationId xmlns:a16="http://schemas.microsoft.com/office/drawing/2014/main" id="{25FDB5C9-6C13-48D1-973E-36799EAF03CD}"/>
            </a:ext>
          </a:extLst>
        </xdr:cNvPr>
        <xdr:cNvSpPr txBox="1"/>
      </xdr:nvSpPr>
      <xdr:spPr>
        <a:xfrm>
          <a:off x="12164069" y="17201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691" name="n_4aveValue【庁舎】&#10;有形固定資産減価償却率">
          <a:extLst>
            <a:ext uri="{FF2B5EF4-FFF2-40B4-BE49-F238E27FC236}">
              <a16:creationId xmlns:a16="http://schemas.microsoft.com/office/drawing/2014/main" id="{626C126A-DBA2-445A-A4D3-1553CEECC385}"/>
            </a:ext>
          </a:extLst>
        </xdr:cNvPr>
        <xdr:cNvSpPr txBox="1"/>
      </xdr:nvSpPr>
      <xdr:spPr>
        <a:xfrm>
          <a:off x="11354444" y="171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34851</xdr:rowOff>
    </xdr:from>
    <xdr:ext cx="405111" cy="259045"/>
    <xdr:sp macro="" textlink="">
      <xdr:nvSpPr>
        <xdr:cNvPr id="692" name="n_1mainValue【庁舎】&#10;有形固定資産減価償却率">
          <a:extLst>
            <a:ext uri="{FF2B5EF4-FFF2-40B4-BE49-F238E27FC236}">
              <a16:creationId xmlns:a16="http://schemas.microsoft.com/office/drawing/2014/main" id="{6F013D3D-7709-405D-8065-48C97303C771}"/>
            </a:ext>
          </a:extLst>
        </xdr:cNvPr>
        <xdr:cNvSpPr txBox="1"/>
      </xdr:nvSpPr>
      <xdr:spPr>
        <a:xfrm>
          <a:off x="13745219" y="1734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150784</xdr:rowOff>
    </xdr:from>
    <xdr:ext cx="405111" cy="259045"/>
    <xdr:sp macro="" textlink="">
      <xdr:nvSpPr>
        <xdr:cNvPr id="693" name="n_2mainValue【庁舎】&#10;有形固定資産減価償却率">
          <a:extLst>
            <a:ext uri="{FF2B5EF4-FFF2-40B4-BE49-F238E27FC236}">
              <a16:creationId xmlns:a16="http://schemas.microsoft.com/office/drawing/2014/main" id="{2329EBBE-7D68-446F-8E3C-B385E97C8A05}"/>
            </a:ext>
          </a:extLst>
        </xdr:cNvPr>
        <xdr:cNvSpPr txBox="1"/>
      </xdr:nvSpPr>
      <xdr:spPr>
        <a:xfrm>
          <a:off x="12964169" y="17295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169653</xdr:rowOff>
    </xdr:from>
    <xdr:ext cx="405111" cy="259045"/>
    <xdr:sp macro="" textlink="">
      <xdr:nvSpPr>
        <xdr:cNvPr id="694" name="n_3mainValue【庁舎】&#10;有形固定資産減価償却率">
          <a:extLst>
            <a:ext uri="{FF2B5EF4-FFF2-40B4-BE49-F238E27FC236}">
              <a16:creationId xmlns:a16="http://schemas.microsoft.com/office/drawing/2014/main" id="{694261CA-CB07-4441-B9C5-0E0EA48ED44F}"/>
            </a:ext>
          </a:extLst>
        </xdr:cNvPr>
        <xdr:cNvSpPr txBox="1"/>
      </xdr:nvSpPr>
      <xdr:spPr>
        <a:xfrm>
          <a:off x="12164069" y="1680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127198</xdr:rowOff>
    </xdr:from>
    <xdr:ext cx="405111" cy="259045"/>
    <xdr:sp macro="" textlink="">
      <xdr:nvSpPr>
        <xdr:cNvPr id="695" name="n_4mainValue【庁舎】&#10;有形固定資産減価償却率">
          <a:extLst>
            <a:ext uri="{FF2B5EF4-FFF2-40B4-BE49-F238E27FC236}">
              <a16:creationId xmlns:a16="http://schemas.microsoft.com/office/drawing/2014/main" id="{42999565-3F5C-44D0-A93B-D40DA9F3FB93}"/>
            </a:ext>
          </a:extLst>
        </xdr:cNvPr>
        <xdr:cNvSpPr txBox="1"/>
      </xdr:nvSpPr>
      <xdr:spPr>
        <a:xfrm>
          <a:off x="11354444" y="167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7F9B73AB-6884-48F5-A563-B3AF7187530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7B5D6DE1-8A95-4B87-9822-077B5705308E}"/>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FB39BCBF-50F9-4EEC-A460-E300448C5F8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1A124DFB-7309-45A0-9298-3C21D1404615}"/>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CF174FA3-EFCE-411A-8EB6-A022F294C4D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52269874-D2C6-4FE6-A363-FCC4E5BEF78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5553E6B0-89D5-40E8-8030-2B3A6AC76B6A}"/>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6A98139B-1E8D-4FCD-922B-59EC7EE7179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2E1D5930-FFD4-48F3-895E-D4FACAAB946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44ECC5B1-4780-422A-A32B-44C6F1B063F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6" name="直線コネクタ 705">
          <a:extLst>
            <a:ext uri="{FF2B5EF4-FFF2-40B4-BE49-F238E27FC236}">
              <a16:creationId xmlns:a16="http://schemas.microsoft.com/office/drawing/2014/main" id="{0DE22922-07D5-44F6-A628-7F3B1D342F80}"/>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7" name="テキスト ボックス 706">
          <a:extLst>
            <a:ext uri="{FF2B5EF4-FFF2-40B4-BE49-F238E27FC236}">
              <a16:creationId xmlns:a16="http://schemas.microsoft.com/office/drawing/2014/main" id="{9B854B6D-8B69-439C-8693-66516B289563}"/>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8" name="直線コネクタ 707">
          <a:extLst>
            <a:ext uri="{FF2B5EF4-FFF2-40B4-BE49-F238E27FC236}">
              <a16:creationId xmlns:a16="http://schemas.microsoft.com/office/drawing/2014/main" id="{EFE4881E-DABF-4E27-BFEC-20E9B86DDB68}"/>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9" name="テキスト ボックス 708">
          <a:extLst>
            <a:ext uri="{FF2B5EF4-FFF2-40B4-BE49-F238E27FC236}">
              <a16:creationId xmlns:a16="http://schemas.microsoft.com/office/drawing/2014/main" id="{8DE41AA3-2F1A-4DC9-9BEC-F6C2F582BE14}"/>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0" name="直線コネクタ 709">
          <a:extLst>
            <a:ext uri="{FF2B5EF4-FFF2-40B4-BE49-F238E27FC236}">
              <a16:creationId xmlns:a16="http://schemas.microsoft.com/office/drawing/2014/main" id="{3E4A13D0-D017-4B1C-9944-21CE1785020F}"/>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1" name="テキスト ボックス 710">
          <a:extLst>
            <a:ext uri="{FF2B5EF4-FFF2-40B4-BE49-F238E27FC236}">
              <a16:creationId xmlns:a16="http://schemas.microsoft.com/office/drawing/2014/main" id="{0B00E2A2-8DAA-4FE7-8BBB-2A6D4F298B0F}"/>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2" name="直線コネクタ 711">
          <a:extLst>
            <a:ext uri="{FF2B5EF4-FFF2-40B4-BE49-F238E27FC236}">
              <a16:creationId xmlns:a16="http://schemas.microsoft.com/office/drawing/2014/main" id="{086B1F11-943B-4A23-828D-3975F3392EDD}"/>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3" name="テキスト ボックス 712">
          <a:extLst>
            <a:ext uri="{FF2B5EF4-FFF2-40B4-BE49-F238E27FC236}">
              <a16:creationId xmlns:a16="http://schemas.microsoft.com/office/drawing/2014/main" id="{E42530BF-5037-4FF3-BB45-23FEE02D11D4}"/>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4" name="直線コネクタ 713">
          <a:extLst>
            <a:ext uri="{FF2B5EF4-FFF2-40B4-BE49-F238E27FC236}">
              <a16:creationId xmlns:a16="http://schemas.microsoft.com/office/drawing/2014/main" id="{956DF68D-3A55-4210-B45C-A5262027545B}"/>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5" name="テキスト ボックス 714">
          <a:extLst>
            <a:ext uri="{FF2B5EF4-FFF2-40B4-BE49-F238E27FC236}">
              <a16:creationId xmlns:a16="http://schemas.microsoft.com/office/drawing/2014/main" id="{5A44B580-C305-4899-BC6C-F2C9144B0A24}"/>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6" name="直線コネクタ 715">
          <a:extLst>
            <a:ext uri="{FF2B5EF4-FFF2-40B4-BE49-F238E27FC236}">
              <a16:creationId xmlns:a16="http://schemas.microsoft.com/office/drawing/2014/main" id="{F67D732A-523F-47DC-95BC-5552EAD644B1}"/>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7" name="テキスト ボックス 716">
          <a:extLst>
            <a:ext uri="{FF2B5EF4-FFF2-40B4-BE49-F238E27FC236}">
              <a16:creationId xmlns:a16="http://schemas.microsoft.com/office/drawing/2014/main" id="{36472849-4850-4198-A27B-B2F805A18EAB}"/>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7F1F6AC4-CECA-4A8A-99E6-6A0B585D0C2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56CE4B26-D3ED-4145-B33F-100DA53A0B0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649656D8-09F8-4A84-8B43-DAA2FEA2543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1" name="直線コネクタ 720">
          <a:extLst>
            <a:ext uri="{FF2B5EF4-FFF2-40B4-BE49-F238E27FC236}">
              <a16:creationId xmlns:a16="http://schemas.microsoft.com/office/drawing/2014/main" id="{054963AE-3387-4FF1-BEBF-C94362C4A4C8}"/>
            </a:ext>
          </a:extLst>
        </xdr:cNvPr>
        <xdr:cNvCxnSpPr/>
      </xdr:nvCxnSpPr>
      <xdr:spPr>
        <a:xfrm flipV="1">
          <a:off x="19954239" y="16297456"/>
          <a:ext cx="0" cy="1345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2" name="【庁舎】&#10;一人当たり面積最小値テキスト">
          <a:extLst>
            <a:ext uri="{FF2B5EF4-FFF2-40B4-BE49-F238E27FC236}">
              <a16:creationId xmlns:a16="http://schemas.microsoft.com/office/drawing/2014/main" id="{FC53C032-25DF-4000-A111-308808E090A8}"/>
            </a:ext>
          </a:extLst>
        </xdr:cNvPr>
        <xdr:cNvSpPr txBox="1"/>
      </xdr:nvSpPr>
      <xdr:spPr>
        <a:xfrm>
          <a:off x="19992975" y="1765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3" name="直線コネクタ 722">
          <a:extLst>
            <a:ext uri="{FF2B5EF4-FFF2-40B4-BE49-F238E27FC236}">
              <a16:creationId xmlns:a16="http://schemas.microsoft.com/office/drawing/2014/main" id="{061670A2-00DF-41D7-BD48-D26A47F05F5E}"/>
            </a:ext>
          </a:extLst>
        </xdr:cNvPr>
        <xdr:cNvCxnSpPr/>
      </xdr:nvCxnSpPr>
      <xdr:spPr>
        <a:xfrm>
          <a:off x="19878675" y="176430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4" name="【庁舎】&#10;一人当たり面積最大値テキスト">
          <a:extLst>
            <a:ext uri="{FF2B5EF4-FFF2-40B4-BE49-F238E27FC236}">
              <a16:creationId xmlns:a16="http://schemas.microsoft.com/office/drawing/2014/main" id="{54E155CC-99C0-4637-9AE4-9715D59C6533}"/>
            </a:ext>
          </a:extLst>
        </xdr:cNvPr>
        <xdr:cNvSpPr txBox="1"/>
      </xdr:nvSpPr>
      <xdr:spPr>
        <a:xfrm>
          <a:off x="19992975" y="1606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5" name="直線コネクタ 724">
          <a:extLst>
            <a:ext uri="{FF2B5EF4-FFF2-40B4-BE49-F238E27FC236}">
              <a16:creationId xmlns:a16="http://schemas.microsoft.com/office/drawing/2014/main" id="{174B3DC3-D87E-4767-855C-33875822E0AB}"/>
            </a:ext>
          </a:extLst>
        </xdr:cNvPr>
        <xdr:cNvCxnSpPr/>
      </xdr:nvCxnSpPr>
      <xdr:spPr>
        <a:xfrm>
          <a:off x="19878675" y="16297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726" name="【庁舎】&#10;一人当たり面積平均値テキスト">
          <a:extLst>
            <a:ext uri="{FF2B5EF4-FFF2-40B4-BE49-F238E27FC236}">
              <a16:creationId xmlns:a16="http://schemas.microsoft.com/office/drawing/2014/main" id="{9EED0DED-D254-4521-B483-4F2CE8F982D6}"/>
            </a:ext>
          </a:extLst>
        </xdr:cNvPr>
        <xdr:cNvSpPr txBox="1"/>
      </xdr:nvSpPr>
      <xdr:spPr>
        <a:xfrm>
          <a:off x="19992975" y="17145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7" name="フローチャート: 判断 726">
          <a:extLst>
            <a:ext uri="{FF2B5EF4-FFF2-40B4-BE49-F238E27FC236}">
              <a16:creationId xmlns:a16="http://schemas.microsoft.com/office/drawing/2014/main" id="{33032F7E-4357-46B4-BEFC-BDD43A803EEF}"/>
            </a:ext>
          </a:extLst>
        </xdr:cNvPr>
        <xdr:cNvSpPr/>
      </xdr:nvSpPr>
      <xdr:spPr>
        <a:xfrm>
          <a:off x="19897725" y="17166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8" name="フローチャート: 判断 727">
          <a:extLst>
            <a:ext uri="{FF2B5EF4-FFF2-40B4-BE49-F238E27FC236}">
              <a16:creationId xmlns:a16="http://schemas.microsoft.com/office/drawing/2014/main" id="{7D854D0F-1248-45E6-B4CC-CB281B04356F}"/>
            </a:ext>
          </a:extLst>
        </xdr:cNvPr>
        <xdr:cNvSpPr/>
      </xdr:nvSpPr>
      <xdr:spPr>
        <a:xfrm>
          <a:off x="19154775" y="17173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9" name="フローチャート: 判断 728">
          <a:extLst>
            <a:ext uri="{FF2B5EF4-FFF2-40B4-BE49-F238E27FC236}">
              <a16:creationId xmlns:a16="http://schemas.microsoft.com/office/drawing/2014/main" id="{7317262C-9436-45CD-872E-33DB6F590EC0}"/>
            </a:ext>
          </a:extLst>
        </xdr:cNvPr>
        <xdr:cNvSpPr/>
      </xdr:nvSpPr>
      <xdr:spPr>
        <a:xfrm>
          <a:off x="18345150" y="171895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30" name="フローチャート: 判断 729">
          <a:extLst>
            <a:ext uri="{FF2B5EF4-FFF2-40B4-BE49-F238E27FC236}">
              <a16:creationId xmlns:a16="http://schemas.microsoft.com/office/drawing/2014/main" id="{FA9569D7-780E-40D9-B3FA-A10FBB47C025}"/>
            </a:ext>
          </a:extLst>
        </xdr:cNvPr>
        <xdr:cNvSpPr/>
      </xdr:nvSpPr>
      <xdr:spPr>
        <a:xfrm>
          <a:off x="175545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731" name="フローチャート: 判断 730">
          <a:extLst>
            <a:ext uri="{FF2B5EF4-FFF2-40B4-BE49-F238E27FC236}">
              <a16:creationId xmlns:a16="http://schemas.microsoft.com/office/drawing/2014/main" id="{08CEDFAD-E509-47CF-A97C-8166B37160A2}"/>
            </a:ext>
          </a:extLst>
        </xdr:cNvPr>
        <xdr:cNvSpPr/>
      </xdr:nvSpPr>
      <xdr:spPr>
        <a:xfrm>
          <a:off x="167544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96500F86-2DE9-4CD7-877E-8B82C6CF71CA}"/>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FE5517DD-4B12-43F0-8BD2-E7CB77AD6727}"/>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6719769A-8BD6-48BB-992C-2CCBD772D2D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23834E4E-F245-41E2-8211-8528E6C1F68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F77CF3C3-A73C-4027-955B-804A0E8B4AC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38463</xdr:rowOff>
    </xdr:from>
    <xdr:to>
      <xdr:col>116</xdr:col>
      <xdr:colOff>114300</xdr:colOff>
      <xdr:row>102</xdr:row>
      <xdr:rowOff>140063</xdr:rowOff>
    </xdr:to>
    <xdr:sp macro="" textlink="">
      <xdr:nvSpPr>
        <xdr:cNvPr id="737" name="楕円 736">
          <a:extLst>
            <a:ext uri="{FF2B5EF4-FFF2-40B4-BE49-F238E27FC236}">
              <a16:creationId xmlns:a16="http://schemas.microsoft.com/office/drawing/2014/main" id="{97C90E30-30AE-4B0B-99C7-8CBB634A4A7E}"/>
            </a:ext>
          </a:extLst>
        </xdr:cNvPr>
        <xdr:cNvSpPr/>
      </xdr:nvSpPr>
      <xdr:spPr>
        <a:xfrm>
          <a:off x="19897725" y="166691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61340</xdr:rowOff>
    </xdr:from>
    <xdr:ext cx="469744" cy="259045"/>
    <xdr:sp macro="" textlink="">
      <xdr:nvSpPr>
        <xdr:cNvPr id="738" name="【庁舎】&#10;一人当たり面積該当値テキスト">
          <a:extLst>
            <a:ext uri="{FF2B5EF4-FFF2-40B4-BE49-F238E27FC236}">
              <a16:creationId xmlns:a16="http://schemas.microsoft.com/office/drawing/2014/main" id="{A8F7862A-250D-40B9-A0D6-2FA95DA4359C}"/>
            </a:ext>
          </a:extLst>
        </xdr:cNvPr>
        <xdr:cNvSpPr txBox="1"/>
      </xdr:nvSpPr>
      <xdr:spPr>
        <a:xfrm>
          <a:off x="19992975" y="1652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136434</xdr:rowOff>
    </xdr:from>
    <xdr:to>
      <xdr:col>112</xdr:col>
      <xdr:colOff>38100</xdr:colOff>
      <xdr:row>103</xdr:row>
      <xdr:rowOff>66584</xdr:rowOff>
    </xdr:to>
    <xdr:sp macro="" textlink="">
      <xdr:nvSpPr>
        <xdr:cNvPr id="739" name="楕円 738">
          <a:extLst>
            <a:ext uri="{FF2B5EF4-FFF2-40B4-BE49-F238E27FC236}">
              <a16:creationId xmlns:a16="http://schemas.microsoft.com/office/drawing/2014/main" id="{9135D781-9AAB-4FEC-8436-7A8DE03182D4}"/>
            </a:ext>
          </a:extLst>
        </xdr:cNvPr>
        <xdr:cNvSpPr/>
      </xdr:nvSpPr>
      <xdr:spPr>
        <a:xfrm>
          <a:off x="19154775" y="167670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89263</xdr:rowOff>
    </xdr:from>
    <xdr:to>
      <xdr:col>116</xdr:col>
      <xdr:colOff>63500</xdr:colOff>
      <xdr:row>103</xdr:row>
      <xdr:rowOff>15784</xdr:rowOff>
    </xdr:to>
    <xdr:cxnSp macro="">
      <xdr:nvCxnSpPr>
        <xdr:cNvPr id="740" name="直線コネクタ 739">
          <a:extLst>
            <a:ext uri="{FF2B5EF4-FFF2-40B4-BE49-F238E27FC236}">
              <a16:creationId xmlns:a16="http://schemas.microsoft.com/office/drawing/2014/main" id="{BAD8B548-0B85-4A56-8CA0-3B6D6C422EC0}"/>
            </a:ext>
          </a:extLst>
        </xdr:cNvPr>
        <xdr:cNvCxnSpPr/>
      </xdr:nvCxnSpPr>
      <xdr:spPr>
        <a:xfrm flipV="1">
          <a:off x="19202400" y="16716738"/>
          <a:ext cx="752475"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153851</xdr:rowOff>
    </xdr:from>
    <xdr:to>
      <xdr:col>107</xdr:col>
      <xdr:colOff>101600</xdr:colOff>
      <xdr:row>103</xdr:row>
      <xdr:rowOff>84001</xdr:rowOff>
    </xdr:to>
    <xdr:sp macro="" textlink="">
      <xdr:nvSpPr>
        <xdr:cNvPr id="741" name="楕円 740">
          <a:extLst>
            <a:ext uri="{FF2B5EF4-FFF2-40B4-BE49-F238E27FC236}">
              <a16:creationId xmlns:a16="http://schemas.microsoft.com/office/drawing/2014/main" id="{E4C766F2-9FAF-4499-80F0-6E334B08A0DD}"/>
            </a:ext>
          </a:extLst>
        </xdr:cNvPr>
        <xdr:cNvSpPr/>
      </xdr:nvSpPr>
      <xdr:spPr>
        <a:xfrm>
          <a:off x="18345150" y="167845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15784</xdr:rowOff>
    </xdr:from>
    <xdr:to>
      <xdr:col>111</xdr:col>
      <xdr:colOff>177800</xdr:colOff>
      <xdr:row>103</xdr:row>
      <xdr:rowOff>33201</xdr:rowOff>
    </xdr:to>
    <xdr:cxnSp macro="">
      <xdr:nvCxnSpPr>
        <xdr:cNvPr id="742" name="直線コネクタ 741">
          <a:extLst>
            <a:ext uri="{FF2B5EF4-FFF2-40B4-BE49-F238E27FC236}">
              <a16:creationId xmlns:a16="http://schemas.microsoft.com/office/drawing/2014/main" id="{3BB1595F-522E-4AE2-851B-9E6F39FC2EEA}"/>
            </a:ext>
          </a:extLst>
        </xdr:cNvPr>
        <xdr:cNvCxnSpPr/>
      </xdr:nvCxnSpPr>
      <xdr:spPr>
        <a:xfrm flipV="1">
          <a:off x="18392775" y="16814709"/>
          <a:ext cx="809625"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7438</xdr:rowOff>
    </xdr:from>
    <xdr:to>
      <xdr:col>102</xdr:col>
      <xdr:colOff>165100</xdr:colOff>
      <xdr:row>103</xdr:row>
      <xdr:rowOff>109038</xdr:rowOff>
    </xdr:to>
    <xdr:sp macro="" textlink="">
      <xdr:nvSpPr>
        <xdr:cNvPr id="743" name="楕円 742">
          <a:extLst>
            <a:ext uri="{FF2B5EF4-FFF2-40B4-BE49-F238E27FC236}">
              <a16:creationId xmlns:a16="http://schemas.microsoft.com/office/drawing/2014/main" id="{F813196C-F073-4CA9-AFEE-CA629C66774A}"/>
            </a:ext>
          </a:extLst>
        </xdr:cNvPr>
        <xdr:cNvSpPr/>
      </xdr:nvSpPr>
      <xdr:spPr>
        <a:xfrm>
          <a:off x="17554575" y="168127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33201</xdr:rowOff>
    </xdr:from>
    <xdr:to>
      <xdr:col>107</xdr:col>
      <xdr:colOff>50800</xdr:colOff>
      <xdr:row>103</xdr:row>
      <xdr:rowOff>58238</xdr:rowOff>
    </xdr:to>
    <xdr:cxnSp macro="">
      <xdr:nvCxnSpPr>
        <xdr:cNvPr id="744" name="直線コネクタ 743">
          <a:extLst>
            <a:ext uri="{FF2B5EF4-FFF2-40B4-BE49-F238E27FC236}">
              <a16:creationId xmlns:a16="http://schemas.microsoft.com/office/drawing/2014/main" id="{9B0E3CB1-516F-4784-9D6A-BBF35A2C141A}"/>
            </a:ext>
          </a:extLst>
        </xdr:cNvPr>
        <xdr:cNvCxnSpPr/>
      </xdr:nvCxnSpPr>
      <xdr:spPr>
        <a:xfrm flipV="1">
          <a:off x="17602200" y="16832126"/>
          <a:ext cx="790575" cy="2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24856</xdr:rowOff>
    </xdr:from>
    <xdr:to>
      <xdr:col>98</xdr:col>
      <xdr:colOff>38100</xdr:colOff>
      <xdr:row>103</xdr:row>
      <xdr:rowOff>126456</xdr:rowOff>
    </xdr:to>
    <xdr:sp macro="" textlink="">
      <xdr:nvSpPr>
        <xdr:cNvPr id="745" name="楕円 744">
          <a:extLst>
            <a:ext uri="{FF2B5EF4-FFF2-40B4-BE49-F238E27FC236}">
              <a16:creationId xmlns:a16="http://schemas.microsoft.com/office/drawing/2014/main" id="{7FB94883-DCF6-4D64-B5CD-E6C884A7C32B}"/>
            </a:ext>
          </a:extLst>
        </xdr:cNvPr>
        <xdr:cNvSpPr/>
      </xdr:nvSpPr>
      <xdr:spPr>
        <a:xfrm>
          <a:off x="16754475" y="168301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58238</xdr:rowOff>
    </xdr:from>
    <xdr:to>
      <xdr:col>102</xdr:col>
      <xdr:colOff>114300</xdr:colOff>
      <xdr:row>103</xdr:row>
      <xdr:rowOff>75656</xdr:rowOff>
    </xdr:to>
    <xdr:cxnSp macro="">
      <xdr:nvCxnSpPr>
        <xdr:cNvPr id="746" name="直線コネクタ 745">
          <a:extLst>
            <a:ext uri="{FF2B5EF4-FFF2-40B4-BE49-F238E27FC236}">
              <a16:creationId xmlns:a16="http://schemas.microsoft.com/office/drawing/2014/main" id="{733070C1-3242-4745-8A57-EF9E9334EFE2}"/>
            </a:ext>
          </a:extLst>
        </xdr:cNvPr>
        <xdr:cNvCxnSpPr/>
      </xdr:nvCxnSpPr>
      <xdr:spPr>
        <a:xfrm flipV="1">
          <a:off x="16802100" y="16860338"/>
          <a:ext cx="80010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747" name="n_1aveValue【庁舎】&#10;一人当たり面積">
          <a:extLst>
            <a:ext uri="{FF2B5EF4-FFF2-40B4-BE49-F238E27FC236}">
              <a16:creationId xmlns:a16="http://schemas.microsoft.com/office/drawing/2014/main" id="{3B4838DE-FEF5-43E3-96C7-152C40226035}"/>
            </a:ext>
          </a:extLst>
        </xdr:cNvPr>
        <xdr:cNvSpPr txBox="1"/>
      </xdr:nvSpPr>
      <xdr:spPr>
        <a:xfrm>
          <a:off x="18983402" y="1726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748" name="n_2aveValue【庁舎】&#10;一人当たり面積">
          <a:extLst>
            <a:ext uri="{FF2B5EF4-FFF2-40B4-BE49-F238E27FC236}">
              <a16:creationId xmlns:a16="http://schemas.microsoft.com/office/drawing/2014/main" id="{790B46CE-9594-4D56-9A26-148B517F8690}"/>
            </a:ext>
          </a:extLst>
        </xdr:cNvPr>
        <xdr:cNvSpPr txBox="1"/>
      </xdr:nvSpPr>
      <xdr:spPr>
        <a:xfrm>
          <a:off x="18183302" y="17288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749" name="n_3aveValue【庁舎】&#10;一人当たり面積">
          <a:extLst>
            <a:ext uri="{FF2B5EF4-FFF2-40B4-BE49-F238E27FC236}">
              <a16:creationId xmlns:a16="http://schemas.microsoft.com/office/drawing/2014/main" id="{70069FA0-494A-428E-9839-29E848F8674A}"/>
            </a:ext>
          </a:extLst>
        </xdr:cNvPr>
        <xdr:cNvSpPr txBox="1"/>
      </xdr:nvSpPr>
      <xdr:spPr>
        <a:xfrm>
          <a:off x="173832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750" name="n_4aveValue【庁舎】&#10;一人当たり面積">
          <a:extLst>
            <a:ext uri="{FF2B5EF4-FFF2-40B4-BE49-F238E27FC236}">
              <a16:creationId xmlns:a16="http://schemas.microsoft.com/office/drawing/2014/main" id="{B8390E65-2197-4A1E-8437-741B675280D8}"/>
            </a:ext>
          </a:extLst>
        </xdr:cNvPr>
        <xdr:cNvSpPr txBox="1"/>
      </xdr:nvSpPr>
      <xdr:spPr>
        <a:xfrm>
          <a:off x="16592627" y="1728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83111</xdr:rowOff>
    </xdr:from>
    <xdr:ext cx="469744" cy="259045"/>
    <xdr:sp macro="" textlink="">
      <xdr:nvSpPr>
        <xdr:cNvPr id="751" name="n_1mainValue【庁舎】&#10;一人当たり面積">
          <a:extLst>
            <a:ext uri="{FF2B5EF4-FFF2-40B4-BE49-F238E27FC236}">
              <a16:creationId xmlns:a16="http://schemas.microsoft.com/office/drawing/2014/main" id="{3D59EDA5-9377-4518-BDAD-46A73BFDA045}"/>
            </a:ext>
          </a:extLst>
        </xdr:cNvPr>
        <xdr:cNvSpPr txBox="1"/>
      </xdr:nvSpPr>
      <xdr:spPr>
        <a:xfrm>
          <a:off x="18983402" y="16545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100528</xdr:rowOff>
    </xdr:from>
    <xdr:ext cx="469744" cy="259045"/>
    <xdr:sp macro="" textlink="">
      <xdr:nvSpPr>
        <xdr:cNvPr id="752" name="n_2mainValue【庁舎】&#10;一人当たり面積">
          <a:extLst>
            <a:ext uri="{FF2B5EF4-FFF2-40B4-BE49-F238E27FC236}">
              <a16:creationId xmlns:a16="http://schemas.microsoft.com/office/drawing/2014/main" id="{B4572F15-AD19-433C-AB91-41D0F00C1E44}"/>
            </a:ext>
          </a:extLst>
        </xdr:cNvPr>
        <xdr:cNvSpPr txBox="1"/>
      </xdr:nvSpPr>
      <xdr:spPr>
        <a:xfrm>
          <a:off x="18183302" y="1656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125565</xdr:rowOff>
    </xdr:from>
    <xdr:ext cx="469744" cy="259045"/>
    <xdr:sp macro="" textlink="">
      <xdr:nvSpPr>
        <xdr:cNvPr id="753" name="n_3mainValue【庁舎】&#10;一人当たり面積">
          <a:extLst>
            <a:ext uri="{FF2B5EF4-FFF2-40B4-BE49-F238E27FC236}">
              <a16:creationId xmlns:a16="http://schemas.microsoft.com/office/drawing/2014/main" id="{FD3940D4-9C00-43FF-AE7B-987791667661}"/>
            </a:ext>
          </a:extLst>
        </xdr:cNvPr>
        <xdr:cNvSpPr txBox="1"/>
      </xdr:nvSpPr>
      <xdr:spPr>
        <a:xfrm>
          <a:off x="17383202" y="1658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142983</xdr:rowOff>
    </xdr:from>
    <xdr:ext cx="469744" cy="259045"/>
    <xdr:sp macro="" textlink="">
      <xdr:nvSpPr>
        <xdr:cNvPr id="754" name="n_4mainValue【庁舎】&#10;一人当たり面積">
          <a:extLst>
            <a:ext uri="{FF2B5EF4-FFF2-40B4-BE49-F238E27FC236}">
              <a16:creationId xmlns:a16="http://schemas.microsoft.com/office/drawing/2014/main" id="{E4F5949B-ACC2-4EAD-8C08-745EC4F161A0}"/>
            </a:ext>
          </a:extLst>
        </xdr:cNvPr>
        <xdr:cNvSpPr txBox="1"/>
      </xdr:nvSpPr>
      <xdr:spPr>
        <a:xfrm>
          <a:off x="16592627" y="1659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E942ED8E-13EC-4291-AF45-1F9BF327CCF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9A26CBC0-8A4D-4520-BBB1-B92B040855C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F12B574F-5BEB-4348-B56F-A293E743B38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各種公共施設「体育館・プール」、「保健センター」、「庁舎」については、人口一人当たりの面積が全国平均よりも高くなっている。</a:t>
          </a:r>
          <a:endParaRPr lang="ja-JP" altLang="ja-JP" sz="1400">
            <a:effectLst/>
          </a:endParaRPr>
        </a:p>
        <a:p>
          <a:r>
            <a:rPr kumimoji="1" lang="ja-JP" altLang="ja-JP" sz="1100">
              <a:solidFill>
                <a:schemeClr val="dk1"/>
              </a:solidFill>
              <a:effectLst/>
              <a:latin typeface="+mn-lt"/>
              <a:ea typeface="+mn-ea"/>
              <a:cs typeface="+mn-cs"/>
            </a:rPr>
            <a:t>離島同士の合併による地理的条件から人口規模より公共施設の数や面積が大きくなることは避けられない状況ではあったが、令和３年度に岩城橋が開通し、４つの島が陸続きになったことから公共施設等総合管理計画及び個別施設計画に基づき、施設の適正化（統廃合）を図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3562_&#19978;&#23798;&#30010;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3562_&#19978;&#2379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44.9</v>
          </cell>
          <cell r="BX51">
            <v>39.200000000000003</v>
          </cell>
          <cell r="CF51">
            <v>29.7</v>
          </cell>
          <cell r="CN51">
            <v>35.700000000000003</v>
          </cell>
          <cell r="CV51">
            <v>36.5</v>
          </cell>
        </row>
        <row r="53">
          <cell r="BP53">
            <v>51</v>
          </cell>
          <cell r="BX53">
            <v>52.5</v>
          </cell>
          <cell r="CF53">
            <v>54.2</v>
          </cell>
          <cell r="CN53">
            <v>55.3</v>
          </cell>
          <cell r="CV53">
            <v>56.2</v>
          </cell>
        </row>
        <row r="55">
          <cell r="AN55" t="str">
            <v>類似団体内平均値</v>
          </cell>
          <cell r="BP55">
            <v>0</v>
          </cell>
          <cell r="BX55">
            <v>0</v>
          </cell>
          <cell r="CF55">
            <v>0</v>
          </cell>
          <cell r="CN55">
            <v>0</v>
          </cell>
          <cell r="CV55">
            <v>0</v>
          </cell>
        </row>
        <row r="57">
          <cell r="BP57">
            <v>64</v>
          </cell>
          <cell r="BX57">
            <v>66.2</v>
          </cell>
          <cell r="CF57">
            <v>67.099999999999994</v>
          </cell>
          <cell r="CN57">
            <v>67</v>
          </cell>
          <cell r="CV57">
            <v>68.2</v>
          </cell>
        </row>
        <row r="72">
          <cell r="BP72" t="str">
            <v>R02</v>
          </cell>
          <cell r="BX72" t="str">
            <v>R03</v>
          </cell>
          <cell r="CF72" t="str">
            <v>R04</v>
          </cell>
          <cell r="CN72" t="str">
            <v>R05</v>
          </cell>
          <cell r="CV72" t="str">
            <v>R06</v>
          </cell>
        </row>
        <row r="73">
          <cell r="AN73" t="str">
            <v>当該団体値</v>
          </cell>
          <cell r="BP73">
            <v>44.9</v>
          </cell>
          <cell r="BX73">
            <v>39.200000000000003</v>
          </cell>
          <cell r="CF73">
            <v>29.7</v>
          </cell>
          <cell r="CN73">
            <v>35.700000000000003</v>
          </cell>
          <cell r="CV73">
            <v>36.5</v>
          </cell>
        </row>
        <row r="75">
          <cell r="BP75">
            <v>12.9</v>
          </cell>
          <cell r="BX75">
            <v>12.9</v>
          </cell>
          <cell r="CF75">
            <v>13.3</v>
          </cell>
          <cell r="CN75">
            <v>13.7</v>
          </cell>
          <cell r="CV75">
            <v>14.4</v>
          </cell>
        </row>
        <row r="77">
          <cell r="AN77" t="str">
            <v>類似団体内平均値</v>
          </cell>
          <cell r="BP77">
            <v>0</v>
          </cell>
          <cell r="BX77">
            <v>0</v>
          </cell>
          <cell r="CF77">
            <v>0</v>
          </cell>
          <cell r="CN77">
            <v>0</v>
          </cell>
          <cell r="CV77">
            <v>0</v>
          </cell>
        </row>
        <row r="79">
          <cell r="BP79">
            <v>8</v>
          </cell>
          <cell r="BX79">
            <v>8</v>
          </cell>
          <cell r="CF79">
            <v>8.3000000000000007</v>
          </cell>
          <cell r="CN79">
            <v>8.4</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 zeroHeight="1"/>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c r="B2" s="170" t="s">
        <v>77</v>
      </c>
      <c r="C2" s="170"/>
      <c r="D2" s="171"/>
    </row>
    <row r="3" spans="1:119" ht="18.75" customHeight="1" thickBot="1">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6795720</v>
      </c>
      <c r="BO4" s="371"/>
      <c r="BP4" s="371"/>
      <c r="BQ4" s="371"/>
      <c r="BR4" s="371"/>
      <c r="BS4" s="371"/>
      <c r="BT4" s="371"/>
      <c r="BU4" s="372"/>
      <c r="BV4" s="370">
        <v>7341174</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1.8</v>
      </c>
      <c r="CU4" s="377"/>
      <c r="CV4" s="377"/>
      <c r="CW4" s="377"/>
      <c r="CX4" s="377"/>
      <c r="CY4" s="377"/>
      <c r="CZ4" s="377"/>
      <c r="DA4" s="378"/>
      <c r="DB4" s="376">
        <v>1.8</v>
      </c>
      <c r="DC4" s="377"/>
      <c r="DD4" s="377"/>
      <c r="DE4" s="377"/>
      <c r="DF4" s="377"/>
      <c r="DG4" s="377"/>
      <c r="DH4" s="377"/>
      <c r="DI4" s="378"/>
    </row>
    <row r="5" spans="1:119" ht="18.75" customHeight="1">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6689871</v>
      </c>
      <c r="BO5" s="408"/>
      <c r="BP5" s="408"/>
      <c r="BQ5" s="408"/>
      <c r="BR5" s="408"/>
      <c r="BS5" s="408"/>
      <c r="BT5" s="408"/>
      <c r="BU5" s="409"/>
      <c r="BV5" s="407">
        <v>7255074</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94.5</v>
      </c>
      <c r="CU5" s="405"/>
      <c r="CV5" s="405"/>
      <c r="CW5" s="405"/>
      <c r="CX5" s="405"/>
      <c r="CY5" s="405"/>
      <c r="CZ5" s="405"/>
      <c r="DA5" s="406"/>
      <c r="DB5" s="404">
        <v>94.9</v>
      </c>
      <c r="DC5" s="405"/>
      <c r="DD5" s="405"/>
      <c r="DE5" s="405"/>
      <c r="DF5" s="405"/>
      <c r="DG5" s="405"/>
      <c r="DH5" s="405"/>
      <c r="DI5" s="406"/>
    </row>
    <row r="6" spans="1:119" ht="18.75" customHeight="1">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105849</v>
      </c>
      <c r="BO6" s="408"/>
      <c r="BP6" s="408"/>
      <c r="BQ6" s="408"/>
      <c r="BR6" s="408"/>
      <c r="BS6" s="408"/>
      <c r="BT6" s="408"/>
      <c r="BU6" s="409"/>
      <c r="BV6" s="407">
        <v>86100</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94.6</v>
      </c>
      <c r="CU6" s="445"/>
      <c r="CV6" s="445"/>
      <c r="CW6" s="445"/>
      <c r="CX6" s="445"/>
      <c r="CY6" s="445"/>
      <c r="CZ6" s="445"/>
      <c r="DA6" s="446"/>
      <c r="DB6" s="444">
        <v>95.3</v>
      </c>
      <c r="DC6" s="445"/>
      <c r="DD6" s="445"/>
      <c r="DE6" s="445"/>
      <c r="DF6" s="445"/>
      <c r="DG6" s="445"/>
      <c r="DH6" s="445"/>
      <c r="DI6" s="446"/>
    </row>
    <row r="7" spans="1:119" ht="18.75" customHeight="1">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32493</v>
      </c>
      <c r="BO7" s="408"/>
      <c r="BP7" s="408"/>
      <c r="BQ7" s="408"/>
      <c r="BR7" s="408"/>
      <c r="BS7" s="408"/>
      <c r="BT7" s="408"/>
      <c r="BU7" s="409"/>
      <c r="BV7" s="407">
        <v>14533</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4129361</v>
      </c>
      <c r="CU7" s="408"/>
      <c r="CV7" s="408"/>
      <c r="CW7" s="408"/>
      <c r="CX7" s="408"/>
      <c r="CY7" s="408"/>
      <c r="CZ7" s="408"/>
      <c r="DA7" s="409"/>
      <c r="DB7" s="407">
        <v>4045520</v>
      </c>
      <c r="DC7" s="408"/>
      <c r="DD7" s="408"/>
      <c r="DE7" s="408"/>
      <c r="DF7" s="408"/>
      <c r="DG7" s="408"/>
      <c r="DH7" s="408"/>
      <c r="DI7" s="409"/>
    </row>
    <row r="8" spans="1:119" ht="18.75" customHeight="1" thickBot="1">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73356</v>
      </c>
      <c r="BO8" s="408"/>
      <c r="BP8" s="408"/>
      <c r="BQ8" s="408"/>
      <c r="BR8" s="408"/>
      <c r="BS8" s="408"/>
      <c r="BT8" s="408"/>
      <c r="BU8" s="409"/>
      <c r="BV8" s="407">
        <v>71567</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0.15</v>
      </c>
      <c r="CU8" s="448"/>
      <c r="CV8" s="448"/>
      <c r="CW8" s="448"/>
      <c r="CX8" s="448"/>
      <c r="CY8" s="448"/>
      <c r="CZ8" s="448"/>
      <c r="DA8" s="449"/>
      <c r="DB8" s="447">
        <v>0.15</v>
      </c>
      <c r="DC8" s="448"/>
      <c r="DD8" s="448"/>
      <c r="DE8" s="448"/>
      <c r="DF8" s="448"/>
      <c r="DG8" s="448"/>
      <c r="DH8" s="448"/>
      <c r="DI8" s="449"/>
    </row>
    <row r="9" spans="1:119" ht="18.75" customHeight="1" thickBot="1">
      <c r="A9" s="169"/>
      <c r="B9" s="401" t="s">
        <v>106</v>
      </c>
      <c r="C9" s="402"/>
      <c r="D9" s="402"/>
      <c r="E9" s="402"/>
      <c r="F9" s="402"/>
      <c r="G9" s="402"/>
      <c r="H9" s="402"/>
      <c r="I9" s="402"/>
      <c r="J9" s="402"/>
      <c r="K9" s="450"/>
      <c r="L9" s="451" t="s">
        <v>107</v>
      </c>
      <c r="M9" s="452"/>
      <c r="N9" s="452"/>
      <c r="O9" s="452"/>
      <c r="P9" s="452"/>
      <c r="Q9" s="453"/>
      <c r="R9" s="454">
        <v>6509</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1789</v>
      </c>
      <c r="BO9" s="408"/>
      <c r="BP9" s="408"/>
      <c r="BQ9" s="408"/>
      <c r="BR9" s="408"/>
      <c r="BS9" s="408"/>
      <c r="BT9" s="408"/>
      <c r="BU9" s="409"/>
      <c r="BV9" s="407">
        <v>-422</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21</v>
      </c>
      <c r="CU9" s="405"/>
      <c r="CV9" s="405"/>
      <c r="CW9" s="405"/>
      <c r="CX9" s="405"/>
      <c r="CY9" s="405"/>
      <c r="CZ9" s="405"/>
      <c r="DA9" s="406"/>
      <c r="DB9" s="404">
        <v>20.5</v>
      </c>
      <c r="DC9" s="405"/>
      <c r="DD9" s="405"/>
      <c r="DE9" s="405"/>
      <c r="DF9" s="405"/>
      <c r="DG9" s="405"/>
      <c r="DH9" s="405"/>
      <c r="DI9" s="406"/>
    </row>
    <row r="10" spans="1:119" ht="18.75" customHeight="1" thickBot="1">
      <c r="A10" s="169"/>
      <c r="B10" s="401"/>
      <c r="C10" s="402"/>
      <c r="D10" s="402"/>
      <c r="E10" s="402"/>
      <c r="F10" s="402"/>
      <c r="G10" s="402"/>
      <c r="H10" s="402"/>
      <c r="I10" s="402"/>
      <c r="J10" s="402"/>
      <c r="K10" s="450"/>
      <c r="L10" s="457" t="s">
        <v>112</v>
      </c>
      <c r="M10" s="437"/>
      <c r="N10" s="437"/>
      <c r="O10" s="437"/>
      <c r="P10" s="437"/>
      <c r="Q10" s="438"/>
      <c r="R10" s="458">
        <v>7135</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462</v>
      </c>
      <c r="BO10" s="408"/>
      <c r="BP10" s="408"/>
      <c r="BQ10" s="408"/>
      <c r="BR10" s="408"/>
      <c r="BS10" s="408"/>
      <c r="BT10" s="408"/>
      <c r="BU10" s="409"/>
      <c r="BV10" s="407">
        <v>247</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c r="A12" s="169"/>
      <c r="B12" s="467" t="s">
        <v>123</v>
      </c>
      <c r="C12" s="468"/>
      <c r="D12" s="468"/>
      <c r="E12" s="468"/>
      <c r="F12" s="468"/>
      <c r="G12" s="468"/>
      <c r="H12" s="468"/>
      <c r="I12" s="468"/>
      <c r="J12" s="468"/>
      <c r="K12" s="469"/>
      <c r="L12" s="476" t="s">
        <v>124</v>
      </c>
      <c r="M12" s="477"/>
      <c r="N12" s="477"/>
      <c r="O12" s="477"/>
      <c r="P12" s="477"/>
      <c r="Q12" s="478"/>
      <c r="R12" s="479">
        <v>6085</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170000</v>
      </c>
      <c r="BO12" s="408"/>
      <c r="BP12" s="408"/>
      <c r="BQ12" s="408"/>
      <c r="BR12" s="408"/>
      <c r="BS12" s="408"/>
      <c r="BT12" s="408"/>
      <c r="BU12" s="409"/>
      <c r="BV12" s="407">
        <v>170000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c r="A13" s="169"/>
      <c r="B13" s="470"/>
      <c r="C13" s="471"/>
      <c r="D13" s="471"/>
      <c r="E13" s="471"/>
      <c r="F13" s="471"/>
      <c r="G13" s="471"/>
      <c r="H13" s="471"/>
      <c r="I13" s="471"/>
      <c r="J13" s="471"/>
      <c r="K13" s="472"/>
      <c r="L13" s="178"/>
      <c r="M13" s="498" t="s">
        <v>130</v>
      </c>
      <c r="N13" s="499"/>
      <c r="O13" s="499"/>
      <c r="P13" s="499"/>
      <c r="Q13" s="500"/>
      <c r="R13" s="491">
        <v>5786</v>
      </c>
      <c r="S13" s="492"/>
      <c r="T13" s="492"/>
      <c r="U13" s="492"/>
      <c r="V13" s="493"/>
      <c r="W13" s="423" t="s">
        <v>131</v>
      </c>
      <c r="X13" s="424"/>
      <c r="Y13" s="424"/>
      <c r="Z13" s="424"/>
      <c r="AA13" s="424"/>
      <c r="AB13" s="414"/>
      <c r="AC13" s="458">
        <v>250</v>
      </c>
      <c r="AD13" s="459"/>
      <c r="AE13" s="459"/>
      <c r="AF13" s="459"/>
      <c r="AG13" s="501"/>
      <c r="AH13" s="458">
        <v>257</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-167749</v>
      </c>
      <c r="BO13" s="408"/>
      <c r="BP13" s="408"/>
      <c r="BQ13" s="408"/>
      <c r="BR13" s="408"/>
      <c r="BS13" s="408"/>
      <c r="BT13" s="408"/>
      <c r="BU13" s="409"/>
      <c r="BV13" s="407">
        <v>-170175</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14.4</v>
      </c>
      <c r="CU13" s="405"/>
      <c r="CV13" s="405"/>
      <c r="CW13" s="405"/>
      <c r="CX13" s="405"/>
      <c r="CY13" s="405"/>
      <c r="CZ13" s="405"/>
      <c r="DA13" s="406"/>
      <c r="DB13" s="404">
        <v>13.7</v>
      </c>
      <c r="DC13" s="405"/>
      <c r="DD13" s="405"/>
      <c r="DE13" s="405"/>
      <c r="DF13" s="405"/>
      <c r="DG13" s="405"/>
      <c r="DH13" s="405"/>
      <c r="DI13" s="406"/>
    </row>
    <row r="14" spans="1:119" ht="18.75" customHeight="1" thickBot="1">
      <c r="A14" s="169"/>
      <c r="B14" s="470"/>
      <c r="C14" s="471"/>
      <c r="D14" s="471"/>
      <c r="E14" s="471"/>
      <c r="F14" s="471"/>
      <c r="G14" s="471"/>
      <c r="H14" s="471"/>
      <c r="I14" s="471"/>
      <c r="J14" s="471"/>
      <c r="K14" s="472"/>
      <c r="L14" s="488" t="s">
        <v>135</v>
      </c>
      <c r="M14" s="489"/>
      <c r="N14" s="489"/>
      <c r="O14" s="489"/>
      <c r="P14" s="489"/>
      <c r="Q14" s="490"/>
      <c r="R14" s="491">
        <v>6180</v>
      </c>
      <c r="S14" s="492"/>
      <c r="T14" s="492"/>
      <c r="U14" s="492"/>
      <c r="V14" s="493"/>
      <c r="W14" s="397"/>
      <c r="X14" s="398"/>
      <c r="Y14" s="398"/>
      <c r="Z14" s="398"/>
      <c r="AA14" s="398"/>
      <c r="AB14" s="387"/>
      <c r="AC14" s="494">
        <v>9.1</v>
      </c>
      <c r="AD14" s="495"/>
      <c r="AE14" s="495"/>
      <c r="AF14" s="495"/>
      <c r="AG14" s="496"/>
      <c r="AH14" s="494">
        <v>8.9</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36.5</v>
      </c>
      <c r="CU14" s="506"/>
      <c r="CV14" s="506"/>
      <c r="CW14" s="506"/>
      <c r="CX14" s="506"/>
      <c r="CY14" s="506"/>
      <c r="CZ14" s="506"/>
      <c r="DA14" s="507"/>
      <c r="DB14" s="505">
        <v>35.700000000000003</v>
      </c>
      <c r="DC14" s="506"/>
      <c r="DD14" s="506"/>
      <c r="DE14" s="506"/>
      <c r="DF14" s="506"/>
      <c r="DG14" s="506"/>
      <c r="DH14" s="506"/>
      <c r="DI14" s="507"/>
    </row>
    <row r="15" spans="1:119" ht="18.75" customHeight="1">
      <c r="A15" s="169"/>
      <c r="B15" s="470"/>
      <c r="C15" s="471"/>
      <c r="D15" s="471"/>
      <c r="E15" s="471"/>
      <c r="F15" s="471"/>
      <c r="G15" s="471"/>
      <c r="H15" s="471"/>
      <c r="I15" s="471"/>
      <c r="J15" s="471"/>
      <c r="K15" s="472"/>
      <c r="L15" s="178"/>
      <c r="M15" s="498" t="s">
        <v>130</v>
      </c>
      <c r="N15" s="499"/>
      <c r="O15" s="499"/>
      <c r="P15" s="499"/>
      <c r="Q15" s="500"/>
      <c r="R15" s="491">
        <v>5902</v>
      </c>
      <c r="S15" s="492"/>
      <c r="T15" s="492"/>
      <c r="U15" s="492"/>
      <c r="V15" s="493"/>
      <c r="W15" s="423" t="s">
        <v>137</v>
      </c>
      <c r="X15" s="424"/>
      <c r="Y15" s="424"/>
      <c r="Z15" s="424"/>
      <c r="AA15" s="424"/>
      <c r="AB15" s="414"/>
      <c r="AC15" s="458">
        <v>944</v>
      </c>
      <c r="AD15" s="459"/>
      <c r="AE15" s="459"/>
      <c r="AF15" s="459"/>
      <c r="AG15" s="501"/>
      <c r="AH15" s="458">
        <v>1030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620145</v>
      </c>
      <c r="BO15" s="371"/>
      <c r="BP15" s="371"/>
      <c r="BQ15" s="371"/>
      <c r="BR15" s="371"/>
      <c r="BS15" s="371"/>
      <c r="BT15" s="371"/>
      <c r="BU15" s="372"/>
      <c r="BV15" s="370">
        <v>589035</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34.299999999999997</v>
      </c>
      <c r="AD16" s="495"/>
      <c r="AE16" s="495"/>
      <c r="AF16" s="495"/>
      <c r="AG16" s="496"/>
      <c r="AH16" s="494">
        <v>35.6</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3971159</v>
      </c>
      <c r="BO16" s="408"/>
      <c r="BP16" s="408"/>
      <c r="BQ16" s="408"/>
      <c r="BR16" s="408"/>
      <c r="BS16" s="408"/>
      <c r="BT16" s="408"/>
      <c r="BU16" s="409"/>
      <c r="BV16" s="407">
        <v>3888947</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1557</v>
      </c>
      <c r="AD17" s="459"/>
      <c r="AE17" s="459"/>
      <c r="AF17" s="459"/>
      <c r="AG17" s="501"/>
      <c r="AH17" s="458">
        <v>1604</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770935</v>
      </c>
      <c r="BO17" s="408"/>
      <c r="BP17" s="408"/>
      <c r="BQ17" s="408"/>
      <c r="BR17" s="408"/>
      <c r="BS17" s="408"/>
      <c r="BT17" s="408"/>
      <c r="BU17" s="409"/>
      <c r="BV17" s="407">
        <v>730790</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c r="A18" s="169"/>
      <c r="B18" s="529" t="s">
        <v>147</v>
      </c>
      <c r="C18" s="450"/>
      <c r="D18" s="450"/>
      <c r="E18" s="530"/>
      <c r="F18" s="530"/>
      <c r="G18" s="530"/>
      <c r="H18" s="530"/>
      <c r="I18" s="530"/>
      <c r="J18" s="530"/>
      <c r="K18" s="530"/>
      <c r="L18" s="531">
        <v>30.38</v>
      </c>
      <c r="M18" s="531"/>
      <c r="N18" s="531"/>
      <c r="O18" s="531"/>
      <c r="P18" s="531"/>
      <c r="Q18" s="531"/>
      <c r="R18" s="532"/>
      <c r="S18" s="532"/>
      <c r="T18" s="532"/>
      <c r="U18" s="532"/>
      <c r="V18" s="533"/>
      <c r="W18" s="425"/>
      <c r="X18" s="426"/>
      <c r="Y18" s="426"/>
      <c r="Z18" s="426"/>
      <c r="AA18" s="426"/>
      <c r="AB18" s="417"/>
      <c r="AC18" s="534">
        <v>56.6</v>
      </c>
      <c r="AD18" s="535"/>
      <c r="AE18" s="535"/>
      <c r="AF18" s="535"/>
      <c r="AG18" s="536"/>
      <c r="AH18" s="534">
        <v>55.5</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3954860</v>
      </c>
      <c r="BO18" s="408"/>
      <c r="BP18" s="408"/>
      <c r="BQ18" s="408"/>
      <c r="BR18" s="408"/>
      <c r="BS18" s="408"/>
      <c r="BT18" s="408"/>
      <c r="BU18" s="409"/>
      <c r="BV18" s="407">
        <v>3879721</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c r="A19" s="169"/>
      <c r="B19" s="529" t="s">
        <v>149</v>
      </c>
      <c r="C19" s="450"/>
      <c r="D19" s="450"/>
      <c r="E19" s="530"/>
      <c r="F19" s="530"/>
      <c r="G19" s="530"/>
      <c r="H19" s="530"/>
      <c r="I19" s="530"/>
      <c r="J19" s="530"/>
      <c r="K19" s="530"/>
      <c r="L19" s="538">
        <v>214</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5269694</v>
      </c>
      <c r="BO19" s="408"/>
      <c r="BP19" s="408"/>
      <c r="BQ19" s="408"/>
      <c r="BR19" s="408"/>
      <c r="BS19" s="408"/>
      <c r="BT19" s="408"/>
      <c r="BU19" s="409"/>
      <c r="BV19" s="407">
        <v>5257252</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c r="A20" s="169"/>
      <c r="B20" s="529" t="s">
        <v>151</v>
      </c>
      <c r="C20" s="450"/>
      <c r="D20" s="450"/>
      <c r="E20" s="530"/>
      <c r="F20" s="530"/>
      <c r="G20" s="530"/>
      <c r="H20" s="530"/>
      <c r="I20" s="530"/>
      <c r="J20" s="530"/>
      <c r="K20" s="530"/>
      <c r="L20" s="538">
        <v>3207</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7982455</v>
      </c>
      <c r="BO22" s="371"/>
      <c r="BP22" s="371"/>
      <c r="BQ22" s="371"/>
      <c r="BR22" s="371"/>
      <c r="BS22" s="371"/>
      <c r="BT22" s="371"/>
      <c r="BU22" s="372"/>
      <c r="BV22" s="370">
        <v>8704346</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6583228</v>
      </c>
      <c r="BO23" s="408"/>
      <c r="BP23" s="408"/>
      <c r="BQ23" s="408"/>
      <c r="BR23" s="408"/>
      <c r="BS23" s="408"/>
      <c r="BT23" s="408"/>
      <c r="BU23" s="409"/>
      <c r="BV23" s="407">
        <v>7120745</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c r="A24" s="169"/>
      <c r="B24" s="578"/>
      <c r="C24" s="554"/>
      <c r="D24" s="555"/>
      <c r="E24" s="457" t="s">
        <v>161</v>
      </c>
      <c r="F24" s="437"/>
      <c r="G24" s="437"/>
      <c r="H24" s="437"/>
      <c r="I24" s="437"/>
      <c r="J24" s="437"/>
      <c r="K24" s="438"/>
      <c r="L24" s="458">
        <v>1</v>
      </c>
      <c r="M24" s="459"/>
      <c r="N24" s="459"/>
      <c r="O24" s="459"/>
      <c r="P24" s="501"/>
      <c r="Q24" s="458">
        <v>7240</v>
      </c>
      <c r="R24" s="459"/>
      <c r="S24" s="459"/>
      <c r="T24" s="459"/>
      <c r="U24" s="459"/>
      <c r="V24" s="501"/>
      <c r="W24" s="553"/>
      <c r="X24" s="554"/>
      <c r="Y24" s="555"/>
      <c r="Z24" s="457" t="s">
        <v>162</v>
      </c>
      <c r="AA24" s="437"/>
      <c r="AB24" s="437"/>
      <c r="AC24" s="437"/>
      <c r="AD24" s="437"/>
      <c r="AE24" s="437"/>
      <c r="AF24" s="437"/>
      <c r="AG24" s="438"/>
      <c r="AH24" s="458">
        <v>143</v>
      </c>
      <c r="AI24" s="459"/>
      <c r="AJ24" s="459"/>
      <c r="AK24" s="459"/>
      <c r="AL24" s="501"/>
      <c r="AM24" s="458">
        <v>407407</v>
      </c>
      <c r="AN24" s="459"/>
      <c r="AO24" s="459"/>
      <c r="AP24" s="459"/>
      <c r="AQ24" s="459"/>
      <c r="AR24" s="501"/>
      <c r="AS24" s="458">
        <v>2849</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6242686</v>
      </c>
      <c r="BO24" s="408"/>
      <c r="BP24" s="408"/>
      <c r="BQ24" s="408"/>
      <c r="BR24" s="408"/>
      <c r="BS24" s="408"/>
      <c r="BT24" s="408"/>
      <c r="BU24" s="409"/>
      <c r="BV24" s="407">
        <v>6747529</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c r="A25" s="169"/>
      <c r="B25" s="578"/>
      <c r="C25" s="554"/>
      <c r="D25" s="555"/>
      <c r="E25" s="457" t="s">
        <v>164</v>
      </c>
      <c r="F25" s="437"/>
      <c r="G25" s="437"/>
      <c r="H25" s="437"/>
      <c r="I25" s="437"/>
      <c r="J25" s="437"/>
      <c r="K25" s="438"/>
      <c r="L25" s="458">
        <v>1</v>
      </c>
      <c r="M25" s="459"/>
      <c r="N25" s="459"/>
      <c r="O25" s="459"/>
      <c r="P25" s="501"/>
      <c r="Q25" s="458">
        <v>5940</v>
      </c>
      <c r="R25" s="459"/>
      <c r="S25" s="459"/>
      <c r="T25" s="459"/>
      <c r="U25" s="459"/>
      <c r="V25" s="501"/>
      <c r="W25" s="553"/>
      <c r="X25" s="554"/>
      <c r="Y25" s="555"/>
      <c r="Z25" s="457" t="s">
        <v>165</v>
      </c>
      <c r="AA25" s="437"/>
      <c r="AB25" s="437"/>
      <c r="AC25" s="437"/>
      <c r="AD25" s="437"/>
      <c r="AE25" s="437"/>
      <c r="AF25" s="437"/>
      <c r="AG25" s="438"/>
      <c r="AH25" s="458">
        <v>26</v>
      </c>
      <c r="AI25" s="459"/>
      <c r="AJ25" s="459"/>
      <c r="AK25" s="459"/>
      <c r="AL25" s="501"/>
      <c r="AM25" s="458">
        <v>71448</v>
      </c>
      <c r="AN25" s="459"/>
      <c r="AO25" s="459"/>
      <c r="AP25" s="459"/>
      <c r="AQ25" s="459"/>
      <c r="AR25" s="501"/>
      <c r="AS25" s="458">
        <v>2748</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478566</v>
      </c>
      <c r="BO25" s="371"/>
      <c r="BP25" s="371"/>
      <c r="BQ25" s="371"/>
      <c r="BR25" s="371"/>
      <c r="BS25" s="371"/>
      <c r="BT25" s="371"/>
      <c r="BU25" s="372"/>
      <c r="BV25" s="370">
        <v>3631</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c r="A26" s="169"/>
      <c r="B26" s="578"/>
      <c r="C26" s="554"/>
      <c r="D26" s="555"/>
      <c r="E26" s="457" t="s">
        <v>167</v>
      </c>
      <c r="F26" s="437"/>
      <c r="G26" s="437"/>
      <c r="H26" s="437"/>
      <c r="I26" s="437"/>
      <c r="J26" s="437"/>
      <c r="K26" s="438"/>
      <c r="L26" s="458">
        <v>1</v>
      </c>
      <c r="M26" s="459"/>
      <c r="N26" s="459"/>
      <c r="O26" s="459"/>
      <c r="P26" s="501"/>
      <c r="Q26" s="458">
        <v>5440</v>
      </c>
      <c r="R26" s="459"/>
      <c r="S26" s="459"/>
      <c r="T26" s="459"/>
      <c r="U26" s="459"/>
      <c r="V26" s="501"/>
      <c r="W26" s="553"/>
      <c r="X26" s="554"/>
      <c r="Y26" s="555"/>
      <c r="Z26" s="457" t="s">
        <v>168</v>
      </c>
      <c r="AA26" s="559"/>
      <c r="AB26" s="559"/>
      <c r="AC26" s="559"/>
      <c r="AD26" s="559"/>
      <c r="AE26" s="559"/>
      <c r="AF26" s="559"/>
      <c r="AG26" s="560"/>
      <c r="AH26" s="458">
        <v>11</v>
      </c>
      <c r="AI26" s="459"/>
      <c r="AJ26" s="459"/>
      <c r="AK26" s="459"/>
      <c r="AL26" s="501"/>
      <c r="AM26" s="458">
        <v>26664</v>
      </c>
      <c r="AN26" s="459"/>
      <c r="AO26" s="459"/>
      <c r="AP26" s="459"/>
      <c r="AQ26" s="459"/>
      <c r="AR26" s="501"/>
      <c r="AS26" s="458">
        <v>2424</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c r="A27" s="169"/>
      <c r="B27" s="578"/>
      <c r="C27" s="554"/>
      <c r="D27" s="555"/>
      <c r="E27" s="457" t="s">
        <v>170</v>
      </c>
      <c r="F27" s="437"/>
      <c r="G27" s="437"/>
      <c r="H27" s="437"/>
      <c r="I27" s="437"/>
      <c r="J27" s="437"/>
      <c r="K27" s="438"/>
      <c r="L27" s="458">
        <v>1</v>
      </c>
      <c r="M27" s="459"/>
      <c r="N27" s="459"/>
      <c r="O27" s="459"/>
      <c r="P27" s="501"/>
      <c r="Q27" s="458">
        <v>2340</v>
      </c>
      <c r="R27" s="459"/>
      <c r="S27" s="459"/>
      <c r="T27" s="459"/>
      <c r="U27" s="459"/>
      <c r="V27" s="501"/>
      <c r="W27" s="553"/>
      <c r="X27" s="554"/>
      <c r="Y27" s="555"/>
      <c r="Z27" s="457" t="s">
        <v>171</v>
      </c>
      <c r="AA27" s="437"/>
      <c r="AB27" s="437"/>
      <c r="AC27" s="437"/>
      <c r="AD27" s="437"/>
      <c r="AE27" s="437"/>
      <c r="AF27" s="437"/>
      <c r="AG27" s="438"/>
      <c r="AH27" s="458">
        <v>2</v>
      </c>
      <c r="AI27" s="459"/>
      <c r="AJ27" s="459"/>
      <c r="AK27" s="459"/>
      <c r="AL27" s="501"/>
      <c r="AM27" s="458" t="s">
        <v>172</v>
      </c>
      <c r="AN27" s="459"/>
      <c r="AO27" s="459"/>
      <c r="AP27" s="459"/>
      <c r="AQ27" s="459"/>
      <c r="AR27" s="501"/>
      <c r="AS27" s="458" t="s">
        <v>172</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c r="A28" s="169"/>
      <c r="B28" s="578"/>
      <c r="C28" s="554"/>
      <c r="D28" s="555"/>
      <c r="E28" s="457" t="s">
        <v>174</v>
      </c>
      <c r="F28" s="437"/>
      <c r="G28" s="437"/>
      <c r="H28" s="437"/>
      <c r="I28" s="437"/>
      <c r="J28" s="437"/>
      <c r="K28" s="438"/>
      <c r="L28" s="458">
        <v>1</v>
      </c>
      <c r="M28" s="459"/>
      <c r="N28" s="459"/>
      <c r="O28" s="459"/>
      <c r="P28" s="501"/>
      <c r="Q28" s="458">
        <v>1890</v>
      </c>
      <c r="R28" s="459"/>
      <c r="S28" s="459"/>
      <c r="T28" s="459"/>
      <c r="U28" s="459"/>
      <c r="V28" s="501"/>
      <c r="W28" s="553"/>
      <c r="X28" s="554"/>
      <c r="Y28" s="555"/>
      <c r="Z28" s="457" t="s">
        <v>175</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778409</v>
      </c>
      <c r="BO28" s="371"/>
      <c r="BP28" s="371"/>
      <c r="BQ28" s="371"/>
      <c r="BR28" s="371"/>
      <c r="BS28" s="371"/>
      <c r="BT28" s="371"/>
      <c r="BU28" s="372"/>
      <c r="BV28" s="370">
        <v>947949</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c r="A29" s="169"/>
      <c r="B29" s="578"/>
      <c r="C29" s="554"/>
      <c r="D29" s="555"/>
      <c r="E29" s="457" t="s">
        <v>177</v>
      </c>
      <c r="F29" s="437"/>
      <c r="G29" s="437"/>
      <c r="H29" s="437"/>
      <c r="I29" s="437"/>
      <c r="J29" s="437"/>
      <c r="K29" s="438"/>
      <c r="L29" s="458">
        <v>12</v>
      </c>
      <c r="M29" s="459"/>
      <c r="N29" s="459"/>
      <c r="O29" s="459"/>
      <c r="P29" s="501"/>
      <c r="Q29" s="458">
        <v>1710</v>
      </c>
      <c r="R29" s="459"/>
      <c r="S29" s="459"/>
      <c r="T29" s="459"/>
      <c r="U29" s="459"/>
      <c r="V29" s="501"/>
      <c r="W29" s="556"/>
      <c r="X29" s="557"/>
      <c r="Y29" s="558"/>
      <c r="Z29" s="457" t="s">
        <v>178</v>
      </c>
      <c r="AA29" s="437"/>
      <c r="AB29" s="437"/>
      <c r="AC29" s="437"/>
      <c r="AD29" s="437"/>
      <c r="AE29" s="437"/>
      <c r="AF29" s="437"/>
      <c r="AG29" s="438"/>
      <c r="AH29" s="458">
        <v>145</v>
      </c>
      <c r="AI29" s="459"/>
      <c r="AJ29" s="459"/>
      <c r="AK29" s="459"/>
      <c r="AL29" s="501"/>
      <c r="AM29" s="458">
        <v>416051</v>
      </c>
      <c r="AN29" s="459"/>
      <c r="AO29" s="459"/>
      <c r="AP29" s="459"/>
      <c r="AQ29" s="459"/>
      <c r="AR29" s="501"/>
      <c r="AS29" s="458">
        <v>2869</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232935</v>
      </c>
      <c r="BO29" s="408"/>
      <c r="BP29" s="408"/>
      <c r="BQ29" s="408"/>
      <c r="BR29" s="408"/>
      <c r="BS29" s="408"/>
      <c r="BT29" s="408"/>
      <c r="BU29" s="409"/>
      <c r="BV29" s="407">
        <v>312100</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90.5</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702700</v>
      </c>
      <c r="BO30" s="527"/>
      <c r="BP30" s="527"/>
      <c r="BQ30" s="527"/>
      <c r="BR30" s="527"/>
      <c r="BS30" s="527"/>
      <c r="BT30" s="527"/>
      <c r="BU30" s="528"/>
      <c r="BV30" s="526">
        <v>765567</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5" customHeight="1">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4</v>
      </c>
      <c r="V34" s="597"/>
      <c r="W34" s="598" t="str">
        <f>IF('各会計、関係団体の財政状況及び健全化判断比率'!B28="","",'各会計、関係団体の財政状況及び健全化判断比率'!B28)</f>
        <v>国民健康保険事業会計</v>
      </c>
      <c r="X34" s="598"/>
      <c r="Y34" s="598"/>
      <c r="Z34" s="598"/>
      <c r="AA34" s="598"/>
      <c r="AB34" s="598"/>
      <c r="AC34" s="598"/>
      <c r="AD34" s="598"/>
      <c r="AE34" s="598"/>
      <c r="AF34" s="598"/>
      <c r="AG34" s="598"/>
      <c r="AH34" s="598"/>
      <c r="AI34" s="598"/>
      <c r="AJ34" s="598"/>
      <c r="AK34" s="598"/>
      <c r="AL34" s="169"/>
      <c r="AM34" s="597">
        <f>IF(AO34="","",MAX(C34:D43,U34:V43)+1)</f>
        <v>10</v>
      </c>
      <c r="AN34" s="597"/>
      <c r="AO34" s="598" t="str">
        <f>IF('各会計、関係団体の財政状況及び健全化判断比率'!B34="","",'各会計、関係団体の財政状況及び健全化判断比率'!B34)</f>
        <v>上水道事業会計</v>
      </c>
      <c r="AP34" s="598"/>
      <c r="AQ34" s="598"/>
      <c r="AR34" s="598"/>
      <c r="AS34" s="598"/>
      <c r="AT34" s="598"/>
      <c r="AU34" s="598"/>
      <c r="AV34" s="598"/>
      <c r="AW34" s="598"/>
      <c r="AX34" s="598"/>
      <c r="AY34" s="598"/>
      <c r="AZ34" s="598"/>
      <c r="BA34" s="598"/>
      <c r="BB34" s="598"/>
      <c r="BC34" s="598"/>
      <c r="BD34" s="169"/>
      <c r="BE34" s="597">
        <f>IF(BG34="","",MAX(C34:D43,U34:V43,AM34:AN43)+1)</f>
        <v>15</v>
      </c>
      <c r="BF34" s="597"/>
      <c r="BG34" s="598" t="str">
        <f>IF('各会計、関係団体の財政状況及び健全化判断比率'!B39="","",'各会計、関係団体の財政状況及び健全化判断比率'!B39)</f>
        <v>船舶事業会計</v>
      </c>
      <c r="BH34" s="598"/>
      <c r="BI34" s="598"/>
      <c r="BJ34" s="598"/>
      <c r="BK34" s="598"/>
      <c r="BL34" s="598"/>
      <c r="BM34" s="598"/>
      <c r="BN34" s="598"/>
      <c r="BO34" s="598"/>
      <c r="BP34" s="598"/>
      <c r="BQ34" s="598"/>
      <c r="BR34" s="598"/>
      <c r="BS34" s="598"/>
      <c r="BT34" s="598"/>
      <c r="BU34" s="598"/>
      <c r="BV34" s="169"/>
      <c r="BW34" s="597">
        <f>IF(BY34="","",MAX(C34:D43,U34:V43,AM34:AN43,BE34:BF43)+1)</f>
        <v>16</v>
      </c>
      <c r="BX34" s="597"/>
      <c r="BY34" s="598" t="str">
        <f>IF('各会計、関係団体の財政状況及び健全化判断比率'!B68="","",'各会計、関係団体の財政状況及び健全化判断比率'!B68)</f>
        <v>愛媛県市町総合事務組合（退職手当事業分）</v>
      </c>
      <c r="BZ34" s="598"/>
      <c r="CA34" s="598"/>
      <c r="CB34" s="598"/>
      <c r="CC34" s="598"/>
      <c r="CD34" s="598"/>
      <c r="CE34" s="598"/>
      <c r="CF34" s="598"/>
      <c r="CG34" s="598"/>
      <c r="CH34" s="598"/>
      <c r="CI34" s="598"/>
      <c r="CJ34" s="598"/>
      <c r="CK34" s="598"/>
      <c r="CL34" s="598"/>
      <c r="CM34" s="598"/>
      <c r="CN34" s="169"/>
      <c r="CO34" s="597">
        <f>IF(CQ34="","",MAX(C34:D43,U34:V43,AM34:AN43,BE34:BF43,BW34:BX43)+1)</f>
        <v>25</v>
      </c>
      <c r="CP34" s="597"/>
      <c r="CQ34" s="598" t="str">
        <f>IF('各会計、関係団体の財政状況及び健全化判断比率'!BS7="","",'各会計、関係団体の財政状況及び健全化判断比率'!BS7)</f>
        <v>いわぎ物産センター</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c r="A35" s="169"/>
      <c r="B35" s="193"/>
      <c r="C35" s="597">
        <f>IF(E35="","",C34+1)</f>
        <v>2</v>
      </c>
      <c r="D35" s="597"/>
      <c r="E35" s="598" t="str">
        <f>IF('各会計、関係団体の財政状況及び健全化判断比率'!B8="","",'各会計、関係団体の財政状況及び健全化判断比率'!B8)</f>
        <v>ＣＡＴＶ事業会計</v>
      </c>
      <c r="F35" s="598"/>
      <c r="G35" s="598"/>
      <c r="H35" s="598"/>
      <c r="I35" s="598"/>
      <c r="J35" s="598"/>
      <c r="K35" s="598"/>
      <c r="L35" s="598"/>
      <c r="M35" s="598"/>
      <c r="N35" s="598"/>
      <c r="O35" s="598"/>
      <c r="P35" s="598"/>
      <c r="Q35" s="598"/>
      <c r="R35" s="598"/>
      <c r="S35" s="598"/>
      <c r="T35" s="169"/>
      <c r="U35" s="597">
        <f>IF(W35="","",U34+1)</f>
        <v>5</v>
      </c>
      <c r="V35" s="597"/>
      <c r="W35" s="598" t="str">
        <f>IF('各会計、関係団体の財政状況及び健全化判断比率'!B29="","",'各会計、関係団体の財政状況及び健全化判断比率'!B29)</f>
        <v>介護保険事業会計</v>
      </c>
      <c r="X35" s="598"/>
      <c r="Y35" s="598"/>
      <c r="Z35" s="598"/>
      <c r="AA35" s="598"/>
      <c r="AB35" s="598"/>
      <c r="AC35" s="598"/>
      <c r="AD35" s="598"/>
      <c r="AE35" s="598"/>
      <c r="AF35" s="598"/>
      <c r="AG35" s="598"/>
      <c r="AH35" s="598"/>
      <c r="AI35" s="598"/>
      <c r="AJ35" s="598"/>
      <c r="AK35" s="598"/>
      <c r="AL35" s="169"/>
      <c r="AM35" s="597">
        <f t="shared" ref="AM35:AM43" si="0">IF(AO35="","",AM34+1)</f>
        <v>11</v>
      </c>
      <c r="AN35" s="597"/>
      <c r="AO35" s="598" t="str">
        <f>IF('各会計、関係団体の財政状況及び健全化判断比率'!B35="","",'各会計、関係団体の財政状況及び健全化判断比率'!B35)</f>
        <v>簡易水道事業会計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17</v>
      </c>
      <c r="BX35" s="597"/>
      <c r="BY35" s="598" t="str">
        <f>IF('各会計、関係団体の財政状況及び健全化判断比率'!B69="","",'各会計、関係団体の財政状況及び健全化判断比率'!B69)</f>
        <v>愛媛県市町総合事務組合（消防補償事業分）</v>
      </c>
      <c r="BZ35" s="598"/>
      <c r="CA35" s="598"/>
      <c r="CB35" s="598"/>
      <c r="CC35" s="598"/>
      <c r="CD35" s="598"/>
      <c r="CE35" s="598"/>
      <c r="CF35" s="598"/>
      <c r="CG35" s="598"/>
      <c r="CH35" s="598"/>
      <c r="CI35" s="598"/>
      <c r="CJ35" s="598"/>
      <c r="CK35" s="598"/>
      <c r="CL35" s="598"/>
      <c r="CM35" s="598"/>
      <c r="CN35" s="169"/>
      <c r="CO35" s="597">
        <f t="shared" ref="CO35:CO43" si="3">IF(CQ35="","",CO34+1)</f>
        <v>26</v>
      </c>
      <c r="CP35" s="597"/>
      <c r="CQ35" s="598" t="str">
        <f>IF('各会計、関係団体の財政状況及び健全化判断比率'!BS8="","",'各会計、関係団体の財政状況及び健全化判断比率'!BS8)</f>
        <v>株式会社いきなスポレク</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c r="A36" s="169"/>
      <c r="B36" s="193"/>
      <c r="C36" s="597">
        <f>IF(E36="","",C35+1)</f>
        <v>3</v>
      </c>
      <c r="D36" s="597"/>
      <c r="E36" s="598" t="str">
        <f>IF('各会計、関係団体の財政状況及び健全化判断比率'!B9="","",'各会計、関係団体の財政状況及び健全化判断比率'!B9)</f>
        <v>へき地出張診療所事業会計</v>
      </c>
      <c r="F36" s="598"/>
      <c r="G36" s="598"/>
      <c r="H36" s="598"/>
      <c r="I36" s="598"/>
      <c r="J36" s="598"/>
      <c r="K36" s="598"/>
      <c r="L36" s="598"/>
      <c r="M36" s="598"/>
      <c r="N36" s="598"/>
      <c r="O36" s="598"/>
      <c r="P36" s="598"/>
      <c r="Q36" s="598"/>
      <c r="R36" s="598"/>
      <c r="S36" s="598"/>
      <c r="T36" s="169"/>
      <c r="U36" s="597">
        <f t="shared" ref="U36:U43" si="4">IF(W36="","",U35+1)</f>
        <v>6</v>
      </c>
      <c r="V36" s="597"/>
      <c r="W36" s="598" t="str">
        <f>IF('各会計、関係団体の財政状況及び健全化判断比率'!B30="","",'各会計、関係団体の財政状況及び健全化判断比率'!B30)</f>
        <v>介護サービス事業会計</v>
      </c>
      <c r="X36" s="598"/>
      <c r="Y36" s="598"/>
      <c r="Z36" s="598"/>
      <c r="AA36" s="598"/>
      <c r="AB36" s="598"/>
      <c r="AC36" s="598"/>
      <c r="AD36" s="598"/>
      <c r="AE36" s="598"/>
      <c r="AF36" s="598"/>
      <c r="AG36" s="598"/>
      <c r="AH36" s="598"/>
      <c r="AI36" s="598"/>
      <c r="AJ36" s="598"/>
      <c r="AK36" s="598"/>
      <c r="AL36" s="169"/>
      <c r="AM36" s="597">
        <f t="shared" si="0"/>
        <v>12</v>
      </c>
      <c r="AN36" s="597"/>
      <c r="AO36" s="598" t="str">
        <f>IF('各会計、関係団体の財政状況及び健全化判断比率'!B36="","",'各会計、関係団体の財政状況及び健全化判断比率'!B36)</f>
        <v>公共下水道事業会計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18</v>
      </c>
      <c r="BX36" s="597"/>
      <c r="BY36" s="598" t="str">
        <f>IF('各会計、関係団体の財政状況及び健全化判断比率'!B70="","",'各会計、関係団体の財政状況及び健全化判断比率'!B70)</f>
        <v>愛媛県市町総合事務組合（交通災害事業分）</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7</v>
      </c>
      <c r="V37" s="597"/>
      <c r="W37" s="598" t="str">
        <f>IF('各会計、関係団体の財政状況及び健全化判断比率'!B31="","",'各会計、関係団体の財政状況及び健全化判断比率'!B31)</f>
        <v>国民健康保険診療所事業会計</v>
      </c>
      <c r="X37" s="598"/>
      <c r="Y37" s="598"/>
      <c r="Z37" s="598"/>
      <c r="AA37" s="598"/>
      <c r="AB37" s="598"/>
      <c r="AC37" s="598"/>
      <c r="AD37" s="598"/>
      <c r="AE37" s="598"/>
      <c r="AF37" s="598"/>
      <c r="AG37" s="598"/>
      <c r="AH37" s="598"/>
      <c r="AI37" s="598"/>
      <c r="AJ37" s="598"/>
      <c r="AK37" s="598"/>
      <c r="AL37" s="169"/>
      <c r="AM37" s="597">
        <f t="shared" si="0"/>
        <v>13</v>
      </c>
      <c r="AN37" s="597"/>
      <c r="AO37" s="598" t="str">
        <f>IF('各会計、関係団体の財政状況及び健全化判断比率'!B37="","",'各会計、関係団体の財政状況及び健全化判断比率'!B37)</f>
        <v>農業集落排水事業会計</v>
      </c>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19</v>
      </c>
      <c r="BX37" s="597"/>
      <c r="BY37" s="598" t="str">
        <f>IF('各会計、関係団体の財政状況及び健全化判断比率'!B71="","",'各会計、関係団体の財政状況及び健全化判断比率'!B71)</f>
        <v>愛媛県市町総合事務組合（自治会館事業分）</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f t="shared" si="4"/>
        <v>8</v>
      </c>
      <c r="V38" s="597"/>
      <c r="W38" s="598" t="str">
        <f>IF('各会計、関係団体の財政状況及び健全化判断比率'!B32="","",'各会計、関係団体の財政状況及び健全化判断比率'!B32)</f>
        <v>特別養護老人ホーム事業会計</v>
      </c>
      <c r="X38" s="598"/>
      <c r="Y38" s="598"/>
      <c r="Z38" s="598"/>
      <c r="AA38" s="598"/>
      <c r="AB38" s="598"/>
      <c r="AC38" s="598"/>
      <c r="AD38" s="598"/>
      <c r="AE38" s="598"/>
      <c r="AF38" s="598"/>
      <c r="AG38" s="598"/>
      <c r="AH38" s="598"/>
      <c r="AI38" s="598"/>
      <c r="AJ38" s="598"/>
      <c r="AK38" s="598"/>
      <c r="AL38" s="169"/>
      <c r="AM38" s="597">
        <f t="shared" si="0"/>
        <v>14</v>
      </c>
      <c r="AN38" s="597"/>
      <c r="AO38" s="598" t="str">
        <f>IF('各会計、関係団体の財政状況及び健全化判断比率'!B38="","",'各会計、関係団体の財政状況及び健全化判断比率'!B38)</f>
        <v>浄化槽事業会計</v>
      </c>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20</v>
      </c>
      <c r="BX38" s="597"/>
      <c r="BY38" s="598" t="str">
        <f>IF('各会計、関係団体の財政状況及び健全化判断比率'!B72="","",'各会計、関係団体の財政状況及び健全化判断比率'!B72)</f>
        <v>愛媛県市町総合事務組合（議員公務災害事業分）</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f t="shared" si="4"/>
        <v>9</v>
      </c>
      <c r="V39" s="597"/>
      <c r="W39" s="598" t="str">
        <f>IF('各会計、関係団体の財政状況及び健全化判断比率'!B33="","",'各会計、関係団体の財政状況及び健全化判断比率'!B33)</f>
        <v>後期高齢者医療事業会計</v>
      </c>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21</v>
      </c>
      <c r="BX39" s="597"/>
      <c r="BY39" s="598" t="str">
        <f>IF('各会計、関係団体の財政状況及び健全化判断比率'!B73="","",'各会計、関係団体の財政状況及び健全化判断比率'!B73)</f>
        <v>愛媛県市町総合事務組合（共通経費分）</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22</v>
      </c>
      <c r="BX40" s="597"/>
      <c r="BY40" s="598" t="str">
        <f>IF('各会計、関係団体の財政状況及び健全化判断比率'!B74="","",'各会計、関係団体の財政状況及び健全化判断比率'!B74)</f>
        <v>愛媛地方税滞納整理機構</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23</v>
      </c>
      <c r="BX41" s="597"/>
      <c r="BY41" s="598" t="str">
        <f>IF('各会計、関係団体の財政状況及び健全化判断比率'!B75="","",'各会計、関係団体の財政状況及び健全化判断比率'!B75)</f>
        <v>愛媛県後期高齢者医療広域連合（一般会計）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24</v>
      </c>
      <c r="BX42" s="597"/>
      <c r="BY42" s="598" t="str">
        <f>IF('各会計、関係団体の財政状況及び健全化判断比率'!B76="","",'各会計、関係団体の財政状況及び健全化判断比率'!B76)</f>
        <v>愛媛県後期高齢者医療広域連合（後期高齢者医療特別会計）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row r="55" spans="5:113"/>
    <row r="56" spans="5:113"/>
  </sheetData>
  <sheetProtection algorithmName="SHA-512" hashValue="zzkEsLhC3V3Zi9bwpRIirE4gBi/HaejFTWePHapLuJPUJ+fYGp1ED3M/jLk/IJpfETr6ZP3cGeKHt/Zh3g2/6w==" saltValue="CPnjL+wUsxBI3zUvR0gSi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c r="B5" s="609" t="s">
        <v>216</v>
      </c>
      <c r="C5" s="610"/>
      <c r="D5" s="610"/>
      <c r="E5" s="610"/>
      <c r="F5" s="610"/>
      <c r="G5" s="610"/>
      <c r="H5" s="610"/>
      <c r="I5" s="610"/>
      <c r="J5" s="610"/>
      <c r="K5" s="610"/>
      <c r="L5" s="610"/>
      <c r="M5" s="610"/>
      <c r="N5" s="610"/>
      <c r="O5" s="610"/>
      <c r="P5" s="610"/>
      <c r="Q5" s="611"/>
      <c r="R5" s="612">
        <v>540761</v>
      </c>
      <c r="S5" s="613"/>
      <c r="T5" s="613"/>
      <c r="U5" s="613"/>
      <c r="V5" s="613"/>
      <c r="W5" s="613"/>
      <c r="X5" s="613"/>
      <c r="Y5" s="614"/>
      <c r="Z5" s="615">
        <v>8</v>
      </c>
      <c r="AA5" s="615"/>
      <c r="AB5" s="615"/>
      <c r="AC5" s="615"/>
      <c r="AD5" s="616">
        <v>540761</v>
      </c>
      <c r="AE5" s="616"/>
      <c r="AF5" s="616"/>
      <c r="AG5" s="616"/>
      <c r="AH5" s="616"/>
      <c r="AI5" s="616"/>
      <c r="AJ5" s="616"/>
      <c r="AK5" s="616"/>
      <c r="AL5" s="617">
        <v>12.9</v>
      </c>
      <c r="AM5" s="618"/>
      <c r="AN5" s="618"/>
      <c r="AO5" s="619"/>
      <c r="AP5" s="609" t="s">
        <v>217</v>
      </c>
      <c r="AQ5" s="610"/>
      <c r="AR5" s="610"/>
      <c r="AS5" s="610"/>
      <c r="AT5" s="610"/>
      <c r="AU5" s="610"/>
      <c r="AV5" s="610"/>
      <c r="AW5" s="610"/>
      <c r="AX5" s="610"/>
      <c r="AY5" s="610"/>
      <c r="AZ5" s="610"/>
      <c r="BA5" s="610"/>
      <c r="BB5" s="610"/>
      <c r="BC5" s="610"/>
      <c r="BD5" s="610"/>
      <c r="BE5" s="610"/>
      <c r="BF5" s="611"/>
      <c r="BG5" s="623">
        <v>540761</v>
      </c>
      <c r="BH5" s="624"/>
      <c r="BI5" s="624"/>
      <c r="BJ5" s="624"/>
      <c r="BK5" s="624"/>
      <c r="BL5" s="624"/>
      <c r="BM5" s="624"/>
      <c r="BN5" s="625"/>
      <c r="BO5" s="626">
        <v>100</v>
      </c>
      <c r="BP5" s="626"/>
      <c r="BQ5" s="626"/>
      <c r="BR5" s="626"/>
      <c r="BS5" s="627" t="s">
        <v>122</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c r="B6" s="620" t="s">
        <v>221</v>
      </c>
      <c r="C6" s="621"/>
      <c r="D6" s="621"/>
      <c r="E6" s="621"/>
      <c r="F6" s="621"/>
      <c r="G6" s="621"/>
      <c r="H6" s="621"/>
      <c r="I6" s="621"/>
      <c r="J6" s="621"/>
      <c r="K6" s="621"/>
      <c r="L6" s="621"/>
      <c r="M6" s="621"/>
      <c r="N6" s="621"/>
      <c r="O6" s="621"/>
      <c r="P6" s="621"/>
      <c r="Q6" s="622"/>
      <c r="R6" s="623">
        <v>27687</v>
      </c>
      <c r="S6" s="624"/>
      <c r="T6" s="624"/>
      <c r="U6" s="624"/>
      <c r="V6" s="624"/>
      <c r="W6" s="624"/>
      <c r="X6" s="624"/>
      <c r="Y6" s="625"/>
      <c r="Z6" s="626">
        <v>0.4</v>
      </c>
      <c r="AA6" s="626"/>
      <c r="AB6" s="626"/>
      <c r="AC6" s="626"/>
      <c r="AD6" s="627">
        <v>27687</v>
      </c>
      <c r="AE6" s="627"/>
      <c r="AF6" s="627"/>
      <c r="AG6" s="627"/>
      <c r="AH6" s="627"/>
      <c r="AI6" s="627"/>
      <c r="AJ6" s="627"/>
      <c r="AK6" s="627"/>
      <c r="AL6" s="628">
        <v>0.7</v>
      </c>
      <c r="AM6" s="629"/>
      <c r="AN6" s="629"/>
      <c r="AO6" s="630"/>
      <c r="AP6" s="620" t="s">
        <v>222</v>
      </c>
      <c r="AQ6" s="621"/>
      <c r="AR6" s="621"/>
      <c r="AS6" s="621"/>
      <c r="AT6" s="621"/>
      <c r="AU6" s="621"/>
      <c r="AV6" s="621"/>
      <c r="AW6" s="621"/>
      <c r="AX6" s="621"/>
      <c r="AY6" s="621"/>
      <c r="AZ6" s="621"/>
      <c r="BA6" s="621"/>
      <c r="BB6" s="621"/>
      <c r="BC6" s="621"/>
      <c r="BD6" s="621"/>
      <c r="BE6" s="621"/>
      <c r="BF6" s="622"/>
      <c r="BG6" s="623">
        <v>540761</v>
      </c>
      <c r="BH6" s="624"/>
      <c r="BI6" s="624"/>
      <c r="BJ6" s="624"/>
      <c r="BK6" s="624"/>
      <c r="BL6" s="624"/>
      <c r="BM6" s="624"/>
      <c r="BN6" s="625"/>
      <c r="BO6" s="626">
        <v>100</v>
      </c>
      <c r="BP6" s="626"/>
      <c r="BQ6" s="626"/>
      <c r="BR6" s="626"/>
      <c r="BS6" s="627" t="s">
        <v>122</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68399</v>
      </c>
      <c r="CS6" s="624"/>
      <c r="CT6" s="624"/>
      <c r="CU6" s="624"/>
      <c r="CV6" s="624"/>
      <c r="CW6" s="624"/>
      <c r="CX6" s="624"/>
      <c r="CY6" s="625"/>
      <c r="CZ6" s="617">
        <v>1</v>
      </c>
      <c r="DA6" s="618"/>
      <c r="DB6" s="618"/>
      <c r="DC6" s="634"/>
      <c r="DD6" s="632" t="s">
        <v>122</v>
      </c>
      <c r="DE6" s="624"/>
      <c r="DF6" s="624"/>
      <c r="DG6" s="624"/>
      <c r="DH6" s="624"/>
      <c r="DI6" s="624"/>
      <c r="DJ6" s="624"/>
      <c r="DK6" s="624"/>
      <c r="DL6" s="624"/>
      <c r="DM6" s="624"/>
      <c r="DN6" s="624"/>
      <c r="DO6" s="624"/>
      <c r="DP6" s="625"/>
      <c r="DQ6" s="632">
        <v>68399</v>
      </c>
      <c r="DR6" s="624"/>
      <c r="DS6" s="624"/>
      <c r="DT6" s="624"/>
      <c r="DU6" s="624"/>
      <c r="DV6" s="624"/>
      <c r="DW6" s="624"/>
      <c r="DX6" s="624"/>
      <c r="DY6" s="624"/>
      <c r="DZ6" s="624"/>
      <c r="EA6" s="624"/>
      <c r="EB6" s="624"/>
      <c r="EC6" s="633"/>
    </row>
    <row r="7" spans="2:143" ht="11.25" customHeight="1">
      <c r="B7" s="620" t="s">
        <v>224</v>
      </c>
      <c r="C7" s="621"/>
      <c r="D7" s="621"/>
      <c r="E7" s="621"/>
      <c r="F7" s="621"/>
      <c r="G7" s="621"/>
      <c r="H7" s="621"/>
      <c r="I7" s="621"/>
      <c r="J7" s="621"/>
      <c r="K7" s="621"/>
      <c r="L7" s="621"/>
      <c r="M7" s="621"/>
      <c r="N7" s="621"/>
      <c r="O7" s="621"/>
      <c r="P7" s="621"/>
      <c r="Q7" s="622"/>
      <c r="R7" s="623">
        <v>497</v>
      </c>
      <c r="S7" s="624"/>
      <c r="T7" s="624"/>
      <c r="U7" s="624"/>
      <c r="V7" s="624"/>
      <c r="W7" s="624"/>
      <c r="X7" s="624"/>
      <c r="Y7" s="625"/>
      <c r="Z7" s="626">
        <v>0</v>
      </c>
      <c r="AA7" s="626"/>
      <c r="AB7" s="626"/>
      <c r="AC7" s="626"/>
      <c r="AD7" s="627">
        <v>497</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240447</v>
      </c>
      <c r="BH7" s="624"/>
      <c r="BI7" s="624"/>
      <c r="BJ7" s="624"/>
      <c r="BK7" s="624"/>
      <c r="BL7" s="624"/>
      <c r="BM7" s="624"/>
      <c r="BN7" s="625"/>
      <c r="BO7" s="626">
        <v>44.5</v>
      </c>
      <c r="BP7" s="626"/>
      <c r="BQ7" s="626"/>
      <c r="BR7" s="626"/>
      <c r="BS7" s="627" t="s">
        <v>122</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1260778</v>
      </c>
      <c r="CS7" s="624"/>
      <c r="CT7" s="624"/>
      <c r="CU7" s="624"/>
      <c r="CV7" s="624"/>
      <c r="CW7" s="624"/>
      <c r="CX7" s="624"/>
      <c r="CY7" s="625"/>
      <c r="CZ7" s="626">
        <v>18.8</v>
      </c>
      <c r="DA7" s="626"/>
      <c r="DB7" s="626"/>
      <c r="DC7" s="626"/>
      <c r="DD7" s="632">
        <v>48482</v>
      </c>
      <c r="DE7" s="624"/>
      <c r="DF7" s="624"/>
      <c r="DG7" s="624"/>
      <c r="DH7" s="624"/>
      <c r="DI7" s="624"/>
      <c r="DJ7" s="624"/>
      <c r="DK7" s="624"/>
      <c r="DL7" s="624"/>
      <c r="DM7" s="624"/>
      <c r="DN7" s="624"/>
      <c r="DO7" s="624"/>
      <c r="DP7" s="625"/>
      <c r="DQ7" s="632">
        <v>1073323</v>
      </c>
      <c r="DR7" s="624"/>
      <c r="DS7" s="624"/>
      <c r="DT7" s="624"/>
      <c r="DU7" s="624"/>
      <c r="DV7" s="624"/>
      <c r="DW7" s="624"/>
      <c r="DX7" s="624"/>
      <c r="DY7" s="624"/>
      <c r="DZ7" s="624"/>
      <c r="EA7" s="624"/>
      <c r="EB7" s="624"/>
      <c r="EC7" s="633"/>
    </row>
    <row r="8" spans="2:143" ht="11.25" customHeight="1">
      <c r="B8" s="620" t="s">
        <v>227</v>
      </c>
      <c r="C8" s="621"/>
      <c r="D8" s="621"/>
      <c r="E8" s="621"/>
      <c r="F8" s="621"/>
      <c r="G8" s="621"/>
      <c r="H8" s="621"/>
      <c r="I8" s="621"/>
      <c r="J8" s="621"/>
      <c r="K8" s="621"/>
      <c r="L8" s="621"/>
      <c r="M8" s="621"/>
      <c r="N8" s="621"/>
      <c r="O8" s="621"/>
      <c r="P8" s="621"/>
      <c r="Q8" s="622"/>
      <c r="R8" s="623">
        <v>4714</v>
      </c>
      <c r="S8" s="624"/>
      <c r="T8" s="624"/>
      <c r="U8" s="624"/>
      <c r="V8" s="624"/>
      <c r="W8" s="624"/>
      <c r="X8" s="624"/>
      <c r="Y8" s="625"/>
      <c r="Z8" s="626">
        <v>0.1</v>
      </c>
      <c r="AA8" s="626"/>
      <c r="AB8" s="626"/>
      <c r="AC8" s="626"/>
      <c r="AD8" s="627">
        <v>4714</v>
      </c>
      <c r="AE8" s="627"/>
      <c r="AF8" s="627"/>
      <c r="AG8" s="627"/>
      <c r="AH8" s="627"/>
      <c r="AI8" s="627"/>
      <c r="AJ8" s="627"/>
      <c r="AK8" s="627"/>
      <c r="AL8" s="628">
        <v>0.1</v>
      </c>
      <c r="AM8" s="629"/>
      <c r="AN8" s="629"/>
      <c r="AO8" s="630"/>
      <c r="AP8" s="620" t="s">
        <v>228</v>
      </c>
      <c r="AQ8" s="621"/>
      <c r="AR8" s="621"/>
      <c r="AS8" s="621"/>
      <c r="AT8" s="621"/>
      <c r="AU8" s="621"/>
      <c r="AV8" s="621"/>
      <c r="AW8" s="621"/>
      <c r="AX8" s="621"/>
      <c r="AY8" s="621"/>
      <c r="AZ8" s="621"/>
      <c r="BA8" s="621"/>
      <c r="BB8" s="621"/>
      <c r="BC8" s="621"/>
      <c r="BD8" s="621"/>
      <c r="BE8" s="621"/>
      <c r="BF8" s="622"/>
      <c r="BG8" s="623">
        <v>8322</v>
      </c>
      <c r="BH8" s="624"/>
      <c r="BI8" s="624"/>
      <c r="BJ8" s="624"/>
      <c r="BK8" s="624"/>
      <c r="BL8" s="624"/>
      <c r="BM8" s="624"/>
      <c r="BN8" s="625"/>
      <c r="BO8" s="626">
        <v>1.5</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1250444</v>
      </c>
      <c r="CS8" s="624"/>
      <c r="CT8" s="624"/>
      <c r="CU8" s="624"/>
      <c r="CV8" s="624"/>
      <c r="CW8" s="624"/>
      <c r="CX8" s="624"/>
      <c r="CY8" s="625"/>
      <c r="CZ8" s="626">
        <v>18.7</v>
      </c>
      <c r="DA8" s="626"/>
      <c r="DB8" s="626"/>
      <c r="DC8" s="626"/>
      <c r="DD8" s="632">
        <v>20298</v>
      </c>
      <c r="DE8" s="624"/>
      <c r="DF8" s="624"/>
      <c r="DG8" s="624"/>
      <c r="DH8" s="624"/>
      <c r="DI8" s="624"/>
      <c r="DJ8" s="624"/>
      <c r="DK8" s="624"/>
      <c r="DL8" s="624"/>
      <c r="DM8" s="624"/>
      <c r="DN8" s="624"/>
      <c r="DO8" s="624"/>
      <c r="DP8" s="625"/>
      <c r="DQ8" s="632">
        <v>944441</v>
      </c>
      <c r="DR8" s="624"/>
      <c r="DS8" s="624"/>
      <c r="DT8" s="624"/>
      <c r="DU8" s="624"/>
      <c r="DV8" s="624"/>
      <c r="DW8" s="624"/>
      <c r="DX8" s="624"/>
      <c r="DY8" s="624"/>
      <c r="DZ8" s="624"/>
      <c r="EA8" s="624"/>
      <c r="EB8" s="624"/>
      <c r="EC8" s="633"/>
    </row>
    <row r="9" spans="2:143" ht="11.25" customHeight="1">
      <c r="B9" s="620" t="s">
        <v>230</v>
      </c>
      <c r="C9" s="621"/>
      <c r="D9" s="621"/>
      <c r="E9" s="621"/>
      <c r="F9" s="621"/>
      <c r="G9" s="621"/>
      <c r="H9" s="621"/>
      <c r="I9" s="621"/>
      <c r="J9" s="621"/>
      <c r="K9" s="621"/>
      <c r="L9" s="621"/>
      <c r="M9" s="621"/>
      <c r="N9" s="621"/>
      <c r="O9" s="621"/>
      <c r="P9" s="621"/>
      <c r="Q9" s="622"/>
      <c r="R9" s="623">
        <v>6969</v>
      </c>
      <c r="S9" s="624"/>
      <c r="T9" s="624"/>
      <c r="U9" s="624"/>
      <c r="V9" s="624"/>
      <c r="W9" s="624"/>
      <c r="X9" s="624"/>
      <c r="Y9" s="625"/>
      <c r="Z9" s="626">
        <v>0.1</v>
      </c>
      <c r="AA9" s="626"/>
      <c r="AB9" s="626"/>
      <c r="AC9" s="626"/>
      <c r="AD9" s="627">
        <v>6969</v>
      </c>
      <c r="AE9" s="627"/>
      <c r="AF9" s="627"/>
      <c r="AG9" s="627"/>
      <c r="AH9" s="627"/>
      <c r="AI9" s="627"/>
      <c r="AJ9" s="627"/>
      <c r="AK9" s="627"/>
      <c r="AL9" s="628">
        <v>0.2</v>
      </c>
      <c r="AM9" s="629"/>
      <c r="AN9" s="629"/>
      <c r="AO9" s="630"/>
      <c r="AP9" s="620" t="s">
        <v>231</v>
      </c>
      <c r="AQ9" s="621"/>
      <c r="AR9" s="621"/>
      <c r="AS9" s="621"/>
      <c r="AT9" s="621"/>
      <c r="AU9" s="621"/>
      <c r="AV9" s="621"/>
      <c r="AW9" s="621"/>
      <c r="AX9" s="621"/>
      <c r="AY9" s="621"/>
      <c r="AZ9" s="621"/>
      <c r="BA9" s="621"/>
      <c r="BB9" s="621"/>
      <c r="BC9" s="621"/>
      <c r="BD9" s="621"/>
      <c r="BE9" s="621"/>
      <c r="BF9" s="622"/>
      <c r="BG9" s="623">
        <v>199794</v>
      </c>
      <c r="BH9" s="624"/>
      <c r="BI9" s="624"/>
      <c r="BJ9" s="624"/>
      <c r="BK9" s="624"/>
      <c r="BL9" s="624"/>
      <c r="BM9" s="624"/>
      <c r="BN9" s="625"/>
      <c r="BO9" s="626">
        <v>36.9</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531885</v>
      </c>
      <c r="CS9" s="624"/>
      <c r="CT9" s="624"/>
      <c r="CU9" s="624"/>
      <c r="CV9" s="624"/>
      <c r="CW9" s="624"/>
      <c r="CX9" s="624"/>
      <c r="CY9" s="625"/>
      <c r="CZ9" s="626">
        <v>8</v>
      </c>
      <c r="DA9" s="626"/>
      <c r="DB9" s="626"/>
      <c r="DC9" s="626"/>
      <c r="DD9" s="632">
        <v>34893</v>
      </c>
      <c r="DE9" s="624"/>
      <c r="DF9" s="624"/>
      <c r="DG9" s="624"/>
      <c r="DH9" s="624"/>
      <c r="DI9" s="624"/>
      <c r="DJ9" s="624"/>
      <c r="DK9" s="624"/>
      <c r="DL9" s="624"/>
      <c r="DM9" s="624"/>
      <c r="DN9" s="624"/>
      <c r="DO9" s="624"/>
      <c r="DP9" s="625"/>
      <c r="DQ9" s="632">
        <v>452320</v>
      </c>
      <c r="DR9" s="624"/>
      <c r="DS9" s="624"/>
      <c r="DT9" s="624"/>
      <c r="DU9" s="624"/>
      <c r="DV9" s="624"/>
      <c r="DW9" s="624"/>
      <c r="DX9" s="624"/>
      <c r="DY9" s="624"/>
      <c r="DZ9" s="624"/>
      <c r="EA9" s="624"/>
      <c r="EB9" s="624"/>
      <c r="EC9" s="633"/>
    </row>
    <row r="10" spans="2:143" ht="11.25" customHeight="1">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10074</v>
      </c>
      <c r="BH10" s="624"/>
      <c r="BI10" s="624"/>
      <c r="BJ10" s="624"/>
      <c r="BK10" s="624"/>
      <c r="BL10" s="624"/>
      <c r="BM10" s="624"/>
      <c r="BN10" s="625"/>
      <c r="BO10" s="626">
        <v>1.9</v>
      </c>
      <c r="BP10" s="626"/>
      <c r="BQ10" s="626"/>
      <c r="BR10" s="626"/>
      <c r="BS10" s="627" t="s">
        <v>122</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c r="B11" s="620" t="s">
        <v>236</v>
      </c>
      <c r="C11" s="621"/>
      <c r="D11" s="621"/>
      <c r="E11" s="621"/>
      <c r="F11" s="621"/>
      <c r="G11" s="621"/>
      <c r="H11" s="621"/>
      <c r="I11" s="621"/>
      <c r="J11" s="621"/>
      <c r="K11" s="621"/>
      <c r="L11" s="621"/>
      <c r="M11" s="621"/>
      <c r="N11" s="621"/>
      <c r="O11" s="621"/>
      <c r="P11" s="621"/>
      <c r="Q11" s="622"/>
      <c r="R11" s="623">
        <v>167917</v>
      </c>
      <c r="S11" s="624"/>
      <c r="T11" s="624"/>
      <c r="U11" s="624"/>
      <c r="V11" s="624"/>
      <c r="W11" s="624"/>
      <c r="X11" s="624"/>
      <c r="Y11" s="625"/>
      <c r="Z11" s="628">
        <v>2.5</v>
      </c>
      <c r="AA11" s="629"/>
      <c r="AB11" s="629"/>
      <c r="AC11" s="635"/>
      <c r="AD11" s="632">
        <v>167917</v>
      </c>
      <c r="AE11" s="624"/>
      <c r="AF11" s="624"/>
      <c r="AG11" s="624"/>
      <c r="AH11" s="624"/>
      <c r="AI11" s="624"/>
      <c r="AJ11" s="624"/>
      <c r="AK11" s="625"/>
      <c r="AL11" s="628">
        <v>4</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22257</v>
      </c>
      <c r="BH11" s="624"/>
      <c r="BI11" s="624"/>
      <c r="BJ11" s="624"/>
      <c r="BK11" s="624"/>
      <c r="BL11" s="624"/>
      <c r="BM11" s="624"/>
      <c r="BN11" s="625"/>
      <c r="BO11" s="626">
        <v>4.0999999999999996</v>
      </c>
      <c r="BP11" s="626"/>
      <c r="BQ11" s="626"/>
      <c r="BR11" s="626"/>
      <c r="BS11" s="627" t="s">
        <v>122</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566436</v>
      </c>
      <c r="CS11" s="624"/>
      <c r="CT11" s="624"/>
      <c r="CU11" s="624"/>
      <c r="CV11" s="624"/>
      <c r="CW11" s="624"/>
      <c r="CX11" s="624"/>
      <c r="CY11" s="625"/>
      <c r="CZ11" s="626">
        <v>8.5</v>
      </c>
      <c r="DA11" s="626"/>
      <c r="DB11" s="626"/>
      <c r="DC11" s="626"/>
      <c r="DD11" s="632">
        <v>466649</v>
      </c>
      <c r="DE11" s="624"/>
      <c r="DF11" s="624"/>
      <c r="DG11" s="624"/>
      <c r="DH11" s="624"/>
      <c r="DI11" s="624"/>
      <c r="DJ11" s="624"/>
      <c r="DK11" s="624"/>
      <c r="DL11" s="624"/>
      <c r="DM11" s="624"/>
      <c r="DN11" s="624"/>
      <c r="DO11" s="624"/>
      <c r="DP11" s="625"/>
      <c r="DQ11" s="632">
        <v>126697</v>
      </c>
      <c r="DR11" s="624"/>
      <c r="DS11" s="624"/>
      <c r="DT11" s="624"/>
      <c r="DU11" s="624"/>
      <c r="DV11" s="624"/>
      <c r="DW11" s="624"/>
      <c r="DX11" s="624"/>
      <c r="DY11" s="624"/>
      <c r="DZ11" s="624"/>
      <c r="EA11" s="624"/>
      <c r="EB11" s="624"/>
      <c r="EC11" s="633"/>
    </row>
    <row r="12" spans="2:143" ht="11.25" customHeight="1">
      <c r="B12" s="620" t="s">
        <v>239</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248260</v>
      </c>
      <c r="BH12" s="624"/>
      <c r="BI12" s="624"/>
      <c r="BJ12" s="624"/>
      <c r="BK12" s="624"/>
      <c r="BL12" s="624"/>
      <c r="BM12" s="624"/>
      <c r="BN12" s="625"/>
      <c r="BO12" s="626">
        <v>45.9</v>
      </c>
      <c r="BP12" s="626"/>
      <c r="BQ12" s="626"/>
      <c r="BR12" s="626"/>
      <c r="BS12" s="627" t="s">
        <v>122</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193625</v>
      </c>
      <c r="CS12" s="624"/>
      <c r="CT12" s="624"/>
      <c r="CU12" s="624"/>
      <c r="CV12" s="624"/>
      <c r="CW12" s="624"/>
      <c r="CX12" s="624"/>
      <c r="CY12" s="625"/>
      <c r="CZ12" s="626">
        <v>2.9</v>
      </c>
      <c r="DA12" s="626"/>
      <c r="DB12" s="626"/>
      <c r="DC12" s="626"/>
      <c r="DD12" s="632">
        <v>1431</v>
      </c>
      <c r="DE12" s="624"/>
      <c r="DF12" s="624"/>
      <c r="DG12" s="624"/>
      <c r="DH12" s="624"/>
      <c r="DI12" s="624"/>
      <c r="DJ12" s="624"/>
      <c r="DK12" s="624"/>
      <c r="DL12" s="624"/>
      <c r="DM12" s="624"/>
      <c r="DN12" s="624"/>
      <c r="DO12" s="624"/>
      <c r="DP12" s="625"/>
      <c r="DQ12" s="632">
        <v>128864</v>
      </c>
      <c r="DR12" s="624"/>
      <c r="DS12" s="624"/>
      <c r="DT12" s="624"/>
      <c r="DU12" s="624"/>
      <c r="DV12" s="624"/>
      <c r="DW12" s="624"/>
      <c r="DX12" s="624"/>
      <c r="DY12" s="624"/>
      <c r="DZ12" s="624"/>
      <c r="EA12" s="624"/>
      <c r="EB12" s="624"/>
      <c r="EC12" s="633"/>
    </row>
    <row r="13" spans="2:143" ht="11.25" customHeight="1">
      <c r="B13" s="620" t="s">
        <v>242</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248058</v>
      </c>
      <c r="BH13" s="624"/>
      <c r="BI13" s="624"/>
      <c r="BJ13" s="624"/>
      <c r="BK13" s="624"/>
      <c r="BL13" s="624"/>
      <c r="BM13" s="624"/>
      <c r="BN13" s="625"/>
      <c r="BO13" s="626">
        <v>45.9</v>
      </c>
      <c r="BP13" s="626"/>
      <c r="BQ13" s="626"/>
      <c r="BR13" s="626"/>
      <c r="BS13" s="627" t="s">
        <v>122</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765787</v>
      </c>
      <c r="CS13" s="624"/>
      <c r="CT13" s="624"/>
      <c r="CU13" s="624"/>
      <c r="CV13" s="624"/>
      <c r="CW13" s="624"/>
      <c r="CX13" s="624"/>
      <c r="CY13" s="625"/>
      <c r="CZ13" s="626">
        <v>11.4</v>
      </c>
      <c r="DA13" s="626"/>
      <c r="DB13" s="626"/>
      <c r="DC13" s="626"/>
      <c r="DD13" s="632">
        <v>332142</v>
      </c>
      <c r="DE13" s="624"/>
      <c r="DF13" s="624"/>
      <c r="DG13" s="624"/>
      <c r="DH13" s="624"/>
      <c r="DI13" s="624"/>
      <c r="DJ13" s="624"/>
      <c r="DK13" s="624"/>
      <c r="DL13" s="624"/>
      <c r="DM13" s="624"/>
      <c r="DN13" s="624"/>
      <c r="DO13" s="624"/>
      <c r="DP13" s="625"/>
      <c r="DQ13" s="632">
        <v>496734</v>
      </c>
      <c r="DR13" s="624"/>
      <c r="DS13" s="624"/>
      <c r="DT13" s="624"/>
      <c r="DU13" s="624"/>
      <c r="DV13" s="624"/>
      <c r="DW13" s="624"/>
      <c r="DX13" s="624"/>
      <c r="DY13" s="624"/>
      <c r="DZ13" s="624"/>
      <c r="EA13" s="624"/>
      <c r="EB13" s="624"/>
      <c r="EC13" s="633"/>
    </row>
    <row r="14" spans="2:143" ht="11.25" customHeight="1">
      <c r="B14" s="620" t="s">
        <v>245</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26422</v>
      </c>
      <c r="BH14" s="624"/>
      <c r="BI14" s="624"/>
      <c r="BJ14" s="624"/>
      <c r="BK14" s="624"/>
      <c r="BL14" s="624"/>
      <c r="BM14" s="624"/>
      <c r="BN14" s="625"/>
      <c r="BO14" s="626">
        <v>4.9000000000000004</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301279</v>
      </c>
      <c r="CS14" s="624"/>
      <c r="CT14" s="624"/>
      <c r="CU14" s="624"/>
      <c r="CV14" s="624"/>
      <c r="CW14" s="624"/>
      <c r="CX14" s="624"/>
      <c r="CY14" s="625"/>
      <c r="CZ14" s="626">
        <v>4.5</v>
      </c>
      <c r="DA14" s="626"/>
      <c r="DB14" s="626"/>
      <c r="DC14" s="626"/>
      <c r="DD14" s="632" t="s">
        <v>122</v>
      </c>
      <c r="DE14" s="624"/>
      <c r="DF14" s="624"/>
      <c r="DG14" s="624"/>
      <c r="DH14" s="624"/>
      <c r="DI14" s="624"/>
      <c r="DJ14" s="624"/>
      <c r="DK14" s="624"/>
      <c r="DL14" s="624"/>
      <c r="DM14" s="624"/>
      <c r="DN14" s="624"/>
      <c r="DO14" s="624"/>
      <c r="DP14" s="625"/>
      <c r="DQ14" s="632">
        <v>279110</v>
      </c>
      <c r="DR14" s="624"/>
      <c r="DS14" s="624"/>
      <c r="DT14" s="624"/>
      <c r="DU14" s="624"/>
      <c r="DV14" s="624"/>
      <c r="DW14" s="624"/>
      <c r="DX14" s="624"/>
      <c r="DY14" s="624"/>
      <c r="DZ14" s="624"/>
      <c r="EA14" s="624"/>
      <c r="EB14" s="624"/>
      <c r="EC14" s="633"/>
    </row>
    <row r="15" spans="2:143" ht="11.25" customHeight="1">
      <c r="B15" s="620" t="s">
        <v>248</v>
      </c>
      <c r="C15" s="621"/>
      <c r="D15" s="621"/>
      <c r="E15" s="621"/>
      <c r="F15" s="621"/>
      <c r="G15" s="621"/>
      <c r="H15" s="621"/>
      <c r="I15" s="621"/>
      <c r="J15" s="621"/>
      <c r="K15" s="621"/>
      <c r="L15" s="621"/>
      <c r="M15" s="621"/>
      <c r="N15" s="621"/>
      <c r="O15" s="621"/>
      <c r="P15" s="621"/>
      <c r="Q15" s="622"/>
      <c r="R15" s="623">
        <v>3269</v>
      </c>
      <c r="S15" s="624"/>
      <c r="T15" s="624"/>
      <c r="U15" s="624"/>
      <c r="V15" s="624"/>
      <c r="W15" s="624"/>
      <c r="X15" s="624"/>
      <c r="Y15" s="625"/>
      <c r="Z15" s="626">
        <v>0</v>
      </c>
      <c r="AA15" s="626"/>
      <c r="AB15" s="626"/>
      <c r="AC15" s="626"/>
      <c r="AD15" s="627">
        <v>3269</v>
      </c>
      <c r="AE15" s="627"/>
      <c r="AF15" s="627"/>
      <c r="AG15" s="627"/>
      <c r="AH15" s="627"/>
      <c r="AI15" s="627"/>
      <c r="AJ15" s="627"/>
      <c r="AK15" s="627"/>
      <c r="AL15" s="628">
        <v>0.1</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25632</v>
      </c>
      <c r="BH15" s="624"/>
      <c r="BI15" s="624"/>
      <c r="BJ15" s="624"/>
      <c r="BK15" s="624"/>
      <c r="BL15" s="624"/>
      <c r="BM15" s="624"/>
      <c r="BN15" s="625"/>
      <c r="BO15" s="626">
        <v>4.7</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501075</v>
      </c>
      <c r="CS15" s="624"/>
      <c r="CT15" s="624"/>
      <c r="CU15" s="624"/>
      <c r="CV15" s="624"/>
      <c r="CW15" s="624"/>
      <c r="CX15" s="624"/>
      <c r="CY15" s="625"/>
      <c r="CZ15" s="626">
        <v>7.5</v>
      </c>
      <c r="DA15" s="626"/>
      <c r="DB15" s="626"/>
      <c r="DC15" s="626"/>
      <c r="DD15" s="632">
        <v>60137</v>
      </c>
      <c r="DE15" s="624"/>
      <c r="DF15" s="624"/>
      <c r="DG15" s="624"/>
      <c r="DH15" s="624"/>
      <c r="DI15" s="624"/>
      <c r="DJ15" s="624"/>
      <c r="DK15" s="624"/>
      <c r="DL15" s="624"/>
      <c r="DM15" s="624"/>
      <c r="DN15" s="624"/>
      <c r="DO15" s="624"/>
      <c r="DP15" s="625"/>
      <c r="DQ15" s="632">
        <v>404859</v>
      </c>
      <c r="DR15" s="624"/>
      <c r="DS15" s="624"/>
      <c r="DT15" s="624"/>
      <c r="DU15" s="624"/>
      <c r="DV15" s="624"/>
      <c r="DW15" s="624"/>
      <c r="DX15" s="624"/>
      <c r="DY15" s="624"/>
      <c r="DZ15" s="624"/>
      <c r="EA15" s="624"/>
      <c r="EB15" s="624"/>
      <c r="EC15" s="633"/>
    </row>
    <row r="16" spans="2:143" ht="11.25" customHeight="1">
      <c r="B16" s="620" t="s">
        <v>251</v>
      </c>
      <c r="C16" s="621"/>
      <c r="D16" s="621"/>
      <c r="E16" s="621"/>
      <c r="F16" s="621"/>
      <c r="G16" s="621"/>
      <c r="H16" s="621"/>
      <c r="I16" s="621"/>
      <c r="J16" s="621"/>
      <c r="K16" s="621"/>
      <c r="L16" s="621"/>
      <c r="M16" s="621"/>
      <c r="N16" s="621"/>
      <c r="O16" s="621"/>
      <c r="P16" s="621"/>
      <c r="Q16" s="622"/>
      <c r="R16" s="623">
        <v>14413</v>
      </c>
      <c r="S16" s="624"/>
      <c r="T16" s="624"/>
      <c r="U16" s="624"/>
      <c r="V16" s="624"/>
      <c r="W16" s="624"/>
      <c r="X16" s="624"/>
      <c r="Y16" s="625"/>
      <c r="Z16" s="626">
        <v>0.2</v>
      </c>
      <c r="AA16" s="626"/>
      <c r="AB16" s="626"/>
      <c r="AC16" s="626"/>
      <c r="AD16" s="627">
        <v>14413</v>
      </c>
      <c r="AE16" s="627"/>
      <c r="AF16" s="627"/>
      <c r="AG16" s="627"/>
      <c r="AH16" s="627"/>
      <c r="AI16" s="627"/>
      <c r="AJ16" s="627"/>
      <c r="AK16" s="627"/>
      <c r="AL16" s="628">
        <v>0.3</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v>5760</v>
      </c>
      <c r="CS16" s="624"/>
      <c r="CT16" s="624"/>
      <c r="CU16" s="624"/>
      <c r="CV16" s="624"/>
      <c r="CW16" s="624"/>
      <c r="CX16" s="624"/>
      <c r="CY16" s="625"/>
      <c r="CZ16" s="626">
        <v>0.1</v>
      </c>
      <c r="DA16" s="626"/>
      <c r="DB16" s="626"/>
      <c r="DC16" s="626"/>
      <c r="DD16" s="632" t="s">
        <v>122</v>
      </c>
      <c r="DE16" s="624"/>
      <c r="DF16" s="624"/>
      <c r="DG16" s="624"/>
      <c r="DH16" s="624"/>
      <c r="DI16" s="624"/>
      <c r="DJ16" s="624"/>
      <c r="DK16" s="624"/>
      <c r="DL16" s="624"/>
      <c r="DM16" s="624"/>
      <c r="DN16" s="624"/>
      <c r="DO16" s="624"/>
      <c r="DP16" s="625"/>
      <c r="DQ16" s="632">
        <v>1940</v>
      </c>
      <c r="DR16" s="624"/>
      <c r="DS16" s="624"/>
      <c r="DT16" s="624"/>
      <c r="DU16" s="624"/>
      <c r="DV16" s="624"/>
      <c r="DW16" s="624"/>
      <c r="DX16" s="624"/>
      <c r="DY16" s="624"/>
      <c r="DZ16" s="624"/>
      <c r="EA16" s="624"/>
      <c r="EB16" s="624"/>
      <c r="EC16" s="633"/>
    </row>
    <row r="17" spans="2:133" ht="11.25" customHeight="1">
      <c r="B17" s="620" t="s">
        <v>254</v>
      </c>
      <c r="C17" s="621"/>
      <c r="D17" s="621"/>
      <c r="E17" s="621"/>
      <c r="F17" s="621"/>
      <c r="G17" s="621"/>
      <c r="H17" s="621"/>
      <c r="I17" s="621"/>
      <c r="J17" s="621"/>
      <c r="K17" s="621"/>
      <c r="L17" s="621"/>
      <c r="M17" s="621"/>
      <c r="N17" s="621"/>
      <c r="O17" s="621"/>
      <c r="P17" s="621"/>
      <c r="Q17" s="622"/>
      <c r="R17" s="623">
        <v>25349</v>
      </c>
      <c r="S17" s="624"/>
      <c r="T17" s="624"/>
      <c r="U17" s="624"/>
      <c r="V17" s="624"/>
      <c r="W17" s="624"/>
      <c r="X17" s="624"/>
      <c r="Y17" s="625"/>
      <c r="Z17" s="626">
        <v>0.4</v>
      </c>
      <c r="AA17" s="626"/>
      <c r="AB17" s="626"/>
      <c r="AC17" s="626"/>
      <c r="AD17" s="627">
        <v>25349</v>
      </c>
      <c r="AE17" s="627"/>
      <c r="AF17" s="627"/>
      <c r="AG17" s="627"/>
      <c r="AH17" s="627"/>
      <c r="AI17" s="627"/>
      <c r="AJ17" s="627"/>
      <c r="AK17" s="627"/>
      <c r="AL17" s="628">
        <v>0.6</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1162203</v>
      </c>
      <c r="CS17" s="624"/>
      <c r="CT17" s="624"/>
      <c r="CU17" s="624"/>
      <c r="CV17" s="624"/>
      <c r="CW17" s="624"/>
      <c r="CX17" s="624"/>
      <c r="CY17" s="625"/>
      <c r="CZ17" s="626">
        <v>17.399999999999999</v>
      </c>
      <c r="DA17" s="626"/>
      <c r="DB17" s="626"/>
      <c r="DC17" s="626"/>
      <c r="DD17" s="632" t="s">
        <v>122</v>
      </c>
      <c r="DE17" s="624"/>
      <c r="DF17" s="624"/>
      <c r="DG17" s="624"/>
      <c r="DH17" s="624"/>
      <c r="DI17" s="624"/>
      <c r="DJ17" s="624"/>
      <c r="DK17" s="624"/>
      <c r="DL17" s="624"/>
      <c r="DM17" s="624"/>
      <c r="DN17" s="624"/>
      <c r="DO17" s="624"/>
      <c r="DP17" s="625"/>
      <c r="DQ17" s="632">
        <v>1104958</v>
      </c>
      <c r="DR17" s="624"/>
      <c r="DS17" s="624"/>
      <c r="DT17" s="624"/>
      <c r="DU17" s="624"/>
      <c r="DV17" s="624"/>
      <c r="DW17" s="624"/>
      <c r="DX17" s="624"/>
      <c r="DY17" s="624"/>
      <c r="DZ17" s="624"/>
      <c r="EA17" s="624"/>
      <c r="EB17" s="624"/>
      <c r="EC17" s="633"/>
    </row>
    <row r="18" spans="2:133" ht="11.25" customHeight="1">
      <c r="B18" s="620" t="s">
        <v>257</v>
      </c>
      <c r="C18" s="621"/>
      <c r="D18" s="621"/>
      <c r="E18" s="621"/>
      <c r="F18" s="621"/>
      <c r="G18" s="621"/>
      <c r="H18" s="621"/>
      <c r="I18" s="621"/>
      <c r="J18" s="621"/>
      <c r="K18" s="621"/>
      <c r="L18" s="621"/>
      <c r="M18" s="621"/>
      <c r="N18" s="621"/>
      <c r="O18" s="621"/>
      <c r="P18" s="621"/>
      <c r="Q18" s="622"/>
      <c r="R18" s="623">
        <v>2326</v>
      </c>
      <c r="S18" s="624"/>
      <c r="T18" s="624"/>
      <c r="U18" s="624"/>
      <c r="V18" s="624"/>
      <c r="W18" s="624"/>
      <c r="X18" s="624"/>
      <c r="Y18" s="625"/>
      <c r="Z18" s="626">
        <v>0</v>
      </c>
      <c r="AA18" s="626"/>
      <c r="AB18" s="626"/>
      <c r="AC18" s="626"/>
      <c r="AD18" s="627">
        <v>2326</v>
      </c>
      <c r="AE18" s="627"/>
      <c r="AF18" s="627"/>
      <c r="AG18" s="627"/>
      <c r="AH18" s="627"/>
      <c r="AI18" s="627"/>
      <c r="AJ18" s="627"/>
      <c r="AK18" s="627"/>
      <c r="AL18" s="628">
        <v>0.1</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v>82200</v>
      </c>
      <c r="CS18" s="624"/>
      <c r="CT18" s="624"/>
      <c r="CU18" s="624"/>
      <c r="CV18" s="624"/>
      <c r="CW18" s="624"/>
      <c r="CX18" s="624"/>
      <c r="CY18" s="625"/>
      <c r="CZ18" s="626">
        <v>1.2</v>
      </c>
      <c r="DA18" s="626"/>
      <c r="DB18" s="626"/>
      <c r="DC18" s="626"/>
      <c r="DD18" s="632" t="s">
        <v>122</v>
      </c>
      <c r="DE18" s="624"/>
      <c r="DF18" s="624"/>
      <c r="DG18" s="624"/>
      <c r="DH18" s="624"/>
      <c r="DI18" s="624"/>
      <c r="DJ18" s="624"/>
      <c r="DK18" s="624"/>
      <c r="DL18" s="624"/>
      <c r="DM18" s="624"/>
      <c r="DN18" s="624"/>
      <c r="DO18" s="624"/>
      <c r="DP18" s="625"/>
      <c r="DQ18" s="632">
        <v>82200</v>
      </c>
      <c r="DR18" s="624"/>
      <c r="DS18" s="624"/>
      <c r="DT18" s="624"/>
      <c r="DU18" s="624"/>
      <c r="DV18" s="624"/>
      <c r="DW18" s="624"/>
      <c r="DX18" s="624"/>
      <c r="DY18" s="624"/>
      <c r="DZ18" s="624"/>
      <c r="EA18" s="624"/>
      <c r="EB18" s="624"/>
      <c r="EC18" s="633"/>
    </row>
    <row r="19" spans="2:133" ht="11.25" customHeight="1">
      <c r="B19" s="620" t="s">
        <v>260</v>
      </c>
      <c r="C19" s="621"/>
      <c r="D19" s="621"/>
      <c r="E19" s="621"/>
      <c r="F19" s="621"/>
      <c r="G19" s="621"/>
      <c r="H19" s="621"/>
      <c r="I19" s="621"/>
      <c r="J19" s="621"/>
      <c r="K19" s="621"/>
      <c r="L19" s="621"/>
      <c r="M19" s="621"/>
      <c r="N19" s="621"/>
      <c r="O19" s="621"/>
      <c r="P19" s="621"/>
      <c r="Q19" s="622"/>
      <c r="R19" s="623">
        <v>20236</v>
      </c>
      <c r="S19" s="624"/>
      <c r="T19" s="624"/>
      <c r="U19" s="624"/>
      <c r="V19" s="624"/>
      <c r="W19" s="624"/>
      <c r="X19" s="624"/>
      <c r="Y19" s="625"/>
      <c r="Z19" s="626">
        <v>0.3</v>
      </c>
      <c r="AA19" s="626"/>
      <c r="AB19" s="626"/>
      <c r="AC19" s="626"/>
      <c r="AD19" s="627">
        <v>20236</v>
      </c>
      <c r="AE19" s="627"/>
      <c r="AF19" s="627"/>
      <c r="AG19" s="627"/>
      <c r="AH19" s="627"/>
      <c r="AI19" s="627"/>
      <c r="AJ19" s="627"/>
      <c r="AK19" s="627"/>
      <c r="AL19" s="628">
        <v>0.5</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c r="B20" s="636" t="s">
        <v>263</v>
      </c>
      <c r="C20" s="637"/>
      <c r="D20" s="637"/>
      <c r="E20" s="637"/>
      <c r="F20" s="637"/>
      <c r="G20" s="637"/>
      <c r="H20" s="637"/>
      <c r="I20" s="637"/>
      <c r="J20" s="637"/>
      <c r="K20" s="637"/>
      <c r="L20" s="637"/>
      <c r="M20" s="637"/>
      <c r="N20" s="637"/>
      <c r="O20" s="637"/>
      <c r="P20" s="637"/>
      <c r="Q20" s="638"/>
      <c r="R20" s="623">
        <v>2787</v>
      </c>
      <c r="S20" s="624"/>
      <c r="T20" s="624"/>
      <c r="U20" s="624"/>
      <c r="V20" s="624"/>
      <c r="W20" s="624"/>
      <c r="X20" s="624"/>
      <c r="Y20" s="625"/>
      <c r="Z20" s="626">
        <v>0</v>
      </c>
      <c r="AA20" s="626"/>
      <c r="AB20" s="626"/>
      <c r="AC20" s="626"/>
      <c r="AD20" s="627">
        <v>2787</v>
      </c>
      <c r="AE20" s="627"/>
      <c r="AF20" s="627"/>
      <c r="AG20" s="627"/>
      <c r="AH20" s="627"/>
      <c r="AI20" s="627"/>
      <c r="AJ20" s="627"/>
      <c r="AK20" s="627"/>
      <c r="AL20" s="628">
        <v>0.1</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6689871</v>
      </c>
      <c r="CS20" s="624"/>
      <c r="CT20" s="624"/>
      <c r="CU20" s="624"/>
      <c r="CV20" s="624"/>
      <c r="CW20" s="624"/>
      <c r="CX20" s="624"/>
      <c r="CY20" s="625"/>
      <c r="CZ20" s="626">
        <v>100</v>
      </c>
      <c r="DA20" s="626"/>
      <c r="DB20" s="626"/>
      <c r="DC20" s="626"/>
      <c r="DD20" s="632">
        <v>964032</v>
      </c>
      <c r="DE20" s="624"/>
      <c r="DF20" s="624"/>
      <c r="DG20" s="624"/>
      <c r="DH20" s="624"/>
      <c r="DI20" s="624"/>
      <c r="DJ20" s="624"/>
      <c r="DK20" s="624"/>
      <c r="DL20" s="624"/>
      <c r="DM20" s="624"/>
      <c r="DN20" s="624"/>
      <c r="DO20" s="624"/>
      <c r="DP20" s="625"/>
      <c r="DQ20" s="632">
        <v>5163845</v>
      </c>
      <c r="DR20" s="624"/>
      <c r="DS20" s="624"/>
      <c r="DT20" s="624"/>
      <c r="DU20" s="624"/>
      <c r="DV20" s="624"/>
      <c r="DW20" s="624"/>
      <c r="DX20" s="624"/>
      <c r="DY20" s="624"/>
      <c r="DZ20" s="624"/>
      <c r="EA20" s="624"/>
      <c r="EB20" s="624"/>
      <c r="EC20" s="633"/>
    </row>
    <row r="21" spans="2:133" ht="11.25" customHeight="1">
      <c r="B21" s="620" t="s">
        <v>266</v>
      </c>
      <c r="C21" s="621"/>
      <c r="D21" s="621"/>
      <c r="E21" s="621"/>
      <c r="F21" s="621"/>
      <c r="G21" s="621"/>
      <c r="H21" s="621"/>
      <c r="I21" s="621"/>
      <c r="J21" s="621"/>
      <c r="K21" s="621"/>
      <c r="L21" s="621"/>
      <c r="M21" s="621"/>
      <c r="N21" s="621"/>
      <c r="O21" s="621"/>
      <c r="P21" s="621"/>
      <c r="Q21" s="622"/>
      <c r="R21" s="623">
        <v>3832584</v>
      </c>
      <c r="S21" s="624"/>
      <c r="T21" s="624"/>
      <c r="U21" s="624"/>
      <c r="V21" s="624"/>
      <c r="W21" s="624"/>
      <c r="X21" s="624"/>
      <c r="Y21" s="625"/>
      <c r="Z21" s="626">
        <v>56.4</v>
      </c>
      <c r="AA21" s="626"/>
      <c r="AB21" s="626"/>
      <c r="AC21" s="626"/>
      <c r="AD21" s="627">
        <v>3351424</v>
      </c>
      <c r="AE21" s="627"/>
      <c r="AF21" s="627"/>
      <c r="AG21" s="627"/>
      <c r="AH21" s="627"/>
      <c r="AI21" s="627"/>
      <c r="AJ21" s="627"/>
      <c r="AK21" s="627"/>
      <c r="AL21" s="628">
        <v>80.2</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c r="B22" s="620" t="s">
        <v>268</v>
      </c>
      <c r="C22" s="621"/>
      <c r="D22" s="621"/>
      <c r="E22" s="621"/>
      <c r="F22" s="621"/>
      <c r="G22" s="621"/>
      <c r="H22" s="621"/>
      <c r="I22" s="621"/>
      <c r="J22" s="621"/>
      <c r="K22" s="621"/>
      <c r="L22" s="621"/>
      <c r="M22" s="621"/>
      <c r="N22" s="621"/>
      <c r="O22" s="621"/>
      <c r="P22" s="621"/>
      <c r="Q22" s="622"/>
      <c r="R22" s="623">
        <v>3351424</v>
      </c>
      <c r="S22" s="624"/>
      <c r="T22" s="624"/>
      <c r="U22" s="624"/>
      <c r="V22" s="624"/>
      <c r="W22" s="624"/>
      <c r="X22" s="624"/>
      <c r="Y22" s="625"/>
      <c r="Z22" s="626">
        <v>49.3</v>
      </c>
      <c r="AA22" s="626"/>
      <c r="AB22" s="626"/>
      <c r="AC22" s="626"/>
      <c r="AD22" s="627">
        <v>3351424</v>
      </c>
      <c r="AE22" s="627"/>
      <c r="AF22" s="627"/>
      <c r="AG22" s="627"/>
      <c r="AH22" s="627"/>
      <c r="AI22" s="627"/>
      <c r="AJ22" s="627"/>
      <c r="AK22" s="627"/>
      <c r="AL22" s="628">
        <v>80.2</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271</v>
      </c>
      <c r="C23" s="621"/>
      <c r="D23" s="621"/>
      <c r="E23" s="621"/>
      <c r="F23" s="621"/>
      <c r="G23" s="621"/>
      <c r="H23" s="621"/>
      <c r="I23" s="621"/>
      <c r="J23" s="621"/>
      <c r="K23" s="621"/>
      <c r="L23" s="621"/>
      <c r="M23" s="621"/>
      <c r="N23" s="621"/>
      <c r="O23" s="621"/>
      <c r="P23" s="621"/>
      <c r="Q23" s="622"/>
      <c r="R23" s="623">
        <v>481160</v>
      </c>
      <c r="S23" s="624"/>
      <c r="T23" s="624"/>
      <c r="U23" s="624"/>
      <c r="V23" s="624"/>
      <c r="W23" s="624"/>
      <c r="X23" s="624"/>
      <c r="Y23" s="625"/>
      <c r="Z23" s="626">
        <v>7.1</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0" t="s">
        <v>276</v>
      </c>
      <c r="DM23" s="651"/>
      <c r="DN23" s="651"/>
      <c r="DO23" s="651"/>
      <c r="DP23" s="651"/>
      <c r="DQ23" s="651"/>
      <c r="DR23" s="651"/>
      <c r="DS23" s="651"/>
      <c r="DT23" s="651"/>
      <c r="DU23" s="651"/>
      <c r="DV23" s="652"/>
      <c r="DW23" s="605" t="s">
        <v>277</v>
      </c>
      <c r="DX23" s="606"/>
      <c r="DY23" s="606"/>
      <c r="DZ23" s="606"/>
      <c r="EA23" s="606"/>
      <c r="EB23" s="606"/>
      <c r="EC23" s="607"/>
    </row>
    <row r="24" spans="2:133" ht="11.25" customHeight="1">
      <c r="B24" s="620" t="s">
        <v>278</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2923504</v>
      </c>
      <c r="CS24" s="613"/>
      <c r="CT24" s="613"/>
      <c r="CU24" s="613"/>
      <c r="CV24" s="613"/>
      <c r="CW24" s="613"/>
      <c r="CX24" s="613"/>
      <c r="CY24" s="614"/>
      <c r="CZ24" s="617">
        <v>43.7</v>
      </c>
      <c r="DA24" s="618"/>
      <c r="DB24" s="618"/>
      <c r="DC24" s="634"/>
      <c r="DD24" s="658">
        <v>2658737</v>
      </c>
      <c r="DE24" s="613"/>
      <c r="DF24" s="613"/>
      <c r="DG24" s="613"/>
      <c r="DH24" s="613"/>
      <c r="DI24" s="613"/>
      <c r="DJ24" s="613"/>
      <c r="DK24" s="614"/>
      <c r="DL24" s="658">
        <v>2509478</v>
      </c>
      <c r="DM24" s="613"/>
      <c r="DN24" s="613"/>
      <c r="DO24" s="613"/>
      <c r="DP24" s="613"/>
      <c r="DQ24" s="613"/>
      <c r="DR24" s="613"/>
      <c r="DS24" s="613"/>
      <c r="DT24" s="613"/>
      <c r="DU24" s="613"/>
      <c r="DV24" s="614"/>
      <c r="DW24" s="617">
        <v>59.9</v>
      </c>
      <c r="DX24" s="618"/>
      <c r="DY24" s="618"/>
      <c r="DZ24" s="618"/>
      <c r="EA24" s="618"/>
      <c r="EB24" s="618"/>
      <c r="EC24" s="619"/>
    </row>
    <row r="25" spans="2:133" ht="11.25" customHeight="1">
      <c r="B25" s="620" t="s">
        <v>281</v>
      </c>
      <c r="C25" s="621"/>
      <c r="D25" s="621"/>
      <c r="E25" s="621"/>
      <c r="F25" s="621"/>
      <c r="G25" s="621"/>
      <c r="H25" s="621"/>
      <c r="I25" s="621"/>
      <c r="J25" s="621"/>
      <c r="K25" s="621"/>
      <c r="L25" s="621"/>
      <c r="M25" s="621"/>
      <c r="N25" s="621"/>
      <c r="O25" s="621"/>
      <c r="P25" s="621"/>
      <c r="Q25" s="622"/>
      <c r="R25" s="623">
        <v>4624160</v>
      </c>
      <c r="S25" s="624"/>
      <c r="T25" s="624"/>
      <c r="U25" s="624"/>
      <c r="V25" s="624"/>
      <c r="W25" s="624"/>
      <c r="X25" s="624"/>
      <c r="Y25" s="625"/>
      <c r="Z25" s="626">
        <v>68</v>
      </c>
      <c r="AA25" s="626"/>
      <c r="AB25" s="626"/>
      <c r="AC25" s="626"/>
      <c r="AD25" s="627">
        <v>4143000</v>
      </c>
      <c r="AE25" s="627"/>
      <c r="AF25" s="627"/>
      <c r="AG25" s="627"/>
      <c r="AH25" s="627"/>
      <c r="AI25" s="627"/>
      <c r="AJ25" s="627"/>
      <c r="AK25" s="627"/>
      <c r="AL25" s="628">
        <v>99.1</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1437775</v>
      </c>
      <c r="CS25" s="655"/>
      <c r="CT25" s="655"/>
      <c r="CU25" s="655"/>
      <c r="CV25" s="655"/>
      <c r="CW25" s="655"/>
      <c r="CX25" s="655"/>
      <c r="CY25" s="656"/>
      <c r="CZ25" s="628">
        <v>21.5</v>
      </c>
      <c r="DA25" s="653"/>
      <c r="DB25" s="653"/>
      <c r="DC25" s="657"/>
      <c r="DD25" s="632">
        <v>1377236</v>
      </c>
      <c r="DE25" s="655"/>
      <c r="DF25" s="655"/>
      <c r="DG25" s="655"/>
      <c r="DH25" s="655"/>
      <c r="DI25" s="655"/>
      <c r="DJ25" s="655"/>
      <c r="DK25" s="656"/>
      <c r="DL25" s="632">
        <v>1339630</v>
      </c>
      <c r="DM25" s="655"/>
      <c r="DN25" s="655"/>
      <c r="DO25" s="655"/>
      <c r="DP25" s="655"/>
      <c r="DQ25" s="655"/>
      <c r="DR25" s="655"/>
      <c r="DS25" s="655"/>
      <c r="DT25" s="655"/>
      <c r="DU25" s="655"/>
      <c r="DV25" s="656"/>
      <c r="DW25" s="628">
        <v>32</v>
      </c>
      <c r="DX25" s="653"/>
      <c r="DY25" s="653"/>
      <c r="DZ25" s="653"/>
      <c r="EA25" s="653"/>
      <c r="EB25" s="653"/>
      <c r="EC25" s="654"/>
    </row>
    <row r="26" spans="2:133" ht="11.25" customHeight="1">
      <c r="B26" s="620" t="s">
        <v>284</v>
      </c>
      <c r="C26" s="621"/>
      <c r="D26" s="621"/>
      <c r="E26" s="621"/>
      <c r="F26" s="621"/>
      <c r="G26" s="621"/>
      <c r="H26" s="621"/>
      <c r="I26" s="621"/>
      <c r="J26" s="621"/>
      <c r="K26" s="621"/>
      <c r="L26" s="621"/>
      <c r="M26" s="621"/>
      <c r="N26" s="621"/>
      <c r="O26" s="621"/>
      <c r="P26" s="621"/>
      <c r="Q26" s="622"/>
      <c r="R26" s="623" t="s">
        <v>122</v>
      </c>
      <c r="S26" s="624"/>
      <c r="T26" s="624"/>
      <c r="U26" s="624"/>
      <c r="V26" s="624"/>
      <c r="W26" s="624"/>
      <c r="X26" s="624"/>
      <c r="Y26" s="625"/>
      <c r="Z26" s="626" t="s">
        <v>122</v>
      </c>
      <c r="AA26" s="626"/>
      <c r="AB26" s="626"/>
      <c r="AC26" s="626"/>
      <c r="AD26" s="627" t="s">
        <v>122</v>
      </c>
      <c r="AE26" s="627"/>
      <c r="AF26" s="627"/>
      <c r="AG26" s="627"/>
      <c r="AH26" s="627"/>
      <c r="AI26" s="627"/>
      <c r="AJ26" s="627"/>
      <c r="AK26" s="627"/>
      <c r="AL26" s="628" t="s">
        <v>122</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908157</v>
      </c>
      <c r="CS26" s="624"/>
      <c r="CT26" s="624"/>
      <c r="CU26" s="624"/>
      <c r="CV26" s="624"/>
      <c r="CW26" s="624"/>
      <c r="CX26" s="624"/>
      <c r="CY26" s="625"/>
      <c r="CZ26" s="628">
        <v>13.6</v>
      </c>
      <c r="DA26" s="653"/>
      <c r="DB26" s="653"/>
      <c r="DC26" s="657"/>
      <c r="DD26" s="632">
        <v>860577</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c r="B27" s="620" t="s">
        <v>287</v>
      </c>
      <c r="C27" s="621"/>
      <c r="D27" s="621"/>
      <c r="E27" s="621"/>
      <c r="F27" s="621"/>
      <c r="G27" s="621"/>
      <c r="H27" s="621"/>
      <c r="I27" s="621"/>
      <c r="J27" s="621"/>
      <c r="K27" s="621"/>
      <c r="L27" s="621"/>
      <c r="M27" s="621"/>
      <c r="N27" s="621"/>
      <c r="O27" s="621"/>
      <c r="P27" s="621"/>
      <c r="Q27" s="622"/>
      <c r="R27" s="623">
        <v>27702</v>
      </c>
      <c r="S27" s="624"/>
      <c r="T27" s="624"/>
      <c r="U27" s="624"/>
      <c r="V27" s="624"/>
      <c r="W27" s="624"/>
      <c r="X27" s="624"/>
      <c r="Y27" s="625"/>
      <c r="Z27" s="626">
        <v>0.4</v>
      </c>
      <c r="AA27" s="626"/>
      <c r="AB27" s="626"/>
      <c r="AC27" s="626"/>
      <c r="AD27" s="627">
        <v>186</v>
      </c>
      <c r="AE27" s="627"/>
      <c r="AF27" s="627"/>
      <c r="AG27" s="627"/>
      <c r="AH27" s="627"/>
      <c r="AI27" s="627"/>
      <c r="AJ27" s="627"/>
      <c r="AK27" s="627"/>
      <c r="AL27" s="628">
        <v>0</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540761</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323526</v>
      </c>
      <c r="CS27" s="655"/>
      <c r="CT27" s="655"/>
      <c r="CU27" s="655"/>
      <c r="CV27" s="655"/>
      <c r="CW27" s="655"/>
      <c r="CX27" s="655"/>
      <c r="CY27" s="656"/>
      <c r="CZ27" s="628">
        <v>4.8</v>
      </c>
      <c r="DA27" s="653"/>
      <c r="DB27" s="653"/>
      <c r="DC27" s="657"/>
      <c r="DD27" s="632">
        <v>176543</v>
      </c>
      <c r="DE27" s="655"/>
      <c r="DF27" s="655"/>
      <c r="DG27" s="655"/>
      <c r="DH27" s="655"/>
      <c r="DI27" s="655"/>
      <c r="DJ27" s="655"/>
      <c r="DK27" s="656"/>
      <c r="DL27" s="632">
        <v>64890</v>
      </c>
      <c r="DM27" s="655"/>
      <c r="DN27" s="655"/>
      <c r="DO27" s="655"/>
      <c r="DP27" s="655"/>
      <c r="DQ27" s="655"/>
      <c r="DR27" s="655"/>
      <c r="DS27" s="655"/>
      <c r="DT27" s="655"/>
      <c r="DU27" s="655"/>
      <c r="DV27" s="656"/>
      <c r="DW27" s="628">
        <v>1.5</v>
      </c>
      <c r="DX27" s="653"/>
      <c r="DY27" s="653"/>
      <c r="DZ27" s="653"/>
      <c r="EA27" s="653"/>
      <c r="EB27" s="653"/>
      <c r="EC27" s="654"/>
    </row>
    <row r="28" spans="2:133" ht="11.25" customHeight="1">
      <c r="B28" s="620" t="s">
        <v>290</v>
      </c>
      <c r="C28" s="621"/>
      <c r="D28" s="621"/>
      <c r="E28" s="621"/>
      <c r="F28" s="621"/>
      <c r="G28" s="621"/>
      <c r="H28" s="621"/>
      <c r="I28" s="621"/>
      <c r="J28" s="621"/>
      <c r="K28" s="621"/>
      <c r="L28" s="621"/>
      <c r="M28" s="621"/>
      <c r="N28" s="621"/>
      <c r="O28" s="621"/>
      <c r="P28" s="621"/>
      <c r="Q28" s="622"/>
      <c r="R28" s="623">
        <v>157908</v>
      </c>
      <c r="S28" s="624"/>
      <c r="T28" s="624"/>
      <c r="U28" s="624"/>
      <c r="V28" s="624"/>
      <c r="W28" s="624"/>
      <c r="X28" s="624"/>
      <c r="Y28" s="625"/>
      <c r="Z28" s="626">
        <v>2.2999999999999998</v>
      </c>
      <c r="AA28" s="626"/>
      <c r="AB28" s="626"/>
      <c r="AC28" s="626"/>
      <c r="AD28" s="627">
        <v>1984</v>
      </c>
      <c r="AE28" s="627"/>
      <c r="AF28" s="627"/>
      <c r="AG28" s="627"/>
      <c r="AH28" s="627"/>
      <c r="AI28" s="627"/>
      <c r="AJ28" s="627"/>
      <c r="AK28" s="627"/>
      <c r="AL28" s="628">
        <v>0</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1162203</v>
      </c>
      <c r="CS28" s="624"/>
      <c r="CT28" s="624"/>
      <c r="CU28" s="624"/>
      <c r="CV28" s="624"/>
      <c r="CW28" s="624"/>
      <c r="CX28" s="624"/>
      <c r="CY28" s="625"/>
      <c r="CZ28" s="628">
        <v>17.399999999999999</v>
      </c>
      <c r="DA28" s="653"/>
      <c r="DB28" s="653"/>
      <c r="DC28" s="657"/>
      <c r="DD28" s="632">
        <v>1104958</v>
      </c>
      <c r="DE28" s="624"/>
      <c r="DF28" s="624"/>
      <c r="DG28" s="624"/>
      <c r="DH28" s="624"/>
      <c r="DI28" s="624"/>
      <c r="DJ28" s="624"/>
      <c r="DK28" s="625"/>
      <c r="DL28" s="632">
        <v>1104958</v>
      </c>
      <c r="DM28" s="624"/>
      <c r="DN28" s="624"/>
      <c r="DO28" s="624"/>
      <c r="DP28" s="624"/>
      <c r="DQ28" s="624"/>
      <c r="DR28" s="624"/>
      <c r="DS28" s="624"/>
      <c r="DT28" s="624"/>
      <c r="DU28" s="624"/>
      <c r="DV28" s="625"/>
      <c r="DW28" s="628">
        <v>26.4</v>
      </c>
      <c r="DX28" s="653"/>
      <c r="DY28" s="653"/>
      <c r="DZ28" s="653"/>
      <c r="EA28" s="653"/>
      <c r="EB28" s="653"/>
      <c r="EC28" s="654"/>
    </row>
    <row r="29" spans="2:133" ht="11.25" customHeight="1">
      <c r="B29" s="620" t="s">
        <v>292</v>
      </c>
      <c r="C29" s="621"/>
      <c r="D29" s="621"/>
      <c r="E29" s="621"/>
      <c r="F29" s="621"/>
      <c r="G29" s="621"/>
      <c r="H29" s="621"/>
      <c r="I29" s="621"/>
      <c r="J29" s="621"/>
      <c r="K29" s="621"/>
      <c r="L29" s="621"/>
      <c r="M29" s="621"/>
      <c r="N29" s="621"/>
      <c r="O29" s="621"/>
      <c r="P29" s="621"/>
      <c r="Q29" s="622"/>
      <c r="R29" s="623">
        <v>19074</v>
      </c>
      <c r="S29" s="624"/>
      <c r="T29" s="624"/>
      <c r="U29" s="624"/>
      <c r="V29" s="624"/>
      <c r="W29" s="624"/>
      <c r="X29" s="624"/>
      <c r="Y29" s="625"/>
      <c r="Z29" s="626">
        <v>0.3</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293</v>
      </c>
      <c r="CE29" s="660"/>
      <c r="CF29" s="620" t="s">
        <v>66</v>
      </c>
      <c r="CG29" s="621"/>
      <c r="CH29" s="621"/>
      <c r="CI29" s="621"/>
      <c r="CJ29" s="621"/>
      <c r="CK29" s="621"/>
      <c r="CL29" s="621"/>
      <c r="CM29" s="621"/>
      <c r="CN29" s="621"/>
      <c r="CO29" s="621"/>
      <c r="CP29" s="621"/>
      <c r="CQ29" s="622"/>
      <c r="CR29" s="623">
        <v>1162203</v>
      </c>
      <c r="CS29" s="655"/>
      <c r="CT29" s="655"/>
      <c r="CU29" s="655"/>
      <c r="CV29" s="655"/>
      <c r="CW29" s="655"/>
      <c r="CX29" s="655"/>
      <c r="CY29" s="656"/>
      <c r="CZ29" s="628">
        <v>17.399999999999999</v>
      </c>
      <c r="DA29" s="653"/>
      <c r="DB29" s="653"/>
      <c r="DC29" s="657"/>
      <c r="DD29" s="632">
        <v>1104958</v>
      </c>
      <c r="DE29" s="655"/>
      <c r="DF29" s="655"/>
      <c r="DG29" s="655"/>
      <c r="DH29" s="655"/>
      <c r="DI29" s="655"/>
      <c r="DJ29" s="655"/>
      <c r="DK29" s="656"/>
      <c r="DL29" s="632">
        <v>1104958</v>
      </c>
      <c r="DM29" s="655"/>
      <c r="DN29" s="655"/>
      <c r="DO29" s="655"/>
      <c r="DP29" s="655"/>
      <c r="DQ29" s="655"/>
      <c r="DR29" s="655"/>
      <c r="DS29" s="655"/>
      <c r="DT29" s="655"/>
      <c r="DU29" s="655"/>
      <c r="DV29" s="656"/>
      <c r="DW29" s="628">
        <v>26.4</v>
      </c>
      <c r="DX29" s="653"/>
      <c r="DY29" s="653"/>
      <c r="DZ29" s="653"/>
      <c r="EA29" s="653"/>
      <c r="EB29" s="653"/>
      <c r="EC29" s="654"/>
    </row>
    <row r="30" spans="2:133" ht="11.25" customHeight="1">
      <c r="B30" s="620" t="s">
        <v>294</v>
      </c>
      <c r="C30" s="621"/>
      <c r="D30" s="621"/>
      <c r="E30" s="621"/>
      <c r="F30" s="621"/>
      <c r="G30" s="621"/>
      <c r="H30" s="621"/>
      <c r="I30" s="621"/>
      <c r="J30" s="621"/>
      <c r="K30" s="621"/>
      <c r="L30" s="621"/>
      <c r="M30" s="621"/>
      <c r="N30" s="621"/>
      <c r="O30" s="621"/>
      <c r="P30" s="621"/>
      <c r="Q30" s="622"/>
      <c r="R30" s="623">
        <v>496845</v>
      </c>
      <c r="S30" s="624"/>
      <c r="T30" s="624"/>
      <c r="U30" s="624"/>
      <c r="V30" s="624"/>
      <c r="W30" s="624"/>
      <c r="X30" s="624"/>
      <c r="Y30" s="625"/>
      <c r="Z30" s="626">
        <v>7.3</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65"/>
      <c r="BI30" s="665"/>
      <c r="BJ30" s="665"/>
      <c r="BK30" s="665"/>
      <c r="BL30" s="665"/>
      <c r="BM30" s="665"/>
      <c r="BN30" s="665"/>
      <c r="BO30" s="665"/>
      <c r="BP30" s="665"/>
      <c r="BQ30" s="666"/>
      <c r="BR30" s="605" t="s">
        <v>296</v>
      </c>
      <c r="BS30" s="665"/>
      <c r="BT30" s="665"/>
      <c r="BU30" s="665"/>
      <c r="BV30" s="665"/>
      <c r="BW30" s="665"/>
      <c r="BX30" s="665"/>
      <c r="BY30" s="665"/>
      <c r="BZ30" s="665"/>
      <c r="CA30" s="665"/>
      <c r="CB30" s="666"/>
      <c r="CD30" s="661"/>
      <c r="CE30" s="662"/>
      <c r="CF30" s="620" t="s">
        <v>297</v>
      </c>
      <c r="CG30" s="621"/>
      <c r="CH30" s="621"/>
      <c r="CI30" s="621"/>
      <c r="CJ30" s="621"/>
      <c r="CK30" s="621"/>
      <c r="CL30" s="621"/>
      <c r="CM30" s="621"/>
      <c r="CN30" s="621"/>
      <c r="CO30" s="621"/>
      <c r="CP30" s="621"/>
      <c r="CQ30" s="622"/>
      <c r="CR30" s="623">
        <v>1123891</v>
      </c>
      <c r="CS30" s="624"/>
      <c r="CT30" s="624"/>
      <c r="CU30" s="624"/>
      <c r="CV30" s="624"/>
      <c r="CW30" s="624"/>
      <c r="CX30" s="624"/>
      <c r="CY30" s="625"/>
      <c r="CZ30" s="628">
        <v>16.8</v>
      </c>
      <c r="DA30" s="653"/>
      <c r="DB30" s="653"/>
      <c r="DC30" s="657"/>
      <c r="DD30" s="632">
        <v>1066646</v>
      </c>
      <c r="DE30" s="624"/>
      <c r="DF30" s="624"/>
      <c r="DG30" s="624"/>
      <c r="DH30" s="624"/>
      <c r="DI30" s="624"/>
      <c r="DJ30" s="624"/>
      <c r="DK30" s="625"/>
      <c r="DL30" s="632">
        <v>1066646</v>
      </c>
      <c r="DM30" s="624"/>
      <c r="DN30" s="624"/>
      <c r="DO30" s="624"/>
      <c r="DP30" s="624"/>
      <c r="DQ30" s="624"/>
      <c r="DR30" s="624"/>
      <c r="DS30" s="624"/>
      <c r="DT30" s="624"/>
      <c r="DU30" s="624"/>
      <c r="DV30" s="625"/>
      <c r="DW30" s="628">
        <v>25.5</v>
      </c>
      <c r="DX30" s="653"/>
      <c r="DY30" s="653"/>
      <c r="DZ30" s="653"/>
      <c r="EA30" s="653"/>
      <c r="EB30" s="653"/>
      <c r="EC30" s="654"/>
    </row>
    <row r="31" spans="2:133" ht="11.25" customHeight="1">
      <c r="B31" s="636" t="s">
        <v>298</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299</v>
      </c>
      <c r="AQ31" s="670"/>
      <c r="AR31" s="670"/>
      <c r="AS31" s="670"/>
      <c r="AT31" s="675" t="s">
        <v>300</v>
      </c>
      <c r="AU31" s="206"/>
      <c r="AV31" s="206"/>
      <c r="AW31" s="206"/>
      <c r="AX31" s="609" t="s">
        <v>178</v>
      </c>
      <c r="AY31" s="610"/>
      <c r="AZ31" s="610"/>
      <c r="BA31" s="610"/>
      <c r="BB31" s="610"/>
      <c r="BC31" s="610"/>
      <c r="BD31" s="610"/>
      <c r="BE31" s="610"/>
      <c r="BF31" s="611"/>
      <c r="BG31" s="679">
        <v>99.4</v>
      </c>
      <c r="BH31" s="667"/>
      <c r="BI31" s="667"/>
      <c r="BJ31" s="667"/>
      <c r="BK31" s="667"/>
      <c r="BL31" s="667"/>
      <c r="BM31" s="618">
        <v>98.6</v>
      </c>
      <c r="BN31" s="667"/>
      <c r="BO31" s="667"/>
      <c r="BP31" s="667"/>
      <c r="BQ31" s="668"/>
      <c r="BR31" s="679">
        <v>99.4</v>
      </c>
      <c r="BS31" s="667"/>
      <c r="BT31" s="667"/>
      <c r="BU31" s="667"/>
      <c r="BV31" s="667"/>
      <c r="BW31" s="667"/>
      <c r="BX31" s="618">
        <v>98.5</v>
      </c>
      <c r="BY31" s="667"/>
      <c r="BZ31" s="667"/>
      <c r="CA31" s="667"/>
      <c r="CB31" s="668"/>
      <c r="CD31" s="661"/>
      <c r="CE31" s="662"/>
      <c r="CF31" s="620" t="s">
        <v>301</v>
      </c>
      <c r="CG31" s="621"/>
      <c r="CH31" s="621"/>
      <c r="CI31" s="621"/>
      <c r="CJ31" s="621"/>
      <c r="CK31" s="621"/>
      <c r="CL31" s="621"/>
      <c r="CM31" s="621"/>
      <c r="CN31" s="621"/>
      <c r="CO31" s="621"/>
      <c r="CP31" s="621"/>
      <c r="CQ31" s="622"/>
      <c r="CR31" s="623">
        <v>38312</v>
      </c>
      <c r="CS31" s="655"/>
      <c r="CT31" s="655"/>
      <c r="CU31" s="655"/>
      <c r="CV31" s="655"/>
      <c r="CW31" s="655"/>
      <c r="CX31" s="655"/>
      <c r="CY31" s="656"/>
      <c r="CZ31" s="628">
        <v>0.6</v>
      </c>
      <c r="DA31" s="653"/>
      <c r="DB31" s="653"/>
      <c r="DC31" s="657"/>
      <c r="DD31" s="632">
        <v>38312</v>
      </c>
      <c r="DE31" s="655"/>
      <c r="DF31" s="655"/>
      <c r="DG31" s="655"/>
      <c r="DH31" s="655"/>
      <c r="DI31" s="655"/>
      <c r="DJ31" s="655"/>
      <c r="DK31" s="656"/>
      <c r="DL31" s="632">
        <v>38312</v>
      </c>
      <c r="DM31" s="655"/>
      <c r="DN31" s="655"/>
      <c r="DO31" s="655"/>
      <c r="DP31" s="655"/>
      <c r="DQ31" s="655"/>
      <c r="DR31" s="655"/>
      <c r="DS31" s="655"/>
      <c r="DT31" s="655"/>
      <c r="DU31" s="655"/>
      <c r="DV31" s="656"/>
      <c r="DW31" s="628">
        <v>0.9</v>
      </c>
      <c r="DX31" s="653"/>
      <c r="DY31" s="653"/>
      <c r="DZ31" s="653"/>
      <c r="EA31" s="653"/>
      <c r="EB31" s="653"/>
      <c r="EC31" s="654"/>
    </row>
    <row r="32" spans="2:133" ht="11.25" customHeight="1">
      <c r="B32" s="620" t="s">
        <v>302</v>
      </c>
      <c r="C32" s="621"/>
      <c r="D32" s="621"/>
      <c r="E32" s="621"/>
      <c r="F32" s="621"/>
      <c r="G32" s="621"/>
      <c r="H32" s="621"/>
      <c r="I32" s="621"/>
      <c r="J32" s="621"/>
      <c r="K32" s="621"/>
      <c r="L32" s="621"/>
      <c r="M32" s="621"/>
      <c r="N32" s="621"/>
      <c r="O32" s="621"/>
      <c r="P32" s="621"/>
      <c r="Q32" s="622"/>
      <c r="R32" s="623">
        <v>401611</v>
      </c>
      <c r="S32" s="624"/>
      <c r="T32" s="624"/>
      <c r="U32" s="624"/>
      <c r="V32" s="624"/>
      <c r="W32" s="624"/>
      <c r="X32" s="624"/>
      <c r="Y32" s="625"/>
      <c r="Z32" s="626">
        <v>5.9</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303</v>
      </c>
      <c r="AX32" s="620" t="s">
        <v>304</v>
      </c>
      <c r="AY32" s="621"/>
      <c r="AZ32" s="621"/>
      <c r="BA32" s="621"/>
      <c r="BB32" s="621"/>
      <c r="BC32" s="621"/>
      <c r="BD32" s="621"/>
      <c r="BE32" s="621"/>
      <c r="BF32" s="622"/>
      <c r="BG32" s="680">
        <v>99.5</v>
      </c>
      <c r="BH32" s="655"/>
      <c r="BI32" s="655"/>
      <c r="BJ32" s="655"/>
      <c r="BK32" s="655"/>
      <c r="BL32" s="655"/>
      <c r="BM32" s="629">
        <v>99.1</v>
      </c>
      <c r="BN32" s="655"/>
      <c r="BO32" s="655"/>
      <c r="BP32" s="655"/>
      <c r="BQ32" s="678"/>
      <c r="BR32" s="680">
        <v>99.6</v>
      </c>
      <c r="BS32" s="655"/>
      <c r="BT32" s="655"/>
      <c r="BU32" s="655"/>
      <c r="BV32" s="655"/>
      <c r="BW32" s="655"/>
      <c r="BX32" s="629">
        <v>99.3</v>
      </c>
      <c r="BY32" s="655"/>
      <c r="BZ32" s="655"/>
      <c r="CA32" s="655"/>
      <c r="CB32" s="678"/>
      <c r="CD32" s="663"/>
      <c r="CE32" s="664"/>
      <c r="CF32" s="620" t="s">
        <v>305</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7"/>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c r="B33" s="620" t="s">
        <v>306</v>
      </c>
      <c r="C33" s="621"/>
      <c r="D33" s="621"/>
      <c r="E33" s="621"/>
      <c r="F33" s="621"/>
      <c r="G33" s="621"/>
      <c r="H33" s="621"/>
      <c r="I33" s="621"/>
      <c r="J33" s="621"/>
      <c r="K33" s="621"/>
      <c r="L33" s="621"/>
      <c r="M33" s="621"/>
      <c r="N33" s="621"/>
      <c r="O33" s="621"/>
      <c r="P33" s="621"/>
      <c r="Q33" s="622"/>
      <c r="R33" s="623">
        <v>37529</v>
      </c>
      <c r="S33" s="624"/>
      <c r="T33" s="624"/>
      <c r="U33" s="624"/>
      <c r="V33" s="624"/>
      <c r="W33" s="624"/>
      <c r="X33" s="624"/>
      <c r="Y33" s="625"/>
      <c r="Z33" s="626">
        <v>0.6</v>
      </c>
      <c r="AA33" s="626"/>
      <c r="AB33" s="626"/>
      <c r="AC33" s="626"/>
      <c r="AD33" s="627">
        <v>31888</v>
      </c>
      <c r="AE33" s="627"/>
      <c r="AF33" s="627"/>
      <c r="AG33" s="627"/>
      <c r="AH33" s="627"/>
      <c r="AI33" s="627"/>
      <c r="AJ33" s="627"/>
      <c r="AK33" s="627"/>
      <c r="AL33" s="628">
        <v>0.8</v>
      </c>
      <c r="AM33" s="629"/>
      <c r="AN33" s="629"/>
      <c r="AO33" s="630"/>
      <c r="AP33" s="673"/>
      <c r="AQ33" s="674"/>
      <c r="AR33" s="674"/>
      <c r="AS33" s="674"/>
      <c r="AT33" s="677"/>
      <c r="AU33" s="207"/>
      <c r="AV33" s="207"/>
      <c r="AW33" s="207"/>
      <c r="AX33" s="644" t="s">
        <v>307</v>
      </c>
      <c r="AY33" s="645"/>
      <c r="AZ33" s="645"/>
      <c r="BA33" s="645"/>
      <c r="BB33" s="645"/>
      <c r="BC33" s="645"/>
      <c r="BD33" s="645"/>
      <c r="BE33" s="645"/>
      <c r="BF33" s="646"/>
      <c r="BG33" s="681">
        <v>99.3</v>
      </c>
      <c r="BH33" s="682"/>
      <c r="BI33" s="682"/>
      <c r="BJ33" s="682"/>
      <c r="BK33" s="682"/>
      <c r="BL33" s="682"/>
      <c r="BM33" s="683">
        <v>97.9</v>
      </c>
      <c r="BN33" s="682"/>
      <c r="BO33" s="682"/>
      <c r="BP33" s="682"/>
      <c r="BQ33" s="684"/>
      <c r="BR33" s="681">
        <v>99.1</v>
      </c>
      <c r="BS33" s="682"/>
      <c r="BT33" s="682"/>
      <c r="BU33" s="682"/>
      <c r="BV33" s="682"/>
      <c r="BW33" s="682"/>
      <c r="BX33" s="683">
        <v>97.6</v>
      </c>
      <c r="BY33" s="682"/>
      <c r="BZ33" s="682"/>
      <c r="CA33" s="682"/>
      <c r="CB33" s="684"/>
      <c r="CD33" s="620" t="s">
        <v>308</v>
      </c>
      <c r="CE33" s="621"/>
      <c r="CF33" s="621"/>
      <c r="CG33" s="621"/>
      <c r="CH33" s="621"/>
      <c r="CI33" s="621"/>
      <c r="CJ33" s="621"/>
      <c r="CK33" s="621"/>
      <c r="CL33" s="621"/>
      <c r="CM33" s="621"/>
      <c r="CN33" s="621"/>
      <c r="CO33" s="621"/>
      <c r="CP33" s="621"/>
      <c r="CQ33" s="622"/>
      <c r="CR33" s="623">
        <v>2796575</v>
      </c>
      <c r="CS33" s="655"/>
      <c r="CT33" s="655"/>
      <c r="CU33" s="655"/>
      <c r="CV33" s="655"/>
      <c r="CW33" s="655"/>
      <c r="CX33" s="655"/>
      <c r="CY33" s="656"/>
      <c r="CZ33" s="628">
        <v>41.8</v>
      </c>
      <c r="DA33" s="653"/>
      <c r="DB33" s="653"/>
      <c r="DC33" s="657"/>
      <c r="DD33" s="632">
        <v>2255511</v>
      </c>
      <c r="DE33" s="655"/>
      <c r="DF33" s="655"/>
      <c r="DG33" s="655"/>
      <c r="DH33" s="655"/>
      <c r="DI33" s="655"/>
      <c r="DJ33" s="655"/>
      <c r="DK33" s="656"/>
      <c r="DL33" s="632">
        <v>1445382</v>
      </c>
      <c r="DM33" s="655"/>
      <c r="DN33" s="655"/>
      <c r="DO33" s="655"/>
      <c r="DP33" s="655"/>
      <c r="DQ33" s="655"/>
      <c r="DR33" s="655"/>
      <c r="DS33" s="655"/>
      <c r="DT33" s="655"/>
      <c r="DU33" s="655"/>
      <c r="DV33" s="656"/>
      <c r="DW33" s="628">
        <v>34.5</v>
      </c>
      <c r="DX33" s="653"/>
      <c r="DY33" s="653"/>
      <c r="DZ33" s="653"/>
      <c r="EA33" s="653"/>
      <c r="EB33" s="653"/>
      <c r="EC33" s="654"/>
    </row>
    <row r="34" spans="2:133" ht="11.25" customHeight="1">
      <c r="B34" s="620" t="s">
        <v>309</v>
      </c>
      <c r="C34" s="621"/>
      <c r="D34" s="621"/>
      <c r="E34" s="621"/>
      <c r="F34" s="621"/>
      <c r="G34" s="621"/>
      <c r="H34" s="621"/>
      <c r="I34" s="621"/>
      <c r="J34" s="621"/>
      <c r="K34" s="621"/>
      <c r="L34" s="621"/>
      <c r="M34" s="621"/>
      <c r="N34" s="621"/>
      <c r="O34" s="621"/>
      <c r="P34" s="621"/>
      <c r="Q34" s="622"/>
      <c r="R34" s="623">
        <v>77039</v>
      </c>
      <c r="S34" s="624"/>
      <c r="T34" s="624"/>
      <c r="U34" s="624"/>
      <c r="V34" s="624"/>
      <c r="W34" s="624"/>
      <c r="X34" s="624"/>
      <c r="Y34" s="625"/>
      <c r="Z34" s="626">
        <v>1.1000000000000001</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1213538</v>
      </c>
      <c r="CS34" s="624"/>
      <c r="CT34" s="624"/>
      <c r="CU34" s="624"/>
      <c r="CV34" s="624"/>
      <c r="CW34" s="624"/>
      <c r="CX34" s="624"/>
      <c r="CY34" s="625"/>
      <c r="CZ34" s="628">
        <v>18.100000000000001</v>
      </c>
      <c r="DA34" s="653"/>
      <c r="DB34" s="653"/>
      <c r="DC34" s="657"/>
      <c r="DD34" s="632">
        <v>903194</v>
      </c>
      <c r="DE34" s="624"/>
      <c r="DF34" s="624"/>
      <c r="DG34" s="624"/>
      <c r="DH34" s="624"/>
      <c r="DI34" s="624"/>
      <c r="DJ34" s="624"/>
      <c r="DK34" s="625"/>
      <c r="DL34" s="632">
        <v>712995</v>
      </c>
      <c r="DM34" s="624"/>
      <c r="DN34" s="624"/>
      <c r="DO34" s="624"/>
      <c r="DP34" s="624"/>
      <c r="DQ34" s="624"/>
      <c r="DR34" s="624"/>
      <c r="DS34" s="624"/>
      <c r="DT34" s="624"/>
      <c r="DU34" s="624"/>
      <c r="DV34" s="625"/>
      <c r="DW34" s="628">
        <v>17</v>
      </c>
      <c r="DX34" s="653"/>
      <c r="DY34" s="653"/>
      <c r="DZ34" s="653"/>
      <c r="EA34" s="653"/>
      <c r="EB34" s="653"/>
      <c r="EC34" s="654"/>
    </row>
    <row r="35" spans="2:133" ht="11.25" customHeight="1">
      <c r="B35" s="620" t="s">
        <v>311</v>
      </c>
      <c r="C35" s="621"/>
      <c r="D35" s="621"/>
      <c r="E35" s="621"/>
      <c r="F35" s="621"/>
      <c r="G35" s="621"/>
      <c r="H35" s="621"/>
      <c r="I35" s="621"/>
      <c r="J35" s="621"/>
      <c r="K35" s="621"/>
      <c r="L35" s="621"/>
      <c r="M35" s="621"/>
      <c r="N35" s="621"/>
      <c r="O35" s="621"/>
      <c r="P35" s="621"/>
      <c r="Q35" s="622"/>
      <c r="R35" s="623">
        <v>404400</v>
      </c>
      <c r="S35" s="624"/>
      <c r="T35" s="624"/>
      <c r="U35" s="624"/>
      <c r="V35" s="624"/>
      <c r="W35" s="624"/>
      <c r="X35" s="624"/>
      <c r="Y35" s="625"/>
      <c r="Z35" s="626">
        <v>6</v>
      </c>
      <c r="AA35" s="626"/>
      <c r="AB35" s="626"/>
      <c r="AC35" s="626"/>
      <c r="AD35" s="627" t="s">
        <v>122</v>
      </c>
      <c r="AE35" s="627"/>
      <c r="AF35" s="627"/>
      <c r="AG35" s="627"/>
      <c r="AH35" s="627"/>
      <c r="AI35" s="627"/>
      <c r="AJ35" s="627"/>
      <c r="AK35" s="627"/>
      <c r="AL35" s="628" t="s">
        <v>122</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46273</v>
      </c>
      <c r="CS35" s="655"/>
      <c r="CT35" s="655"/>
      <c r="CU35" s="655"/>
      <c r="CV35" s="655"/>
      <c r="CW35" s="655"/>
      <c r="CX35" s="655"/>
      <c r="CY35" s="656"/>
      <c r="CZ35" s="628">
        <v>0.7</v>
      </c>
      <c r="DA35" s="653"/>
      <c r="DB35" s="653"/>
      <c r="DC35" s="657"/>
      <c r="DD35" s="632">
        <v>31254</v>
      </c>
      <c r="DE35" s="655"/>
      <c r="DF35" s="655"/>
      <c r="DG35" s="655"/>
      <c r="DH35" s="655"/>
      <c r="DI35" s="655"/>
      <c r="DJ35" s="655"/>
      <c r="DK35" s="656"/>
      <c r="DL35" s="632">
        <v>31254</v>
      </c>
      <c r="DM35" s="655"/>
      <c r="DN35" s="655"/>
      <c r="DO35" s="655"/>
      <c r="DP35" s="655"/>
      <c r="DQ35" s="655"/>
      <c r="DR35" s="655"/>
      <c r="DS35" s="655"/>
      <c r="DT35" s="655"/>
      <c r="DU35" s="655"/>
      <c r="DV35" s="656"/>
      <c r="DW35" s="628">
        <v>0.7</v>
      </c>
      <c r="DX35" s="653"/>
      <c r="DY35" s="653"/>
      <c r="DZ35" s="653"/>
      <c r="EA35" s="653"/>
      <c r="EB35" s="653"/>
      <c r="EC35" s="654"/>
    </row>
    <row r="36" spans="2:133" ht="11.25" customHeight="1">
      <c r="B36" s="620" t="s">
        <v>315</v>
      </c>
      <c r="C36" s="621"/>
      <c r="D36" s="621"/>
      <c r="E36" s="621"/>
      <c r="F36" s="621"/>
      <c r="G36" s="621"/>
      <c r="H36" s="621"/>
      <c r="I36" s="621"/>
      <c r="J36" s="621"/>
      <c r="K36" s="621"/>
      <c r="L36" s="621"/>
      <c r="M36" s="621"/>
      <c r="N36" s="621"/>
      <c r="O36" s="621"/>
      <c r="P36" s="621"/>
      <c r="Q36" s="622"/>
      <c r="R36" s="623">
        <v>86100</v>
      </c>
      <c r="S36" s="624"/>
      <c r="T36" s="624"/>
      <c r="U36" s="624"/>
      <c r="V36" s="624"/>
      <c r="W36" s="624"/>
      <c r="X36" s="624"/>
      <c r="Y36" s="625"/>
      <c r="Z36" s="626">
        <v>1.3</v>
      </c>
      <c r="AA36" s="626"/>
      <c r="AB36" s="626"/>
      <c r="AC36" s="626"/>
      <c r="AD36" s="627" t="s">
        <v>122</v>
      </c>
      <c r="AE36" s="627"/>
      <c r="AF36" s="627"/>
      <c r="AG36" s="627"/>
      <c r="AH36" s="627"/>
      <c r="AI36" s="627"/>
      <c r="AJ36" s="627"/>
      <c r="AK36" s="627"/>
      <c r="AL36" s="628" t="s">
        <v>122</v>
      </c>
      <c r="AM36" s="629"/>
      <c r="AN36" s="629"/>
      <c r="AO36" s="630"/>
      <c r="AP36" s="210"/>
      <c r="AQ36" s="689" t="s">
        <v>316</v>
      </c>
      <c r="AR36" s="690"/>
      <c r="AS36" s="690"/>
      <c r="AT36" s="690"/>
      <c r="AU36" s="690"/>
      <c r="AV36" s="690"/>
      <c r="AW36" s="690"/>
      <c r="AX36" s="690"/>
      <c r="AY36" s="691"/>
      <c r="AZ36" s="612">
        <v>1065402</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12936</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689846</v>
      </c>
      <c r="CS36" s="624"/>
      <c r="CT36" s="624"/>
      <c r="CU36" s="624"/>
      <c r="CV36" s="624"/>
      <c r="CW36" s="624"/>
      <c r="CX36" s="624"/>
      <c r="CY36" s="625"/>
      <c r="CZ36" s="628">
        <v>10.3</v>
      </c>
      <c r="DA36" s="653"/>
      <c r="DB36" s="653"/>
      <c r="DC36" s="657"/>
      <c r="DD36" s="632">
        <v>550353</v>
      </c>
      <c r="DE36" s="624"/>
      <c r="DF36" s="624"/>
      <c r="DG36" s="624"/>
      <c r="DH36" s="624"/>
      <c r="DI36" s="624"/>
      <c r="DJ36" s="624"/>
      <c r="DK36" s="625"/>
      <c r="DL36" s="632">
        <v>274403</v>
      </c>
      <c r="DM36" s="624"/>
      <c r="DN36" s="624"/>
      <c r="DO36" s="624"/>
      <c r="DP36" s="624"/>
      <c r="DQ36" s="624"/>
      <c r="DR36" s="624"/>
      <c r="DS36" s="624"/>
      <c r="DT36" s="624"/>
      <c r="DU36" s="624"/>
      <c r="DV36" s="625"/>
      <c r="DW36" s="628">
        <v>6.6</v>
      </c>
      <c r="DX36" s="653"/>
      <c r="DY36" s="653"/>
      <c r="DZ36" s="653"/>
      <c r="EA36" s="653"/>
      <c r="EB36" s="653"/>
      <c r="EC36" s="654"/>
    </row>
    <row r="37" spans="2:133" ht="11.25" customHeight="1">
      <c r="B37" s="620" t="s">
        <v>319</v>
      </c>
      <c r="C37" s="621"/>
      <c r="D37" s="621"/>
      <c r="E37" s="621"/>
      <c r="F37" s="621"/>
      <c r="G37" s="621"/>
      <c r="H37" s="621"/>
      <c r="I37" s="621"/>
      <c r="J37" s="621"/>
      <c r="K37" s="621"/>
      <c r="L37" s="621"/>
      <c r="M37" s="621"/>
      <c r="N37" s="621"/>
      <c r="O37" s="621"/>
      <c r="P37" s="621"/>
      <c r="Q37" s="622"/>
      <c r="R37" s="623">
        <v>61352</v>
      </c>
      <c r="S37" s="624"/>
      <c r="T37" s="624"/>
      <c r="U37" s="624"/>
      <c r="V37" s="624"/>
      <c r="W37" s="624"/>
      <c r="X37" s="624"/>
      <c r="Y37" s="625"/>
      <c r="Z37" s="626">
        <v>0.9</v>
      </c>
      <c r="AA37" s="626"/>
      <c r="AB37" s="626"/>
      <c r="AC37" s="626"/>
      <c r="AD37" s="627">
        <v>2650</v>
      </c>
      <c r="AE37" s="627"/>
      <c r="AF37" s="627"/>
      <c r="AG37" s="627"/>
      <c r="AH37" s="627"/>
      <c r="AI37" s="627"/>
      <c r="AJ37" s="627"/>
      <c r="AK37" s="627"/>
      <c r="AL37" s="628">
        <v>0.1</v>
      </c>
      <c r="AM37" s="629"/>
      <c r="AN37" s="629"/>
      <c r="AO37" s="630"/>
      <c r="AQ37" s="686" t="s">
        <v>320</v>
      </c>
      <c r="AR37" s="687"/>
      <c r="AS37" s="687"/>
      <c r="AT37" s="687"/>
      <c r="AU37" s="687"/>
      <c r="AV37" s="687"/>
      <c r="AW37" s="687"/>
      <c r="AX37" s="687"/>
      <c r="AY37" s="688"/>
      <c r="AZ37" s="623">
        <v>315000</v>
      </c>
      <c r="BA37" s="624"/>
      <c r="BB37" s="624"/>
      <c r="BC37" s="624"/>
      <c r="BD37" s="655"/>
      <c r="BE37" s="655"/>
      <c r="BF37" s="678"/>
      <c r="BG37" s="620" t="s">
        <v>321</v>
      </c>
      <c r="BH37" s="621"/>
      <c r="BI37" s="621"/>
      <c r="BJ37" s="621"/>
      <c r="BK37" s="621"/>
      <c r="BL37" s="621"/>
      <c r="BM37" s="621"/>
      <c r="BN37" s="621"/>
      <c r="BO37" s="621"/>
      <c r="BP37" s="621"/>
      <c r="BQ37" s="621"/>
      <c r="BR37" s="621"/>
      <c r="BS37" s="621"/>
      <c r="BT37" s="621"/>
      <c r="BU37" s="622"/>
      <c r="BV37" s="623">
        <v>-5244</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10200</v>
      </c>
      <c r="CS37" s="655"/>
      <c r="CT37" s="655"/>
      <c r="CU37" s="655"/>
      <c r="CV37" s="655"/>
      <c r="CW37" s="655"/>
      <c r="CX37" s="655"/>
      <c r="CY37" s="656"/>
      <c r="CZ37" s="628">
        <v>0.2</v>
      </c>
      <c r="DA37" s="653"/>
      <c r="DB37" s="653"/>
      <c r="DC37" s="657"/>
      <c r="DD37" s="632">
        <v>10200</v>
      </c>
      <c r="DE37" s="655"/>
      <c r="DF37" s="655"/>
      <c r="DG37" s="655"/>
      <c r="DH37" s="655"/>
      <c r="DI37" s="655"/>
      <c r="DJ37" s="655"/>
      <c r="DK37" s="656"/>
      <c r="DL37" s="632">
        <v>10200</v>
      </c>
      <c r="DM37" s="655"/>
      <c r="DN37" s="655"/>
      <c r="DO37" s="655"/>
      <c r="DP37" s="655"/>
      <c r="DQ37" s="655"/>
      <c r="DR37" s="655"/>
      <c r="DS37" s="655"/>
      <c r="DT37" s="655"/>
      <c r="DU37" s="655"/>
      <c r="DV37" s="656"/>
      <c r="DW37" s="628">
        <v>0.2</v>
      </c>
      <c r="DX37" s="653"/>
      <c r="DY37" s="653"/>
      <c r="DZ37" s="653"/>
      <c r="EA37" s="653"/>
      <c r="EB37" s="653"/>
      <c r="EC37" s="654"/>
    </row>
    <row r="38" spans="2:133" ht="11.25" customHeight="1">
      <c r="B38" s="620" t="s">
        <v>323</v>
      </c>
      <c r="C38" s="621"/>
      <c r="D38" s="621"/>
      <c r="E38" s="621"/>
      <c r="F38" s="621"/>
      <c r="G38" s="621"/>
      <c r="H38" s="621"/>
      <c r="I38" s="621"/>
      <c r="J38" s="621"/>
      <c r="K38" s="621"/>
      <c r="L38" s="621"/>
      <c r="M38" s="621"/>
      <c r="N38" s="621"/>
      <c r="O38" s="621"/>
      <c r="P38" s="621"/>
      <c r="Q38" s="622"/>
      <c r="R38" s="623">
        <v>402000</v>
      </c>
      <c r="S38" s="624"/>
      <c r="T38" s="624"/>
      <c r="U38" s="624"/>
      <c r="V38" s="624"/>
      <c r="W38" s="624"/>
      <c r="X38" s="624"/>
      <c r="Y38" s="625"/>
      <c r="Z38" s="626">
        <v>5.9</v>
      </c>
      <c r="AA38" s="626"/>
      <c r="AB38" s="626"/>
      <c r="AC38" s="626"/>
      <c r="AD38" s="627" t="s">
        <v>122</v>
      </c>
      <c r="AE38" s="627"/>
      <c r="AF38" s="627"/>
      <c r="AG38" s="627"/>
      <c r="AH38" s="627"/>
      <c r="AI38" s="627"/>
      <c r="AJ38" s="627"/>
      <c r="AK38" s="627"/>
      <c r="AL38" s="628" t="s">
        <v>122</v>
      </c>
      <c r="AM38" s="629"/>
      <c r="AN38" s="629"/>
      <c r="AO38" s="630"/>
      <c r="AQ38" s="686" t="s">
        <v>324</v>
      </c>
      <c r="AR38" s="687"/>
      <c r="AS38" s="687"/>
      <c r="AT38" s="687"/>
      <c r="AU38" s="687"/>
      <c r="AV38" s="687"/>
      <c r="AW38" s="687"/>
      <c r="AX38" s="687"/>
      <c r="AY38" s="688"/>
      <c r="AZ38" s="623">
        <v>141800</v>
      </c>
      <c r="BA38" s="624"/>
      <c r="BB38" s="624"/>
      <c r="BC38" s="624"/>
      <c r="BD38" s="655"/>
      <c r="BE38" s="655"/>
      <c r="BF38" s="678"/>
      <c r="BG38" s="620" t="s">
        <v>325</v>
      </c>
      <c r="BH38" s="621"/>
      <c r="BI38" s="621"/>
      <c r="BJ38" s="621"/>
      <c r="BK38" s="621"/>
      <c r="BL38" s="621"/>
      <c r="BM38" s="621"/>
      <c r="BN38" s="621"/>
      <c r="BO38" s="621"/>
      <c r="BP38" s="621"/>
      <c r="BQ38" s="621"/>
      <c r="BR38" s="621"/>
      <c r="BS38" s="621"/>
      <c r="BT38" s="621"/>
      <c r="BU38" s="622"/>
      <c r="BV38" s="623">
        <v>987</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687402</v>
      </c>
      <c r="CS38" s="624"/>
      <c r="CT38" s="624"/>
      <c r="CU38" s="624"/>
      <c r="CV38" s="624"/>
      <c r="CW38" s="624"/>
      <c r="CX38" s="624"/>
      <c r="CY38" s="625"/>
      <c r="CZ38" s="628">
        <v>10.3</v>
      </c>
      <c r="DA38" s="653"/>
      <c r="DB38" s="653"/>
      <c r="DC38" s="657"/>
      <c r="DD38" s="632">
        <v>612470</v>
      </c>
      <c r="DE38" s="624"/>
      <c r="DF38" s="624"/>
      <c r="DG38" s="624"/>
      <c r="DH38" s="624"/>
      <c r="DI38" s="624"/>
      <c r="DJ38" s="624"/>
      <c r="DK38" s="625"/>
      <c r="DL38" s="632">
        <v>419451</v>
      </c>
      <c r="DM38" s="624"/>
      <c r="DN38" s="624"/>
      <c r="DO38" s="624"/>
      <c r="DP38" s="624"/>
      <c r="DQ38" s="624"/>
      <c r="DR38" s="624"/>
      <c r="DS38" s="624"/>
      <c r="DT38" s="624"/>
      <c r="DU38" s="624"/>
      <c r="DV38" s="625"/>
      <c r="DW38" s="628">
        <v>10</v>
      </c>
      <c r="DX38" s="653"/>
      <c r="DY38" s="653"/>
      <c r="DZ38" s="653"/>
      <c r="EA38" s="653"/>
      <c r="EB38" s="653"/>
      <c r="EC38" s="654"/>
    </row>
    <row r="39" spans="2:133" ht="11.25" customHeight="1">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328</v>
      </c>
      <c r="AR39" s="687"/>
      <c r="AS39" s="687"/>
      <c r="AT39" s="687"/>
      <c r="AU39" s="687"/>
      <c r="AV39" s="687"/>
      <c r="AW39" s="687"/>
      <c r="AX39" s="687"/>
      <c r="AY39" s="688"/>
      <c r="AZ39" s="623">
        <v>82200</v>
      </c>
      <c r="BA39" s="624"/>
      <c r="BB39" s="624"/>
      <c r="BC39" s="624"/>
      <c r="BD39" s="655"/>
      <c r="BE39" s="655"/>
      <c r="BF39" s="678"/>
      <c r="BG39" s="620" t="s">
        <v>329</v>
      </c>
      <c r="BH39" s="621"/>
      <c r="BI39" s="621"/>
      <c r="BJ39" s="621"/>
      <c r="BK39" s="621"/>
      <c r="BL39" s="621"/>
      <c r="BM39" s="621"/>
      <c r="BN39" s="621"/>
      <c r="BO39" s="621"/>
      <c r="BP39" s="621"/>
      <c r="BQ39" s="621"/>
      <c r="BR39" s="621"/>
      <c r="BS39" s="621"/>
      <c r="BT39" s="621"/>
      <c r="BU39" s="622"/>
      <c r="BV39" s="623">
        <v>1374</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92830</v>
      </c>
      <c r="CS39" s="655"/>
      <c r="CT39" s="655"/>
      <c r="CU39" s="655"/>
      <c r="CV39" s="655"/>
      <c r="CW39" s="655"/>
      <c r="CX39" s="655"/>
      <c r="CY39" s="656"/>
      <c r="CZ39" s="628">
        <v>1.4</v>
      </c>
      <c r="DA39" s="653"/>
      <c r="DB39" s="653"/>
      <c r="DC39" s="657"/>
      <c r="DD39" s="632">
        <v>91554</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c r="B40" s="620" t="s">
        <v>331</v>
      </c>
      <c r="C40" s="621"/>
      <c r="D40" s="621"/>
      <c r="E40" s="621"/>
      <c r="F40" s="621"/>
      <c r="G40" s="621"/>
      <c r="H40" s="621"/>
      <c r="I40" s="621"/>
      <c r="J40" s="621"/>
      <c r="K40" s="621"/>
      <c r="L40" s="621"/>
      <c r="M40" s="621"/>
      <c r="N40" s="621"/>
      <c r="O40" s="621"/>
      <c r="P40" s="621"/>
      <c r="Q40" s="622"/>
      <c r="R40" s="623">
        <v>7000</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332</v>
      </c>
      <c r="AR40" s="687"/>
      <c r="AS40" s="687"/>
      <c r="AT40" s="687"/>
      <c r="AU40" s="687"/>
      <c r="AV40" s="687"/>
      <c r="AW40" s="687"/>
      <c r="AX40" s="687"/>
      <c r="AY40" s="688"/>
      <c r="AZ40" s="623">
        <v>63000</v>
      </c>
      <c r="BA40" s="624"/>
      <c r="BB40" s="624"/>
      <c r="BC40" s="624"/>
      <c r="BD40" s="655"/>
      <c r="BE40" s="655"/>
      <c r="BF40" s="678"/>
      <c r="BG40" s="671" t="s">
        <v>333</v>
      </c>
      <c r="BH40" s="672"/>
      <c r="BI40" s="672"/>
      <c r="BJ40" s="672"/>
      <c r="BK40" s="672"/>
      <c r="BL40" s="211"/>
      <c r="BM40" s="621" t="s">
        <v>334</v>
      </c>
      <c r="BN40" s="621"/>
      <c r="BO40" s="621"/>
      <c r="BP40" s="621"/>
      <c r="BQ40" s="621"/>
      <c r="BR40" s="621"/>
      <c r="BS40" s="621"/>
      <c r="BT40" s="621"/>
      <c r="BU40" s="622"/>
      <c r="BV40" s="623">
        <v>96</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66686</v>
      </c>
      <c r="CS40" s="624"/>
      <c r="CT40" s="624"/>
      <c r="CU40" s="624"/>
      <c r="CV40" s="624"/>
      <c r="CW40" s="624"/>
      <c r="CX40" s="624"/>
      <c r="CY40" s="625"/>
      <c r="CZ40" s="628">
        <v>1</v>
      </c>
      <c r="DA40" s="653"/>
      <c r="DB40" s="653"/>
      <c r="DC40" s="657"/>
      <c r="DD40" s="632">
        <v>66686</v>
      </c>
      <c r="DE40" s="624"/>
      <c r="DF40" s="624"/>
      <c r="DG40" s="624"/>
      <c r="DH40" s="624"/>
      <c r="DI40" s="624"/>
      <c r="DJ40" s="624"/>
      <c r="DK40" s="625"/>
      <c r="DL40" s="632">
        <v>7279</v>
      </c>
      <c r="DM40" s="624"/>
      <c r="DN40" s="624"/>
      <c r="DO40" s="624"/>
      <c r="DP40" s="624"/>
      <c r="DQ40" s="624"/>
      <c r="DR40" s="624"/>
      <c r="DS40" s="624"/>
      <c r="DT40" s="624"/>
      <c r="DU40" s="624"/>
      <c r="DV40" s="625"/>
      <c r="DW40" s="628">
        <v>0.2</v>
      </c>
      <c r="DX40" s="653"/>
      <c r="DY40" s="653"/>
      <c r="DZ40" s="653"/>
      <c r="EA40" s="653"/>
      <c r="EB40" s="653"/>
      <c r="EC40" s="654"/>
    </row>
    <row r="41" spans="2:133" ht="11.25" customHeight="1">
      <c r="B41" s="644" t="s">
        <v>336</v>
      </c>
      <c r="C41" s="645"/>
      <c r="D41" s="645"/>
      <c r="E41" s="645"/>
      <c r="F41" s="645"/>
      <c r="G41" s="645"/>
      <c r="H41" s="645"/>
      <c r="I41" s="645"/>
      <c r="J41" s="645"/>
      <c r="K41" s="645"/>
      <c r="L41" s="645"/>
      <c r="M41" s="645"/>
      <c r="N41" s="645"/>
      <c r="O41" s="645"/>
      <c r="P41" s="645"/>
      <c r="Q41" s="646"/>
      <c r="R41" s="695">
        <v>6795720</v>
      </c>
      <c r="S41" s="696"/>
      <c r="T41" s="696"/>
      <c r="U41" s="696"/>
      <c r="V41" s="696"/>
      <c r="W41" s="696"/>
      <c r="X41" s="696"/>
      <c r="Y41" s="700"/>
      <c r="Z41" s="701">
        <v>100</v>
      </c>
      <c r="AA41" s="701"/>
      <c r="AB41" s="701"/>
      <c r="AC41" s="701"/>
      <c r="AD41" s="702">
        <v>4179708</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119673</v>
      </c>
      <c r="BA41" s="624"/>
      <c r="BB41" s="624"/>
      <c r="BC41" s="624"/>
      <c r="BD41" s="655"/>
      <c r="BE41" s="655"/>
      <c r="BF41" s="678"/>
      <c r="BG41" s="671"/>
      <c r="BH41" s="672"/>
      <c r="BI41" s="672"/>
      <c r="BJ41" s="672"/>
      <c r="BK41" s="672"/>
      <c r="BL41" s="211"/>
      <c r="BM41" s="621" t="s">
        <v>338</v>
      </c>
      <c r="BN41" s="621"/>
      <c r="BO41" s="621"/>
      <c r="BP41" s="621"/>
      <c r="BQ41" s="621"/>
      <c r="BR41" s="621"/>
      <c r="BS41" s="621"/>
      <c r="BT41" s="621"/>
      <c r="BU41" s="622"/>
      <c r="BV41" s="623" t="s">
        <v>122</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c r="AQ42" s="692" t="s">
        <v>340</v>
      </c>
      <c r="AR42" s="693"/>
      <c r="AS42" s="693"/>
      <c r="AT42" s="693"/>
      <c r="AU42" s="693"/>
      <c r="AV42" s="693"/>
      <c r="AW42" s="693"/>
      <c r="AX42" s="693"/>
      <c r="AY42" s="694"/>
      <c r="AZ42" s="695">
        <v>343729</v>
      </c>
      <c r="BA42" s="696"/>
      <c r="BB42" s="696"/>
      <c r="BC42" s="696"/>
      <c r="BD42" s="682"/>
      <c r="BE42" s="682"/>
      <c r="BF42" s="684"/>
      <c r="BG42" s="673"/>
      <c r="BH42" s="674"/>
      <c r="BI42" s="674"/>
      <c r="BJ42" s="674"/>
      <c r="BK42" s="674"/>
      <c r="BL42" s="212"/>
      <c r="BM42" s="645" t="s">
        <v>341</v>
      </c>
      <c r="BN42" s="645"/>
      <c r="BO42" s="645"/>
      <c r="BP42" s="645"/>
      <c r="BQ42" s="645"/>
      <c r="BR42" s="645"/>
      <c r="BS42" s="645"/>
      <c r="BT42" s="645"/>
      <c r="BU42" s="646"/>
      <c r="BV42" s="695">
        <v>353</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969792</v>
      </c>
      <c r="CS42" s="655"/>
      <c r="CT42" s="655"/>
      <c r="CU42" s="655"/>
      <c r="CV42" s="655"/>
      <c r="CW42" s="655"/>
      <c r="CX42" s="655"/>
      <c r="CY42" s="656"/>
      <c r="CZ42" s="628">
        <v>14.5</v>
      </c>
      <c r="DA42" s="653"/>
      <c r="DB42" s="653"/>
      <c r="DC42" s="657"/>
      <c r="DD42" s="632">
        <v>249597</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c r="B43" s="202" t="s">
        <v>343</v>
      </c>
      <c r="CD43" s="620" t="s">
        <v>344</v>
      </c>
      <c r="CE43" s="621"/>
      <c r="CF43" s="621"/>
      <c r="CG43" s="621"/>
      <c r="CH43" s="621"/>
      <c r="CI43" s="621"/>
      <c r="CJ43" s="621"/>
      <c r="CK43" s="621"/>
      <c r="CL43" s="621"/>
      <c r="CM43" s="621"/>
      <c r="CN43" s="621"/>
      <c r="CO43" s="621"/>
      <c r="CP43" s="621"/>
      <c r="CQ43" s="622"/>
      <c r="CR43" s="623">
        <v>77738</v>
      </c>
      <c r="CS43" s="655"/>
      <c r="CT43" s="655"/>
      <c r="CU43" s="655"/>
      <c r="CV43" s="655"/>
      <c r="CW43" s="655"/>
      <c r="CX43" s="655"/>
      <c r="CY43" s="656"/>
      <c r="CZ43" s="628">
        <v>1.2</v>
      </c>
      <c r="DA43" s="653"/>
      <c r="DB43" s="653"/>
      <c r="DC43" s="657"/>
      <c r="DD43" s="632">
        <v>77738</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293</v>
      </c>
      <c r="CE44" s="660"/>
      <c r="CF44" s="620" t="s">
        <v>346</v>
      </c>
      <c r="CG44" s="621"/>
      <c r="CH44" s="621"/>
      <c r="CI44" s="621"/>
      <c r="CJ44" s="621"/>
      <c r="CK44" s="621"/>
      <c r="CL44" s="621"/>
      <c r="CM44" s="621"/>
      <c r="CN44" s="621"/>
      <c r="CO44" s="621"/>
      <c r="CP44" s="621"/>
      <c r="CQ44" s="622"/>
      <c r="CR44" s="623">
        <v>964032</v>
      </c>
      <c r="CS44" s="624"/>
      <c r="CT44" s="624"/>
      <c r="CU44" s="624"/>
      <c r="CV44" s="624"/>
      <c r="CW44" s="624"/>
      <c r="CX44" s="624"/>
      <c r="CY44" s="625"/>
      <c r="CZ44" s="628">
        <v>14.4</v>
      </c>
      <c r="DA44" s="629"/>
      <c r="DB44" s="629"/>
      <c r="DC44" s="635"/>
      <c r="DD44" s="632">
        <v>247657</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348</v>
      </c>
      <c r="CG45" s="621"/>
      <c r="CH45" s="621"/>
      <c r="CI45" s="621"/>
      <c r="CJ45" s="621"/>
      <c r="CK45" s="621"/>
      <c r="CL45" s="621"/>
      <c r="CM45" s="621"/>
      <c r="CN45" s="621"/>
      <c r="CO45" s="621"/>
      <c r="CP45" s="621"/>
      <c r="CQ45" s="622"/>
      <c r="CR45" s="623">
        <v>579874</v>
      </c>
      <c r="CS45" s="655"/>
      <c r="CT45" s="655"/>
      <c r="CU45" s="655"/>
      <c r="CV45" s="655"/>
      <c r="CW45" s="655"/>
      <c r="CX45" s="655"/>
      <c r="CY45" s="656"/>
      <c r="CZ45" s="628">
        <v>8.6999999999999993</v>
      </c>
      <c r="DA45" s="653"/>
      <c r="DB45" s="653"/>
      <c r="DC45" s="657"/>
      <c r="DD45" s="632">
        <v>10690</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c r="B46" s="213"/>
      <c r="CD46" s="661"/>
      <c r="CE46" s="662"/>
      <c r="CF46" s="620" t="s">
        <v>349</v>
      </c>
      <c r="CG46" s="621"/>
      <c r="CH46" s="621"/>
      <c r="CI46" s="621"/>
      <c r="CJ46" s="621"/>
      <c r="CK46" s="621"/>
      <c r="CL46" s="621"/>
      <c r="CM46" s="621"/>
      <c r="CN46" s="621"/>
      <c r="CO46" s="621"/>
      <c r="CP46" s="621"/>
      <c r="CQ46" s="622"/>
      <c r="CR46" s="623">
        <v>370165</v>
      </c>
      <c r="CS46" s="624"/>
      <c r="CT46" s="624"/>
      <c r="CU46" s="624"/>
      <c r="CV46" s="624"/>
      <c r="CW46" s="624"/>
      <c r="CX46" s="624"/>
      <c r="CY46" s="625"/>
      <c r="CZ46" s="628">
        <v>5.5</v>
      </c>
      <c r="DA46" s="629"/>
      <c r="DB46" s="629"/>
      <c r="DC46" s="635"/>
      <c r="DD46" s="632">
        <v>234650</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c r="B47" s="213"/>
      <c r="CD47" s="661"/>
      <c r="CE47" s="662"/>
      <c r="CF47" s="620" t="s">
        <v>350</v>
      </c>
      <c r="CG47" s="621"/>
      <c r="CH47" s="621"/>
      <c r="CI47" s="621"/>
      <c r="CJ47" s="621"/>
      <c r="CK47" s="621"/>
      <c r="CL47" s="621"/>
      <c r="CM47" s="621"/>
      <c r="CN47" s="621"/>
      <c r="CO47" s="621"/>
      <c r="CP47" s="621"/>
      <c r="CQ47" s="622"/>
      <c r="CR47" s="623">
        <v>5760</v>
      </c>
      <c r="CS47" s="655"/>
      <c r="CT47" s="655"/>
      <c r="CU47" s="655"/>
      <c r="CV47" s="655"/>
      <c r="CW47" s="655"/>
      <c r="CX47" s="655"/>
      <c r="CY47" s="656"/>
      <c r="CZ47" s="628">
        <v>0.1</v>
      </c>
      <c r="DA47" s="653"/>
      <c r="DB47" s="653"/>
      <c r="DC47" s="657"/>
      <c r="DD47" s="632">
        <v>1940</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ht="11">
      <c r="B48" s="213"/>
      <c r="CD48" s="663"/>
      <c r="CE48" s="664"/>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c r="B49" s="213"/>
      <c r="CD49" s="644" t="s">
        <v>352</v>
      </c>
      <c r="CE49" s="645"/>
      <c r="CF49" s="645"/>
      <c r="CG49" s="645"/>
      <c r="CH49" s="645"/>
      <c r="CI49" s="645"/>
      <c r="CJ49" s="645"/>
      <c r="CK49" s="645"/>
      <c r="CL49" s="645"/>
      <c r="CM49" s="645"/>
      <c r="CN49" s="645"/>
      <c r="CO49" s="645"/>
      <c r="CP49" s="645"/>
      <c r="CQ49" s="646"/>
      <c r="CR49" s="695">
        <v>6689871</v>
      </c>
      <c r="CS49" s="682"/>
      <c r="CT49" s="682"/>
      <c r="CU49" s="682"/>
      <c r="CV49" s="682"/>
      <c r="CW49" s="682"/>
      <c r="CX49" s="682"/>
      <c r="CY49" s="711"/>
      <c r="CZ49" s="703">
        <v>100</v>
      </c>
      <c r="DA49" s="712"/>
      <c r="DB49" s="712"/>
      <c r="DC49" s="713"/>
      <c r="DD49" s="714">
        <v>5163845</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YLIqv1xOHP2OG58ZXR/MJ0OYMi28PuRSMsERu0m7PcSFd1wsFkowoG3tmq2JwbvPinhbkNOWCpUTHpc63oRzmg==" saltValue="dSKrdSVFmvmZRMfSVkkIO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 zeroHeight="1"/>
  <cols>
    <col min="1" max="130" width="2.7265625" style="219" customWidth="1"/>
    <col min="131" max="131" width="1.6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22"/>
    </row>
    <row r="6" spans="1:131" s="223" customFormat="1" ht="26.25" customHeight="1" thickBot="1">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c r="A7" s="224">
        <v>1</v>
      </c>
      <c r="B7" s="749" t="s">
        <v>375</v>
      </c>
      <c r="C7" s="750"/>
      <c r="D7" s="750"/>
      <c r="E7" s="750"/>
      <c r="F7" s="750"/>
      <c r="G7" s="750"/>
      <c r="H7" s="750"/>
      <c r="I7" s="750"/>
      <c r="J7" s="750"/>
      <c r="K7" s="750"/>
      <c r="L7" s="750"/>
      <c r="M7" s="750"/>
      <c r="N7" s="750"/>
      <c r="O7" s="750"/>
      <c r="P7" s="751"/>
      <c r="Q7" s="752">
        <v>6764</v>
      </c>
      <c r="R7" s="753"/>
      <c r="S7" s="753"/>
      <c r="T7" s="753"/>
      <c r="U7" s="753"/>
      <c r="V7" s="753">
        <v>6660</v>
      </c>
      <c r="W7" s="753"/>
      <c r="X7" s="753"/>
      <c r="Y7" s="753"/>
      <c r="Z7" s="753"/>
      <c r="AA7" s="753">
        <v>105</v>
      </c>
      <c r="AB7" s="753"/>
      <c r="AC7" s="753"/>
      <c r="AD7" s="753"/>
      <c r="AE7" s="754"/>
      <c r="AF7" s="755">
        <v>72</v>
      </c>
      <c r="AG7" s="756"/>
      <c r="AH7" s="756"/>
      <c r="AI7" s="756"/>
      <c r="AJ7" s="757"/>
      <c r="AK7" s="758">
        <v>404</v>
      </c>
      <c r="AL7" s="759"/>
      <c r="AM7" s="759"/>
      <c r="AN7" s="759"/>
      <c r="AO7" s="759"/>
      <c r="AP7" s="759">
        <v>7982</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559</v>
      </c>
      <c r="BT7" s="747"/>
      <c r="BU7" s="747"/>
      <c r="BV7" s="747"/>
      <c r="BW7" s="747"/>
      <c r="BX7" s="747"/>
      <c r="BY7" s="747"/>
      <c r="BZ7" s="747"/>
      <c r="CA7" s="747"/>
      <c r="CB7" s="747"/>
      <c r="CC7" s="747"/>
      <c r="CD7" s="747"/>
      <c r="CE7" s="747"/>
      <c r="CF7" s="747"/>
      <c r="CG7" s="762"/>
      <c r="CH7" s="743">
        <v>3</v>
      </c>
      <c r="CI7" s="744"/>
      <c r="CJ7" s="744"/>
      <c r="CK7" s="744"/>
      <c r="CL7" s="745"/>
      <c r="CM7" s="743">
        <v>67</v>
      </c>
      <c r="CN7" s="744"/>
      <c r="CO7" s="744"/>
      <c r="CP7" s="744"/>
      <c r="CQ7" s="745"/>
      <c r="CR7" s="743">
        <v>9</v>
      </c>
      <c r="CS7" s="744"/>
      <c r="CT7" s="744"/>
      <c r="CU7" s="744"/>
      <c r="CV7" s="745"/>
      <c r="CW7" s="743" t="s">
        <v>558</v>
      </c>
      <c r="CX7" s="744"/>
      <c r="CY7" s="744"/>
      <c r="CZ7" s="744"/>
      <c r="DA7" s="745"/>
      <c r="DB7" s="743" t="s">
        <v>558</v>
      </c>
      <c r="DC7" s="744"/>
      <c r="DD7" s="744"/>
      <c r="DE7" s="744"/>
      <c r="DF7" s="745"/>
      <c r="DG7" s="743" t="s">
        <v>558</v>
      </c>
      <c r="DH7" s="744"/>
      <c r="DI7" s="744"/>
      <c r="DJ7" s="744"/>
      <c r="DK7" s="745"/>
      <c r="DL7" s="743" t="s">
        <v>558</v>
      </c>
      <c r="DM7" s="744"/>
      <c r="DN7" s="744"/>
      <c r="DO7" s="744"/>
      <c r="DP7" s="745"/>
      <c r="DQ7" s="743" t="s">
        <v>558</v>
      </c>
      <c r="DR7" s="744"/>
      <c r="DS7" s="744"/>
      <c r="DT7" s="744"/>
      <c r="DU7" s="745"/>
      <c r="DV7" s="746"/>
      <c r="DW7" s="747"/>
      <c r="DX7" s="747"/>
      <c r="DY7" s="747"/>
      <c r="DZ7" s="748"/>
      <c r="EA7" s="222"/>
    </row>
    <row r="8" spans="1:131" s="223" customFormat="1" ht="26.25" customHeight="1">
      <c r="A8" s="226">
        <v>2</v>
      </c>
      <c r="B8" s="780" t="s">
        <v>376</v>
      </c>
      <c r="C8" s="781"/>
      <c r="D8" s="781"/>
      <c r="E8" s="781"/>
      <c r="F8" s="781"/>
      <c r="G8" s="781"/>
      <c r="H8" s="781"/>
      <c r="I8" s="781"/>
      <c r="J8" s="781"/>
      <c r="K8" s="781"/>
      <c r="L8" s="781"/>
      <c r="M8" s="781"/>
      <c r="N8" s="781"/>
      <c r="O8" s="781"/>
      <c r="P8" s="782"/>
      <c r="Q8" s="783">
        <v>60</v>
      </c>
      <c r="R8" s="784"/>
      <c r="S8" s="784"/>
      <c r="T8" s="784"/>
      <c r="U8" s="784"/>
      <c r="V8" s="784">
        <v>60</v>
      </c>
      <c r="W8" s="784"/>
      <c r="X8" s="784"/>
      <c r="Y8" s="784"/>
      <c r="Z8" s="784"/>
      <c r="AA8" s="784">
        <v>1</v>
      </c>
      <c r="AB8" s="784"/>
      <c r="AC8" s="784"/>
      <c r="AD8" s="784"/>
      <c r="AE8" s="785"/>
      <c r="AF8" s="786">
        <v>1</v>
      </c>
      <c r="AG8" s="787"/>
      <c r="AH8" s="787"/>
      <c r="AI8" s="787"/>
      <c r="AJ8" s="788"/>
      <c r="AK8" s="769">
        <v>26</v>
      </c>
      <c r="AL8" s="770"/>
      <c r="AM8" s="770"/>
      <c r="AN8" s="770"/>
      <c r="AO8" s="770"/>
      <c r="AP8" s="770" t="s">
        <v>558</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560</v>
      </c>
      <c r="BT8" s="774"/>
      <c r="BU8" s="774"/>
      <c r="BV8" s="774"/>
      <c r="BW8" s="774"/>
      <c r="BX8" s="774"/>
      <c r="BY8" s="774"/>
      <c r="BZ8" s="774"/>
      <c r="CA8" s="774"/>
      <c r="CB8" s="774"/>
      <c r="CC8" s="774"/>
      <c r="CD8" s="774"/>
      <c r="CE8" s="774"/>
      <c r="CF8" s="774"/>
      <c r="CG8" s="775"/>
      <c r="CH8" s="776">
        <v>3</v>
      </c>
      <c r="CI8" s="777"/>
      <c r="CJ8" s="777"/>
      <c r="CK8" s="777"/>
      <c r="CL8" s="778"/>
      <c r="CM8" s="776">
        <v>-5</v>
      </c>
      <c r="CN8" s="777"/>
      <c r="CO8" s="777"/>
      <c r="CP8" s="777"/>
      <c r="CQ8" s="778"/>
      <c r="CR8" s="776">
        <v>5</v>
      </c>
      <c r="CS8" s="777"/>
      <c r="CT8" s="777"/>
      <c r="CU8" s="777"/>
      <c r="CV8" s="778"/>
      <c r="CW8" s="776" t="s">
        <v>558</v>
      </c>
      <c r="CX8" s="777"/>
      <c r="CY8" s="777"/>
      <c r="CZ8" s="777"/>
      <c r="DA8" s="778"/>
      <c r="DB8" s="776">
        <v>22</v>
      </c>
      <c r="DC8" s="777"/>
      <c r="DD8" s="777"/>
      <c r="DE8" s="777"/>
      <c r="DF8" s="778"/>
      <c r="DG8" s="776" t="s">
        <v>558</v>
      </c>
      <c r="DH8" s="777"/>
      <c r="DI8" s="777"/>
      <c r="DJ8" s="777"/>
      <c r="DK8" s="778"/>
      <c r="DL8" s="776" t="s">
        <v>558</v>
      </c>
      <c r="DM8" s="777"/>
      <c r="DN8" s="777"/>
      <c r="DO8" s="777"/>
      <c r="DP8" s="778"/>
      <c r="DQ8" s="776" t="s">
        <v>558</v>
      </c>
      <c r="DR8" s="777"/>
      <c r="DS8" s="777"/>
      <c r="DT8" s="777"/>
      <c r="DU8" s="778"/>
      <c r="DV8" s="773"/>
      <c r="DW8" s="774"/>
      <c r="DX8" s="774"/>
      <c r="DY8" s="774"/>
      <c r="DZ8" s="779"/>
      <c r="EA8" s="222"/>
    </row>
    <row r="9" spans="1:131" s="223" customFormat="1" ht="26.25" customHeight="1">
      <c r="A9" s="226">
        <v>3</v>
      </c>
      <c r="B9" s="780" t="s">
        <v>377</v>
      </c>
      <c r="C9" s="781"/>
      <c r="D9" s="781"/>
      <c r="E9" s="781"/>
      <c r="F9" s="781"/>
      <c r="G9" s="781"/>
      <c r="H9" s="781"/>
      <c r="I9" s="781"/>
      <c r="J9" s="781"/>
      <c r="K9" s="781"/>
      <c r="L9" s="781"/>
      <c r="M9" s="781"/>
      <c r="N9" s="781"/>
      <c r="O9" s="781"/>
      <c r="P9" s="782"/>
      <c r="Q9" s="783">
        <v>4</v>
      </c>
      <c r="R9" s="784"/>
      <c r="S9" s="784"/>
      <c r="T9" s="784"/>
      <c r="U9" s="784"/>
      <c r="V9" s="784">
        <v>4</v>
      </c>
      <c r="W9" s="784"/>
      <c r="X9" s="784"/>
      <c r="Y9" s="784"/>
      <c r="Z9" s="784"/>
      <c r="AA9" s="784">
        <v>1</v>
      </c>
      <c r="AB9" s="784"/>
      <c r="AC9" s="784"/>
      <c r="AD9" s="784"/>
      <c r="AE9" s="785"/>
      <c r="AF9" s="786">
        <v>1</v>
      </c>
      <c r="AG9" s="787"/>
      <c r="AH9" s="787"/>
      <c r="AI9" s="787"/>
      <c r="AJ9" s="788"/>
      <c r="AK9" s="769">
        <v>1</v>
      </c>
      <c r="AL9" s="770"/>
      <c r="AM9" s="770"/>
      <c r="AN9" s="770"/>
      <c r="AO9" s="770"/>
      <c r="AP9" s="770" t="s">
        <v>558</v>
      </c>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378</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c r="A23" s="228" t="s">
        <v>379</v>
      </c>
      <c r="B23" s="789" t="s">
        <v>380</v>
      </c>
      <c r="C23" s="790"/>
      <c r="D23" s="790"/>
      <c r="E23" s="790"/>
      <c r="F23" s="790"/>
      <c r="G23" s="790"/>
      <c r="H23" s="790"/>
      <c r="I23" s="790"/>
      <c r="J23" s="790"/>
      <c r="K23" s="790"/>
      <c r="L23" s="790"/>
      <c r="M23" s="790"/>
      <c r="N23" s="790"/>
      <c r="O23" s="790"/>
      <c r="P23" s="791"/>
      <c r="Q23" s="792">
        <v>6802</v>
      </c>
      <c r="R23" s="793"/>
      <c r="S23" s="793"/>
      <c r="T23" s="793"/>
      <c r="U23" s="793"/>
      <c r="V23" s="793">
        <v>6696</v>
      </c>
      <c r="W23" s="793"/>
      <c r="X23" s="793"/>
      <c r="Y23" s="793"/>
      <c r="Z23" s="793"/>
      <c r="AA23" s="793">
        <v>106</v>
      </c>
      <c r="AB23" s="793"/>
      <c r="AC23" s="793"/>
      <c r="AD23" s="793"/>
      <c r="AE23" s="794"/>
      <c r="AF23" s="795">
        <v>73</v>
      </c>
      <c r="AG23" s="793"/>
      <c r="AH23" s="793"/>
      <c r="AI23" s="793"/>
      <c r="AJ23" s="796"/>
      <c r="AK23" s="797"/>
      <c r="AL23" s="798"/>
      <c r="AM23" s="798"/>
      <c r="AN23" s="798"/>
      <c r="AO23" s="798"/>
      <c r="AP23" s="793">
        <v>7982</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c r="A24" s="808" t="s">
        <v>381</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c r="A25" s="725" t="s">
        <v>382</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c r="A26" s="727" t="s">
        <v>358</v>
      </c>
      <c r="B26" s="728"/>
      <c r="C26" s="728"/>
      <c r="D26" s="728"/>
      <c r="E26" s="728"/>
      <c r="F26" s="728"/>
      <c r="G26" s="728"/>
      <c r="H26" s="728"/>
      <c r="I26" s="728"/>
      <c r="J26" s="728"/>
      <c r="K26" s="728"/>
      <c r="L26" s="728"/>
      <c r="M26" s="728"/>
      <c r="N26" s="728"/>
      <c r="O26" s="728"/>
      <c r="P26" s="729"/>
      <c r="Q26" s="733" t="s">
        <v>383</v>
      </c>
      <c r="R26" s="734"/>
      <c r="S26" s="734"/>
      <c r="T26" s="734"/>
      <c r="U26" s="735"/>
      <c r="V26" s="733" t="s">
        <v>384</v>
      </c>
      <c r="W26" s="734"/>
      <c r="X26" s="734"/>
      <c r="Y26" s="734"/>
      <c r="Z26" s="735"/>
      <c r="AA26" s="733" t="s">
        <v>385</v>
      </c>
      <c r="AB26" s="734"/>
      <c r="AC26" s="734"/>
      <c r="AD26" s="734"/>
      <c r="AE26" s="734"/>
      <c r="AF26" s="814" t="s">
        <v>386</v>
      </c>
      <c r="AG26" s="815"/>
      <c r="AH26" s="815"/>
      <c r="AI26" s="815"/>
      <c r="AJ26" s="816"/>
      <c r="AK26" s="734" t="s">
        <v>387</v>
      </c>
      <c r="AL26" s="734"/>
      <c r="AM26" s="734"/>
      <c r="AN26" s="734"/>
      <c r="AO26" s="735"/>
      <c r="AP26" s="733" t="s">
        <v>388</v>
      </c>
      <c r="AQ26" s="734"/>
      <c r="AR26" s="734"/>
      <c r="AS26" s="734"/>
      <c r="AT26" s="735"/>
      <c r="AU26" s="733" t="s">
        <v>389</v>
      </c>
      <c r="AV26" s="734"/>
      <c r="AW26" s="734"/>
      <c r="AX26" s="734"/>
      <c r="AY26" s="735"/>
      <c r="AZ26" s="733" t="s">
        <v>390</v>
      </c>
      <c r="BA26" s="734"/>
      <c r="BB26" s="734"/>
      <c r="BC26" s="734"/>
      <c r="BD26" s="735"/>
      <c r="BE26" s="733" t="s">
        <v>365</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c r="A28" s="230">
        <v>1</v>
      </c>
      <c r="B28" s="749" t="s">
        <v>391</v>
      </c>
      <c r="C28" s="750"/>
      <c r="D28" s="750"/>
      <c r="E28" s="750"/>
      <c r="F28" s="750"/>
      <c r="G28" s="750"/>
      <c r="H28" s="750"/>
      <c r="I28" s="750"/>
      <c r="J28" s="750"/>
      <c r="K28" s="750"/>
      <c r="L28" s="750"/>
      <c r="M28" s="750"/>
      <c r="N28" s="750"/>
      <c r="O28" s="750"/>
      <c r="P28" s="751"/>
      <c r="Q28" s="822">
        <v>727</v>
      </c>
      <c r="R28" s="823"/>
      <c r="S28" s="823"/>
      <c r="T28" s="823"/>
      <c r="U28" s="823"/>
      <c r="V28" s="823">
        <v>714</v>
      </c>
      <c r="W28" s="823"/>
      <c r="X28" s="823"/>
      <c r="Y28" s="823"/>
      <c r="Z28" s="823"/>
      <c r="AA28" s="823">
        <v>13</v>
      </c>
      <c r="AB28" s="823"/>
      <c r="AC28" s="823"/>
      <c r="AD28" s="823"/>
      <c r="AE28" s="824"/>
      <c r="AF28" s="825">
        <v>13</v>
      </c>
      <c r="AG28" s="823"/>
      <c r="AH28" s="823"/>
      <c r="AI28" s="823"/>
      <c r="AJ28" s="826"/>
      <c r="AK28" s="827">
        <v>20</v>
      </c>
      <c r="AL28" s="828"/>
      <c r="AM28" s="828"/>
      <c r="AN28" s="828"/>
      <c r="AO28" s="828"/>
      <c r="AP28" s="828" t="s">
        <v>558</v>
      </c>
      <c r="AQ28" s="828"/>
      <c r="AR28" s="828"/>
      <c r="AS28" s="828"/>
      <c r="AT28" s="828"/>
      <c r="AU28" s="828" t="s">
        <v>558</v>
      </c>
      <c r="AV28" s="828"/>
      <c r="AW28" s="828"/>
      <c r="AX28" s="828"/>
      <c r="AY28" s="828"/>
      <c r="AZ28" s="829" t="s">
        <v>558</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c r="A29" s="230">
        <v>2</v>
      </c>
      <c r="B29" s="780" t="s">
        <v>392</v>
      </c>
      <c r="C29" s="781"/>
      <c r="D29" s="781"/>
      <c r="E29" s="781"/>
      <c r="F29" s="781"/>
      <c r="G29" s="781"/>
      <c r="H29" s="781"/>
      <c r="I29" s="781"/>
      <c r="J29" s="781"/>
      <c r="K29" s="781"/>
      <c r="L29" s="781"/>
      <c r="M29" s="781"/>
      <c r="N29" s="781"/>
      <c r="O29" s="781"/>
      <c r="P29" s="782"/>
      <c r="Q29" s="783">
        <v>913</v>
      </c>
      <c r="R29" s="784"/>
      <c r="S29" s="784"/>
      <c r="T29" s="784"/>
      <c r="U29" s="784"/>
      <c r="V29" s="784">
        <v>912</v>
      </c>
      <c r="W29" s="784"/>
      <c r="X29" s="784"/>
      <c r="Y29" s="784"/>
      <c r="Z29" s="784"/>
      <c r="AA29" s="784">
        <v>1</v>
      </c>
      <c r="AB29" s="784"/>
      <c r="AC29" s="784"/>
      <c r="AD29" s="784"/>
      <c r="AE29" s="785"/>
      <c r="AF29" s="786">
        <v>1</v>
      </c>
      <c r="AG29" s="787"/>
      <c r="AH29" s="787"/>
      <c r="AI29" s="787"/>
      <c r="AJ29" s="788"/>
      <c r="AK29" s="834">
        <v>130</v>
      </c>
      <c r="AL29" s="830"/>
      <c r="AM29" s="830"/>
      <c r="AN29" s="830"/>
      <c r="AO29" s="830"/>
      <c r="AP29" s="830" t="s">
        <v>558</v>
      </c>
      <c r="AQ29" s="830"/>
      <c r="AR29" s="830"/>
      <c r="AS29" s="830"/>
      <c r="AT29" s="830"/>
      <c r="AU29" s="830" t="s">
        <v>558</v>
      </c>
      <c r="AV29" s="830"/>
      <c r="AW29" s="830"/>
      <c r="AX29" s="830"/>
      <c r="AY29" s="830"/>
      <c r="AZ29" s="831" t="s">
        <v>558</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c r="A30" s="230">
        <v>3</v>
      </c>
      <c r="B30" s="780" t="s">
        <v>393</v>
      </c>
      <c r="C30" s="781"/>
      <c r="D30" s="781"/>
      <c r="E30" s="781"/>
      <c r="F30" s="781"/>
      <c r="G30" s="781"/>
      <c r="H30" s="781"/>
      <c r="I30" s="781"/>
      <c r="J30" s="781"/>
      <c r="K30" s="781"/>
      <c r="L30" s="781"/>
      <c r="M30" s="781"/>
      <c r="N30" s="781"/>
      <c r="O30" s="781"/>
      <c r="P30" s="782"/>
      <c r="Q30" s="783">
        <v>22</v>
      </c>
      <c r="R30" s="784"/>
      <c r="S30" s="784"/>
      <c r="T30" s="784"/>
      <c r="U30" s="784"/>
      <c r="V30" s="784">
        <v>22</v>
      </c>
      <c r="W30" s="784"/>
      <c r="X30" s="784"/>
      <c r="Y30" s="784"/>
      <c r="Z30" s="784"/>
      <c r="AA30" s="784">
        <v>0</v>
      </c>
      <c r="AB30" s="784"/>
      <c r="AC30" s="784"/>
      <c r="AD30" s="784"/>
      <c r="AE30" s="785"/>
      <c r="AF30" s="786">
        <v>0</v>
      </c>
      <c r="AG30" s="787"/>
      <c r="AH30" s="787"/>
      <c r="AI30" s="787"/>
      <c r="AJ30" s="788"/>
      <c r="AK30" s="834">
        <v>22</v>
      </c>
      <c r="AL30" s="830"/>
      <c r="AM30" s="830"/>
      <c r="AN30" s="830"/>
      <c r="AO30" s="830"/>
      <c r="AP30" s="830">
        <v>4</v>
      </c>
      <c r="AQ30" s="830"/>
      <c r="AR30" s="830"/>
      <c r="AS30" s="830"/>
      <c r="AT30" s="830"/>
      <c r="AU30" s="830">
        <v>3</v>
      </c>
      <c r="AV30" s="830"/>
      <c r="AW30" s="830"/>
      <c r="AX30" s="830"/>
      <c r="AY30" s="830"/>
      <c r="AZ30" s="831" t="s">
        <v>558</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c r="A31" s="230">
        <v>4</v>
      </c>
      <c r="B31" s="780" t="s">
        <v>394</v>
      </c>
      <c r="C31" s="781"/>
      <c r="D31" s="781"/>
      <c r="E31" s="781"/>
      <c r="F31" s="781"/>
      <c r="G31" s="781"/>
      <c r="H31" s="781"/>
      <c r="I31" s="781"/>
      <c r="J31" s="781"/>
      <c r="K31" s="781"/>
      <c r="L31" s="781"/>
      <c r="M31" s="781"/>
      <c r="N31" s="781"/>
      <c r="O31" s="781"/>
      <c r="P31" s="782"/>
      <c r="Q31" s="783">
        <v>62</v>
      </c>
      <c r="R31" s="784"/>
      <c r="S31" s="784"/>
      <c r="T31" s="784"/>
      <c r="U31" s="784"/>
      <c r="V31" s="784">
        <v>61</v>
      </c>
      <c r="W31" s="784"/>
      <c r="X31" s="784"/>
      <c r="Y31" s="784"/>
      <c r="Z31" s="784"/>
      <c r="AA31" s="784">
        <v>0</v>
      </c>
      <c r="AB31" s="784"/>
      <c r="AC31" s="784"/>
      <c r="AD31" s="784"/>
      <c r="AE31" s="785"/>
      <c r="AF31" s="786">
        <v>0</v>
      </c>
      <c r="AG31" s="787"/>
      <c r="AH31" s="787"/>
      <c r="AI31" s="787"/>
      <c r="AJ31" s="788"/>
      <c r="AK31" s="834">
        <v>56</v>
      </c>
      <c r="AL31" s="830"/>
      <c r="AM31" s="830"/>
      <c r="AN31" s="830"/>
      <c r="AO31" s="830"/>
      <c r="AP31" s="830">
        <v>83</v>
      </c>
      <c r="AQ31" s="830"/>
      <c r="AR31" s="830"/>
      <c r="AS31" s="830"/>
      <c r="AT31" s="830"/>
      <c r="AU31" s="830">
        <v>59</v>
      </c>
      <c r="AV31" s="830"/>
      <c r="AW31" s="830"/>
      <c r="AX31" s="830"/>
      <c r="AY31" s="830"/>
      <c r="AZ31" s="831" t="s">
        <v>558</v>
      </c>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c r="A32" s="230">
        <v>5</v>
      </c>
      <c r="B32" s="780" t="s">
        <v>395</v>
      </c>
      <c r="C32" s="781"/>
      <c r="D32" s="781"/>
      <c r="E32" s="781"/>
      <c r="F32" s="781"/>
      <c r="G32" s="781"/>
      <c r="H32" s="781"/>
      <c r="I32" s="781"/>
      <c r="J32" s="781"/>
      <c r="K32" s="781"/>
      <c r="L32" s="781"/>
      <c r="M32" s="781"/>
      <c r="N32" s="781"/>
      <c r="O32" s="781"/>
      <c r="P32" s="782"/>
      <c r="Q32" s="783">
        <v>404</v>
      </c>
      <c r="R32" s="784"/>
      <c r="S32" s="784"/>
      <c r="T32" s="784"/>
      <c r="U32" s="784"/>
      <c r="V32" s="784">
        <v>402</v>
      </c>
      <c r="W32" s="784"/>
      <c r="X32" s="784"/>
      <c r="Y32" s="784"/>
      <c r="Z32" s="784"/>
      <c r="AA32" s="784">
        <v>2</v>
      </c>
      <c r="AB32" s="784"/>
      <c r="AC32" s="784"/>
      <c r="AD32" s="784"/>
      <c r="AE32" s="785"/>
      <c r="AF32" s="786">
        <v>2</v>
      </c>
      <c r="AG32" s="787"/>
      <c r="AH32" s="787"/>
      <c r="AI32" s="787"/>
      <c r="AJ32" s="788"/>
      <c r="AK32" s="834">
        <v>126</v>
      </c>
      <c r="AL32" s="830"/>
      <c r="AM32" s="830"/>
      <c r="AN32" s="830"/>
      <c r="AO32" s="830"/>
      <c r="AP32" s="830">
        <v>194</v>
      </c>
      <c r="AQ32" s="830"/>
      <c r="AR32" s="830"/>
      <c r="AS32" s="830"/>
      <c r="AT32" s="830"/>
      <c r="AU32" s="830">
        <v>54</v>
      </c>
      <c r="AV32" s="830"/>
      <c r="AW32" s="830"/>
      <c r="AX32" s="830"/>
      <c r="AY32" s="830"/>
      <c r="AZ32" s="831" t="s">
        <v>558</v>
      </c>
      <c r="BA32" s="831"/>
      <c r="BB32" s="831"/>
      <c r="BC32" s="831"/>
      <c r="BD32" s="831"/>
      <c r="BE32" s="832"/>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c r="A33" s="230">
        <v>6</v>
      </c>
      <c r="B33" s="780" t="s">
        <v>396</v>
      </c>
      <c r="C33" s="781"/>
      <c r="D33" s="781"/>
      <c r="E33" s="781"/>
      <c r="F33" s="781"/>
      <c r="G33" s="781"/>
      <c r="H33" s="781"/>
      <c r="I33" s="781"/>
      <c r="J33" s="781"/>
      <c r="K33" s="781"/>
      <c r="L33" s="781"/>
      <c r="M33" s="781"/>
      <c r="N33" s="781"/>
      <c r="O33" s="781"/>
      <c r="P33" s="782"/>
      <c r="Q33" s="783">
        <v>181</v>
      </c>
      <c r="R33" s="784"/>
      <c r="S33" s="784"/>
      <c r="T33" s="784"/>
      <c r="U33" s="784"/>
      <c r="V33" s="784">
        <v>180</v>
      </c>
      <c r="W33" s="784"/>
      <c r="X33" s="784"/>
      <c r="Y33" s="784"/>
      <c r="Z33" s="784"/>
      <c r="AA33" s="784">
        <v>1</v>
      </c>
      <c r="AB33" s="784"/>
      <c r="AC33" s="784"/>
      <c r="AD33" s="784"/>
      <c r="AE33" s="785"/>
      <c r="AF33" s="786">
        <v>1</v>
      </c>
      <c r="AG33" s="787"/>
      <c r="AH33" s="787"/>
      <c r="AI33" s="787"/>
      <c r="AJ33" s="788"/>
      <c r="AK33" s="834">
        <v>50</v>
      </c>
      <c r="AL33" s="830"/>
      <c r="AM33" s="830"/>
      <c r="AN33" s="830"/>
      <c r="AO33" s="830"/>
      <c r="AP33" s="830" t="s">
        <v>558</v>
      </c>
      <c r="AQ33" s="830"/>
      <c r="AR33" s="830"/>
      <c r="AS33" s="830"/>
      <c r="AT33" s="830"/>
      <c r="AU33" s="830" t="s">
        <v>558</v>
      </c>
      <c r="AV33" s="830"/>
      <c r="AW33" s="830"/>
      <c r="AX33" s="830"/>
      <c r="AY33" s="830"/>
      <c r="AZ33" s="831" t="s">
        <v>558</v>
      </c>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c r="A34" s="230">
        <v>7</v>
      </c>
      <c r="B34" s="780" t="s">
        <v>397</v>
      </c>
      <c r="C34" s="781"/>
      <c r="D34" s="781"/>
      <c r="E34" s="781"/>
      <c r="F34" s="781"/>
      <c r="G34" s="781"/>
      <c r="H34" s="781"/>
      <c r="I34" s="781"/>
      <c r="J34" s="781"/>
      <c r="K34" s="781"/>
      <c r="L34" s="781"/>
      <c r="M34" s="781"/>
      <c r="N34" s="781"/>
      <c r="O34" s="781"/>
      <c r="P34" s="782"/>
      <c r="Q34" s="783">
        <v>223</v>
      </c>
      <c r="R34" s="784"/>
      <c r="S34" s="784"/>
      <c r="T34" s="784"/>
      <c r="U34" s="784"/>
      <c r="V34" s="784">
        <v>202</v>
      </c>
      <c r="W34" s="784"/>
      <c r="X34" s="784"/>
      <c r="Y34" s="784"/>
      <c r="Z34" s="784"/>
      <c r="AA34" s="784">
        <v>21</v>
      </c>
      <c r="AB34" s="784"/>
      <c r="AC34" s="784"/>
      <c r="AD34" s="784"/>
      <c r="AE34" s="785"/>
      <c r="AF34" s="786">
        <v>729</v>
      </c>
      <c r="AG34" s="787"/>
      <c r="AH34" s="787"/>
      <c r="AI34" s="787"/>
      <c r="AJ34" s="788"/>
      <c r="AK34" s="834" t="s">
        <v>558</v>
      </c>
      <c r="AL34" s="830"/>
      <c r="AM34" s="830"/>
      <c r="AN34" s="830"/>
      <c r="AO34" s="830"/>
      <c r="AP34" s="830" t="s">
        <v>558</v>
      </c>
      <c r="AQ34" s="830"/>
      <c r="AR34" s="830"/>
      <c r="AS34" s="830"/>
      <c r="AT34" s="830"/>
      <c r="AU34" s="830" t="s">
        <v>558</v>
      </c>
      <c r="AV34" s="830"/>
      <c r="AW34" s="830"/>
      <c r="AX34" s="830"/>
      <c r="AY34" s="830"/>
      <c r="AZ34" s="831" t="s">
        <v>558</v>
      </c>
      <c r="BA34" s="831"/>
      <c r="BB34" s="831"/>
      <c r="BC34" s="831"/>
      <c r="BD34" s="831"/>
      <c r="BE34" s="832" t="s">
        <v>398</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c r="A35" s="230">
        <v>8</v>
      </c>
      <c r="B35" s="780" t="s">
        <v>399</v>
      </c>
      <c r="C35" s="781"/>
      <c r="D35" s="781"/>
      <c r="E35" s="781"/>
      <c r="F35" s="781"/>
      <c r="G35" s="781"/>
      <c r="H35" s="781"/>
      <c r="I35" s="781"/>
      <c r="J35" s="781"/>
      <c r="K35" s="781"/>
      <c r="L35" s="781"/>
      <c r="M35" s="781"/>
      <c r="N35" s="781"/>
      <c r="O35" s="781"/>
      <c r="P35" s="782"/>
      <c r="Q35" s="783">
        <v>69</v>
      </c>
      <c r="R35" s="784"/>
      <c r="S35" s="784"/>
      <c r="T35" s="784"/>
      <c r="U35" s="784"/>
      <c r="V35" s="784">
        <v>63</v>
      </c>
      <c r="W35" s="784"/>
      <c r="X35" s="784"/>
      <c r="Y35" s="784"/>
      <c r="Z35" s="784"/>
      <c r="AA35" s="784">
        <v>2</v>
      </c>
      <c r="AB35" s="784"/>
      <c r="AC35" s="784"/>
      <c r="AD35" s="784"/>
      <c r="AE35" s="785"/>
      <c r="AF35" s="786">
        <v>23</v>
      </c>
      <c r="AG35" s="787"/>
      <c r="AH35" s="787"/>
      <c r="AI35" s="787"/>
      <c r="AJ35" s="788"/>
      <c r="AK35" s="834">
        <v>68</v>
      </c>
      <c r="AL35" s="830"/>
      <c r="AM35" s="830"/>
      <c r="AN35" s="830"/>
      <c r="AO35" s="830"/>
      <c r="AP35" s="830">
        <v>161</v>
      </c>
      <c r="AQ35" s="830"/>
      <c r="AR35" s="830"/>
      <c r="AS35" s="830"/>
      <c r="AT35" s="830"/>
      <c r="AU35" s="830">
        <v>159</v>
      </c>
      <c r="AV35" s="830"/>
      <c r="AW35" s="830"/>
      <c r="AX35" s="830"/>
      <c r="AY35" s="830"/>
      <c r="AZ35" s="831" t="s">
        <v>558</v>
      </c>
      <c r="BA35" s="831"/>
      <c r="BB35" s="831"/>
      <c r="BC35" s="831"/>
      <c r="BD35" s="831"/>
      <c r="BE35" s="832" t="s">
        <v>398</v>
      </c>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c r="A36" s="230">
        <v>9</v>
      </c>
      <c r="B36" s="780" t="s">
        <v>400</v>
      </c>
      <c r="C36" s="781"/>
      <c r="D36" s="781"/>
      <c r="E36" s="781"/>
      <c r="F36" s="781"/>
      <c r="G36" s="781"/>
      <c r="H36" s="781"/>
      <c r="I36" s="781"/>
      <c r="J36" s="781"/>
      <c r="K36" s="781"/>
      <c r="L36" s="781"/>
      <c r="M36" s="781"/>
      <c r="N36" s="781"/>
      <c r="O36" s="781"/>
      <c r="P36" s="782"/>
      <c r="Q36" s="783">
        <v>347</v>
      </c>
      <c r="R36" s="784"/>
      <c r="S36" s="784"/>
      <c r="T36" s="784"/>
      <c r="U36" s="784"/>
      <c r="V36" s="784">
        <v>347</v>
      </c>
      <c r="W36" s="784"/>
      <c r="X36" s="784"/>
      <c r="Y36" s="784"/>
      <c r="Z36" s="784"/>
      <c r="AA36" s="784" t="s">
        <v>558</v>
      </c>
      <c r="AB36" s="784"/>
      <c r="AC36" s="784"/>
      <c r="AD36" s="784"/>
      <c r="AE36" s="785"/>
      <c r="AF36" s="786">
        <v>46</v>
      </c>
      <c r="AG36" s="787"/>
      <c r="AH36" s="787"/>
      <c r="AI36" s="787"/>
      <c r="AJ36" s="788"/>
      <c r="AK36" s="834">
        <v>244</v>
      </c>
      <c r="AL36" s="830"/>
      <c r="AM36" s="830"/>
      <c r="AN36" s="830"/>
      <c r="AO36" s="830"/>
      <c r="AP36" s="830">
        <v>842</v>
      </c>
      <c r="AQ36" s="830"/>
      <c r="AR36" s="830"/>
      <c r="AS36" s="830"/>
      <c r="AT36" s="830"/>
      <c r="AU36" s="830">
        <v>835</v>
      </c>
      <c r="AV36" s="830"/>
      <c r="AW36" s="830"/>
      <c r="AX36" s="830"/>
      <c r="AY36" s="830"/>
      <c r="AZ36" s="831" t="s">
        <v>558</v>
      </c>
      <c r="BA36" s="831"/>
      <c r="BB36" s="831"/>
      <c r="BC36" s="831"/>
      <c r="BD36" s="831"/>
      <c r="BE36" s="832" t="s">
        <v>398</v>
      </c>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c r="A37" s="230">
        <v>10</v>
      </c>
      <c r="B37" s="780" t="s">
        <v>401</v>
      </c>
      <c r="C37" s="781"/>
      <c r="D37" s="781"/>
      <c r="E37" s="781"/>
      <c r="F37" s="781"/>
      <c r="G37" s="781"/>
      <c r="H37" s="781"/>
      <c r="I37" s="781"/>
      <c r="J37" s="781"/>
      <c r="K37" s="781"/>
      <c r="L37" s="781"/>
      <c r="M37" s="781"/>
      <c r="N37" s="781"/>
      <c r="O37" s="781"/>
      <c r="P37" s="782"/>
      <c r="Q37" s="783">
        <v>69</v>
      </c>
      <c r="R37" s="784"/>
      <c r="S37" s="784"/>
      <c r="T37" s="784"/>
      <c r="U37" s="784"/>
      <c r="V37" s="784">
        <v>69</v>
      </c>
      <c r="W37" s="784"/>
      <c r="X37" s="784"/>
      <c r="Y37" s="784"/>
      <c r="Z37" s="784"/>
      <c r="AA37" s="784" t="s">
        <v>558</v>
      </c>
      <c r="AB37" s="784"/>
      <c r="AC37" s="784"/>
      <c r="AD37" s="784"/>
      <c r="AE37" s="785"/>
      <c r="AF37" s="786">
        <v>3</v>
      </c>
      <c r="AG37" s="787"/>
      <c r="AH37" s="787"/>
      <c r="AI37" s="787"/>
      <c r="AJ37" s="788"/>
      <c r="AK37" s="834">
        <v>43</v>
      </c>
      <c r="AL37" s="830"/>
      <c r="AM37" s="830"/>
      <c r="AN37" s="830"/>
      <c r="AO37" s="830"/>
      <c r="AP37" s="830">
        <v>91</v>
      </c>
      <c r="AQ37" s="830"/>
      <c r="AR37" s="830"/>
      <c r="AS37" s="830"/>
      <c r="AT37" s="830"/>
      <c r="AU37" s="830">
        <v>91</v>
      </c>
      <c r="AV37" s="830"/>
      <c r="AW37" s="830"/>
      <c r="AX37" s="830"/>
      <c r="AY37" s="830"/>
      <c r="AZ37" s="831" t="s">
        <v>558</v>
      </c>
      <c r="BA37" s="831"/>
      <c r="BB37" s="831"/>
      <c r="BC37" s="831"/>
      <c r="BD37" s="831"/>
      <c r="BE37" s="832" t="s">
        <v>398</v>
      </c>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c r="A38" s="230">
        <v>11</v>
      </c>
      <c r="B38" s="780" t="s">
        <v>402</v>
      </c>
      <c r="C38" s="781"/>
      <c r="D38" s="781"/>
      <c r="E38" s="781"/>
      <c r="F38" s="781"/>
      <c r="G38" s="781"/>
      <c r="H38" s="781"/>
      <c r="I38" s="781"/>
      <c r="J38" s="781"/>
      <c r="K38" s="781"/>
      <c r="L38" s="781"/>
      <c r="M38" s="781"/>
      <c r="N38" s="781"/>
      <c r="O38" s="781"/>
      <c r="P38" s="782"/>
      <c r="Q38" s="783">
        <v>37</v>
      </c>
      <c r="R38" s="784"/>
      <c r="S38" s="784"/>
      <c r="T38" s="784"/>
      <c r="U38" s="784"/>
      <c r="V38" s="784">
        <v>37</v>
      </c>
      <c r="W38" s="784"/>
      <c r="X38" s="784"/>
      <c r="Y38" s="784"/>
      <c r="Z38" s="784"/>
      <c r="AA38" s="784" t="s">
        <v>558</v>
      </c>
      <c r="AB38" s="784"/>
      <c r="AC38" s="784"/>
      <c r="AD38" s="784"/>
      <c r="AE38" s="785"/>
      <c r="AF38" s="786">
        <v>6</v>
      </c>
      <c r="AG38" s="787"/>
      <c r="AH38" s="787"/>
      <c r="AI38" s="787"/>
      <c r="AJ38" s="788"/>
      <c r="AK38" s="834">
        <v>28</v>
      </c>
      <c r="AL38" s="830"/>
      <c r="AM38" s="830"/>
      <c r="AN38" s="830"/>
      <c r="AO38" s="830"/>
      <c r="AP38" s="830">
        <v>30</v>
      </c>
      <c r="AQ38" s="830"/>
      <c r="AR38" s="830"/>
      <c r="AS38" s="830"/>
      <c r="AT38" s="830"/>
      <c r="AU38" s="830">
        <v>30</v>
      </c>
      <c r="AV38" s="830"/>
      <c r="AW38" s="830"/>
      <c r="AX38" s="830"/>
      <c r="AY38" s="830"/>
      <c r="AZ38" s="831" t="s">
        <v>558</v>
      </c>
      <c r="BA38" s="831"/>
      <c r="BB38" s="831"/>
      <c r="BC38" s="831"/>
      <c r="BD38" s="831"/>
      <c r="BE38" s="832" t="s">
        <v>398</v>
      </c>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c r="A39" s="230">
        <v>12</v>
      </c>
      <c r="B39" s="780" t="s">
        <v>403</v>
      </c>
      <c r="C39" s="781"/>
      <c r="D39" s="781"/>
      <c r="E39" s="781"/>
      <c r="F39" s="781"/>
      <c r="G39" s="781"/>
      <c r="H39" s="781"/>
      <c r="I39" s="781"/>
      <c r="J39" s="781"/>
      <c r="K39" s="781"/>
      <c r="L39" s="781"/>
      <c r="M39" s="781"/>
      <c r="N39" s="781"/>
      <c r="O39" s="781"/>
      <c r="P39" s="782"/>
      <c r="Q39" s="783">
        <v>501</v>
      </c>
      <c r="R39" s="784"/>
      <c r="S39" s="784"/>
      <c r="T39" s="784"/>
      <c r="U39" s="784"/>
      <c r="V39" s="784">
        <v>493</v>
      </c>
      <c r="W39" s="784"/>
      <c r="X39" s="784"/>
      <c r="Y39" s="784"/>
      <c r="Z39" s="784"/>
      <c r="AA39" s="784">
        <v>8</v>
      </c>
      <c r="AB39" s="784"/>
      <c r="AC39" s="784"/>
      <c r="AD39" s="784"/>
      <c r="AE39" s="785"/>
      <c r="AF39" s="786">
        <v>8</v>
      </c>
      <c r="AG39" s="787"/>
      <c r="AH39" s="787"/>
      <c r="AI39" s="787"/>
      <c r="AJ39" s="788"/>
      <c r="AK39" s="834">
        <v>82</v>
      </c>
      <c r="AL39" s="830"/>
      <c r="AM39" s="830"/>
      <c r="AN39" s="830"/>
      <c r="AO39" s="830"/>
      <c r="AP39" s="830">
        <v>259</v>
      </c>
      <c r="AQ39" s="830"/>
      <c r="AR39" s="830"/>
      <c r="AS39" s="830"/>
      <c r="AT39" s="830"/>
      <c r="AU39" s="830">
        <v>35</v>
      </c>
      <c r="AV39" s="830"/>
      <c r="AW39" s="830"/>
      <c r="AX39" s="830"/>
      <c r="AY39" s="830"/>
      <c r="AZ39" s="831" t="s">
        <v>558</v>
      </c>
      <c r="BA39" s="831"/>
      <c r="BB39" s="831"/>
      <c r="BC39" s="831"/>
      <c r="BD39" s="831"/>
      <c r="BE39" s="832" t="s">
        <v>404</v>
      </c>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405</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c r="A63" s="228" t="s">
        <v>379</v>
      </c>
      <c r="B63" s="789" t="s">
        <v>406</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833</v>
      </c>
      <c r="AG63" s="844"/>
      <c r="AH63" s="844"/>
      <c r="AI63" s="844"/>
      <c r="AJ63" s="845"/>
      <c r="AK63" s="846"/>
      <c r="AL63" s="841"/>
      <c r="AM63" s="841"/>
      <c r="AN63" s="841"/>
      <c r="AO63" s="841"/>
      <c r="AP63" s="844">
        <v>1663</v>
      </c>
      <c r="AQ63" s="844"/>
      <c r="AR63" s="844"/>
      <c r="AS63" s="844"/>
      <c r="AT63" s="844"/>
      <c r="AU63" s="844">
        <v>1266</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c r="A65" s="220" t="s">
        <v>407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c r="A66" s="727" t="s">
        <v>408</v>
      </c>
      <c r="B66" s="728"/>
      <c r="C66" s="728"/>
      <c r="D66" s="728"/>
      <c r="E66" s="728"/>
      <c r="F66" s="728"/>
      <c r="G66" s="728"/>
      <c r="H66" s="728"/>
      <c r="I66" s="728"/>
      <c r="J66" s="728"/>
      <c r="K66" s="728"/>
      <c r="L66" s="728"/>
      <c r="M66" s="728"/>
      <c r="N66" s="728"/>
      <c r="O66" s="728"/>
      <c r="P66" s="729"/>
      <c r="Q66" s="733" t="s">
        <v>383</v>
      </c>
      <c r="R66" s="734"/>
      <c r="S66" s="734"/>
      <c r="T66" s="734"/>
      <c r="U66" s="735"/>
      <c r="V66" s="733" t="s">
        <v>384</v>
      </c>
      <c r="W66" s="734"/>
      <c r="X66" s="734"/>
      <c r="Y66" s="734"/>
      <c r="Z66" s="735"/>
      <c r="AA66" s="733" t="s">
        <v>385</v>
      </c>
      <c r="AB66" s="734"/>
      <c r="AC66" s="734"/>
      <c r="AD66" s="734"/>
      <c r="AE66" s="735"/>
      <c r="AF66" s="854" t="s">
        <v>386</v>
      </c>
      <c r="AG66" s="815"/>
      <c r="AH66" s="815"/>
      <c r="AI66" s="815"/>
      <c r="AJ66" s="855"/>
      <c r="AK66" s="733" t="s">
        <v>387</v>
      </c>
      <c r="AL66" s="728"/>
      <c r="AM66" s="728"/>
      <c r="AN66" s="728"/>
      <c r="AO66" s="729"/>
      <c r="AP66" s="733" t="s">
        <v>388</v>
      </c>
      <c r="AQ66" s="734"/>
      <c r="AR66" s="734"/>
      <c r="AS66" s="734"/>
      <c r="AT66" s="735"/>
      <c r="AU66" s="733" t="s">
        <v>409</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c r="A68" s="224">
        <v>1</v>
      </c>
      <c r="B68" s="869" t="s">
        <v>561</v>
      </c>
      <c r="C68" s="870"/>
      <c r="D68" s="870"/>
      <c r="E68" s="870"/>
      <c r="F68" s="870"/>
      <c r="G68" s="870"/>
      <c r="H68" s="870"/>
      <c r="I68" s="870"/>
      <c r="J68" s="870"/>
      <c r="K68" s="870"/>
      <c r="L68" s="870"/>
      <c r="M68" s="870"/>
      <c r="N68" s="870"/>
      <c r="O68" s="870"/>
      <c r="P68" s="871"/>
      <c r="Q68" s="872">
        <v>9471</v>
      </c>
      <c r="R68" s="866"/>
      <c r="S68" s="866"/>
      <c r="T68" s="866"/>
      <c r="U68" s="866"/>
      <c r="V68" s="866">
        <v>8936</v>
      </c>
      <c r="W68" s="866"/>
      <c r="X68" s="866"/>
      <c r="Y68" s="866"/>
      <c r="Z68" s="866"/>
      <c r="AA68" s="866">
        <v>535</v>
      </c>
      <c r="AB68" s="866"/>
      <c r="AC68" s="866"/>
      <c r="AD68" s="866"/>
      <c r="AE68" s="866"/>
      <c r="AF68" s="866">
        <v>535</v>
      </c>
      <c r="AG68" s="866"/>
      <c r="AH68" s="866"/>
      <c r="AI68" s="866"/>
      <c r="AJ68" s="866"/>
      <c r="AK68" s="866" t="s">
        <v>573</v>
      </c>
      <c r="AL68" s="866"/>
      <c r="AM68" s="866"/>
      <c r="AN68" s="866"/>
      <c r="AO68" s="866"/>
      <c r="AP68" s="866" t="s">
        <v>573</v>
      </c>
      <c r="AQ68" s="866"/>
      <c r="AR68" s="866"/>
      <c r="AS68" s="866"/>
      <c r="AT68" s="866"/>
      <c r="AU68" s="866" t="s">
        <v>573</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c r="A69" s="226">
        <v>2</v>
      </c>
      <c r="B69" s="873" t="s">
        <v>562</v>
      </c>
      <c r="C69" s="874"/>
      <c r="D69" s="874"/>
      <c r="E69" s="874"/>
      <c r="F69" s="874"/>
      <c r="G69" s="874"/>
      <c r="H69" s="874"/>
      <c r="I69" s="874"/>
      <c r="J69" s="874"/>
      <c r="K69" s="874"/>
      <c r="L69" s="874"/>
      <c r="M69" s="874"/>
      <c r="N69" s="874"/>
      <c r="O69" s="874"/>
      <c r="P69" s="875"/>
      <c r="Q69" s="876">
        <v>547</v>
      </c>
      <c r="R69" s="830"/>
      <c r="S69" s="830"/>
      <c r="T69" s="830"/>
      <c r="U69" s="830"/>
      <c r="V69" s="830">
        <v>545</v>
      </c>
      <c r="W69" s="830"/>
      <c r="X69" s="830"/>
      <c r="Y69" s="830"/>
      <c r="Z69" s="830"/>
      <c r="AA69" s="830">
        <v>2</v>
      </c>
      <c r="AB69" s="830"/>
      <c r="AC69" s="830"/>
      <c r="AD69" s="830"/>
      <c r="AE69" s="830"/>
      <c r="AF69" s="830">
        <v>2</v>
      </c>
      <c r="AG69" s="830"/>
      <c r="AH69" s="830"/>
      <c r="AI69" s="830"/>
      <c r="AJ69" s="830"/>
      <c r="AK69" s="830" t="s">
        <v>573</v>
      </c>
      <c r="AL69" s="830"/>
      <c r="AM69" s="830"/>
      <c r="AN69" s="830"/>
      <c r="AO69" s="830"/>
      <c r="AP69" s="830" t="s">
        <v>573</v>
      </c>
      <c r="AQ69" s="830"/>
      <c r="AR69" s="830"/>
      <c r="AS69" s="830"/>
      <c r="AT69" s="830"/>
      <c r="AU69" s="830" t="s">
        <v>573</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c r="A70" s="226">
        <v>3</v>
      </c>
      <c r="B70" s="873" t="s">
        <v>563</v>
      </c>
      <c r="C70" s="874"/>
      <c r="D70" s="874"/>
      <c r="E70" s="874"/>
      <c r="F70" s="874"/>
      <c r="G70" s="874"/>
      <c r="H70" s="874"/>
      <c r="I70" s="874"/>
      <c r="J70" s="874"/>
      <c r="K70" s="874"/>
      <c r="L70" s="874"/>
      <c r="M70" s="874"/>
      <c r="N70" s="874"/>
      <c r="O70" s="874"/>
      <c r="P70" s="875"/>
      <c r="Q70" s="876">
        <v>20</v>
      </c>
      <c r="R70" s="830"/>
      <c r="S70" s="830"/>
      <c r="T70" s="830"/>
      <c r="U70" s="830"/>
      <c r="V70" s="830">
        <v>17</v>
      </c>
      <c r="W70" s="830"/>
      <c r="X70" s="830"/>
      <c r="Y70" s="830"/>
      <c r="Z70" s="830"/>
      <c r="AA70" s="830">
        <v>3</v>
      </c>
      <c r="AB70" s="830"/>
      <c r="AC70" s="830"/>
      <c r="AD70" s="830"/>
      <c r="AE70" s="830"/>
      <c r="AF70" s="830">
        <v>3</v>
      </c>
      <c r="AG70" s="830"/>
      <c r="AH70" s="830"/>
      <c r="AI70" s="830"/>
      <c r="AJ70" s="830"/>
      <c r="AK70" s="830" t="s">
        <v>573</v>
      </c>
      <c r="AL70" s="830"/>
      <c r="AM70" s="830"/>
      <c r="AN70" s="830"/>
      <c r="AO70" s="830"/>
      <c r="AP70" s="830" t="s">
        <v>573</v>
      </c>
      <c r="AQ70" s="830"/>
      <c r="AR70" s="830"/>
      <c r="AS70" s="830"/>
      <c r="AT70" s="830"/>
      <c r="AU70" s="830" t="s">
        <v>573</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c r="A71" s="226">
        <v>4</v>
      </c>
      <c r="B71" s="873" t="s">
        <v>564</v>
      </c>
      <c r="C71" s="874"/>
      <c r="D71" s="874"/>
      <c r="E71" s="874"/>
      <c r="F71" s="874"/>
      <c r="G71" s="874"/>
      <c r="H71" s="874"/>
      <c r="I71" s="874"/>
      <c r="J71" s="874"/>
      <c r="K71" s="874"/>
      <c r="L71" s="874"/>
      <c r="M71" s="874"/>
      <c r="N71" s="874"/>
      <c r="O71" s="874"/>
      <c r="P71" s="875"/>
      <c r="Q71" s="876">
        <v>33</v>
      </c>
      <c r="R71" s="830"/>
      <c r="S71" s="830"/>
      <c r="T71" s="830"/>
      <c r="U71" s="830"/>
      <c r="V71" s="830">
        <v>33</v>
      </c>
      <c r="W71" s="830"/>
      <c r="X71" s="830"/>
      <c r="Y71" s="830"/>
      <c r="Z71" s="830"/>
      <c r="AA71" s="830">
        <v>0</v>
      </c>
      <c r="AB71" s="830"/>
      <c r="AC71" s="830"/>
      <c r="AD71" s="830"/>
      <c r="AE71" s="830"/>
      <c r="AF71" s="830">
        <v>0</v>
      </c>
      <c r="AG71" s="830"/>
      <c r="AH71" s="830"/>
      <c r="AI71" s="830"/>
      <c r="AJ71" s="830"/>
      <c r="AK71" s="830">
        <v>5</v>
      </c>
      <c r="AL71" s="830"/>
      <c r="AM71" s="830"/>
      <c r="AN71" s="830"/>
      <c r="AO71" s="830"/>
      <c r="AP71" s="830" t="s">
        <v>573</v>
      </c>
      <c r="AQ71" s="830"/>
      <c r="AR71" s="830"/>
      <c r="AS71" s="830"/>
      <c r="AT71" s="830"/>
      <c r="AU71" s="830" t="s">
        <v>573</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c r="A72" s="226">
        <v>5</v>
      </c>
      <c r="B72" s="873" t="s">
        <v>565</v>
      </c>
      <c r="C72" s="874"/>
      <c r="D72" s="874"/>
      <c r="E72" s="874"/>
      <c r="F72" s="874"/>
      <c r="G72" s="874"/>
      <c r="H72" s="874"/>
      <c r="I72" s="874"/>
      <c r="J72" s="874"/>
      <c r="K72" s="874"/>
      <c r="L72" s="874"/>
      <c r="M72" s="874"/>
      <c r="N72" s="874"/>
      <c r="O72" s="874"/>
      <c r="P72" s="875"/>
      <c r="Q72" s="876">
        <v>1</v>
      </c>
      <c r="R72" s="830"/>
      <c r="S72" s="830"/>
      <c r="T72" s="830"/>
      <c r="U72" s="830"/>
      <c r="V72" s="830">
        <v>0</v>
      </c>
      <c r="W72" s="830"/>
      <c r="X72" s="830"/>
      <c r="Y72" s="830"/>
      <c r="Z72" s="830"/>
      <c r="AA72" s="830">
        <v>0</v>
      </c>
      <c r="AB72" s="830"/>
      <c r="AC72" s="830"/>
      <c r="AD72" s="830"/>
      <c r="AE72" s="830"/>
      <c r="AF72" s="830">
        <v>0</v>
      </c>
      <c r="AG72" s="830"/>
      <c r="AH72" s="830"/>
      <c r="AI72" s="830"/>
      <c r="AJ72" s="830"/>
      <c r="AK72" s="830" t="s">
        <v>573</v>
      </c>
      <c r="AL72" s="830"/>
      <c r="AM72" s="830"/>
      <c r="AN72" s="830"/>
      <c r="AO72" s="830"/>
      <c r="AP72" s="830" t="s">
        <v>573</v>
      </c>
      <c r="AQ72" s="830"/>
      <c r="AR72" s="830"/>
      <c r="AS72" s="830"/>
      <c r="AT72" s="830"/>
      <c r="AU72" s="830" t="s">
        <v>573</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c r="A73" s="226">
        <v>6</v>
      </c>
      <c r="B73" s="873" t="s">
        <v>566</v>
      </c>
      <c r="C73" s="874"/>
      <c r="D73" s="874"/>
      <c r="E73" s="874"/>
      <c r="F73" s="874"/>
      <c r="G73" s="874"/>
      <c r="H73" s="874"/>
      <c r="I73" s="874"/>
      <c r="J73" s="874"/>
      <c r="K73" s="874"/>
      <c r="L73" s="874"/>
      <c r="M73" s="874"/>
      <c r="N73" s="874"/>
      <c r="O73" s="874"/>
      <c r="P73" s="875"/>
      <c r="Q73" s="876">
        <v>100</v>
      </c>
      <c r="R73" s="830"/>
      <c r="S73" s="830"/>
      <c r="T73" s="830"/>
      <c r="U73" s="830"/>
      <c r="V73" s="830">
        <v>100</v>
      </c>
      <c r="W73" s="830"/>
      <c r="X73" s="830"/>
      <c r="Y73" s="830"/>
      <c r="Z73" s="830"/>
      <c r="AA73" s="830">
        <v>0</v>
      </c>
      <c r="AB73" s="830"/>
      <c r="AC73" s="830"/>
      <c r="AD73" s="830"/>
      <c r="AE73" s="830"/>
      <c r="AF73" s="830" t="s">
        <v>574</v>
      </c>
      <c r="AG73" s="830"/>
      <c r="AH73" s="830"/>
      <c r="AI73" s="830"/>
      <c r="AJ73" s="830"/>
      <c r="AK73" s="830">
        <v>56</v>
      </c>
      <c r="AL73" s="830"/>
      <c r="AM73" s="830"/>
      <c r="AN73" s="830"/>
      <c r="AO73" s="830"/>
      <c r="AP73" s="830" t="s">
        <v>573</v>
      </c>
      <c r="AQ73" s="830"/>
      <c r="AR73" s="830"/>
      <c r="AS73" s="830"/>
      <c r="AT73" s="830"/>
      <c r="AU73" s="830" t="s">
        <v>573</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c r="A74" s="226">
        <v>7</v>
      </c>
      <c r="B74" s="873" t="s">
        <v>567</v>
      </c>
      <c r="C74" s="874"/>
      <c r="D74" s="874"/>
      <c r="E74" s="874"/>
      <c r="F74" s="874"/>
      <c r="G74" s="874"/>
      <c r="H74" s="874"/>
      <c r="I74" s="874"/>
      <c r="J74" s="874"/>
      <c r="K74" s="874"/>
      <c r="L74" s="874"/>
      <c r="M74" s="874"/>
      <c r="N74" s="874"/>
      <c r="O74" s="874"/>
      <c r="P74" s="875"/>
      <c r="Q74" s="876">
        <v>146</v>
      </c>
      <c r="R74" s="830"/>
      <c r="S74" s="830"/>
      <c r="T74" s="830"/>
      <c r="U74" s="830"/>
      <c r="V74" s="830">
        <v>105</v>
      </c>
      <c r="W74" s="830"/>
      <c r="X74" s="830"/>
      <c r="Y74" s="830"/>
      <c r="Z74" s="830"/>
      <c r="AA74" s="830">
        <v>41</v>
      </c>
      <c r="AB74" s="830"/>
      <c r="AC74" s="830"/>
      <c r="AD74" s="830"/>
      <c r="AE74" s="830"/>
      <c r="AF74" s="830">
        <v>41</v>
      </c>
      <c r="AG74" s="830"/>
      <c r="AH74" s="830"/>
      <c r="AI74" s="830"/>
      <c r="AJ74" s="830"/>
      <c r="AK74" s="830" t="s">
        <v>573</v>
      </c>
      <c r="AL74" s="830"/>
      <c r="AM74" s="830"/>
      <c r="AN74" s="830"/>
      <c r="AO74" s="830"/>
      <c r="AP74" s="830" t="s">
        <v>573</v>
      </c>
      <c r="AQ74" s="830"/>
      <c r="AR74" s="830"/>
      <c r="AS74" s="830"/>
      <c r="AT74" s="830"/>
      <c r="AU74" s="830" t="s">
        <v>573</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c r="A75" s="226">
        <v>8</v>
      </c>
      <c r="B75" s="873" t="s">
        <v>568</v>
      </c>
      <c r="C75" s="874"/>
      <c r="D75" s="874"/>
      <c r="E75" s="874"/>
      <c r="F75" s="874"/>
      <c r="G75" s="874"/>
      <c r="H75" s="874"/>
      <c r="I75" s="874"/>
      <c r="J75" s="874"/>
      <c r="K75" s="874"/>
      <c r="L75" s="874"/>
      <c r="M75" s="874"/>
      <c r="N75" s="874"/>
      <c r="O75" s="874"/>
      <c r="P75" s="875"/>
      <c r="Q75" s="877">
        <v>75</v>
      </c>
      <c r="R75" s="878"/>
      <c r="S75" s="878"/>
      <c r="T75" s="878"/>
      <c r="U75" s="834"/>
      <c r="V75" s="879">
        <v>59</v>
      </c>
      <c r="W75" s="878"/>
      <c r="X75" s="878"/>
      <c r="Y75" s="878"/>
      <c r="Z75" s="834"/>
      <c r="AA75" s="879">
        <v>15</v>
      </c>
      <c r="AB75" s="878"/>
      <c r="AC75" s="878"/>
      <c r="AD75" s="878"/>
      <c r="AE75" s="834"/>
      <c r="AF75" s="879">
        <v>15</v>
      </c>
      <c r="AG75" s="878"/>
      <c r="AH75" s="878"/>
      <c r="AI75" s="878"/>
      <c r="AJ75" s="834"/>
      <c r="AK75" s="879" t="s">
        <v>573</v>
      </c>
      <c r="AL75" s="878"/>
      <c r="AM75" s="878"/>
      <c r="AN75" s="878"/>
      <c r="AO75" s="834"/>
      <c r="AP75" s="879" t="s">
        <v>573</v>
      </c>
      <c r="AQ75" s="878"/>
      <c r="AR75" s="878"/>
      <c r="AS75" s="878"/>
      <c r="AT75" s="834"/>
      <c r="AU75" s="879" t="s">
        <v>573</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c r="A76" s="226">
        <v>9</v>
      </c>
      <c r="B76" s="873" t="s">
        <v>569</v>
      </c>
      <c r="C76" s="874"/>
      <c r="D76" s="874"/>
      <c r="E76" s="874"/>
      <c r="F76" s="874"/>
      <c r="G76" s="874"/>
      <c r="H76" s="874"/>
      <c r="I76" s="874"/>
      <c r="J76" s="874"/>
      <c r="K76" s="874"/>
      <c r="L76" s="874"/>
      <c r="M76" s="874"/>
      <c r="N76" s="874"/>
      <c r="O76" s="874"/>
      <c r="P76" s="875"/>
      <c r="Q76" s="877">
        <v>234605</v>
      </c>
      <c r="R76" s="878"/>
      <c r="S76" s="878"/>
      <c r="T76" s="878"/>
      <c r="U76" s="834"/>
      <c r="V76" s="879">
        <v>227058</v>
      </c>
      <c r="W76" s="878"/>
      <c r="X76" s="878"/>
      <c r="Y76" s="878"/>
      <c r="Z76" s="834"/>
      <c r="AA76" s="879">
        <v>7546</v>
      </c>
      <c r="AB76" s="878"/>
      <c r="AC76" s="878"/>
      <c r="AD76" s="878"/>
      <c r="AE76" s="834"/>
      <c r="AF76" s="879">
        <v>7546</v>
      </c>
      <c r="AG76" s="878"/>
      <c r="AH76" s="878"/>
      <c r="AI76" s="878"/>
      <c r="AJ76" s="834"/>
      <c r="AK76" s="879" t="s">
        <v>573</v>
      </c>
      <c r="AL76" s="878"/>
      <c r="AM76" s="878"/>
      <c r="AN76" s="878"/>
      <c r="AO76" s="834"/>
      <c r="AP76" s="879" t="s">
        <v>573</v>
      </c>
      <c r="AQ76" s="878"/>
      <c r="AR76" s="878"/>
      <c r="AS76" s="878"/>
      <c r="AT76" s="834"/>
      <c r="AU76" s="879" t="s">
        <v>573</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c r="A88" s="228" t="s">
        <v>379</v>
      </c>
      <c r="B88" s="789" t="s">
        <v>410</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8142</v>
      </c>
      <c r="AG88" s="844"/>
      <c r="AH88" s="844"/>
      <c r="AI88" s="844"/>
      <c r="AJ88" s="844"/>
      <c r="AK88" s="841"/>
      <c r="AL88" s="841"/>
      <c r="AM88" s="841"/>
      <c r="AN88" s="841"/>
      <c r="AO88" s="841"/>
      <c r="AP88" s="844"/>
      <c r="AQ88" s="844"/>
      <c r="AR88" s="844"/>
      <c r="AS88" s="844"/>
      <c r="AT88" s="844"/>
      <c r="AU88" s="844"/>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789" t="s">
        <v>411</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14</v>
      </c>
      <c r="CS102" s="852"/>
      <c r="CT102" s="852"/>
      <c r="CU102" s="852"/>
      <c r="CV102" s="891"/>
      <c r="CW102" s="890"/>
      <c r="CX102" s="852"/>
      <c r="CY102" s="852"/>
      <c r="CZ102" s="852"/>
      <c r="DA102" s="891"/>
      <c r="DB102" s="890">
        <v>22</v>
      </c>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412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413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414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17" t="s">
        <v>416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c r="A109" s="912" t="s">
        <v>418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419</v>
      </c>
      <c r="AB109" s="893"/>
      <c r="AC109" s="893"/>
      <c r="AD109" s="893"/>
      <c r="AE109" s="894"/>
      <c r="AF109" s="892" t="s">
        <v>420</v>
      </c>
      <c r="AG109" s="893"/>
      <c r="AH109" s="893"/>
      <c r="AI109" s="893"/>
      <c r="AJ109" s="894"/>
      <c r="AK109" s="892" t="s">
        <v>295</v>
      </c>
      <c r="AL109" s="893"/>
      <c r="AM109" s="893"/>
      <c r="AN109" s="893"/>
      <c r="AO109" s="894"/>
      <c r="AP109" s="892" t="s">
        <v>421</v>
      </c>
      <c r="AQ109" s="893"/>
      <c r="AR109" s="893"/>
      <c r="AS109" s="893"/>
      <c r="AT109" s="895"/>
      <c r="AU109" s="912" t="s">
        <v>418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419</v>
      </c>
      <c r="BR109" s="893"/>
      <c r="BS109" s="893"/>
      <c r="BT109" s="893"/>
      <c r="BU109" s="894"/>
      <c r="BV109" s="892" t="s">
        <v>420</v>
      </c>
      <c r="BW109" s="893"/>
      <c r="BX109" s="893"/>
      <c r="BY109" s="893"/>
      <c r="BZ109" s="894"/>
      <c r="CA109" s="892" t="s">
        <v>295</v>
      </c>
      <c r="CB109" s="893"/>
      <c r="CC109" s="893"/>
      <c r="CD109" s="893"/>
      <c r="CE109" s="894"/>
      <c r="CF109" s="913" t="s">
        <v>421</v>
      </c>
      <c r="CG109" s="913"/>
      <c r="CH109" s="913"/>
      <c r="CI109" s="913"/>
      <c r="CJ109" s="913"/>
      <c r="CK109" s="892" t="s">
        <v>422</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419</v>
      </c>
      <c r="DH109" s="893"/>
      <c r="DI109" s="893"/>
      <c r="DJ109" s="893"/>
      <c r="DK109" s="894"/>
      <c r="DL109" s="892" t="s">
        <v>420</v>
      </c>
      <c r="DM109" s="893"/>
      <c r="DN109" s="893"/>
      <c r="DO109" s="893"/>
      <c r="DP109" s="894"/>
      <c r="DQ109" s="892" t="s">
        <v>295</v>
      </c>
      <c r="DR109" s="893"/>
      <c r="DS109" s="893"/>
      <c r="DT109" s="893"/>
      <c r="DU109" s="894"/>
      <c r="DV109" s="892" t="s">
        <v>421</v>
      </c>
      <c r="DW109" s="893"/>
      <c r="DX109" s="893"/>
      <c r="DY109" s="893"/>
      <c r="DZ109" s="895"/>
    </row>
    <row r="110" spans="1:131" s="218" customFormat="1" ht="26.25" customHeight="1">
      <c r="A110" s="896" t="s">
        <v>423</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1187570</v>
      </c>
      <c r="AB110" s="900"/>
      <c r="AC110" s="900"/>
      <c r="AD110" s="900"/>
      <c r="AE110" s="901"/>
      <c r="AF110" s="902">
        <v>1122376</v>
      </c>
      <c r="AG110" s="900"/>
      <c r="AH110" s="900"/>
      <c r="AI110" s="900"/>
      <c r="AJ110" s="901"/>
      <c r="AK110" s="902">
        <v>1162203</v>
      </c>
      <c r="AL110" s="900"/>
      <c r="AM110" s="900"/>
      <c r="AN110" s="900"/>
      <c r="AO110" s="901"/>
      <c r="AP110" s="903">
        <v>35.799999999999997</v>
      </c>
      <c r="AQ110" s="904"/>
      <c r="AR110" s="904"/>
      <c r="AS110" s="904"/>
      <c r="AT110" s="905"/>
      <c r="AU110" s="906" t="s">
        <v>69</v>
      </c>
      <c r="AV110" s="907"/>
      <c r="AW110" s="907"/>
      <c r="AX110" s="907"/>
      <c r="AY110" s="907"/>
      <c r="AZ110" s="929" t="s">
        <v>424</v>
      </c>
      <c r="BA110" s="897"/>
      <c r="BB110" s="897"/>
      <c r="BC110" s="897"/>
      <c r="BD110" s="897"/>
      <c r="BE110" s="897"/>
      <c r="BF110" s="897"/>
      <c r="BG110" s="897"/>
      <c r="BH110" s="897"/>
      <c r="BI110" s="897"/>
      <c r="BJ110" s="897"/>
      <c r="BK110" s="897"/>
      <c r="BL110" s="897"/>
      <c r="BM110" s="897"/>
      <c r="BN110" s="897"/>
      <c r="BO110" s="897"/>
      <c r="BP110" s="898"/>
      <c r="BQ110" s="930">
        <v>9004016</v>
      </c>
      <c r="BR110" s="931"/>
      <c r="BS110" s="931"/>
      <c r="BT110" s="931"/>
      <c r="BU110" s="931"/>
      <c r="BV110" s="931">
        <v>8704346</v>
      </c>
      <c r="BW110" s="931"/>
      <c r="BX110" s="931"/>
      <c r="BY110" s="931"/>
      <c r="BZ110" s="931"/>
      <c r="CA110" s="931">
        <v>7982455</v>
      </c>
      <c r="CB110" s="931"/>
      <c r="CC110" s="931"/>
      <c r="CD110" s="931"/>
      <c r="CE110" s="931"/>
      <c r="CF110" s="944">
        <v>245.6</v>
      </c>
      <c r="CG110" s="945"/>
      <c r="CH110" s="945"/>
      <c r="CI110" s="945"/>
      <c r="CJ110" s="945"/>
      <c r="CK110" s="946" t="s">
        <v>425</v>
      </c>
      <c r="CL110" s="947"/>
      <c r="CM110" s="929" t="s">
        <v>426</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c r="A111" s="934" t="s">
        <v>427</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428</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429</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c r="A112" s="952" t="s">
        <v>430</v>
      </c>
      <c r="B112" s="953"/>
      <c r="C112" s="923" t="s">
        <v>431</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432</v>
      </c>
      <c r="BA112" s="923"/>
      <c r="BB112" s="923"/>
      <c r="BC112" s="923"/>
      <c r="BD112" s="923"/>
      <c r="BE112" s="923"/>
      <c r="BF112" s="923"/>
      <c r="BG112" s="923"/>
      <c r="BH112" s="923"/>
      <c r="BI112" s="923"/>
      <c r="BJ112" s="923"/>
      <c r="BK112" s="923"/>
      <c r="BL112" s="923"/>
      <c r="BM112" s="923"/>
      <c r="BN112" s="923"/>
      <c r="BO112" s="923"/>
      <c r="BP112" s="924"/>
      <c r="BQ112" s="925">
        <v>1649651</v>
      </c>
      <c r="BR112" s="926"/>
      <c r="BS112" s="926"/>
      <c r="BT112" s="926"/>
      <c r="BU112" s="926"/>
      <c r="BV112" s="926">
        <v>1485534</v>
      </c>
      <c r="BW112" s="926"/>
      <c r="BX112" s="926"/>
      <c r="BY112" s="926"/>
      <c r="BZ112" s="926"/>
      <c r="CA112" s="926">
        <v>1265918</v>
      </c>
      <c r="CB112" s="926"/>
      <c r="CC112" s="926"/>
      <c r="CD112" s="926"/>
      <c r="CE112" s="926"/>
      <c r="CF112" s="920">
        <v>39</v>
      </c>
      <c r="CG112" s="921"/>
      <c r="CH112" s="921"/>
      <c r="CI112" s="921"/>
      <c r="CJ112" s="921"/>
      <c r="CK112" s="948"/>
      <c r="CL112" s="949"/>
      <c r="CM112" s="922" t="s">
        <v>433</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c r="A113" s="954"/>
      <c r="B113" s="955"/>
      <c r="C113" s="923" t="s">
        <v>434</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248077</v>
      </c>
      <c r="AB113" s="938"/>
      <c r="AC113" s="938"/>
      <c r="AD113" s="938"/>
      <c r="AE113" s="939"/>
      <c r="AF113" s="940">
        <v>252309</v>
      </c>
      <c r="AG113" s="938"/>
      <c r="AH113" s="938"/>
      <c r="AI113" s="938"/>
      <c r="AJ113" s="939"/>
      <c r="AK113" s="940">
        <v>249186</v>
      </c>
      <c r="AL113" s="938"/>
      <c r="AM113" s="938"/>
      <c r="AN113" s="938"/>
      <c r="AO113" s="939"/>
      <c r="AP113" s="941">
        <v>7.7</v>
      </c>
      <c r="AQ113" s="942"/>
      <c r="AR113" s="942"/>
      <c r="AS113" s="942"/>
      <c r="AT113" s="943"/>
      <c r="AU113" s="908"/>
      <c r="AV113" s="909"/>
      <c r="AW113" s="909"/>
      <c r="AX113" s="909"/>
      <c r="AY113" s="909"/>
      <c r="AZ113" s="922" t="s">
        <v>435</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t="s">
        <v>122</v>
      </c>
      <c r="CB113" s="926"/>
      <c r="CC113" s="926"/>
      <c r="CD113" s="926"/>
      <c r="CE113" s="926"/>
      <c r="CF113" s="920" t="s">
        <v>122</v>
      </c>
      <c r="CG113" s="921"/>
      <c r="CH113" s="921"/>
      <c r="CI113" s="921"/>
      <c r="CJ113" s="921"/>
      <c r="CK113" s="948"/>
      <c r="CL113" s="949"/>
      <c r="CM113" s="922" t="s">
        <v>436</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c r="A114" s="954"/>
      <c r="B114" s="955"/>
      <c r="C114" s="923" t="s">
        <v>437</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t="s">
        <v>122</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438</v>
      </c>
      <c r="BA114" s="923"/>
      <c r="BB114" s="923"/>
      <c r="BC114" s="923"/>
      <c r="BD114" s="923"/>
      <c r="BE114" s="923"/>
      <c r="BF114" s="923"/>
      <c r="BG114" s="923"/>
      <c r="BH114" s="923"/>
      <c r="BI114" s="923"/>
      <c r="BJ114" s="923"/>
      <c r="BK114" s="923"/>
      <c r="BL114" s="923"/>
      <c r="BM114" s="923"/>
      <c r="BN114" s="923"/>
      <c r="BO114" s="923"/>
      <c r="BP114" s="924"/>
      <c r="BQ114" s="925">
        <v>270501</v>
      </c>
      <c r="BR114" s="926"/>
      <c r="BS114" s="926"/>
      <c r="BT114" s="926"/>
      <c r="BU114" s="926"/>
      <c r="BV114" s="926">
        <v>269703</v>
      </c>
      <c r="BW114" s="926"/>
      <c r="BX114" s="926"/>
      <c r="BY114" s="926"/>
      <c r="BZ114" s="926"/>
      <c r="CA114" s="926">
        <v>222247</v>
      </c>
      <c r="CB114" s="926"/>
      <c r="CC114" s="926"/>
      <c r="CD114" s="926"/>
      <c r="CE114" s="926"/>
      <c r="CF114" s="920">
        <v>6.8</v>
      </c>
      <c r="CG114" s="921"/>
      <c r="CH114" s="921"/>
      <c r="CI114" s="921"/>
      <c r="CJ114" s="921"/>
      <c r="CK114" s="948"/>
      <c r="CL114" s="949"/>
      <c r="CM114" s="922" t="s">
        <v>439</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c r="A115" s="954"/>
      <c r="B115" s="955"/>
      <c r="C115" s="923" t="s">
        <v>440</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441</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442</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c r="A116" s="956"/>
      <c r="B116" s="957"/>
      <c r="C116" s="965" t="s">
        <v>443</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444</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445</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446</v>
      </c>
      <c r="Z117" s="894"/>
      <c r="AA117" s="978">
        <v>1435647</v>
      </c>
      <c r="AB117" s="979"/>
      <c r="AC117" s="979"/>
      <c r="AD117" s="979"/>
      <c r="AE117" s="980"/>
      <c r="AF117" s="981">
        <v>1374685</v>
      </c>
      <c r="AG117" s="979"/>
      <c r="AH117" s="979"/>
      <c r="AI117" s="979"/>
      <c r="AJ117" s="980"/>
      <c r="AK117" s="981">
        <v>1411389</v>
      </c>
      <c r="AL117" s="979"/>
      <c r="AM117" s="979"/>
      <c r="AN117" s="979"/>
      <c r="AO117" s="980"/>
      <c r="AP117" s="982"/>
      <c r="AQ117" s="983"/>
      <c r="AR117" s="983"/>
      <c r="AS117" s="983"/>
      <c r="AT117" s="984"/>
      <c r="AU117" s="908"/>
      <c r="AV117" s="909"/>
      <c r="AW117" s="909"/>
      <c r="AX117" s="909"/>
      <c r="AY117" s="909"/>
      <c r="AZ117" s="974" t="s">
        <v>447</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448</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c r="A118" s="912" t="s">
        <v>422</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419</v>
      </c>
      <c r="AB118" s="893"/>
      <c r="AC118" s="893"/>
      <c r="AD118" s="893"/>
      <c r="AE118" s="894"/>
      <c r="AF118" s="892" t="s">
        <v>420</v>
      </c>
      <c r="AG118" s="893"/>
      <c r="AH118" s="893"/>
      <c r="AI118" s="893"/>
      <c r="AJ118" s="894"/>
      <c r="AK118" s="892" t="s">
        <v>295</v>
      </c>
      <c r="AL118" s="893"/>
      <c r="AM118" s="893"/>
      <c r="AN118" s="893"/>
      <c r="AO118" s="894"/>
      <c r="AP118" s="970" t="s">
        <v>421</v>
      </c>
      <c r="AQ118" s="971"/>
      <c r="AR118" s="971"/>
      <c r="AS118" s="971"/>
      <c r="AT118" s="972"/>
      <c r="AU118" s="908"/>
      <c r="AV118" s="909"/>
      <c r="AW118" s="909"/>
      <c r="AX118" s="909"/>
      <c r="AY118" s="909"/>
      <c r="AZ118" s="973" t="s">
        <v>449</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450</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c r="A119" s="1056" t="s">
        <v>425</v>
      </c>
      <c r="B119" s="947"/>
      <c r="C119" s="929" t="s">
        <v>426</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451</v>
      </c>
      <c r="BP119" s="1005"/>
      <c r="BQ119" s="999">
        <v>10924168</v>
      </c>
      <c r="BR119" s="1000"/>
      <c r="BS119" s="1000"/>
      <c r="BT119" s="1000"/>
      <c r="BU119" s="1000"/>
      <c r="BV119" s="1000">
        <v>10459583</v>
      </c>
      <c r="BW119" s="1000"/>
      <c r="BX119" s="1000"/>
      <c r="BY119" s="1000"/>
      <c r="BZ119" s="1000"/>
      <c r="CA119" s="1000">
        <v>9470620</v>
      </c>
      <c r="CB119" s="1000"/>
      <c r="CC119" s="1000"/>
      <c r="CD119" s="1000"/>
      <c r="CE119" s="1000"/>
      <c r="CF119" s="1001"/>
      <c r="CG119" s="1002"/>
      <c r="CH119" s="1002"/>
      <c r="CI119" s="1002"/>
      <c r="CJ119" s="1003"/>
      <c r="CK119" s="950"/>
      <c r="CL119" s="951"/>
      <c r="CM119" s="973" t="s">
        <v>452</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c r="A120" s="1057"/>
      <c r="B120" s="949"/>
      <c r="C120" s="922" t="s">
        <v>429</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453</v>
      </c>
      <c r="AV120" s="992"/>
      <c r="AW120" s="992"/>
      <c r="AX120" s="992"/>
      <c r="AY120" s="993"/>
      <c r="AZ120" s="929" t="s">
        <v>454</v>
      </c>
      <c r="BA120" s="897"/>
      <c r="BB120" s="897"/>
      <c r="BC120" s="897"/>
      <c r="BD120" s="897"/>
      <c r="BE120" s="897"/>
      <c r="BF120" s="897"/>
      <c r="BG120" s="897"/>
      <c r="BH120" s="897"/>
      <c r="BI120" s="897"/>
      <c r="BJ120" s="897"/>
      <c r="BK120" s="897"/>
      <c r="BL120" s="897"/>
      <c r="BM120" s="897"/>
      <c r="BN120" s="897"/>
      <c r="BO120" s="897"/>
      <c r="BP120" s="898"/>
      <c r="BQ120" s="930">
        <v>2213285</v>
      </c>
      <c r="BR120" s="931"/>
      <c r="BS120" s="931"/>
      <c r="BT120" s="931"/>
      <c r="BU120" s="931"/>
      <c r="BV120" s="931">
        <v>1894439</v>
      </c>
      <c r="BW120" s="931"/>
      <c r="BX120" s="931"/>
      <c r="BY120" s="931"/>
      <c r="BZ120" s="931"/>
      <c r="CA120" s="931">
        <v>1583620</v>
      </c>
      <c r="CB120" s="931"/>
      <c r="CC120" s="931"/>
      <c r="CD120" s="931"/>
      <c r="CE120" s="931"/>
      <c r="CF120" s="944">
        <v>48.7</v>
      </c>
      <c r="CG120" s="945"/>
      <c r="CH120" s="945"/>
      <c r="CI120" s="945"/>
      <c r="CJ120" s="945"/>
      <c r="CK120" s="1006" t="s">
        <v>455</v>
      </c>
      <c r="CL120" s="1007"/>
      <c r="CM120" s="1007"/>
      <c r="CN120" s="1007"/>
      <c r="CO120" s="1008"/>
      <c r="CP120" s="1014" t="s">
        <v>400</v>
      </c>
      <c r="CQ120" s="1015"/>
      <c r="CR120" s="1015"/>
      <c r="CS120" s="1015"/>
      <c r="CT120" s="1015"/>
      <c r="CU120" s="1015"/>
      <c r="CV120" s="1015"/>
      <c r="CW120" s="1015"/>
      <c r="CX120" s="1015"/>
      <c r="CY120" s="1015"/>
      <c r="CZ120" s="1015"/>
      <c r="DA120" s="1015"/>
      <c r="DB120" s="1015"/>
      <c r="DC120" s="1015"/>
      <c r="DD120" s="1015"/>
      <c r="DE120" s="1015"/>
      <c r="DF120" s="1016"/>
      <c r="DG120" s="930">
        <v>1062430</v>
      </c>
      <c r="DH120" s="931"/>
      <c r="DI120" s="931"/>
      <c r="DJ120" s="931"/>
      <c r="DK120" s="931"/>
      <c r="DL120" s="931">
        <v>968943</v>
      </c>
      <c r="DM120" s="931"/>
      <c r="DN120" s="931"/>
      <c r="DO120" s="931"/>
      <c r="DP120" s="931"/>
      <c r="DQ120" s="931">
        <v>834856</v>
      </c>
      <c r="DR120" s="931"/>
      <c r="DS120" s="931"/>
      <c r="DT120" s="931"/>
      <c r="DU120" s="931"/>
      <c r="DV120" s="932">
        <v>25.7</v>
      </c>
      <c r="DW120" s="932"/>
      <c r="DX120" s="932"/>
      <c r="DY120" s="932"/>
      <c r="DZ120" s="933"/>
    </row>
    <row r="121" spans="1:130" s="218" customFormat="1" ht="26.25" customHeight="1">
      <c r="A121" s="1057"/>
      <c r="B121" s="949"/>
      <c r="C121" s="974" t="s">
        <v>456</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457</v>
      </c>
      <c r="BA121" s="923"/>
      <c r="BB121" s="923"/>
      <c r="BC121" s="923"/>
      <c r="BD121" s="923"/>
      <c r="BE121" s="923"/>
      <c r="BF121" s="923"/>
      <c r="BG121" s="923"/>
      <c r="BH121" s="923"/>
      <c r="BI121" s="923"/>
      <c r="BJ121" s="923"/>
      <c r="BK121" s="923"/>
      <c r="BL121" s="923"/>
      <c r="BM121" s="923"/>
      <c r="BN121" s="923"/>
      <c r="BO121" s="923"/>
      <c r="BP121" s="924"/>
      <c r="BQ121" s="925">
        <v>888543</v>
      </c>
      <c r="BR121" s="926"/>
      <c r="BS121" s="926"/>
      <c r="BT121" s="926"/>
      <c r="BU121" s="926"/>
      <c r="BV121" s="926">
        <v>797634</v>
      </c>
      <c r="BW121" s="926"/>
      <c r="BX121" s="926"/>
      <c r="BY121" s="926"/>
      <c r="BZ121" s="926"/>
      <c r="CA121" s="926">
        <v>707068</v>
      </c>
      <c r="CB121" s="926"/>
      <c r="CC121" s="926"/>
      <c r="CD121" s="926"/>
      <c r="CE121" s="926"/>
      <c r="CF121" s="920">
        <v>21.8</v>
      </c>
      <c r="CG121" s="921"/>
      <c r="CH121" s="921"/>
      <c r="CI121" s="921"/>
      <c r="CJ121" s="921"/>
      <c r="CK121" s="1009"/>
      <c r="CL121" s="1010"/>
      <c r="CM121" s="1010"/>
      <c r="CN121" s="1010"/>
      <c r="CO121" s="1011"/>
      <c r="CP121" s="1019" t="s">
        <v>399</v>
      </c>
      <c r="CQ121" s="1020"/>
      <c r="CR121" s="1020"/>
      <c r="CS121" s="1020"/>
      <c r="CT121" s="1020"/>
      <c r="CU121" s="1020"/>
      <c r="CV121" s="1020"/>
      <c r="CW121" s="1020"/>
      <c r="CX121" s="1020"/>
      <c r="CY121" s="1020"/>
      <c r="CZ121" s="1020"/>
      <c r="DA121" s="1020"/>
      <c r="DB121" s="1020"/>
      <c r="DC121" s="1020"/>
      <c r="DD121" s="1020"/>
      <c r="DE121" s="1020"/>
      <c r="DF121" s="1021"/>
      <c r="DG121" s="925">
        <v>219139</v>
      </c>
      <c r="DH121" s="926"/>
      <c r="DI121" s="926"/>
      <c r="DJ121" s="926"/>
      <c r="DK121" s="926"/>
      <c r="DL121" s="926">
        <v>193679</v>
      </c>
      <c r="DM121" s="926"/>
      <c r="DN121" s="926"/>
      <c r="DO121" s="926"/>
      <c r="DP121" s="926"/>
      <c r="DQ121" s="926">
        <v>159252</v>
      </c>
      <c r="DR121" s="926"/>
      <c r="DS121" s="926"/>
      <c r="DT121" s="926"/>
      <c r="DU121" s="926"/>
      <c r="DV121" s="927">
        <v>4.9000000000000004</v>
      </c>
      <c r="DW121" s="927"/>
      <c r="DX121" s="927"/>
      <c r="DY121" s="927"/>
      <c r="DZ121" s="928"/>
    </row>
    <row r="122" spans="1:130" s="218" customFormat="1" ht="26.25" customHeight="1">
      <c r="A122" s="1057"/>
      <c r="B122" s="949"/>
      <c r="C122" s="922" t="s">
        <v>439</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458</v>
      </c>
      <c r="BA122" s="965"/>
      <c r="BB122" s="965"/>
      <c r="BC122" s="965"/>
      <c r="BD122" s="965"/>
      <c r="BE122" s="965"/>
      <c r="BF122" s="965"/>
      <c r="BG122" s="965"/>
      <c r="BH122" s="965"/>
      <c r="BI122" s="965"/>
      <c r="BJ122" s="965"/>
      <c r="BK122" s="965"/>
      <c r="BL122" s="965"/>
      <c r="BM122" s="965"/>
      <c r="BN122" s="965"/>
      <c r="BO122" s="965"/>
      <c r="BP122" s="966"/>
      <c r="BQ122" s="999">
        <v>6887299</v>
      </c>
      <c r="BR122" s="1000"/>
      <c r="BS122" s="1000"/>
      <c r="BT122" s="1000"/>
      <c r="BU122" s="1000"/>
      <c r="BV122" s="1000">
        <v>6629742</v>
      </c>
      <c r="BW122" s="1000"/>
      <c r="BX122" s="1000"/>
      <c r="BY122" s="1000"/>
      <c r="BZ122" s="1000"/>
      <c r="CA122" s="1000">
        <v>5991280</v>
      </c>
      <c r="CB122" s="1000"/>
      <c r="CC122" s="1000"/>
      <c r="CD122" s="1000"/>
      <c r="CE122" s="1000"/>
      <c r="CF122" s="1017">
        <v>184.3</v>
      </c>
      <c r="CG122" s="1018"/>
      <c r="CH122" s="1018"/>
      <c r="CI122" s="1018"/>
      <c r="CJ122" s="1018"/>
      <c r="CK122" s="1009"/>
      <c r="CL122" s="1010"/>
      <c r="CM122" s="1010"/>
      <c r="CN122" s="1010"/>
      <c r="CO122" s="1011"/>
      <c r="CP122" s="1019" t="s">
        <v>401</v>
      </c>
      <c r="CQ122" s="1020"/>
      <c r="CR122" s="1020"/>
      <c r="CS122" s="1020"/>
      <c r="CT122" s="1020"/>
      <c r="CU122" s="1020"/>
      <c r="CV122" s="1020"/>
      <c r="CW122" s="1020"/>
      <c r="CX122" s="1020"/>
      <c r="CY122" s="1020"/>
      <c r="CZ122" s="1020"/>
      <c r="DA122" s="1020"/>
      <c r="DB122" s="1020"/>
      <c r="DC122" s="1020"/>
      <c r="DD122" s="1020"/>
      <c r="DE122" s="1020"/>
      <c r="DF122" s="1021"/>
      <c r="DG122" s="925">
        <v>129007</v>
      </c>
      <c r="DH122" s="926"/>
      <c r="DI122" s="926"/>
      <c r="DJ122" s="926"/>
      <c r="DK122" s="926"/>
      <c r="DL122" s="926">
        <v>112296</v>
      </c>
      <c r="DM122" s="926"/>
      <c r="DN122" s="926"/>
      <c r="DO122" s="926"/>
      <c r="DP122" s="926"/>
      <c r="DQ122" s="926">
        <v>90522</v>
      </c>
      <c r="DR122" s="926"/>
      <c r="DS122" s="926"/>
      <c r="DT122" s="926"/>
      <c r="DU122" s="926"/>
      <c r="DV122" s="927">
        <v>2.8</v>
      </c>
      <c r="DW122" s="927"/>
      <c r="DX122" s="927"/>
      <c r="DY122" s="927"/>
      <c r="DZ122" s="928"/>
    </row>
    <row r="123" spans="1:130" s="218" customFormat="1" ht="26.25" customHeight="1">
      <c r="A123" s="1057"/>
      <c r="B123" s="949"/>
      <c r="C123" s="922" t="s">
        <v>445</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459</v>
      </c>
      <c r="BP123" s="1005"/>
      <c r="BQ123" s="1063">
        <v>9989127</v>
      </c>
      <c r="BR123" s="1064"/>
      <c r="BS123" s="1064"/>
      <c r="BT123" s="1064"/>
      <c r="BU123" s="1064"/>
      <c r="BV123" s="1064">
        <v>9321815</v>
      </c>
      <c r="BW123" s="1064"/>
      <c r="BX123" s="1064"/>
      <c r="BY123" s="1064"/>
      <c r="BZ123" s="1064"/>
      <c r="CA123" s="1064">
        <v>8281968</v>
      </c>
      <c r="CB123" s="1064"/>
      <c r="CC123" s="1064"/>
      <c r="CD123" s="1064"/>
      <c r="CE123" s="1064"/>
      <c r="CF123" s="1001"/>
      <c r="CG123" s="1002"/>
      <c r="CH123" s="1002"/>
      <c r="CI123" s="1002"/>
      <c r="CJ123" s="1003"/>
      <c r="CK123" s="1009"/>
      <c r="CL123" s="1010"/>
      <c r="CM123" s="1010"/>
      <c r="CN123" s="1010"/>
      <c r="CO123" s="1011"/>
      <c r="CP123" s="1019" t="s">
        <v>394</v>
      </c>
      <c r="CQ123" s="1020"/>
      <c r="CR123" s="1020"/>
      <c r="CS123" s="1020"/>
      <c r="CT123" s="1020"/>
      <c r="CU123" s="1020"/>
      <c r="CV123" s="1020"/>
      <c r="CW123" s="1020"/>
      <c r="CX123" s="1020"/>
      <c r="CY123" s="1020"/>
      <c r="CZ123" s="1020"/>
      <c r="DA123" s="1020"/>
      <c r="DB123" s="1020"/>
      <c r="DC123" s="1020"/>
      <c r="DD123" s="1020"/>
      <c r="DE123" s="1020"/>
      <c r="DF123" s="1021"/>
      <c r="DG123" s="958">
        <v>77108</v>
      </c>
      <c r="DH123" s="959"/>
      <c r="DI123" s="959"/>
      <c r="DJ123" s="959"/>
      <c r="DK123" s="960"/>
      <c r="DL123" s="961">
        <v>71365</v>
      </c>
      <c r="DM123" s="959"/>
      <c r="DN123" s="959"/>
      <c r="DO123" s="959"/>
      <c r="DP123" s="960"/>
      <c r="DQ123" s="961">
        <v>58611</v>
      </c>
      <c r="DR123" s="959"/>
      <c r="DS123" s="959"/>
      <c r="DT123" s="959"/>
      <c r="DU123" s="960"/>
      <c r="DV123" s="962">
        <v>1.8</v>
      </c>
      <c r="DW123" s="963"/>
      <c r="DX123" s="963"/>
      <c r="DY123" s="963"/>
      <c r="DZ123" s="964"/>
    </row>
    <row r="124" spans="1:130" s="218" customFormat="1" ht="26.25" customHeight="1" thickBot="1">
      <c r="A124" s="1057"/>
      <c r="B124" s="949"/>
      <c r="C124" s="922" t="s">
        <v>448</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460</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29.7</v>
      </c>
      <c r="BR124" s="1027"/>
      <c r="BS124" s="1027"/>
      <c r="BT124" s="1027"/>
      <c r="BU124" s="1027"/>
      <c r="BV124" s="1027">
        <v>35.700000000000003</v>
      </c>
      <c r="BW124" s="1027"/>
      <c r="BX124" s="1027"/>
      <c r="BY124" s="1027"/>
      <c r="BZ124" s="1027"/>
      <c r="CA124" s="1027">
        <v>36.5</v>
      </c>
      <c r="CB124" s="1027"/>
      <c r="CC124" s="1027"/>
      <c r="CD124" s="1027"/>
      <c r="CE124" s="1027"/>
      <c r="CF124" s="1028"/>
      <c r="CG124" s="1029"/>
      <c r="CH124" s="1029"/>
      <c r="CI124" s="1029"/>
      <c r="CJ124" s="1030"/>
      <c r="CK124" s="1012"/>
      <c r="CL124" s="1012"/>
      <c r="CM124" s="1012"/>
      <c r="CN124" s="1012"/>
      <c r="CO124" s="1013"/>
      <c r="CP124" s="1019" t="s">
        <v>461</v>
      </c>
      <c r="CQ124" s="1020"/>
      <c r="CR124" s="1020"/>
      <c r="CS124" s="1020"/>
      <c r="CT124" s="1020"/>
      <c r="CU124" s="1020"/>
      <c r="CV124" s="1020"/>
      <c r="CW124" s="1020"/>
      <c r="CX124" s="1020"/>
      <c r="CY124" s="1020"/>
      <c r="CZ124" s="1020"/>
      <c r="DA124" s="1020"/>
      <c r="DB124" s="1020"/>
      <c r="DC124" s="1020"/>
      <c r="DD124" s="1020"/>
      <c r="DE124" s="1020"/>
      <c r="DF124" s="1021"/>
      <c r="DG124" s="1004">
        <v>161967</v>
      </c>
      <c r="DH124" s="986"/>
      <c r="DI124" s="986"/>
      <c r="DJ124" s="986"/>
      <c r="DK124" s="987"/>
      <c r="DL124" s="985">
        <v>139251</v>
      </c>
      <c r="DM124" s="986"/>
      <c r="DN124" s="986"/>
      <c r="DO124" s="986"/>
      <c r="DP124" s="987"/>
      <c r="DQ124" s="985">
        <v>122677</v>
      </c>
      <c r="DR124" s="986"/>
      <c r="DS124" s="986"/>
      <c r="DT124" s="986"/>
      <c r="DU124" s="987"/>
      <c r="DV124" s="988">
        <v>3.8</v>
      </c>
      <c r="DW124" s="989"/>
      <c r="DX124" s="989"/>
      <c r="DY124" s="989"/>
      <c r="DZ124" s="990"/>
    </row>
    <row r="125" spans="1:130" s="218" customFormat="1" ht="26.25" customHeight="1">
      <c r="A125" s="1057"/>
      <c r="B125" s="949"/>
      <c r="C125" s="922" t="s">
        <v>450</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462</v>
      </c>
      <c r="CL125" s="1007"/>
      <c r="CM125" s="1007"/>
      <c r="CN125" s="1007"/>
      <c r="CO125" s="1008"/>
      <c r="CP125" s="929" t="s">
        <v>463</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c r="A126" s="1057"/>
      <c r="B126" s="949"/>
      <c r="C126" s="922" t="s">
        <v>452</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464</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c r="A127" s="1058"/>
      <c r="B127" s="951"/>
      <c r="C127" s="973" t="s">
        <v>465</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466</v>
      </c>
      <c r="AY127" s="1032"/>
      <c r="AZ127" s="1032"/>
      <c r="BA127" s="1032"/>
      <c r="BB127" s="1032"/>
      <c r="BC127" s="1032"/>
      <c r="BD127" s="1032"/>
      <c r="BE127" s="1033"/>
      <c r="BF127" s="1034" t="s">
        <v>467</v>
      </c>
      <c r="BG127" s="1032"/>
      <c r="BH127" s="1032"/>
      <c r="BI127" s="1032"/>
      <c r="BJ127" s="1032"/>
      <c r="BK127" s="1032"/>
      <c r="BL127" s="1033"/>
      <c r="BM127" s="1034" t="s">
        <v>468</v>
      </c>
      <c r="BN127" s="1032"/>
      <c r="BO127" s="1032"/>
      <c r="BP127" s="1032"/>
      <c r="BQ127" s="1032"/>
      <c r="BR127" s="1032"/>
      <c r="BS127" s="1033"/>
      <c r="BT127" s="1034" t="s">
        <v>469</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470</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c r="A128" s="1041" t="s">
        <v>471</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472</v>
      </c>
      <c r="X128" s="1043"/>
      <c r="Y128" s="1043"/>
      <c r="Z128" s="1044"/>
      <c r="AA128" s="1045">
        <v>61279</v>
      </c>
      <c r="AB128" s="1046"/>
      <c r="AC128" s="1046"/>
      <c r="AD128" s="1046"/>
      <c r="AE128" s="1047"/>
      <c r="AF128" s="1048">
        <v>60245</v>
      </c>
      <c r="AG128" s="1046"/>
      <c r="AH128" s="1046"/>
      <c r="AI128" s="1046"/>
      <c r="AJ128" s="1047"/>
      <c r="AK128" s="1048">
        <v>58164</v>
      </c>
      <c r="AL128" s="1046"/>
      <c r="AM128" s="1046"/>
      <c r="AN128" s="1046"/>
      <c r="AO128" s="1047"/>
      <c r="AP128" s="1049"/>
      <c r="AQ128" s="1050"/>
      <c r="AR128" s="1050"/>
      <c r="AS128" s="1050"/>
      <c r="AT128" s="1051"/>
      <c r="AU128" s="220"/>
      <c r="AV128" s="220"/>
      <c r="AW128" s="220"/>
      <c r="AX128" s="896" t="s">
        <v>473</v>
      </c>
      <c r="AY128" s="897"/>
      <c r="AZ128" s="897"/>
      <c r="BA128" s="897"/>
      <c r="BB128" s="897"/>
      <c r="BC128" s="897"/>
      <c r="BD128" s="897"/>
      <c r="BE128" s="898"/>
      <c r="BF128" s="1052" t="s">
        <v>122</v>
      </c>
      <c r="BG128" s="1053"/>
      <c r="BH128" s="1053"/>
      <c r="BI128" s="1053"/>
      <c r="BJ128" s="1053"/>
      <c r="BK128" s="1053"/>
      <c r="BL128" s="1054"/>
      <c r="BM128" s="1052">
        <v>15</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474</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475</v>
      </c>
      <c r="X129" s="1071"/>
      <c r="Y129" s="1071"/>
      <c r="Z129" s="1072"/>
      <c r="AA129" s="958">
        <v>4055693</v>
      </c>
      <c r="AB129" s="959"/>
      <c r="AC129" s="959"/>
      <c r="AD129" s="959"/>
      <c r="AE129" s="960"/>
      <c r="AF129" s="961">
        <v>4045520</v>
      </c>
      <c r="AG129" s="959"/>
      <c r="AH129" s="959"/>
      <c r="AI129" s="959"/>
      <c r="AJ129" s="960"/>
      <c r="AK129" s="961">
        <v>4129361</v>
      </c>
      <c r="AL129" s="959"/>
      <c r="AM129" s="959"/>
      <c r="AN129" s="959"/>
      <c r="AO129" s="960"/>
      <c r="AP129" s="1073"/>
      <c r="AQ129" s="1074"/>
      <c r="AR129" s="1074"/>
      <c r="AS129" s="1074"/>
      <c r="AT129" s="1075"/>
      <c r="AU129" s="221"/>
      <c r="AV129" s="221"/>
      <c r="AW129" s="221"/>
      <c r="AX129" s="1065" t="s">
        <v>476</v>
      </c>
      <c r="AY129" s="923"/>
      <c r="AZ129" s="923"/>
      <c r="BA129" s="923"/>
      <c r="BB129" s="923"/>
      <c r="BC129" s="923"/>
      <c r="BD129" s="923"/>
      <c r="BE129" s="924"/>
      <c r="BF129" s="1066" t="s">
        <v>122</v>
      </c>
      <c r="BG129" s="1067"/>
      <c r="BH129" s="1067"/>
      <c r="BI129" s="1067"/>
      <c r="BJ129" s="1067"/>
      <c r="BK129" s="1067"/>
      <c r="BL129" s="1068"/>
      <c r="BM129" s="1066">
        <v>20</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934" t="s">
        <v>477</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478</v>
      </c>
      <c r="X130" s="1071"/>
      <c r="Y130" s="1071"/>
      <c r="Z130" s="1072"/>
      <c r="AA130" s="958">
        <v>914940</v>
      </c>
      <c r="AB130" s="959"/>
      <c r="AC130" s="959"/>
      <c r="AD130" s="959"/>
      <c r="AE130" s="960"/>
      <c r="AF130" s="961">
        <v>863885</v>
      </c>
      <c r="AG130" s="959"/>
      <c r="AH130" s="959"/>
      <c r="AI130" s="959"/>
      <c r="AJ130" s="960"/>
      <c r="AK130" s="961">
        <v>879372</v>
      </c>
      <c r="AL130" s="959"/>
      <c r="AM130" s="959"/>
      <c r="AN130" s="959"/>
      <c r="AO130" s="960"/>
      <c r="AP130" s="1073"/>
      <c r="AQ130" s="1074"/>
      <c r="AR130" s="1074"/>
      <c r="AS130" s="1074"/>
      <c r="AT130" s="1075"/>
      <c r="AU130" s="221"/>
      <c r="AV130" s="221"/>
      <c r="AW130" s="221"/>
      <c r="AX130" s="1065" t="s">
        <v>479</v>
      </c>
      <c r="AY130" s="923"/>
      <c r="AZ130" s="923"/>
      <c r="BA130" s="923"/>
      <c r="BB130" s="923"/>
      <c r="BC130" s="923"/>
      <c r="BD130" s="923"/>
      <c r="BE130" s="924"/>
      <c r="BF130" s="1101">
        <v>14.4</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480</v>
      </c>
      <c r="X131" s="1108"/>
      <c r="Y131" s="1108"/>
      <c r="Z131" s="1109"/>
      <c r="AA131" s="1004">
        <v>3140753</v>
      </c>
      <c r="AB131" s="986"/>
      <c r="AC131" s="986"/>
      <c r="AD131" s="986"/>
      <c r="AE131" s="987"/>
      <c r="AF131" s="985">
        <v>3181635</v>
      </c>
      <c r="AG131" s="986"/>
      <c r="AH131" s="986"/>
      <c r="AI131" s="986"/>
      <c r="AJ131" s="987"/>
      <c r="AK131" s="985">
        <v>3249989</v>
      </c>
      <c r="AL131" s="986"/>
      <c r="AM131" s="986"/>
      <c r="AN131" s="986"/>
      <c r="AO131" s="987"/>
      <c r="AP131" s="1110"/>
      <c r="AQ131" s="1111"/>
      <c r="AR131" s="1111"/>
      <c r="AS131" s="1111"/>
      <c r="AT131" s="1112"/>
      <c r="AU131" s="221"/>
      <c r="AV131" s="221"/>
      <c r="AW131" s="221"/>
      <c r="AX131" s="1083" t="s">
        <v>481</v>
      </c>
      <c r="AY131" s="726"/>
      <c r="AZ131" s="726"/>
      <c r="BA131" s="726"/>
      <c r="BB131" s="726"/>
      <c r="BC131" s="726"/>
      <c r="BD131" s="726"/>
      <c r="BE131" s="1036"/>
      <c r="BF131" s="1084">
        <v>36.5</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1090" t="s">
        <v>482</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483</v>
      </c>
      <c r="W132" s="1094"/>
      <c r="X132" s="1094"/>
      <c r="Y132" s="1094"/>
      <c r="Z132" s="1095"/>
      <c r="AA132" s="1096">
        <v>14.627957049999999</v>
      </c>
      <c r="AB132" s="1097"/>
      <c r="AC132" s="1097"/>
      <c r="AD132" s="1097"/>
      <c r="AE132" s="1098"/>
      <c r="AF132" s="1099">
        <v>14.161115280000001</v>
      </c>
      <c r="AG132" s="1097"/>
      <c r="AH132" s="1097"/>
      <c r="AI132" s="1097"/>
      <c r="AJ132" s="1098"/>
      <c r="AK132" s="1099">
        <v>14.580141660000001</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484</v>
      </c>
      <c r="W133" s="1077"/>
      <c r="X133" s="1077"/>
      <c r="Y133" s="1077"/>
      <c r="Z133" s="1078"/>
      <c r="AA133" s="1079">
        <v>13.3</v>
      </c>
      <c r="AB133" s="1080"/>
      <c r="AC133" s="1080"/>
      <c r="AD133" s="1080"/>
      <c r="AE133" s="1081"/>
      <c r="AF133" s="1079">
        <v>13.7</v>
      </c>
      <c r="AG133" s="1080"/>
      <c r="AH133" s="1080"/>
      <c r="AI133" s="1080"/>
      <c r="AJ133" s="1081"/>
      <c r="AK133" s="1079">
        <v>14.4</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yUN/QEBUvVp2Jlm2GhsASJo7lC64NijEuQcm2ARVk8Wa58zLUX7zz3ls9N7QUCDmlbpbVIXRCklT3jIMj84z+A==" saltValue="oxFbc6S+FCPHJjabNJ2cU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cols>
    <col min="1" max="120" width="2.7265625" style="248" customWidth="1"/>
    <col min="121" max="121" width="0" style="247" hidden="1" customWidth="1"/>
    <col min="122" max="16384" width="9" style="247" hidden="1"/>
  </cols>
  <sheetData>
    <row r="1" spans="1:120" ht="1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7"/>
    </row>
    <row r="17" spans="119:120" ht="13">
      <c r="DP17" s="247"/>
    </row>
    <row r="18" spans="119:120" ht="13"/>
    <row r="19" spans="119:120" ht="13"/>
    <row r="20" spans="119:120" ht="13">
      <c r="DO20" s="247"/>
      <c r="DP20" s="247"/>
    </row>
    <row r="21" spans="119:120" ht="13">
      <c r="DP21" s="247"/>
    </row>
    <row r="22" spans="119:120" ht="13"/>
    <row r="23" spans="119:120" ht="13">
      <c r="DO23" s="247"/>
      <c r="DP23" s="247"/>
    </row>
    <row r="24" spans="119:120" ht="13">
      <c r="DP24" s="247"/>
    </row>
    <row r="25" spans="119:120" ht="13">
      <c r="DP25" s="247"/>
    </row>
    <row r="26" spans="119:120" ht="13">
      <c r="DO26" s="247"/>
      <c r="DP26" s="247"/>
    </row>
    <row r="27" spans="119:120" ht="13"/>
    <row r="28" spans="119:120" ht="13">
      <c r="DO28" s="247"/>
      <c r="DP28" s="247"/>
    </row>
    <row r="29" spans="119:120" ht="13">
      <c r="DP29" s="247"/>
    </row>
    <row r="30" spans="119:120" ht="13"/>
    <row r="31" spans="119:120" ht="13">
      <c r="DO31" s="247"/>
      <c r="DP31" s="247"/>
    </row>
    <row r="32" spans="119:120" ht="13"/>
    <row r="33" spans="98:120" ht="13">
      <c r="DO33" s="247"/>
      <c r="DP33" s="247"/>
    </row>
    <row r="34" spans="98:120" ht="13">
      <c r="DM34" s="247"/>
    </row>
    <row r="35" spans="98:120" ht="13">
      <c r="CT35" s="247"/>
      <c r="CU35" s="247"/>
      <c r="CV35" s="247"/>
      <c r="CY35" s="247"/>
      <c r="CZ35" s="247"/>
      <c r="DA35" s="247"/>
      <c r="DD35" s="247"/>
      <c r="DE35" s="247"/>
      <c r="DF35" s="247"/>
      <c r="DI35" s="247"/>
      <c r="DJ35" s="247"/>
      <c r="DK35" s="247"/>
      <c r="DM35" s="247"/>
      <c r="DN35" s="247"/>
      <c r="DO35" s="247"/>
      <c r="DP35" s="247"/>
    </row>
    <row r="36" spans="98:120" ht="13"/>
    <row r="37" spans="98:120" ht="13">
      <c r="CW37" s="247"/>
      <c r="DB37" s="247"/>
      <c r="DG37" s="247"/>
      <c r="DL37" s="247"/>
      <c r="DP37" s="247"/>
    </row>
    <row r="38" spans="98:120" ht="13">
      <c r="CT38" s="247"/>
      <c r="CU38" s="247"/>
      <c r="CV38" s="247"/>
      <c r="CW38" s="247"/>
      <c r="CY38" s="247"/>
      <c r="CZ38" s="247"/>
      <c r="DA38" s="247"/>
      <c r="DB38" s="247"/>
      <c r="DD38" s="247"/>
      <c r="DE38" s="247"/>
      <c r="DF38" s="247"/>
      <c r="DG38" s="247"/>
      <c r="DI38" s="247"/>
      <c r="DJ38" s="247"/>
      <c r="DK38" s="247"/>
      <c r="DL38" s="247"/>
      <c r="DN38" s="247"/>
      <c r="DO38" s="247"/>
      <c r="DP38" s="247"/>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7"/>
      <c r="DO49" s="247"/>
      <c r="DP49" s="247"/>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7"/>
      <c r="CS63" s="247"/>
      <c r="CX63" s="247"/>
      <c r="DC63" s="247"/>
      <c r="DH63" s="247"/>
    </row>
    <row r="64" spans="22:120" ht="13">
      <c r="V64" s="247"/>
    </row>
    <row r="65" spans="15:120" ht="1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c r="Q66" s="247"/>
      <c r="S66" s="247"/>
      <c r="U66" s="247"/>
      <c r="DM66" s="247"/>
    </row>
    <row r="67" spans="15:120" ht="1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row r="69" spans="15:120" ht="13"/>
    <row r="70" spans="15:120" ht="13"/>
    <row r="71" spans="15:120" ht="13"/>
    <row r="72" spans="15:120" ht="13">
      <c r="DP72" s="247"/>
    </row>
    <row r="73" spans="15:120" ht="13">
      <c r="DP73" s="247"/>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7"/>
      <c r="CX96" s="247"/>
      <c r="DC96" s="247"/>
      <c r="DH96" s="247"/>
    </row>
    <row r="97" spans="24:120" ht="13">
      <c r="CS97" s="247"/>
      <c r="CX97" s="247"/>
      <c r="DC97" s="247"/>
      <c r="DH97" s="247"/>
      <c r="DP97" s="248" t="s">
        <v>485</v>
      </c>
    </row>
    <row r="98" spans="24:120" ht="13" hidden="1">
      <c r="CS98" s="247"/>
      <c r="CX98" s="247"/>
      <c r="DC98" s="247"/>
      <c r="DH98" s="247"/>
    </row>
    <row r="99" spans="24:120" ht="1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 hidden="1">
      <c r="CT103" s="247"/>
      <c r="CV103" s="247"/>
      <c r="CW103" s="247"/>
      <c r="CY103" s="247"/>
      <c r="DA103" s="247"/>
      <c r="DB103" s="247"/>
      <c r="DD103" s="247"/>
      <c r="DF103" s="247"/>
      <c r="DG103" s="247"/>
      <c r="DI103" s="247"/>
      <c r="DK103" s="247"/>
      <c r="DL103" s="247"/>
      <c r="DM103" s="247"/>
      <c r="DN103" s="247"/>
      <c r="DO103" s="247"/>
      <c r="DP103" s="247"/>
    </row>
    <row r="104" spans="24:120" ht="13" hidden="1">
      <c r="CV104" s="247"/>
      <c r="CW104" s="247"/>
      <c r="DA104" s="247"/>
      <c r="DB104" s="247"/>
      <c r="DF104" s="247"/>
      <c r="DG104" s="247"/>
      <c r="DK104" s="247"/>
      <c r="DL104" s="247"/>
      <c r="DN104" s="247"/>
      <c r="DO104" s="247"/>
      <c r="DP104" s="247"/>
    </row>
    <row r="105" spans="24:120" ht="12.75" hidden="1" customHeight="1"/>
  </sheetData>
  <sheetProtection algorithmName="SHA-512" hashValue="+8EnfJMxiE+kj+yHe7WwrWz4c/SYzvnONDzinmT/A3bakQmal7rHEVHyIWuTr8Q8L6S7tI6DWe3ePumCQjNtcg==" saltValue="ScE9tQL9hm2nHLUvw5w7R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cols>
    <col min="1" max="116" width="2.6328125" style="248" customWidth="1"/>
    <col min="117" max="16384" width="9" style="247" hidden="1"/>
  </cols>
  <sheetData>
    <row r="1" spans="2:116" ht="1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row r="3" spans="2:116" ht="13"/>
    <row r="4" spans="2:116" ht="1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row r="20" spans="9:116" ht="13"/>
    <row r="21" spans="9:116" ht="13">
      <c r="DL21" s="247"/>
    </row>
    <row r="22" spans="9:116" ht="13">
      <c r="DI22" s="247"/>
      <c r="DJ22" s="247"/>
      <c r="DK22" s="247"/>
      <c r="DL22" s="247"/>
    </row>
    <row r="23" spans="9:116" ht="13">
      <c r="CY23" s="247"/>
      <c r="CZ23" s="247"/>
      <c r="DA23" s="247"/>
      <c r="DB23" s="247"/>
      <c r="DC23" s="247"/>
      <c r="DD23" s="247"/>
      <c r="DE23" s="247"/>
      <c r="DF23" s="247"/>
      <c r="DG23" s="247"/>
      <c r="DH23" s="247"/>
      <c r="DI23" s="247"/>
      <c r="DJ23" s="247"/>
      <c r="DK23" s="247"/>
      <c r="DL23" s="247"/>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7"/>
      <c r="DA35" s="247"/>
      <c r="DB35" s="247"/>
      <c r="DC35" s="247"/>
      <c r="DD35" s="247"/>
      <c r="DE35" s="247"/>
      <c r="DF35" s="247"/>
      <c r="DG35" s="247"/>
      <c r="DH35" s="247"/>
      <c r="DI35" s="247"/>
      <c r="DJ35" s="247"/>
      <c r="DK35" s="247"/>
      <c r="DL35" s="247"/>
    </row>
    <row r="36" spans="15:116" ht="13"/>
    <row r="37" spans="15:116" ht="13">
      <c r="DL37" s="247"/>
    </row>
    <row r="38" spans="15:116" ht="13">
      <c r="DI38" s="247"/>
      <c r="DJ38" s="247"/>
      <c r="DK38" s="247"/>
      <c r="DL38" s="247"/>
    </row>
    <row r="39" spans="15:116" ht="13"/>
    <row r="40" spans="15:116" ht="13"/>
    <row r="41" spans="15:116" ht="13"/>
    <row r="42" spans="15:116" ht="13"/>
    <row r="43" spans="15:116" ht="1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c r="DL44" s="247"/>
    </row>
    <row r="45" spans="15:116" ht="13"/>
    <row r="46" spans="15:116" ht="13">
      <c r="DA46" s="247"/>
      <c r="DB46" s="247"/>
      <c r="DC46" s="247"/>
      <c r="DD46" s="247"/>
      <c r="DE46" s="247"/>
      <c r="DF46" s="247"/>
      <c r="DG46" s="247"/>
      <c r="DH46" s="247"/>
      <c r="DI46" s="247"/>
      <c r="DJ46" s="247"/>
      <c r="DK46" s="247"/>
      <c r="DL46" s="247"/>
    </row>
    <row r="47" spans="15:116" ht="13"/>
    <row r="48" spans="15:116" ht="13"/>
    <row r="49" spans="104:116" ht="13"/>
    <row r="50" spans="104:116" ht="13">
      <c r="CZ50" s="247"/>
      <c r="DA50" s="247"/>
      <c r="DB50" s="247"/>
      <c r="DC50" s="247"/>
      <c r="DD50" s="247"/>
      <c r="DE50" s="247"/>
      <c r="DF50" s="247"/>
      <c r="DG50" s="247"/>
      <c r="DH50" s="247"/>
      <c r="DI50" s="247"/>
      <c r="DJ50" s="247"/>
      <c r="DK50" s="247"/>
      <c r="DL50" s="247"/>
    </row>
    <row r="51" spans="104:116" ht="13"/>
    <row r="52" spans="104:116" ht="13"/>
    <row r="53" spans="104:116" ht="13">
      <c r="DL53" s="247"/>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7"/>
      <c r="DD67" s="247"/>
      <c r="DE67" s="247"/>
      <c r="DF67" s="247"/>
      <c r="DG67" s="247"/>
      <c r="DH67" s="247"/>
      <c r="DI67" s="247"/>
      <c r="DJ67" s="247"/>
      <c r="DK67" s="247"/>
      <c r="DL67" s="247"/>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D/pSsKcPSAmakDUPTm7wKGD1HyqjVU0J6xJdOOjmPzvI57MD/hJbC/YzP6liY44//qnmWZ0aIkMg8VMDeNM4qQ==" saltValue="ltDKb8XjBPm88WBvnDWpb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c r="AS1" s="250"/>
      <c r="AT1" s="250"/>
    </row>
    <row r="2" spans="1:46" ht="13">
      <c r="AS2" s="250"/>
      <c r="AT2" s="250"/>
    </row>
    <row r="3" spans="1:46" ht="13">
      <c r="AS3" s="250"/>
      <c r="AT3" s="250"/>
    </row>
    <row r="4" spans="1:46" ht="13">
      <c r="AS4" s="250"/>
      <c r="AT4" s="250"/>
    </row>
    <row r="5" spans="1:46" ht="16.5">
      <c r="A5" s="251" t="s">
        <v>486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487</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488</v>
      </c>
      <c r="AP7" s="260"/>
      <c r="AQ7" s="261" t="s">
        <v>489</v>
      </c>
      <c r="AR7" s="262"/>
    </row>
    <row r="8" spans="1:46" ht="1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490</v>
      </c>
      <c r="AQ8" s="267" t="s">
        <v>491</v>
      </c>
      <c r="AR8" s="268" t="s">
        <v>492</v>
      </c>
    </row>
    <row r="9" spans="1:46" ht="1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493</v>
      </c>
      <c r="AL9" s="1117"/>
      <c r="AM9" s="1117"/>
      <c r="AN9" s="1118"/>
      <c r="AO9" s="269">
        <v>1437775</v>
      </c>
      <c r="AP9" s="269">
        <v>236282</v>
      </c>
      <c r="AQ9" s="270">
        <v>154424</v>
      </c>
      <c r="AR9" s="271">
        <v>53</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494</v>
      </c>
      <c r="AL10" s="1117"/>
      <c r="AM10" s="1117"/>
      <c r="AN10" s="1118"/>
      <c r="AO10" s="272">
        <v>716</v>
      </c>
      <c r="AP10" s="272">
        <v>118</v>
      </c>
      <c r="AQ10" s="273">
        <v>18194</v>
      </c>
      <c r="AR10" s="274">
        <v>-99.4</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495</v>
      </c>
      <c r="AL11" s="1117"/>
      <c r="AM11" s="1117"/>
      <c r="AN11" s="1118"/>
      <c r="AO11" s="272">
        <v>11382</v>
      </c>
      <c r="AP11" s="272">
        <v>1871</v>
      </c>
      <c r="AQ11" s="273">
        <v>1285</v>
      </c>
      <c r="AR11" s="274">
        <v>45.6</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496</v>
      </c>
      <c r="AL12" s="1117"/>
      <c r="AM12" s="1117"/>
      <c r="AN12" s="1118"/>
      <c r="AO12" s="272" t="s">
        <v>497</v>
      </c>
      <c r="AP12" s="272" t="s">
        <v>497</v>
      </c>
      <c r="AQ12" s="273" t="s">
        <v>497</v>
      </c>
      <c r="AR12" s="274" t="s">
        <v>497</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498</v>
      </c>
      <c r="AL13" s="1117"/>
      <c r="AM13" s="1117"/>
      <c r="AN13" s="1118"/>
      <c r="AO13" s="272">
        <v>100106</v>
      </c>
      <c r="AP13" s="272">
        <v>16451</v>
      </c>
      <c r="AQ13" s="273">
        <v>5735</v>
      </c>
      <c r="AR13" s="274">
        <v>186.9</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499</v>
      </c>
      <c r="AL14" s="1117"/>
      <c r="AM14" s="1117"/>
      <c r="AN14" s="1118"/>
      <c r="AO14" s="272">
        <v>77738</v>
      </c>
      <c r="AP14" s="272">
        <v>12775</v>
      </c>
      <c r="AQ14" s="273">
        <v>2950</v>
      </c>
      <c r="AR14" s="274">
        <v>333.1</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500</v>
      </c>
      <c r="AL15" s="1120"/>
      <c r="AM15" s="1120"/>
      <c r="AN15" s="1121"/>
      <c r="AO15" s="272">
        <v>-97942</v>
      </c>
      <c r="AP15" s="272">
        <v>-16096</v>
      </c>
      <c r="AQ15" s="273">
        <v>-9110</v>
      </c>
      <c r="AR15" s="274">
        <v>76.7</v>
      </c>
    </row>
    <row r="16" spans="1:46" ht="1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1529775</v>
      </c>
      <c r="AP16" s="272">
        <v>251401</v>
      </c>
      <c r="AQ16" s="273">
        <v>173477</v>
      </c>
      <c r="AR16" s="274">
        <v>44.9</v>
      </c>
    </row>
    <row r="17" spans="1:46" ht="1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501</v>
      </c>
      <c r="AL19" s="250"/>
      <c r="AM19" s="250"/>
      <c r="AN19" s="250"/>
      <c r="AO19" s="250"/>
      <c r="AP19" s="250"/>
      <c r="AQ19" s="250"/>
      <c r="AR19" s="250"/>
    </row>
    <row r="20" spans="1:46" ht="1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502</v>
      </c>
      <c r="AP20" s="281" t="s">
        <v>503</v>
      </c>
      <c r="AQ20" s="282" t="s">
        <v>504</v>
      </c>
      <c r="AR20" s="283"/>
    </row>
    <row r="21" spans="1:46" s="289" customFormat="1" ht="1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505</v>
      </c>
      <c r="AL21" s="1123"/>
      <c r="AM21" s="1123"/>
      <c r="AN21" s="1124"/>
      <c r="AO21" s="285">
        <v>23.83</v>
      </c>
      <c r="AP21" s="286">
        <v>14.28</v>
      </c>
      <c r="AQ21" s="287">
        <v>9.5500000000000007</v>
      </c>
      <c r="AR21" s="255"/>
      <c r="AS21" s="288"/>
      <c r="AT21" s="284"/>
    </row>
    <row r="22" spans="1:46" s="289" customFormat="1" ht="1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506</v>
      </c>
      <c r="AL22" s="1123"/>
      <c r="AM22" s="1123"/>
      <c r="AN22" s="1124"/>
      <c r="AO22" s="290">
        <v>90.5</v>
      </c>
      <c r="AP22" s="291">
        <v>96</v>
      </c>
      <c r="AQ22" s="292">
        <v>-5.5</v>
      </c>
      <c r="AR22" s="276"/>
      <c r="AS22" s="288"/>
      <c r="AT22" s="284"/>
    </row>
    <row r="23" spans="1:46" s="289" customFormat="1" ht="1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c r="A26" s="1113" t="s">
        <v>507</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
      <c r="A27" s="297"/>
      <c r="AO27" s="250"/>
      <c r="AP27" s="250"/>
      <c r="AQ27" s="250"/>
      <c r="AR27" s="250"/>
      <c r="AS27" s="250"/>
      <c r="AT27" s="250"/>
    </row>
    <row r="28" spans="1:46" ht="16.5">
      <c r="A28" s="251" t="s">
        <v>508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509</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488</v>
      </c>
      <c r="AP30" s="260"/>
      <c r="AQ30" s="261" t="s">
        <v>489</v>
      </c>
      <c r="AR30" s="262"/>
    </row>
    <row r="31" spans="1:46" ht="1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490</v>
      </c>
      <c r="AQ31" s="267" t="s">
        <v>491</v>
      </c>
      <c r="AR31" s="268" t="s">
        <v>492</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510</v>
      </c>
      <c r="AL32" s="1131"/>
      <c r="AM32" s="1131"/>
      <c r="AN32" s="1132"/>
      <c r="AO32" s="300">
        <v>1162203</v>
      </c>
      <c r="AP32" s="300">
        <v>190995</v>
      </c>
      <c r="AQ32" s="301">
        <v>83140</v>
      </c>
      <c r="AR32" s="302">
        <v>129.69999999999999</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511</v>
      </c>
      <c r="AL33" s="1131"/>
      <c r="AM33" s="1131"/>
      <c r="AN33" s="1132"/>
      <c r="AO33" s="300" t="s">
        <v>497</v>
      </c>
      <c r="AP33" s="300" t="s">
        <v>497</v>
      </c>
      <c r="AQ33" s="301" t="s">
        <v>497</v>
      </c>
      <c r="AR33" s="302" t="s">
        <v>497</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512</v>
      </c>
      <c r="AL34" s="1131"/>
      <c r="AM34" s="1131"/>
      <c r="AN34" s="1132"/>
      <c r="AO34" s="300" t="s">
        <v>497</v>
      </c>
      <c r="AP34" s="300" t="s">
        <v>497</v>
      </c>
      <c r="AQ34" s="301" t="s">
        <v>497</v>
      </c>
      <c r="AR34" s="302" t="s">
        <v>497</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513</v>
      </c>
      <c r="AL35" s="1131"/>
      <c r="AM35" s="1131"/>
      <c r="AN35" s="1132"/>
      <c r="AO35" s="300">
        <v>249186</v>
      </c>
      <c r="AP35" s="300">
        <v>40951</v>
      </c>
      <c r="AQ35" s="301">
        <v>26106</v>
      </c>
      <c r="AR35" s="302">
        <v>56.9</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514</v>
      </c>
      <c r="AL36" s="1131"/>
      <c r="AM36" s="1131"/>
      <c r="AN36" s="1132"/>
      <c r="AO36" s="300" t="s">
        <v>497</v>
      </c>
      <c r="AP36" s="300" t="s">
        <v>497</v>
      </c>
      <c r="AQ36" s="301">
        <v>4689</v>
      </c>
      <c r="AR36" s="302" t="s">
        <v>497</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515</v>
      </c>
      <c r="AL37" s="1131"/>
      <c r="AM37" s="1131"/>
      <c r="AN37" s="1132"/>
      <c r="AO37" s="300" t="s">
        <v>497</v>
      </c>
      <c r="AP37" s="300" t="s">
        <v>497</v>
      </c>
      <c r="AQ37" s="301">
        <v>554</v>
      </c>
      <c r="AR37" s="302" t="s">
        <v>497</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516</v>
      </c>
      <c r="AL38" s="1134"/>
      <c r="AM38" s="1134"/>
      <c r="AN38" s="1135"/>
      <c r="AO38" s="303" t="s">
        <v>497</v>
      </c>
      <c r="AP38" s="303" t="s">
        <v>497</v>
      </c>
      <c r="AQ38" s="304">
        <v>7</v>
      </c>
      <c r="AR38" s="292" t="s">
        <v>497</v>
      </c>
      <c r="AS38" s="299"/>
    </row>
    <row r="39" spans="1:46" ht="1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517</v>
      </c>
      <c r="AL39" s="1134"/>
      <c r="AM39" s="1134"/>
      <c r="AN39" s="1135"/>
      <c r="AO39" s="300">
        <v>-58164</v>
      </c>
      <c r="AP39" s="300">
        <v>-9559</v>
      </c>
      <c r="AQ39" s="301">
        <v>-2038</v>
      </c>
      <c r="AR39" s="302">
        <v>369</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518</v>
      </c>
      <c r="AL40" s="1131"/>
      <c r="AM40" s="1131"/>
      <c r="AN40" s="1132"/>
      <c r="AO40" s="300">
        <v>-879372</v>
      </c>
      <c r="AP40" s="300">
        <v>-144515</v>
      </c>
      <c r="AQ40" s="301">
        <v>-74354</v>
      </c>
      <c r="AR40" s="302">
        <v>94.4</v>
      </c>
      <c r="AS40" s="299"/>
    </row>
    <row r="41" spans="1:46" ht="1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473853</v>
      </c>
      <c r="AP41" s="300">
        <v>77872</v>
      </c>
      <c r="AQ41" s="301">
        <v>38106</v>
      </c>
      <c r="AR41" s="302">
        <v>104.4</v>
      </c>
      <c r="AS41" s="299"/>
    </row>
    <row r="42" spans="1:46" ht="1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520</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488</v>
      </c>
      <c r="AN49" s="1127" t="s">
        <v>521</v>
      </c>
      <c r="AO49" s="1128"/>
      <c r="AP49" s="1128"/>
      <c r="AQ49" s="1128"/>
      <c r="AR49" s="1129"/>
    </row>
    <row r="50" spans="1:44" ht="1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522</v>
      </c>
      <c r="AO50" s="317" t="s">
        <v>523</v>
      </c>
      <c r="AP50" s="318" t="s">
        <v>524</v>
      </c>
      <c r="AQ50" s="319" t="s">
        <v>525</v>
      </c>
      <c r="AR50" s="320" t="s">
        <v>526</v>
      </c>
    </row>
    <row r="51" spans="1:44" ht="1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527</v>
      </c>
      <c r="AL51" s="313"/>
      <c r="AM51" s="321">
        <v>1654543</v>
      </c>
      <c r="AN51" s="322">
        <v>252371</v>
      </c>
      <c r="AO51" s="323">
        <v>49.6</v>
      </c>
      <c r="AP51" s="324">
        <v>126525</v>
      </c>
      <c r="AQ51" s="325">
        <v>0.2</v>
      </c>
      <c r="AR51" s="326">
        <v>49.4</v>
      </c>
    </row>
    <row r="52" spans="1:44" ht="1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528</v>
      </c>
      <c r="AM52" s="329">
        <v>744324</v>
      </c>
      <c r="AN52" s="330">
        <v>113533</v>
      </c>
      <c r="AO52" s="331">
        <v>45.3</v>
      </c>
      <c r="AP52" s="332">
        <v>67052</v>
      </c>
      <c r="AQ52" s="333">
        <v>18.100000000000001</v>
      </c>
      <c r="AR52" s="334">
        <v>27.2</v>
      </c>
    </row>
    <row r="53" spans="1:44" ht="1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529</v>
      </c>
      <c r="AL53" s="313"/>
      <c r="AM53" s="321">
        <v>1489977</v>
      </c>
      <c r="AN53" s="322">
        <v>231471</v>
      </c>
      <c r="AO53" s="323">
        <v>-8.3000000000000007</v>
      </c>
      <c r="AP53" s="324">
        <v>122054</v>
      </c>
      <c r="AQ53" s="325">
        <v>-3.5</v>
      </c>
      <c r="AR53" s="326">
        <v>-4.8</v>
      </c>
    </row>
    <row r="54" spans="1:44" ht="1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528</v>
      </c>
      <c r="AM54" s="329">
        <v>774142</v>
      </c>
      <c r="AN54" s="330">
        <v>120264</v>
      </c>
      <c r="AO54" s="331">
        <v>5.9</v>
      </c>
      <c r="AP54" s="332">
        <v>68298</v>
      </c>
      <c r="AQ54" s="333">
        <v>1.9</v>
      </c>
      <c r="AR54" s="334">
        <v>4</v>
      </c>
    </row>
    <row r="55" spans="1:44" ht="1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530</v>
      </c>
      <c r="AL55" s="313"/>
      <c r="AM55" s="321">
        <v>841503</v>
      </c>
      <c r="AN55" s="322">
        <v>133933</v>
      </c>
      <c r="AO55" s="323">
        <v>-42.1</v>
      </c>
      <c r="AP55" s="324">
        <v>111644</v>
      </c>
      <c r="AQ55" s="325">
        <v>-8.5</v>
      </c>
      <c r="AR55" s="326">
        <v>-33.6</v>
      </c>
    </row>
    <row r="56" spans="1:44" ht="1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528</v>
      </c>
      <c r="AM56" s="329">
        <v>423596</v>
      </c>
      <c r="AN56" s="330">
        <v>67419</v>
      </c>
      <c r="AO56" s="331">
        <v>-43.9</v>
      </c>
      <c r="AP56" s="332">
        <v>66606</v>
      </c>
      <c r="AQ56" s="333">
        <v>-2.5</v>
      </c>
      <c r="AR56" s="334">
        <v>-41.4</v>
      </c>
    </row>
    <row r="57" spans="1:44" ht="1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531</v>
      </c>
      <c r="AL57" s="313"/>
      <c r="AM57" s="321">
        <v>1679205</v>
      </c>
      <c r="AN57" s="322">
        <v>271716</v>
      </c>
      <c r="AO57" s="323">
        <v>102.9</v>
      </c>
      <c r="AP57" s="324">
        <v>127917</v>
      </c>
      <c r="AQ57" s="325">
        <v>14.6</v>
      </c>
      <c r="AR57" s="326">
        <v>88.3</v>
      </c>
    </row>
    <row r="58" spans="1:44" ht="1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528</v>
      </c>
      <c r="AM58" s="329">
        <v>571589</v>
      </c>
      <c r="AN58" s="330">
        <v>92490</v>
      </c>
      <c r="AO58" s="331">
        <v>37.200000000000003</v>
      </c>
      <c r="AP58" s="332">
        <v>69746</v>
      </c>
      <c r="AQ58" s="333">
        <v>4.7</v>
      </c>
      <c r="AR58" s="334">
        <v>32.5</v>
      </c>
    </row>
    <row r="59" spans="1:44" ht="1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532</v>
      </c>
      <c r="AL59" s="313"/>
      <c r="AM59" s="321">
        <v>964032</v>
      </c>
      <c r="AN59" s="322">
        <v>158428</v>
      </c>
      <c r="AO59" s="323">
        <v>-41.7</v>
      </c>
      <c r="AP59" s="324">
        <v>135931</v>
      </c>
      <c r="AQ59" s="325">
        <v>6.3</v>
      </c>
      <c r="AR59" s="326">
        <v>-48</v>
      </c>
    </row>
    <row r="60" spans="1:44" ht="1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528</v>
      </c>
      <c r="AM60" s="329">
        <v>370165</v>
      </c>
      <c r="AN60" s="330">
        <v>60832</v>
      </c>
      <c r="AO60" s="331">
        <v>-34.200000000000003</v>
      </c>
      <c r="AP60" s="332">
        <v>75320</v>
      </c>
      <c r="AQ60" s="333">
        <v>8</v>
      </c>
      <c r="AR60" s="334">
        <v>-42.2</v>
      </c>
    </row>
    <row r="61" spans="1:44" ht="1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533</v>
      </c>
      <c r="AL61" s="335"/>
      <c r="AM61" s="336">
        <v>1325852</v>
      </c>
      <c r="AN61" s="337">
        <v>209584</v>
      </c>
      <c r="AO61" s="338">
        <v>12.1</v>
      </c>
      <c r="AP61" s="339">
        <v>124814</v>
      </c>
      <c r="AQ61" s="340">
        <v>1.8</v>
      </c>
      <c r="AR61" s="326">
        <v>10.3</v>
      </c>
    </row>
    <row r="62" spans="1:44" ht="1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528</v>
      </c>
      <c r="AM62" s="329">
        <v>576763</v>
      </c>
      <c r="AN62" s="330">
        <v>90908</v>
      </c>
      <c r="AO62" s="331">
        <v>2.1</v>
      </c>
      <c r="AP62" s="332">
        <v>69404</v>
      </c>
      <c r="AQ62" s="333">
        <v>6</v>
      </c>
      <c r="AR62" s="334">
        <v>-3.9</v>
      </c>
    </row>
    <row r="63" spans="1:44" ht="1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 hidden="1">
      <c r="AK70" s="250"/>
      <c r="AL70" s="250"/>
      <c r="AM70" s="250"/>
      <c r="AN70" s="250"/>
      <c r="AO70" s="250"/>
      <c r="AP70" s="250"/>
      <c r="AQ70" s="250"/>
      <c r="AR70" s="250"/>
    </row>
    <row r="71" spans="1:46" ht="13" hidden="1">
      <c r="AK71" s="250"/>
      <c r="AL71" s="250"/>
      <c r="AM71" s="250"/>
      <c r="AN71" s="250"/>
      <c r="AO71" s="250"/>
      <c r="AP71" s="250"/>
      <c r="AQ71" s="250"/>
      <c r="AR71" s="250"/>
    </row>
    <row r="72" spans="1:46" ht="13" hidden="1">
      <c r="AK72" s="250"/>
      <c r="AL72" s="250"/>
      <c r="AM72" s="250"/>
      <c r="AN72" s="250"/>
      <c r="AO72" s="250"/>
      <c r="AP72" s="250"/>
      <c r="AQ72" s="250"/>
      <c r="AR72" s="250"/>
    </row>
    <row r="73" spans="1:46" ht="13" hidden="1">
      <c r="AK73" s="250"/>
      <c r="AL73" s="250"/>
      <c r="AM73" s="250"/>
      <c r="AN73" s="250"/>
      <c r="AO73" s="250"/>
      <c r="AP73" s="250"/>
      <c r="AQ73" s="250"/>
      <c r="AR73" s="250"/>
    </row>
  </sheetData>
  <sheetProtection algorithmName="SHA-512" hashValue="iyaBPlXVA96UIxxMwD4kkgl1RTy9jTkJLUWSAVY3xIj3jzxdopFfpNm664lMQyYlAl5T+OALrogMjzVRwFshyg==" saltValue="cnZdXGZL3lRLex0mDwUkp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4531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c r="B2" s="247"/>
      <c r="DG2" s="247"/>
    </row>
    <row r="3" spans="2:125" ht="1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row r="5" spans="2:125" ht="13"/>
    <row r="6" spans="2:125" ht="13"/>
    <row r="7" spans="2:125" ht="13"/>
    <row r="8" spans="2:125" ht="13"/>
    <row r="9" spans="2:125" ht="13">
      <c r="DU9" s="247"/>
    </row>
    <row r="10" spans="2:125" ht="13"/>
    <row r="11" spans="2:125" ht="13"/>
    <row r="12" spans="2:125" ht="13"/>
    <row r="13" spans="2:125" ht="13"/>
    <row r="14" spans="2:125" ht="13"/>
    <row r="15" spans="2:125" ht="13"/>
    <row r="16" spans="2:125" ht="13"/>
    <row r="17" spans="125:125" ht="13">
      <c r="DU17" s="247"/>
    </row>
    <row r="18" spans="125:125" ht="13"/>
    <row r="19" spans="125:125" ht="13"/>
    <row r="20" spans="125:125" ht="13">
      <c r="DU20" s="247"/>
    </row>
    <row r="21" spans="125:125" ht="13">
      <c r="DU21" s="247"/>
    </row>
    <row r="22" spans="125:125" ht="13"/>
    <row r="23" spans="125:125" ht="13"/>
    <row r="24" spans="125:125" ht="13"/>
    <row r="25" spans="125:125" ht="13"/>
    <row r="26" spans="125:125" ht="13"/>
    <row r="27" spans="125:125" ht="13"/>
    <row r="28" spans="125:125" ht="13">
      <c r="DU28" s="247"/>
    </row>
    <row r="29" spans="125:125" ht="13"/>
    <row r="30" spans="125:125" ht="13"/>
    <row r="31" spans="125:125" ht="13"/>
    <row r="32" spans="125:125" ht="13"/>
    <row r="33" spans="2:125" ht="13">
      <c r="B33" s="247"/>
      <c r="G33" s="247"/>
      <c r="I33" s="247"/>
    </row>
    <row r="34" spans="2:125" ht="13">
      <c r="C34" s="247"/>
      <c r="P34" s="247"/>
      <c r="DE34" s="247"/>
      <c r="DH34" s="247"/>
    </row>
    <row r="35" spans="2:125" ht="13">
      <c r="D35" s="247"/>
      <c r="E35" s="247"/>
      <c r="DG35" s="247"/>
      <c r="DJ35" s="247"/>
      <c r="DP35" s="247"/>
      <c r="DQ35" s="247"/>
      <c r="DR35" s="247"/>
      <c r="DS35" s="247"/>
      <c r="DT35" s="247"/>
      <c r="DU35" s="247"/>
    </row>
    <row r="36" spans="2:125" ht="1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c r="DU37" s="247"/>
    </row>
    <row r="38" spans="2:125" ht="13">
      <c r="DT38" s="247"/>
      <c r="DU38" s="247"/>
    </row>
    <row r="39" spans="2:125" ht="13"/>
    <row r="40" spans="2:125" ht="13">
      <c r="DH40" s="247"/>
    </row>
    <row r="41" spans="2:125" ht="13">
      <c r="DE41" s="247"/>
    </row>
    <row r="42" spans="2:125" ht="13">
      <c r="DG42" s="247"/>
      <c r="DJ42" s="247"/>
    </row>
    <row r="43" spans="2:125" ht="1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c r="DU44" s="247"/>
    </row>
    <row r="45" spans="2:125" ht="13"/>
    <row r="46" spans="2:125" ht="13"/>
    <row r="47" spans="2:125" ht="13"/>
    <row r="48" spans="2:125" ht="13">
      <c r="DT48" s="247"/>
      <c r="DU48" s="247"/>
    </row>
    <row r="49" spans="120:125" ht="13">
      <c r="DU49" s="247"/>
    </row>
    <row r="50" spans="120:125" ht="13">
      <c r="DU50" s="247"/>
    </row>
    <row r="51" spans="120:125" ht="13">
      <c r="DP51" s="247"/>
      <c r="DQ51" s="247"/>
      <c r="DR51" s="247"/>
      <c r="DS51" s="247"/>
      <c r="DT51" s="247"/>
      <c r="DU51" s="247"/>
    </row>
    <row r="52" spans="120:125" ht="13"/>
    <row r="53" spans="120:125" ht="13"/>
    <row r="54" spans="120:125" ht="13">
      <c r="DU54" s="247"/>
    </row>
    <row r="55" spans="120:125" ht="13"/>
    <row r="56" spans="120:125" ht="13"/>
    <row r="57" spans="120:125" ht="13"/>
    <row r="58" spans="120:125" ht="13">
      <c r="DU58" s="247"/>
    </row>
    <row r="59" spans="120:125" ht="13"/>
    <row r="60" spans="120:125" ht="13"/>
    <row r="61" spans="120:125" ht="13"/>
    <row r="62" spans="120:125" ht="13"/>
    <row r="63" spans="120:125" ht="13">
      <c r="DU63" s="247"/>
    </row>
    <row r="64" spans="120:125" ht="13">
      <c r="DT64" s="247"/>
      <c r="DU64" s="247"/>
    </row>
    <row r="65" spans="123:125" ht="13"/>
    <row r="66" spans="123:125" ht="13"/>
    <row r="67" spans="123:125" ht="13"/>
    <row r="68" spans="123:125" ht="13"/>
    <row r="69" spans="123:125" ht="13">
      <c r="DS69" s="247"/>
      <c r="DT69" s="247"/>
      <c r="DU69" s="247"/>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7"/>
    </row>
    <row r="83" spans="116:125" ht="13">
      <c r="DM83" s="247"/>
      <c r="DN83" s="247"/>
      <c r="DO83" s="247"/>
      <c r="DP83" s="247"/>
      <c r="DQ83" s="247"/>
      <c r="DR83" s="247"/>
      <c r="DS83" s="247"/>
      <c r="DT83" s="247"/>
      <c r="DU83" s="247"/>
    </row>
    <row r="84" spans="116:125" ht="13"/>
    <row r="85" spans="116:125" ht="13"/>
    <row r="86" spans="116:125" ht="13"/>
    <row r="87" spans="116:125" ht="13"/>
    <row r="88" spans="116:125" ht="13">
      <c r="DU88" s="247"/>
    </row>
    <row r="89" spans="116:125" ht="13"/>
    <row r="90" spans="116:125" ht="13"/>
    <row r="91" spans="116:125" ht="1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485</v>
      </c>
    </row>
    <row r="121" spans="125:125" ht="13.5" hidden="1" customHeight="1">
      <c r="DU121" s="247"/>
    </row>
  </sheetData>
  <sheetProtection algorithmName="SHA-512" hashValue="TYC+j8CJgw5zPmD5H2/SNGAhWc314YsLtJN6wHkNOVrkjn0Ji8+fN7gMbTzhgap+KArwX0ke8CKkIbI9o+HmUw==" saltValue="ruQPlrEnlqB0gHspG5oQG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cols>
    <col min="1" max="125" width="2.4531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c r="B2" s="247"/>
      <c r="T2" s="247"/>
    </row>
    <row r="3" spans="1:125"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7"/>
      <c r="G33" s="247"/>
      <c r="I33" s="247"/>
    </row>
    <row r="34" spans="2:125" ht="13">
      <c r="C34" s="247"/>
      <c r="P34" s="247"/>
      <c r="R34" s="247"/>
      <c r="U34" s="247"/>
    </row>
    <row r="35" spans="2:125" ht="1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c r="F36" s="247"/>
      <c r="H36" s="247"/>
      <c r="J36" s="247"/>
      <c r="K36" s="247"/>
      <c r="L36" s="247"/>
      <c r="M36" s="247"/>
      <c r="N36" s="247"/>
      <c r="O36" s="247"/>
      <c r="Q36" s="247"/>
      <c r="S36" s="247"/>
      <c r="V36" s="247"/>
    </row>
    <row r="37" spans="2:125" ht="13"/>
    <row r="38" spans="2:125" ht="13"/>
    <row r="39" spans="2:125" ht="13"/>
    <row r="40" spans="2:125" ht="13">
      <c r="U40" s="247"/>
    </row>
    <row r="41" spans="2:125" ht="13">
      <c r="R41" s="247"/>
    </row>
    <row r="42" spans="2:125" ht="1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c r="Q43" s="247"/>
      <c r="S43" s="247"/>
      <c r="V43" s="247"/>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485</v>
      </c>
    </row>
  </sheetData>
  <sheetProtection algorithmName="SHA-512" hashValue="uu1j/Iw43mUO/xXs0nxBxve2cWd1pX1eZJlTnhrFL2JEPfVe4QG0dIX+6wXIlCYOjjKIQ9w2ExcCjZ5gLXcIrw==" saltValue="IF/nqcdLEQYyJXsXInAWK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535</v>
      </c>
      <c r="G46" s="8" t="s">
        <v>536</v>
      </c>
      <c r="H46" s="8" t="s">
        <v>537</v>
      </c>
      <c r="I46" s="8" t="s">
        <v>538</v>
      </c>
      <c r="J46" s="9" t="s">
        <v>539</v>
      </c>
    </row>
    <row r="47" spans="2:10" ht="57.75" customHeight="1">
      <c r="B47" s="10"/>
      <c r="C47" s="1139" t="s">
        <v>3</v>
      </c>
      <c r="D47" s="1139"/>
      <c r="E47" s="1140"/>
      <c r="F47" s="11">
        <v>25.65</v>
      </c>
      <c r="G47" s="12">
        <v>24.54</v>
      </c>
      <c r="H47" s="12">
        <v>27.56</v>
      </c>
      <c r="I47" s="12">
        <v>23.43</v>
      </c>
      <c r="J47" s="13">
        <v>18.850000000000001</v>
      </c>
    </row>
    <row r="48" spans="2:10" ht="57.75" customHeight="1">
      <c r="B48" s="14"/>
      <c r="C48" s="1141" t="s">
        <v>4</v>
      </c>
      <c r="D48" s="1141"/>
      <c r="E48" s="1142"/>
      <c r="F48" s="15">
        <v>1.1299999999999999</v>
      </c>
      <c r="G48" s="16">
        <v>3.09</v>
      </c>
      <c r="H48" s="16">
        <v>1.78</v>
      </c>
      <c r="I48" s="16">
        <v>1.77</v>
      </c>
      <c r="J48" s="17">
        <v>1.78</v>
      </c>
    </row>
    <row r="49" spans="2:10" ht="57.75" customHeight="1" thickBot="1">
      <c r="B49" s="18"/>
      <c r="C49" s="1143" t="s">
        <v>5</v>
      </c>
      <c r="D49" s="1143"/>
      <c r="E49" s="1144"/>
      <c r="F49" s="19">
        <v>1.78</v>
      </c>
      <c r="G49" s="20">
        <v>2.0099999999999998</v>
      </c>
      <c r="H49" s="20" t="s">
        <v>540</v>
      </c>
      <c r="I49" s="20" t="s">
        <v>541</v>
      </c>
      <c r="J49" s="21" t="s">
        <v>542</v>
      </c>
    </row>
    <row r="50" spans="2:10" ht="13"/>
  </sheetData>
  <sheetProtection algorithmName="SHA-512" hashValue="EAzBPnl8+FHC5BygMNFh3137rbBjUwgAKIzIV3a9YRtX+4Agc8e1KZZDNVZPYADDze1CX9I7G5rphTtW5ZWy5Q==" saltValue="Tv0P80m1mtWD/B5z9Z4el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535</v>
      </c>
      <c r="G33" s="29" t="s">
        <v>536</v>
      </c>
      <c r="H33" s="29" t="s">
        <v>537</v>
      </c>
      <c r="I33" s="29" t="s">
        <v>538</v>
      </c>
      <c r="J33" s="30" t="s">
        <v>539</v>
      </c>
      <c r="K33" s="22"/>
      <c r="L33" s="22"/>
      <c r="M33" s="22"/>
      <c r="N33" s="22"/>
      <c r="O33" s="22"/>
      <c r="P33" s="22"/>
    </row>
    <row r="34" spans="1:16" ht="39" customHeight="1">
      <c r="A34" s="22"/>
      <c r="B34" s="31"/>
      <c r="C34" s="1151" t="s">
        <v>543</v>
      </c>
      <c r="D34" s="1151"/>
      <c r="E34" s="1152"/>
      <c r="F34" s="32">
        <v>12.52</v>
      </c>
      <c r="G34" s="33">
        <v>13.36</v>
      </c>
      <c r="H34" s="33">
        <v>15.79</v>
      </c>
      <c r="I34" s="33">
        <v>17.02</v>
      </c>
      <c r="J34" s="34">
        <v>17.64</v>
      </c>
      <c r="K34" s="22"/>
      <c r="L34" s="22"/>
      <c r="M34" s="22"/>
      <c r="N34" s="22"/>
      <c r="O34" s="22"/>
      <c r="P34" s="22"/>
    </row>
    <row r="35" spans="1:16" ht="39" customHeight="1">
      <c r="A35" s="22"/>
      <c r="B35" s="35"/>
      <c r="C35" s="1145" t="s">
        <v>544</v>
      </c>
      <c r="D35" s="1146"/>
      <c r="E35" s="1147"/>
      <c r="F35" s="36">
        <v>1.08</v>
      </c>
      <c r="G35" s="37">
        <v>3.05</v>
      </c>
      <c r="H35" s="37">
        <v>1.74</v>
      </c>
      <c r="I35" s="37">
        <v>1.73</v>
      </c>
      <c r="J35" s="38">
        <v>1.74</v>
      </c>
      <c r="K35" s="22"/>
      <c r="L35" s="22"/>
      <c r="M35" s="22"/>
      <c r="N35" s="22"/>
      <c r="O35" s="22"/>
      <c r="P35" s="22"/>
    </row>
    <row r="36" spans="1:16" ht="39" customHeight="1">
      <c r="A36" s="22"/>
      <c r="B36" s="35"/>
      <c r="C36" s="1145" t="s">
        <v>545</v>
      </c>
      <c r="D36" s="1146"/>
      <c r="E36" s="1147"/>
      <c r="F36" s="36">
        <v>0.21</v>
      </c>
      <c r="G36" s="37">
        <v>0.03</v>
      </c>
      <c r="H36" s="37">
        <v>0.02</v>
      </c>
      <c r="I36" s="37">
        <v>0.39</v>
      </c>
      <c r="J36" s="38">
        <v>1.1100000000000001</v>
      </c>
      <c r="K36" s="22"/>
      <c r="L36" s="22"/>
      <c r="M36" s="22"/>
      <c r="N36" s="22"/>
      <c r="O36" s="22"/>
      <c r="P36" s="22"/>
    </row>
    <row r="37" spans="1:16" ht="39" customHeight="1">
      <c r="A37" s="22"/>
      <c r="B37" s="35"/>
      <c r="C37" s="1145" t="s">
        <v>546</v>
      </c>
      <c r="D37" s="1146"/>
      <c r="E37" s="1147"/>
      <c r="F37" s="36">
        <v>0.01</v>
      </c>
      <c r="G37" s="37">
        <v>0.01</v>
      </c>
      <c r="H37" s="37">
        <v>0.01</v>
      </c>
      <c r="I37" s="37">
        <v>0.6</v>
      </c>
      <c r="J37" s="38">
        <v>0.54</v>
      </c>
      <c r="K37" s="22"/>
      <c r="L37" s="22"/>
      <c r="M37" s="22"/>
      <c r="N37" s="22"/>
      <c r="O37" s="22"/>
      <c r="P37" s="22"/>
    </row>
    <row r="38" spans="1:16" ht="39" customHeight="1">
      <c r="A38" s="22"/>
      <c r="B38" s="35"/>
      <c r="C38" s="1145" t="s">
        <v>547</v>
      </c>
      <c r="D38" s="1146"/>
      <c r="E38" s="1147"/>
      <c r="F38" s="36">
        <v>0.41</v>
      </c>
      <c r="G38" s="37">
        <v>0.26</v>
      </c>
      <c r="H38" s="37">
        <v>0.36</v>
      </c>
      <c r="I38" s="37">
        <v>0.5</v>
      </c>
      <c r="J38" s="38">
        <v>0.31</v>
      </c>
      <c r="K38" s="22"/>
      <c r="L38" s="22"/>
      <c r="M38" s="22"/>
      <c r="N38" s="22"/>
      <c r="O38" s="22"/>
      <c r="P38" s="22"/>
    </row>
    <row r="39" spans="1:16" ht="39" customHeight="1">
      <c r="A39" s="22"/>
      <c r="B39" s="35"/>
      <c r="C39" s="1145" t="s">
        <v>548</v>
      </c>
      <c r="D39" s="1146"/>
      <c r="E39" s="1147"/>
      <c r="F39" s="36">
        <v>1.27</v>
      </c>
      <c r="G39" s="37">
        <v>1.39</v>
      </c>
      <c r="H39" s="37">
        <v>0.96</v>
      </c>
      <c r="I39" s="37">
        <v>0.48</v>
      </c>
      <c r="J39" s="38">
        <v>0.19</v>
      </c>
      <c r="K39" s="22"/>
      <c r="L39" s="22"/>
      <c r="M39" s="22"/>
      <c r="N39" s="22"/>
      <c r="O39" s="22"/>
      <c r="P39" s="22"/>
    </row>
    <row r="40" spans="1:16" ht="39" customHeight="1">
      <c r="A40" s="22"/>
      <c r="B40" s="35"/>
      <c r="C40" s="1145" t="s">
        <v>549</v>
      </c>
      <c r="D40" s="1146"/>
      <c r="E40" s="1147"/>
      <c r="F40" s="36">
        <v>0.09</v>
      </c>
      <c r="G40" s="37">
        <v>0.01</v>
      </c>
      <c r="H40" s="37">
        <v>0.01</v>
      </c>
      <c r="I40" s="37">
        <v>0.46</v>
      </c>
      <c r="J40" s="38">
        <v>0.15</v>
      </c>
      <c r="K40" s="22"/>
      <c r="L40" s="22"/>
      <c r="M40" s="22"/>
      <c r="N40" s="22"/>
      <c r="O40" s="22"/>
      <c r="P40" s="22"/>
    </row>
    <row r="41" spans="1:16" ht="39" customHeight="1">
      <c r="A41" s="22"/>
      <c r="B41" s="35"/>
      <c r="C41" s="1145" t="s">
        <v>550</v>
      </c>
      <c r="D41" s="1146"/>
      <c r="E41" s="1147"/>
      <c r="F41" s="36">
        <v>0.1</v>
      </c>
      <c r="G41" s="37">
        <v>0.02</v>
      </c>
      <c r="H41" s="37">
        <v>0.02</v>
      </c>
      <c r="I41" s="37">
        <v>0.03</v>
      </c>
      <c r="J41" s="38">
        <v>0.06</v>
      </c>
      <c r="K41" s="22"/>
      <c r="L41" s="22"/>
      <c r="M41" s="22"/>
      <c r="N41" s="22"/>
      <c r="O41" s="22"/>
      <c r="P41" s="22"/>
    </row>
    <row r="42" spans="1:16" ht="39" customHeight="1">
      <c r="A42" s="22"/>
      <c r="B42" s="39"/>
      <c r="C42" s="1145" t="s">
        <v>551</v>
      </c>
      <c r="D42" s="1146"/>
      <c r="E42" s="1147"/>
      <c r="F42" s="36" t="s">
        <v>497</v>
      </c>
      <c r="G42" s="37" t="s">
        <v>497</v>
      </c>
      <c r="H42" s="37" t="s">
        <v>497</v>
      </c>
      <c r="I42" s="37" t="s">
        <v>497</v>
      </c>
      <c r="J42" s="38" t="s">
        <v>497</v>
      </c>
      <c r="K42" s="22"/>
      <c r="L42" s="22"/>
      <c r="M42" s="22"/>
      <c r="N42" s="22"/>
      <c r="O42" s="22"/>
      <c r="P42" s="22"/>
    </row>
    <row r="43" spans="1:16" ht="39" customHeight="1" thickBot="1">
      <c r="A43" s="22"/>
      <c r="B43" s="40"/>
      <c r="C43" s="1148" t="s">
        <v>552</v>
      </c>
      <c r="D43" s="1149"/>
      <c r="E43" s="1150"/>
      <c r="F43" s="41">
        <v>0.56000000000000005</v>
      </c>
      <c r="G43" s="42">
        <v>0.37</v>
      </c>
      <c r="H43" s="42">
        <v>0.56000000000000005</v>
      </c>
      <c r="I43" s="42">
        <v>0.5</v>
      </c>
      <c r="J43" s="43">
        <v>0.15</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6eWMHQ8TLCOAnjAcM/WuC+UxMuhqQbPCYUJ4ahxE/xN52GBEJmMk3fzwU0CzRvMf2M1kps1HsDkuoZY2/mKrBg==" saltValue="xNznJv84KH0XLjUSvxCg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535</v>
      </c>
      <c r="L44" s="56" t="s">
        <v>536</v>
      </c>
      <c r="M44" s="56" t="s">
        <v>537</v>
      </c>
      <c r="N44" s="56" t="s">
        <v>538</v>
      </c>
      <c r="O44" s="57" t="s">
        <v>539</v>
      </c>
      <c r="P44" s="48"/>
      <c r="Q44" s="48"/>
      <c r="R44" s="48"/>
      <c r="S44" s="48"/>
      <c r="T44" s="48"/>
      <c r="U44" s="48"/>
    </row>
    <row r="45" spans="1:21" ht="30.75" customHeight="1">
      <c r="A45" s="48"/>
      <c r="B45" s="1153" t="s">
        <v>9</v>
      </c>
      <c r="C45" s="1154"/>
      <c r="D45" s="58"/>
      <c r="E45" s="1159" t="s">
        <v>10</v>
      </c>
      <c r="F45" s="1159"/>
      <c r="G45" s="1159"/>
      <c r="H45" s="1159"/>
      <c r="I45" s="1159"/>
      <c r="J45" s="1160"/>
      <c r="K45" s="59">
        <v>1235</v>
      </c>
      <c r="L45" s="60">
        <v>1173</v>
      </c>
      <c r="M45" s="60">
        <v>1188</v>
      </c>
      <c r="N45" s="60">
        <v>1122</v>
      </c>
      <c r="O45" s="61">
        <v>1162</v>
      </c>
      <c r="P45" s="48"/>
      <c r="Q45" s="48"/>
      <c r="R45" s="48"/>
      <c r="S45" s="48"/>
      <c r="T45" s="48"/>
      <c r="U45" s="48"/>
    </row>
    <row r="46" spans="1:21" ht="30.75" customHeight="1">
      <c r="A46" s="48"/>
      <c r="B46" s="1155"/>
      <c r="C46" s="1156"/>
      <c r="D46" s="62"/>
      <c r="E46" s="1161" t="s">
        <v>11</v>
      </c>
      <c r="F46" s="1161"/>
      <c r="G46" s="1161"/>
      <c r="H46" s="1161"/>
      <c r="I46" s="1161"/>
      <c r="J46" s="1162"/>
      <c r="K46" s="63" t="s">
        <v>497</v>
      </c>
      <c r="L46" s="64" t="s">
        <v>497</v>
      </c>
      <c r="M46" s="64" t="s">
        <v>497</v>
      </c>
      <c r="N46" s="64" t="s">
        <v>497</v>
      </c>
      <c r="O46" s="65" t="s">
        <v>497</v>
      </c>
      <c r="P46" s="48"/>
      <c r="Q46" s="48"/>
      <c r="R46" s="48"/>
      <c r="S46" s="48"/>
      <c r="T46" s="48"/>
      <c r="U46" s="48"/>
    </row>
    <row r="47" spans="1:21" ht="30.75" customHeight="1">
      <c r="A47" s="48"/>
      <c r="B47" s="1155"/>
      <c r="C47" s="1156"/>
      <c r="D47" s="62"/>
      <c r="E47" s="1161" t="s">
        <v>12</v>
      </c>
      <c r="F47" s="1161"/>
      <c r="G47" s="1161"/>
      <c r="H47" s="1161"/>
      <c r="I47" s="1161"/>
      <c r="J47" s="1162"/>
      <c r="K47" s="63" t="s">
        <v>497</v>
      </c>
      <c r="L47" s="64" t="s">
        <v>497</v>
      </c>
      <c r="M47" s="64" t="s">
        <v>497</v>
      </c>
      <c r="N47" s="64" t="s">
        <v>497</v>
      </c>
      <c r="O47" s="65" t="s">
        <v>497</v>
      </c>
      <c r="P47" s="48"/>
      <c r="Q47" s="48"/>
      <c r="R47" s="48"/>
      <c r="S47" s="48"/>
      <c r="T47" s="48"/>
      <c r="U47" s="48"/>
    </row>
    <row r="48" spans="1:21" ht="30.75" customHeight="1">
      <c r="A48" s="48"/>
      <c r="B48" s="1155"/>
      <c r="C48" s="1156"/>
      <c r="D48" s="62"/>
      <c r="E48" s="1161" t="s">
        <v>13</v>
      </c>
      <c r="F48" s="1161"/>
      <c r="G48" s="1161"/>
      <c r="H48" s="1161"/>
      <c r="I48" s="1161"/>
      <c r="J48" s="1162"/>
      <c r="K48" s="63">
        <v>255</v>
      </c>
      <c r="L48" s="64">
        <v>265</v>
      </c>
      <c r="M48" s="64">
        <v>248</v>
      </c>
      <c r="N48" s="64">
        <v>252</v>
      </c>
      <c r="O48" s="65">
        <v>249</v>
      </c>
      <c r="P48" s="48"/>
      <c r="Q48" s="48"/>
      <c r="R48" s="48"/>
      <c r="S48" s="48"/>
      <c r="T48" s="48"/>
      <c r="U48" s="48"/>
    </row>
    <row r="49" spans="1:21" ht="30.75" customHeight="1">
      <c r="A49" s="48"/>
      <c r="B49" s="1155"/>
      <c r="C49" s="1156"/>
      <c r="D49" s="62"/>
      <c r="E49" s="1161" t="s">
        <v>14</v>
      </c>
      <c r="F49" s="1161"/>
      <c r="G49" s="1161"/>
      <c r="H49" s="1161"/>
      <c r="I49" s="1161"/>
      <c r="J49" s="1162"/>
      <c r="K49" s="63" t="s">
        <v>497</v>
      </c>
      <c r="L49" s="64" t="s">
        <v>497</v>
      </c>
      <c r="M49" s="64" t="s">
        <v>497</v>
      </c>
      <c r="N49" s="64" t="s">
        <v>497</v>
      </c>
      <c r="O49" s="65" t="s">
        <v>497</v>
      </c>
      <c r="P49" s="48"/>
      <c r="Q49" s="48"/>
      <c r="R49" s="48"/>
      <c r="S49" s="48"/>
      <c r="T49" s="48"/>
      <c r="U49" s="48"/>
    </row>
    <row r="50" spans="1:21" ht="30.75" customHeight="1">
      <c r="A50" s="48"/>
      <c r="B50" s="1155"/>
      <c r="C50" s="1156"/>
      <c r="D50" s="62"/>
      <c r="E50" s="1161" t="s">
        <v>15</v>
      </c>
      <c r="F50" s="1161"/>
      <c r="G50" s="1161"/>
      <c r="H50" s="1161"/>
      <c r="I50" s="1161"/>
      <c r="J50" s="1162"/>
      <c r="K50" s="63" t="s">
        <v>497</v>
      </c>
      <c r="L50" s="64" t="s">
        <v>497</v>
      </c>
      <c r="M50" s="64" t="s">
        <v>497</v>
      </c>
      <c r="N50" s="64" t="s">
        <v>497</v>
      </c>
      <c r="O50" s="65" t="s">
        <v>497</v>
      </c>
      <c r="P50" s="48"/>
      <c r="Q50" s="48"/>
      <c r="R50" s="48"/>
      <c r="S50" s="48"/>
      <c r="T50" s="48"/>
      <c r="U50" s="48"/>
    </row>
    <row r="51" spans="1:21" ht="30.75" customHeight="1">
      <c r="A51" s="48"/>
      <c r="B51" s="1157"/>
      <c r="C51" s="1158"/>
      <c r="D51" s="66"/>
      <c r="E51" s="1161" t="s">
        <v>16</v>
      </c>
      <c r="F51" s="1161"/>
      <c r="G51" s="1161"/>
      <c r="H51" s="1161"/>
      <c r="I51" s="1161"/>
      <c r="J51" s="1162"/>
      <c r="K51" s="63" t="s">
        <v>497</v>
      </c>
      <c r="L51" s="64" t="s">
        <v>497</v>
      </c>
      <c r="M51" s="64" t="s">
        <v>497</v>
      </c>
      <c r="N51" s="64" t="s">
        <v>497</v>
      </c>
      <c r="O51" s="65" t="s">
        <v>497</v>
      </c>
      <c r="P51" s="48"/>
      <c r="Q51" s="48"/>
      <c r="R51" s="48"/>
      <c r="S51" s="48"/>
      <c r="T51" s="48"/>
      <c r="U51" s="48"/>
    </row>
    <row r="52" spans="1:21" ht="30.75" customHeight="1">
      <c r="A52" s="48"/>
      <c r="B52" s="1163" t="s">
        <v>17</v>
      </c>
      <c r="C52" s="1164"/>
      <c r="D52" s="66"/>
      <c r="E52" s="1161" t="s">
        <v>18</v>
      </c>
      <c r="F52" s="1161"/>
      <c r="G52" s="1161"/>
      <c r="H52" s="1161"/>
      <c r="I52" s="1161"/>
      <c r="J52" s="1162"/>
      <c r="K52" s="63">
        <v>1077</v>
      </c>
      <c r="L52" s="64">
        <v>1021</v>
      </c>
      <c r="M52" s="64">
        <v>977</v>
      </c>
      <c r="N52" s="64">
        <v>924</v>
      </c>
      <c r="O52" s="65">
        <v>937</v>
      </c>
      <c r="P52" s="48"/>
      <c r="Q52" s="48"/>
      <c r="R52" s="48"/>
      <c r="S52" s="48"/>
      <c r="T52" s="48"/>
      <c r="U52" s="48"/>
    </row>
    <row r="53" spans="1:21" ht="30.75" customHeight="1" thickBot="1">
      <c r="A53" s="48"/>
      <c r="B53" s="1165" t="s">
        <v>19</v>
      </c>
      <c r="C53" s="1166"/>
      <c r="D53" s="67"/>
      <c r="E53" s="1167" t="s">
        <v>20</v>
      </c>
      <c r="F53" s="1167"/>
      <c r="G53" s="1167"/>
      <c r="H53" s="1167"/>
      <c r="I53" s="1167"/>
      <c r="J53" s="1168"/>
      <c r="K53" s="68">
        <v>413</v>
      </c>
      <c r="L53" s="69">
        <v>417</v>
      </c>
      <c r="M53" s="69">
        <v>459</v>
      </c>
      <c r="N53" s="69">
        <v>450</v>
      </c>
      <c r="O53" s="70">
        <v>474</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553</v>
      </c>
      <c r="L57" s="81" t="s">
        <v>554</v>
      </c>
      <c r="M57" s="81" t="s">
        <v>555</v>
      </c>
      <c r="N57" s="81" t="s">
        <v>556</v>
      </c>
      <c r="O57" s="82" t="s">
        <v>557</v>
      </c>
      <c r="P57" s="48"/>
      <c r="Q57" s="48"/>
      <c r="R57" s="48"/>
      <c r="S57" s="48"/>
      <c r="T57" s="48"/>
      <c r="U57" s="48"/>
    </row>
    <row r="58" spans="1:21" ht="31.5" customHeight="1">
      <c r="B58" s="1169" t="s">
        <v>24</v>
      </c>
      <c r="C58" s="1170"/>
      <c r="D58" s="1175" t="s">
        <v>25</v>
      </c>
      <c r="E58" s="1176"/>
      <c r="F58" s="1176"/>
      <c r="G58" s="1176"/>
      <c r="H58" s="1176"/>
      <c r="I58" s="1176"/>
      <c r="J58" s="1177"/>
      <c r="K58" s="83"/>
      <c r="L58" s="84"/>
      <c r="M58" s="84"/>
      <c r="N58" s="84"/>
      <c r="O58" s="85"/>
    </row>
    <row r="59" spans="1:21" ht="31.5" customHeight="1">
      <c r="B59" s="1171"/>
      <c r="C59" s="1172"/>
      <c r="D59" s="1178" t="s">
        <v>26</v>
      </c>
      <c r="E59" s="1179"/>
      <c r="F59" s="1179"/>
      <c r="G59" s="1179"/>
      <c r="H59" s="1179"/>
      <c r="I59" s="1179"/>
      <c r="J59" s="1180"/>
      <c r="K59" s="86"/>
      <c r="L59" s="87"/>
      <c r="M59" s="87"/>
      <c r="N59" s="87"/>
      <c r="O59" s="88"/>
    </row>
    <row r="60" spans="1:21" ht="31.5" customHeight="1" thickBot="1">
      <c r="B60" s="1173"/>
      <c r="C60" s="1174"/>
      <c r="D60" s="1181" t="s">
        <v>27</v>
      </c>
      <c r="E60" s="1182"/>
      <c r="F60" s="1182"/>
      <c r="G60" s="1182"/>
      <c r="H60" s="1182"/>
      <c r="I60" s="1182"/>
      <c r="J60" s="1183"/>
      <c r="K60" s="89"/>
      <c r="L60" s="90"/>
      <c r="M60" s="90"/>
      <c r="N60" s="90"/>
      <c r="O60" s="91"/>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mZe88sjSlP7MWzmP1u0RYBmeFxlS+WbxYCIT7p/xqBxJM7bg/mgHWY7eZlp1jp+0Cg0lI9qu/0zswAk21Ey8Pw==" saltValue="BiqiSXl7E39Q3FAgpQbnU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535</v>
      </c>
      <c r="J40" s="103" t="s">
        <v>536</v>
      </c>
      <c r="K40" s="103" t="s">
        <v>537</v>
      </c>
      <c r="L40" s="103" t="s">
        <v>538</v>
      </c>
      <c r="M40" s="104" t="s">
        <v>539</v>
      </c>
    </row>
    <row r="41" spans="2:13" ht="27.75" customHeight="1">
      <c r="B41" s="1184" t="s">
        <v>30</v>
      </c>
      <c r="C41" s="1185"/>
      <c r="D41" s="105"/>
      <c r="E41" s="1190" t="s">
        <v>31</v>
      </c>
      <c r="F41" s="1190"/>
      <c r="G41" s="1190"/>
      <c r="H41" s="1191"/>
      <c r="I41" s="343">
        <v>9981</v>
      </c>
      <c r="J41" s="344">
        <v>9777</v>
      </c>
      <c r="K41" s="344">
        <v>9004</v>
      </c>
      <c r="L41" s="344">
        <v>8704</v>
      </c>
      <c r="M41" s="345">
        <v>7982</v>
      </c>
    </row>
    <row r="42" spans="2:13" ht="27.75" customHeight="1">
      <c r="B42" s="1186"/>
      <c r="C42" s="1187"/>
      <c r="D42" s="106"/>
      <c r="E42" s="1192" t="s">
        <v>32</v>
      </c>
      <c r="F42" s="1192"/>
      <c r="G42" s="1192"/>
      <c r="H42" s="1193"/>
      <c r="I42" s="346" t="s">
        <v>497</v>
      </c>
      <c r="J42" s="347" t="s">
        <v>497</v>
      </c>
      <c r="K42" s="347" t="s">
        <v>497</v>
      </c>
      <c r="L42" s="347" t="s">
        <v>497</v>
      </c>
      <c r="M42" s="348" t="s">
        <v>497</v>
      </c>
    </row>
    <row r="43" spans="2:13" ht="27.75" customHeight="1">
      <c r="B43" s="1186"/>
      <c r="C43" s="1187"/>
      <c r="D43" s="106"/>
      <c r="E43" s="1192" t="s">
        <v>33</v>
      </c>
      <c r="F43" s="1192"/>
      <c r="G43" s="1192"/>
      <c r="H43" s="1193"/>
      <c r="I43" s="346">
        <v>1971</v>
      </c>
      <c r="J43" s="347">
        <v>1817</v>
      </c>
      <c r="K43" s="347">
        <v>1650</v>
      </c>
      <c r="L43" s="347">
        <v>1486</v>
      </c>
      <c r="M43" s="348">
        <v>1266</v>
      </c>
    </row>
    <row r="44" spans="2:13" ht="27.75" customHeight="1">
      <c r="B44" s="1186"/>
      <c r="C44" s="1187"/>
      <c r="D44" s="106"/>
      <c r="E44" s="1192" t="s">
        <v>34</v>
      </c>
      <c r="F44" s="1192"/>
      <c r="G44" s="1192"/>
      <c r="H44" s="1193"/>
      <c r="I44" s="346" t="s">
        <v>497</v>
      </c>
      <c r="J44" s="347" t="s">
        <v>497</v>
      </c>
      <c r="K44" s="347" t="s">
        <v>497</v>
      </c>
      <c r="L44" s="347" t="s">
        <v>497</v>
      </c>
      <c r="M44" s="348" t="s">
        <v>497</v>
      </c>
    </row>
    <row r="45" spans="2:13" ht="27.75" customHeight="1">
      <c r="B45" s="1186"/>
      <c r="C45" s="1187"/>
      <c r="D45" s="106"/>
      <c r="E45" s="1192" t="s">
        <v>35</v>
      </c>
      <c r="F45" s="1192"/>
      <c r="G45" s="1192"/>
      <c r="H45" s="1193"/>
      <c r="I45" s="346">
        <v>315</v>
      </c>
      <c r="J45" s="347">
        <v>297</v>
      </c>
      <c r="K45" s="347">
        <v>271</v>
      </c>
      <c r="L45" s="347">
        <v>270</v>
      </c>
      <c r="M45" s="348">
        <v>222</v>
      </c>
    </row>
    <row r="46" spans="2:13" ht="27.75" customHeight="1">
      <c r="B46" s="1186"/>
      <c r="C46" s="1187"/>
      <c r="D46" s="107"/>
      <c r="E46" s="1192" t="s">
        <v>36</v>
      </c>
      <c r="F46" s="1192"/>
      <c r="G46" s="1192"/>
      <c r="H46" s="1193"/>
      <c r="I46" s="346" t="s">
        <v>497</v>
      </c>
      <c r="J46" s="347" t="s">
        <v>497</v>
      </c>
      <c r="K46" s="347" t="s">
        <v>497</v>
      </c>
      <c r="L46" s="347" t="s">
        <v>497</v>
      </c>
      <c r="M46" s="348" t="s">
        <v>497</v>
      </c>
    </row>
    <row r="47" spans="2:13" ht="27.75" customHeight="1">
      <c r="B47" s="1186"/>
      <c r="C47" s="1187"/>
      <c r="D47" s="108"/>
      <c r="E47" s="1194" t="s">
        <v>37</v>
      </c>
      <c r="F47" s="1195"/>
      <c r="G47" s="1195"/>
      <c r="H47" s="1196"/>
      <c r="I47" s="346" t="s">
        <v>497</v>
      </c>
      <c r="J47" s="347" t="s">
        <v>497</v>
      </c>
      <c r="K47" s="347" t="s">
        <v>497</v>
      </c>
      <c r="L47" s="347" t="s">
        <v>497</v>
      </c>
      <c r="M47" s="348" t="s">
        <v>497</v>
      </c>
    </row>
    <row r="48" spans="2:13" ht="27.75" customHeight="1">
      <c r="B48" s="1186"/>
      <c r="C48" s="1187"/>
      <c r="D48" s="106"/>
      <c r="E48" s="1192" t="s">
        <v>38</v>
      </c>
      <c r="F48" s="1192"/>
      <c r="G48" s="1192"/>
      <c r="H48" s="1193"/>
      <c r="I48" s="346" t="s">
        <v>497</v>
      </c>
      <c r="J48" s="347" t="s">
        <v>497</v>
      </c>
      <c r="K48" s="347" t="s">
        <v>497</v>
      </c>
      <c r="L48" s="347" t="s">
        <v>497</v>
      </c>
      <c r="M48" s="348" t="s">
        <v>497</v>
      </c>
    </row>
    <row r="49" spans="2:13" ht="27.75" customHeight="1">
      <c r="B49" s="1188"/>
      <c r="C49" s="1189"/>
      <c r="D49" s="106"/>
      <c r="E49" s="1192" t="s">
        <v>39</v>
      </c>
      <c r="F49" s="1192"/>
      <c r="G49" s="1192"/>
      <c r="H49" s="1193"/>
      <c r="I49" s="346" t="s">
        <v>497</v>
      </c>
      <c r="J49" s="347" t="s">
        <v>497</v>
      </c>
      <c r="K49" s="347" t="s">
        <v>497</v>
      </c>
      <c r="L49" s="347" t="s">
        <v>497</v>
      </c>
      <c r="M49" s="348" t="s">
        <v>497</v>
      </c>
    </row>
    <row r="50" spans="2:13" ht="27.75" customHeight="1">
      <c r="B50" s="1197" t="s">
        <v>40</v>
      </c>
      <c r="C50" s="1198"/>
      <c r="D50" s="109"/>
      <c r="E50" s="1192" t="s">
        <v>41</v>
      </c>
      <c r="F50" s="1192"/>
      <c r="G50" s="1192"/>
      <c r="H50" s="1193"/>
      <c r="I50" s="346">
        <v>2084</v>
      </c>
      <c r="J50" s="347">
        <v>2136</v>
      </c>
      <c r="K50" s="347">
        <v>2213</v>
      </c>
      <c r="L50" s="347">
        <v>1894</v>
      </c>
      <c r="M50" s="348">
        <v>1584</v>
      </c>
    </row>
    <row r="51" spans="2:13" ht="27.75" customHeight="1">
      <c r="B51" s="1186"/>
      <c r="C51" s="1187"/>
      <c r="D51" s="106"/>
      <c r="E51" s="1192" t="s">
        <v>42</v>
      </c>
      <c r="F51" s="1192"/>
      <c r="G51" s="1192"/>
      <c r="H51" s="1193"/>
      <c r="I51" s="346">
        <v>1078</v>
      </c>
      <c r="J51" s="347">
        <v>983</v>
      </c>
      <c r="K51" s="347">
        <v>889</v>
      </c>
      <c r="L51" s="347">
        <v>798</v>
      </c>
      <c r="M51" s="348">
        <v>707</v>
      </c>
    </row>
    <row r="52" spans="2:13" ht="27.75" customHeight="1">
      <c r="B52" s="1188"/>
      <c r="C52" s="1189"/>
      <c r="D52" s="106"/>
      <c r="E52" s="1192" t="s">
        <v>43</v>
      </c>
      <c r="F52" s="1192"/>
      <c r="G52" s="1192"/>
      <c r="H52" s="1193"/>
      <c r="I52" s="346">
        <v>7690</v>
      </c>
      <c r="J52" s="347">
        <v>7442</v>
      </c>
      <c r="K52" s="347">
        <v>6887</v>
      </c>
      <c r="L52" s="347">
        <v>6630</v>
      </c>
      <c r="M52" s="348">
        <v>5991</v>
      </c>
    </row>
    <row r="53" spans="2:13" ht="27.75" customHeight="1" thickBot="1">
      <c r="B53" s="1199" t="s">
        <v>19</v>
      </c>
      <c r="C53" s="1200"/>
      <c r="D53" s="110"/>
      <c r="E53" s="1201" t="s">
        <v>44</v>
      </c>
      <c r="F53" s="1201"/>
      <c r="G53" s="1201"/>
      <c r="H53" s="1202"/>
      <c r="I53" s="349">
        <v>1415</v>
      </c>
      <c r="J53" s="350">
        <v>1330</v>
      </c>
      <c r="K53" s="350">
        <v>935</v>
      </c>
      <c r="L53" s="350">
        <v>1138</v>
      </c>
      <c r="M53" s="351">
        <v>1189</v>
      </c>
    </row>
    <row r="54" spans="2:13" ht="27.75" customHeight="1">
      <c r="B54" s="111"/>
      <c r="C54" s="112"/>
      <c r="D54" s="112"/>
      <c r="E54" s="113"/>
      <c r="F54" s="113"/>
      <c r="G54" s="113"/>
      <c r="H54" s="113"/>
      <c r="I54" s="114"/>
      <c r="J54" s="114"/>
      <c r="K54" s="114"/>
      <c r="L54" s="114"/>
      <c r="M54" s="114"/>
    </row>
    <row r="55" spans="2:13" ht="13"/>
  </sheetData>
  <sheetProtection algorithmName="SHA-512" hashValue="p1iEnmkf+Xa9A+6OzWm/PysckbM7GHcrGhX9F4uW70z4Bbp0V0e99zfnOnpcCNHCudV3zcncJOD0ZmURd82pLQ==" saltValue="RLJY2lKIfLOZ4nYkdZ5Uh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537</v>
      </c>
      <c r="G54" s="119" t="s">
        <v>538</v>
      </c>
      <c r="H54" s="120" t="s">
        <v>539</v>
      </c>
    </row>
    <row r="55" spans="2:8" ht="52.5" customHeight="1">
      <c r="B55" s="121"/>
      <c r="C55" s="1211" t="s">
        <v>46</v>
      </c>
      <c r="D55" s="1211"/>
      <c r="E55" s="1212"/>
      <c r="F55" s="352">
        <v>1118</v>
      </c>
      <c r="G55" s="352">
        <v>948</v>
      </c>
      <c r="H55" s="353">
        <v>778</v>
      </c>
    </row>
    <row r="56" spans="2:8" ht="52.5" customHeight="1">
      <c r="B56" s="122"/>
      <c r="C56" s="1213" t="s">
        <v>47</v>
      </c>
      <c r="D56" s="1213"/>
      <c r="E56" s="1214"/>
      <c r="F56" s="354">
        <v>446</v>
      </c>
      <c r="G56" s="354">
        <v>312</v>
      </c>
      <c r="H56" s="355">
        <v>233</v>
      </c>
    </row>
    <row r="57" spans="2:8" ht="53.25" customHeight="1">
      <c r="B57" s="122"/>
      <c r="C57" s="1215" t="s">
        <v>48</v>
      </c>
      <c r="D57" s="1215"/>
      <c r="E57" s="1216"/>
      <c r="F57" s="356">
        <v>774</v>
      </c>
      <c r="G57" s="356">
        <v>766</v>
      </c>
      <c r="H57" s="357">
        <v>703</v>
      </c>
    </row>
    <row r="58" spans="2:8" ht="45.75" customHeight="1">
      <c r="B58" s="123"/>
      <c r="C58" s="1203" t="s">
        <v>575</v>
      </c>
      <c r="D58" s="1204"/>
      <c r="E58" s="1205"/>
      <c r="F58" s="358">
        <v>294</v>
      </c>
      <c r="G58" s="358">
        <v>308</v>
      </c>
      <c r="H58" s="359">
        <v>320</v>
      </c>
    </row>
    <row r="59" spans="2:8" ht="45.75" customHeight="1">
      <c r="B59" s="123"/>
      <c r="C59" s="1203" t="s">
        <v>576</v>
      </c>
      <c r="D59" s="1204"/>
      <c r="E59" s="1205"/>
      <c r="F59" s="358">
        <v>374</v>
      </c>
      <c r="G59" s="358">
        <v>350</v>
      </c>
      <c r="H59" s="359">
        <v>275</v>
      </c>
    </row>
    <row r="60" spans="2:8" ht="45.75" customHeight="1">
      <c r="B60" s="123"/>
      <c r="C60" s="1203" t="s">
        <v>570</v>
      </c>
      <c r="D60" s="1204"/>
      <c r="E60" s="1205"/>
      <c r="F60" s="358">
        <v>52</v>
      </c>
      <c r="G60" s="358">
        <v>52</v>
      </c>
      <c r="H60" s="359">
        <v>52</v>
      </c>
    </row>
    <row r="61" spans="2:8" ht="45.75" customHeight="1">
      <c r="B61" s="123"/>
      <c r="C61" s="1203" t="s">
        <v>571</v>
      </c>
      <c r="D61" s="1204"/>
      <c r="E61" s="1205"/>
      <c r="F61" s="358">
        <v>51</v>
      </c>
      <c r="G61" s="358">
        <v>51</v>
      </c>
      <c r="H61" s="359">
        <v>51</v>
      </c>
    </row>
    <row r="62" spans="2:8" ht="45.75" customHeight="1" thickBot="1">
      <c r="B62" s="124"/>
      <c r="C62" s="1206" t="s">
        <v>572</v>
      </c>
      <c r="D62" s="1207"/>
      <c r="E62" s="1208"/>
      <c r="F62" s="360">
        <v>3</v>
      </c>
      <c r="G62" s="360">
        <v>4</v>
      </c>
      <c r="H62" s="361">
        <v>4</v>
      </c>
    </row>
    <row r="63" spans="2:8" ht="52.5" customHeight="1" thickBot="1">
      <c r="B63" s="125"/>
      <c r="C63" s="1209" t="s">
        <v>49</v>
      </c>
      <c r="D63" s="1209"/>
      <c r="E63" s="1210"/>
      <c r="F63" s="362">
        <v>2337</v>
      </c>
      <c r="G63" s="362">
        <v>2026</v>
      </c>
      <c r="H63" s="363">
        <v>1714</v>
      </c>
    </row>
    <row r="64" spans="2:8" ht="13"/>
  </sheetData>
  <sheetProtection algorithmName="SHA-512" hashValue="gM58CigR9e4WLwmWxRgudPQDJQwFR4t3d62OAV0dRXPZZxnIsMhUlMKlpcx6FA2pHWv2JV6WS8wxLX1UdTXwmw==" saltValue="OREe2JTXpONIitZsQfan5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A1FB-F56B-4185-B3B4-59BAEECA54DD}">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c r="A1" s="1217"/>
      <c r="B1" s="1218"/>
      <c r="DD1" s="1219"/>
      <c r="DE1" s="1219"/>
    </row>
    <row r="2" spans="1:109" ht="25.5" customHeight="1">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c r="DD19" s="1219"/>
      <c r="DE19" s="1219"/>
    </row>
    <row r="20" spans="1:109" ht="13">
      <c r="DD20" s="1219"/>
      <c r="DE20" s="1219"/>
    </row>
    <row r="21" spans="1:109" ht="17.25" customHeight="1">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c r="B22" s="1225"/>
    </row>
    <row r="23" spans="1:109" ht="13">
      <c r="B23" s="1225"/>
    </row>
    <row r="24" spans="1:109" ht="13">
      <c r="B24" s="1225"/>
    </row>
    <row r="25" spans="1:109" ht="13">
      <c r="B25" s="1225"/>
    </row>
    <row r="26" spans="1:109" ht="13">
      <c r="B26" s="1225"/>
    </row>
    <row r="27" spans="1:109" ht="13">
      <c r="B27" s="1225"/>
    </row>
    <row r="28" spans="1:109" ht="13">
      <c r="B28" s="1225"/>
    </row>
    <row r="29" spans="1:109" ht="13">
      <c r="B29" s="1225"/>
    </row>
    <row r="30" spans="1:109" ht="13">
      <c r="B30" s="1225"/>
    </row>
    <row r="31" spans="1:109" ht="13">
      <c r="B31" s="1225"/>
    </row>
    <row r="32" spans="1:109" ht="13">
      <c r="B32" s="1225"/>
    </row>
    <row r="33" spans="2:109" ht="13">
      <c r="B33" s="1225"/>
    </row>
    <row r="34" spans="2:109" ht="13">
      <c r="B34" s="1225"/>
    </row>
    <row r="35" spans="2:109" ht="13">
      <c r="B35" s="1225"/>
    </row>
    <row r="36" spans="2:109" ht="13">
      <c r="B36" s="1225"/>
    </row>
    <row r="37" spans="2:109" ht="13">
      <c r="B37" s="1225"/>
    </row>
    <row r="38" spans="2:109" ht="13">
      <c r="B38" s="1225"/>
    </row>
    <row r="39" spans="2:109" ht="13">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c r="B40" s="1230"/>
      <c r="DD40" s="1230"/>
      <c r="DE40" s="1219"/>
    </row>
    <row r="41" spans="2:109" ht="16.5">
      <c r="B41" s="1231" t="s">
        <v>577</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c r="B42" s="1225"/>
      <c r="G42" s="1232"/>
      <c r="I42" s="1233"/>
      <c r="J42" s="1233"/>
      <c r="K42" s="1233"/>
      <c r="AM42" s="1232"/>
      <c r="AN42" s="1232" t="s">
        <v>578</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c r="B43" s="1225"/>
      <c r="AN43" s="1234" t="s">
        <v>579</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c r="B49" s="1225"/>
      <c r="AN49" s="1219" t="s">
        <v>580</v>
      </c>
    </row>
    <row r="50" spans="1:109" ht="13">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535</v>
      </c>
      <c r="BQ50" s="1250"/>
      <c r="BR50" s="1250"/>
      <c r="BS50" s="1250"/>
      <c r="BT50" s="1250"/>
      <c r="BU50" s="1250"/>
      <c r="BV50" s="1250"/>
      <c r="BW50" s="1250"/>
      <c r="BX50" s="1250" t="s">
        <v>536</v>
      </c>
      <c r="BY50" s="1250"/>
      <c r="BZ50" s="1250"/>
      <c r="CA50" s="1250"/>
      <c r="CB50" s="1250"/>
      <c r="CC50" s="1250"/>
      <c r="CD50" s="1250"/>
      <c r="CE50" s="1250"/>
      <c r="CF50" s="1250" t="s">
        <v>537</v>
      </c>
      <c r="CG50" s="1250"/>
      <c r="CH50" s="1250"/>
      <c r="CI50" s="1250"/>
      <c r="CJ50" s="1250"/>
      <c r="CK50" s="1250"/>
      <c r="CL50" s="1250"/>
      <c r="CM50" s="1250"/>
      <c r="CN50" s="1250" t="s">
        <v>538</v>
      </c>
      <c r="CO50" s="1250"/>
      <c r="CP50" s="1250"/>
      <c r="CQ50" s="1250"/>
      <c r="CR50" s="1250"/>
      <c r="CS50" s="1250"/>
      <c r="CT50" s="1250"/>
      <c r="CU50" s="1250"/>
      <c r="CV50" s="1250" t="s">
        <v>539</v>
      </c>
      <c r="CW50" s="1250"/>
      <c r="CX50" s="1250"/>
      <c r="CY50" s="1250"/>
      <c r="CZ50" s="1250"/>
      <c r="DA50" s="1250"/>
      <c r="DB50" s="1250"/>
      <c r="DC50" s="1250"/>
    </row>
    <row r="51" spans="1:109" ht="13.5" customHeight="1">
      <c r="B51" s="1225"/>
      <c r="G51" s="1251"/>
      <c r="H51" s="1251"/>
      <c r="I51" s="1252"/>
      <c r="J51" s="1252"/>
      <c r="K51" s="1253"/>
      <c r="L51" s="1253"/>
      <c r="M51" s="1253"/>
      <c r="N51" s="1253"/>
      <c r="AM51" s="1243"/>
      <c r="AN51" s="1254" t="s">
        <v>581</v>
      </c>
      <c r="AO51" s="1254"/>
      <c r="AP51" s="1254"/>
      <c r="AQ51" s="1254"/>
      <c r="AR51" s="1254"/>
      <c r="AS51" s="1254"/>
      <c r="AT51" s="1254"/>
      <c r="AU51" s="1254"/>
      <c r="AV51" s="1254"/>
      <c r="AW51" s="1254"/>
      <c r="AX51" s="1254"/>
      <c r="AY51" s="1254"/>
      <c r="AZ51" s="1254"/>
      <c r="BA51" s="1254"/>
      <c r="BB51" s="1254" t="s">
        <v>582</v>
      </c>
      <c r="BC51" s="1254"/>
      <c r="BD51" s="1254"/>
      <c r="BE51" s="1254"/>
      <c r="BF51" s="1254"/>
      <c r="BG51" s="1254"/>
      <c r="BH51" s="1254"/>
      <c r="BI51" s="1254"/>
      <c r="BJ51" s="1254"/>
      <c r="BK51" s="1254"/>
      <c r="BL51" s="1254"/>
      <c r="BM51" s="1254"/>
      <c r="BN51" s="1254"/>
      <c r="BO51" s="1254"/>
      <c r="BP51" s="1255">
        <v>44.9</v>
      </c>
      <c r="BQ51" s="1255"/>
      <c r="BR51" s="1255"/>
      <c r="BS51" s="1255"/>
      <c r="BT51" s="1255"/>
      <c r="BU51" s="1255"/>
      <c r="BV51" s="1255"/>
      <c r="BW51" s="1255"/>
      <c r="BX51" s="1255">
        <v>39.200000000000003</v>
      </c>
      <c r="BY51" s="1255"/>
      <c r="BZ51" s="1255"/>
      <c r="CA51" s="1255"/>
      <c r="CB51" s="1255"/>
      <c r="CC51" s="1255"/>
      <c r="CD51" s="1255"/>
      <c r="CE51" s="1255"/>
      <c r="CF51" s="1255">
        <v>29.7</v>
      </c>
      <c r="CG51" s="1255"/>
      <c r="CH51" s="1255"/>
      <c r="CI51" s="1255"/>
      <c r="CJ51" s="1255"/>
      <c r="CK51" s="1255"/>
      <c r="CL51" s="1255"/>
      <c r="CM51" s="1255"/>
      <c r="CN51" s="1255">
        <v>35.700000000000003</v>
      </c>
      <c r="CO51" s="1255"/>
      <c r="CP51" s="1255"/>
      <c r="CQ51" s="1255"/>
      <c r="CR51" s="1255"/>
      <c r="CS51" s="1255"/>
      <c r="CT51" s="1255"/>
      <c r="CU51" s="1255"/>
      <c r="CV51" s="1255">
        <v>36.5</v>
      </c>
      <c r="CW51" s="1255"/>
      <c r="CX51" s="1255"/>
      <c r="CY51" s="1255"/>
      <c r="CZ51" s="1255"/>
      <c r="DA51" s="1255"/>
      <c r="DB51" s="1255"/>
      <c r="DC51" s="1255"/>
    </row>
    <row r="52" spans="1:109" ht="13">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583</v>
      </c>
      <c r="BC53" s="1254"/>
      <c r="BD53" s="1254"/>
      <c r="BE53" s="1254"/>
      <c r="BF53" s="1254"/>
      <c r="BG53" s="1254"/>
      <c r="BH53" s="1254"/>
      <c r="BI53" s="1254"/>
      <c r="BJ53" s="1254"/>
      <c r="BK53" s="1254"/>
      <c r="BL53" s="1254"/>
      <c r="BM53" s="1254"/>
      <c r="BN53" s="1254"/>
      <c r="BO53" s="1254"/>
      <c r="BP53" s="1255">
        <v>51</v>
      </c>
      <c r="BQ53" s="1255"/>
      <c r="BR53" s="1255"/>
      <c r="BS53" s="1255"/>
      <c r="BT53" s="1255"/>
      <c r="BU53" s="1255"/>
      <c r="BV53" s="1255"/>
      <c r="BW53" s="1255"/>
      <c r="BX53" s="1255">
        <v>52.5</v>
      </c>
      <c r="BY53" s="1255"/>
      <c r="BZ53" s="1255"/>
      <c r="CA53" s="1255"/>
      <c r="CB53" s="1255"/>
      <c r="CC53" s="1255"/>
      <c r="CD53" s="1255"/>
      <c r="CE53" s="1255"/>
      <c r="CF53" s="1255">
        <v>54.2</v>
      </c>
      <c r="CG53" s="1255"/>
      <c r="CH53" s="1255"/>
      <c r="CI53" s="1255"/>
      <c r="CJ53" s="1255"/>
      <c r="CK53" s="1255"/>
      <c r="CL53" s="1255"/>
      <c r="CM53" s="1255"/>
      <c r="CN53" s="1255">
        <v>55.3</v>
      </c>
      <c r="CO53" s="1255"/>
      <c r="CP53" s="1255"/>
      <c r="CQ53" s="1255"/>
      <c r="CR53" s="1255"/>
      <c r="CS53" s="1255"/>
      <c r="CT53" s="1255"/>
      <c r="CU53" s="1255"/>
      <c r="CV53" s="1255">
        <v>56.2</v>
      </c>
      <c r="CW53" s="1255"/>
      <c r="CX53" s="1255"/>
      <c r="CY53" s="1255"/>
      <c r="CZ53" s="1255"/>
      <c r="DA53" s="1255"/>
      <c r="DB53" s="1255"/>
      <c r="DC53" s="1255"/>
    </row>
    <row r="54" spans="1:109" ht="13">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c r="A55" s="1233"/>
      <c r="B55" s="1225"/>
      <c r="G55" s="1244"/>
      <c r="H55" s="1244"/>
      <c r="I55" s="1244"/>
      <c r="J55" s="1244"/>
      <c r="K55" s="1253"/>
      <c r="L55" s="1253"/>
      <c r="M55" s="1253"/>
      <c r="N55" s="1253"/>
      <c r="AN55" s="1250" t="s">
        <v>584</v>
      </c>
      <c r="AO55" s="1250"/>
      <c r="AP55" s="1250"/>
      <c r="AQ55" s="1250"/>
      <c r="AR55" s="1250"/>
      <c r="AS55" s="1250"/>
      <c r="AT55" s="1250"/>
      <c r="AU55" s="1250"/>
      <c r="AV55" s="1250"/>
      <c r="AW55" s="1250"/>
      <c r="AX55" s="1250"/>
      <c r="AY55" s="1250"/>
      <c r="AZ55" s="1250"/>
      <c r="BA55" s="1250"/>
      <c r="BB55" s="1254" t="s">
        <v>582</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583</v>
      </c>
      <c r="BC57" s="1254"/>
      <c r="BD57" s="1254"/>
      <c r="BE57" s="1254"/>
      <c r="BF57" s="1254"/>
      <c r="BG57" s="1254"/>
      <c r="BH57" s="1254"/>
      <c r="BI57" s="1254"/>
      <c r="BJ57" s="1254"/>
      <c r="BK57" s="1254"/>
      <c r="BL57" s="1254"/>
      <c r="BM57" s="1254"/>
      <c r="BN57" s="1254"/>
      <c r="BO57" s="1254"/>
      <c r="BP57" s="1255">
        <v>64</v>
      </c>
      <c r="BQ57" s="1255"/>
      <c r="BR57" s="1255"/>
      <c r="BS57" s="1255"/>
      <c r="BT57" s="1255"/>
      <c r="BU57" s="1255"/>
      <c r="BV57" s="1255"/>
      <c r="BW57" s="1255"/>
      <c r="BX57" s="1255">
        <v>66.2</v>
      </c>
      <c r="BY57" s="1255"/>
      <c r="BZ57" s="1255"/>
      <c r="CA57" s="1255"/>
      <c r="CB57" s="1255"/>
      <c r="CC57" s="1255"/>
      <c r="CD57" s="1255"/>
      <c r="CE57" s="1255"/>
      <c r="CF57" s="1255">
        <v>67.099999999999994</v>
      </c>
      <c r="CG57" s="1255"/>
      <c r="CH57" s="1255"/>
      <c r="CI57" s="1255"/>
      <c r="CJ57" s="1255"/>
      <c r="CK57" s="1255"/>
      <c r="CL57" s="1255"/>
      <c r="CM57" s="1255"/>
      <c r="CN57" s="1255">
        <v>67</v>
      </c>
      <c r="CO57" s="1255"/>
      <c r="CP57" s="1255"/>
      <c r="CQ57" s="1255"/>
      <c r="CR57" s="1255"/>
      <c r="CS57" s="1255"/>
      <c r="CT57" s="1255"/>
      <c r="CU57" s="1255"/>
      <c r="CV57" s="1255">
        <v>68.2</v>
      </c>
      <c r="CW57" s="1255"/>
      <c r="CX57" s="1255"/>
      <c r="CY57" s="1255"/>
      <c r="CZ57" s="1255"/>
      <c r="DA57" s="1255"/>
      <c r="DB57" s="1255"/>
      <c r="DC57" s="1255"/>
      <c r="DD57" s="1258"/>
      <c r="DE57" s="1256"/>
    </row>
    <row r="58" spans="1:109" s="1233" customFormat="1" ht="13">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c r="B63" s="1264" t="s">
        <v>585</v>
      </c>
    </row>
    <row r="64" spans="1:109" ht="13">
      <c r="B64" s="1225"/>
      <c r="G64" s="1232"/>
      <c r="I64" s="1265"/>
      <c r="J64" s="1265"/>
      <c r="K64" s="1265"/>
      <c r="L64" s="1265"/>
      <c r="M64" s="1265"/>
      <c r="N64" s="1266"/>
      <c r="AM64" s="1232"/>
      <c r="AN64" s="1232" t="s">
        <v>578</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c r="B65" s="1225"/>
      <c r="AN65" s="1234" t="s">
        <v>586</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c r="B71" s="1225"/>
      <c r="G71" s="1270"/>
      <c r="I71" s="1271"/>
      <c r="J71" s="1268"/>
      <c r="K71" s="1268"/>
      <c r="L71" s="1269"/>
      <c r="M71" s="1268"/>
      <c r="N71" s="1269"/>
      <c r="AM71" s="1270"/>
      <c r="AN71" s="1219" t="s">
        <v>580</v>
      </c>
    </row>
    <row r="72" spans="2:107" ht="13">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535</v>
      </c>
      <c r="BQ72" s="1250"/>
      <c r="BR72" s="1250"/>
      <c r="BS72" s="1250"/>
      <c r="BT72" s="1250"/>
      <c r="BU72" s="1250"/>
      <c r="BV72" s="1250"/>
      <c r="BW72" s="1250"/>
      <c r="BX72" s="1250" t="s">
        <v>536</v>
      </c>
      <c r="BY72" s="1250"/>
      <c r="BZ72" s="1250"/>
      <c r="CA72" s="1250"/>
      <c r="CB72" s="1250"/>
      <c r="CC72" s="1250"/>
      <c r="CD72" s="1250"/>
      <c r="CE72" s="1250"/>
      <c r="CF72" s="1250" t="s">
        <v>537</v>
      </c>
      <c r="CG72" s="1250"/>
      <c r="CH72" s="1250"/>
      <c r="CI72" s="1250"/>
      <c r="CJ72" s="1250"/>
      <c r="CK72" s="1250"/>
      <c r="CL72" s="1250"/>
      <c r="CM72" s="1250"/>
      <c r="CN72" s="1250" t="s">
        <v>538</v>
      </c>
      <c r="CO72" s="1250"/>
      <c r="CP72" s="1250"/>
      <c r="CQ72" s="1250"/>
      <c r="CR72" s="1250"/>
      <c r="CS72" s="1250"/>
      <c r="CT72" s="1250"/>
      <c r="CU72" s="1250"/>
      <c r="CV72" s="1250" t="s">
        <v>539</v>
      </c>
      <c r="CW72" s="1250"/>
      <c r="CX72" s="1250"/>
      <c r="CY72" s="1250"/>
      <c r="CZ72" s="1250"/>
      <c r="DA72" s="1250"/>
      <c r="DB72" s="1250"/>
      <c r="DC72" s="1250"/>
    </row>
    <row r="73" spans="2:107" ht="13">
      <c r="B73" s="1225"/>
      <c r="G73" s="1251"/>
      <c r="H73" s="1251"/>
      <c r="I73" s="1251"/>
      <c r="J73" s="1251"/>
      <c r="K73" s="1272"/>
      <c r="L73" s="1272"/>
      <c r="M73" s="1272"/>
      <c r="N73" s="1272"/>
      <c r="AM73" s="1243"/>
      <c r="AN73" s="1254" t="s">
        <v>581</v>
      </c>
      <c r="AO73" s="1254"/>
      <c r="AP73" s="1254"/>
      <c r="AQ73" s="1254"/>
      <c r="AR73" s="1254"/>
      <c r="AS73" s="1254"/>
      <c r="AT73" s="1254"/>
      <c r="AU73" s="1254"/>
      <c r="AV73" s="1254"/>
      <c r="AW73" s="1254"/>
      <c r="AX73" s="1254"/>
      <c r="AY73" s="1254"/>
      <c r="AZ73" s="1254"/>
      <c r="BA73" s="1254"/>
      <c r="BB73" s="1254" t="s">
        <v>582</v>
      </c>
      <c r="BC73" s="1254"/>
      <c r="BD73" s="1254"/>
      <c r="BE73" s="1254"/>
      <c r="BF73" s="1254"/>
      <c r="BG73" s="1254"/>
      <c r="BH73" s="1254"/>
      <c r="BI73" s="1254"/>
      <c r="BJ73" s="1254"/>
      <c r="BK73" s="1254"/>
      <c r="BL73" s="1254"/>
      <c r="BM73" s="1254"/>
      <c r="BN73" s="1254"/>
      <c r="BO73" s="1254"/>
      <c r="BP73" s="1255">
        <v>44.9</v>
      </c>
      <c r="BQ73" s="1255"/>
      <c r="BR73" s="1255"/>
      <c r="BS73" s="1255"/>
      <c r="BT73" s="1255"/>
      <c r="BU73" s="1255"/>
      <c r="BV73" s="1255"/>
      <c r="BW73" s="1255"/>
      <c r="BX73" s="1255">
        <v>39.200000000000003</v>
      </c>
      <c r="BY73" s="1255"/>
      <c r="BZ73" s="1255"/>
      <c r="CA73" s="1255"/>
      <c r="CB73" s="1255"/>
      <c r="CC73" s="1255"/>
      <c r="CD73" s="1255"/>
      <c r="CE73" s="1255"/>
      <c r="CF73" s="1255">
        <v>29.7</v>
      </c>
      <c r="CG73" s="1255"/>
      <c r="CH73" s="1255"/>
      <c r="CI73" s="1255"/>
      <c r="CJ73" s="1255"/>
      <c r="CK73" s="1255"/>
      <c r="CL73" s="1255"/>
      <c r="CM73" s="1255"/>
      <c r="CN73" s="1255">
        <v>35.700000000000003</v>
      </c>
      <c r="CO73" s="1255"/>
      <c r="CP73" s="1255"/>
      <c r="CQ73" s="1255"/>
      <c r="CR73" s="1255"/>
      <c r="CS73" s="1255"/>
      <c r="CT73" s="1255"/>
      <c r="CU73" s="1255"/>
      <c r="CV73" s="1255">
        <v>36.5</v>
      </c>
      <c r="CW73" s="1255"/>
      <c r="CX73" s="1255"/>
      <c r="CY73" s="1255"/>
      <c r="CZ73" s="1255"/>
      <c r="DA73" s="1255"/>
      <c r="DB73" s="1255"/>
      <c r="DC73" s="1255"/>
    </row>
    <row r="74" spans="2:107" ht="13">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587</v>
      </c>
      <c r="BC75" s="1254"/>
      <c r="BD75" s="1254"/>
      <c r="BE75" s="1254"/>
      <c r="BF75" s="1254"/>
      <c r="BG75" s="1254"/>
      <c r="BH75" s="1254"/>
      <c r="BI75" s="1254"/>
      <c r="BJ75" s="1254"/>
      <c r="BK75" s="1254"/>
      <c r="BL75" s="1254"/>
      <c r="BM75" s="1254"/>
      <c r="BN75" s="1254"/>
      <c r="BO75" s="1254"/>
      <c r="BP75" s="1255">
        <v>12.9</v>
      </c>
      <c r="BQ75" s="1255"/>
      <c r="BR75" s="1255"/>
      <c r="BS75" s="1255"/>
      <c r="BT75" s="1255"/>
      <c r="BU75" s="1255"/>
      <c r="BV75" s="1255"/>
      <c r="BW75" s="1255"/>
      <c r="BX75" s="1255">
        <v>12.9</v>
      </c>
      <c r="BY75" s="1255"/>
      <c r="BZ75" s="1255"/>
      <c r="CA75" s="1255"/>
      <c r="CB75" s="1255"/>
      <c r="CC75" s="1255"/>
      <c r="CD75" s="1255"/>
      <c r="CE75" s="1255"/>
      <c r="CF75" s="1255">
        <v>13.3</v>
      </c>
      <c r="CG75" s="1255"/>
      <c r="CH75" s="1255"/>
      <c r="CI75" s="1255"/>
      <c r="CJ75" s="1255"/>
      <c r="CK75" s="1255"/>
      <c r="CL75" s="1255"/>
      <c r="CM75" s="1255"/>
      <c r="CN75" s="1255">
        <v>13.7</v>
      </c>
      <c r="CO75" s="1255"/>
      <c r="CP75" s="1255"/>
      <c r="CQ75" s="1255"/>
      <c r="CR75" s="1255"/>
      <c r="CS75" s="1255"/>
      <c r="CT75" s="1255"/>
      <c r="CU75" s="1255"/>
      <c r="CV75" s="1255">
        <v>14.4</v>
      </c>
      <c r="CW75" s="1255"/>
      <c r="CX75" s="1255"/>
      <c r="CY75" s="1255"/>
      <c r="CZ75" s="1255"/>
      <c r="DA75" s="1255"/>
      <c r="DB75" s="1255"/>
      <c r="DC75" s="1255"/>
    </row>
    <row r="76" spans="2:107" ht="13">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c r="B77" s="1225"/>
      <c r="G77" s="1244"/>
      <c r="H77" s="1244"/>
      <c r="I77" s="1244"/>
      <c r="J77" s="1244"/>
      <c r="K77" s="1272"/>
      <c r="L77" s="1272"/>
      <c r="M77" s="1272"/>
      <c r="N77" s="1272"/>
      <c r="AN77" s="1250" t="s">
        <v>584</v>
      </c>
      <c r="AO77" s="1250"/>
      <c r="AP77" s="1250"/>
      <c r="AQ77" s="1250"/>
      <c r="AR77" s="1250"/>
      <c r="AS77" s="1250"/>
      <c r="AT77" s="1250"/>
      <c r="AU77" s="1250"/>
      <c r="AV77" s="1250"/>
      <c r="AW77" s="1250"/>
      <c r="AX77" s="1250"/>
      <c r="AY77" s="1250"/>
      <c r="AZ77" s="1250"/>
      <c r="BA77" s="1250"/>
      <c r="BB77" s="1254" t="s">
        <v>582</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587</v>
      </c>
      <c r="BC79" s="1254"/>
      <c r="BD79" s="1254"/>
      <c r="BE79" s="1254"/>
      <c r="BF79" s="1254"/>
      <c r="BG79" s="1254"/>
      <c r="BH79" s="1254"/>
      <c r="BI79" s="1254"/>
      <c r="BJ79" s="1254"/>
      <c r="BK79" s="1254"/>
      <c r="BL79" s="1254"/>
      <c r="BM79" s="1254"/>
      <c r="BN79" s="1254"/>
      <c r="BO79" s="1254"/>
      <c r="BP79" s="1255">
        <v>8</v>
      </c>
      <c r="BQ79" s="1255"/>
      <c r="BR79" s="1255"/>
      <c r="BS79" s="1255"/>
      <c r="BT79" s="1255"/>
      <c r="BU79" s="1255"/>
      <c r="BV79" s="1255"/>
      <c r="BW79" s="1255"/>
      <c r="BX79" s="1255">
        <v>8</v>
      </c>
      <c r="BY79" s="1255"/>
      <c r="BZ79" s="1255"/>
      <c r="CA79" s="1255"/>
      <c r="CB79" s="1255"/>
      <c r="CC79" s="1255"/>
      <c r="CD79" s="1255"/>
      <c r="CE79" s="1255"/>
      <c r="CF79" s="1255">
        <v>8.3000000000000007</v>
      </c>
      <c r="CG79" s="1255"/>
      <c r="CH79" s="1255"/>
      <c r="CI79" s="1255"/>
      <c r="CJ79" s="1255"/>
      <c r="CK79" s="1255"/>
      <c r="CL79" s="1255"/>
      <c r="CM79" s="1255"/>
      <c r="CN79" s="1255">
        <v>8.4</v>
      </c>
      <c r="CO79" s="1255"/>
      <c r="CP79" s="1255"/>
      <c r="CQ79" s="1255"/>
      <c r="CR79" s="1255"/>
      <c r="CS79" s="1255"/>
      <c r="CT79" s="1255"/>
      <c r="CU79" s="1255"/>
      <c r="CV79" s="1255">
        <v>8.6999999999999993</v>
      </c>
      <c r="CW79" s="1255"/>
      <c r="CX79" s="1255"/>
      <c r="CY79" s="1255"/>
      <c r="CZ79" s="1255"/>
      <c r="DA79" s="1255"/>
      <c r="DB79" s="1255"/>
      <c r="DC79" s="1255"/>
    </row>
    <row r="80" spans="2:107" ht="13">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c r="B81" s="1225"/>
    </row>
    <row r="82" spans="2:109" ht="16.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c r="DD84" s="1219"/>
      <c r="DE84" s="1219"/>
    </row>
    <row r="85" spans="2:109" ht="13">
      <c r="DD85" s="1219"/>
      <c r="DE85" s="1219"/>
    </row>
  </sheetData>
  <sheetProtection algorithmName="SHA-512" hashValue="lq6eKlLfbqP/1XFh66OARW71YTeRA2Vf2A8DwrBxwp2HEmPqdEpUlkWI/e86OyzBrfrOH5vlGPG4QaMgm1CTUw==" saltValue="bPX9j9XDBAubr5LBECER1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B3FE0-471F-4C8A-AFF6-07ED23FBD792}">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c r="S2" s="247"/>
      <c r="AH2" s="247"/>
    </row>
    <row r="3" spans="1: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row r="5" spans="1:34" ht="13"/>
    <row r="6" spans="1:34" ht="13"/>
    <row r="7" spans="1:34" ht="13"/>
    <row r="8" spans="1:34" ht="13"/>
    <row r="9" spans="1:34" ht="13">
      <c r="AH9" s="247"/>
    </row>
    <row r="10" spans="1:34" ht="13"/>
    <row r="11" spans="1:34" ht="13"/>
    <row r="12" spans="1:34" ht="13"/>
    <row r="13" spans="1:34" ht="13"/>
    <row r="14" spans="1:34" ht="13"/>
    <row r="15" spans="1:34" ht="13"/>
    <row r="16" spans="1: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485</v>
      </c>
    </row>
  </sheetData>
  <sheetProtection algorithmName="SHA-512" hashValue="9mhGGqpqi4LoV318gd5SHJKy/YAc6i6x0ZN9iymWl+QCHPkTBtpbkH6gOwsSeqAZ23ihQvoF4ABj0JCu+bMu+A==" saltValue="BBbzeVyFqF4CjEFJRTJQb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203E7-397B-4C11-9CE3-978897FD1F02}">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c r="S2" s="247"/>
      <c r="AH2" s="247"/>
    </row>
    <row r="3" spans="2: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row r="5" spans="2:34" ht="13"/>
    <row r="6" spans="2:34" ht="13"/>
    <row r="7" spans="2:34" ht="13"/>
    <row r="8" spans="2:34" ht="13"/>
    <row r="9" spans="2:34" ht="13">
      <c r="AH9" s="247"/>
    </row>
    <row r="10" spans="2:34" ht="13"/>
    <row r="11" spans="2:34" ht="13"/>
    <row r="12" spans="2:34" ht="13"/>
    <row r="13" spans="2:34" ht="13"/>
    <row r="14" spans="2:34" ht="13"/>
    <row r="15" spans="2:34" ht="13"/>
    <row r="16" spans="2: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c r="AG59" s="247"/>
      <c r="AH59" s="247"/>
    </row>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485</v>
      </c>
    </row>
  </sheetData>
  <sheetProtection algorithmName="SHA-512" hashValue="1oQ7v0/fZ62/bQjbKwo3uLLjw/bG6j5JRCAmZzT0esReaNaBLhYUyjhRWWBuGG1aPJ/JSqzUPJxLiq43ML47Ug==" saltValue="LAMU4Z52ryN1pBcpTJYcD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2" customWidth="1"/>
    <col min="2" max="8" width="13.36328125" style="132" customWidth="1"/>
    <col min="9" max="16384" width="11.08984375" style="132"/>
  </cols>
  <sheetData>
    <row r="1" spans="1:8">
      <c r="A1" s="126"/>
      <c r="B1" s="127"/>
      <c r="C1" s="128"/>
      <c r="D1" s="129"/>
      <c r="E1" s="130"/>
      <c r="F1" s="130"/>
      <c r="G1" s="130"/>
      <c r="H1" s="131"/>
    </row>
    <row r="2" spans="1:8">
      <c r="A2" s="133"/>
      <c r="B2" s="134"/>
      <c r="C2" s="135"/>
      <c r="D2" s="136" t="s">
        <v>50</v>
      </c>
      <c r="E2" s="137"/>
      <c r="F2" s="138" t="s">
        <v>534</v>
      </c>
      <c r="G2" s="139"/>
      <c r="H2" s="140"/>
    </row>
    <row r="3" spans="1:8">
      <c r="A3" s="136" t="s">
        <v>527</v>
      </c>
      <c r="B3" s="141"/>
      <c r="C3" s="142"/>
      <c r="D3" s="143">
        <v>252371</v>
      </c>
      <c r="E3" s="144"/>
      <c r="F3" s="145">
        <v>126525</v>
      </c>
      <c r="G3" s="146"/>
      <c r="H3" s="147"/>
    </row>
    <row r="4" spans="1:8">
      <c r="A4" s="148"/>
      <c r="B4" s="149"/>
      <c r="C4" s="150"/>
      <c r="D4" s="151">
        <v>113533</v>
      </c>
      <c r="E4" s="152"/>
      <c r="F4" s="153">
        <v>67052</v>
      </c>
      <c r="G4" s="154"/>
      <c r="H4" s="155"/>
    </row>
    <row r="5" spans="1:8">
      <c r="A5" s="136" t="s">
        <v>529</v>
      </c>
      <c r="B5" s="141"/>
      <c r="C5" s="142"/>
      <c r="D5" s="143">
        <v>231471</v>
      </c>
      <c r="E5" s="144"/>
      <c r="F5" s="145">
        <v>122054</v>
      </c>
      <c r="G5" s="146"/>
      <c r="H5" s="147"/>
    </row>
    <row r="6" spans="1:8">
      <c r="A6" s="148"/>
      <c r="B6" s="149"/>
      <c r="C6" s="150"/>
      <c r="D6" s="151">
        <v>120264</v>
      </c>
      <c r="E6" s="152"/>
      <c r="F6" s="153">
        <v>68298</v>
      </c>
      <c r="G6" s="154"/>
      <c r="H6" s="155"/>
    </row>
    <row r="7" spans="1:8">
      <c r="A7" s="136" t="s">
        <v>530</v>
      </c>
      <c r="B7" s="141"/>
      <c r="C7" s="142"/>
      <c r="D7" s="143">
        <v>133933</v>
      </c>
      <c r="E7" s="144"/>
      <c r="F7" s="145">
        <v>111644</v>
      </c>
      <c r="G7" s="146"/>
      <c r="H7" s="147"/>
    </row>
    <row r="8" spans="1:8">
      <c r="A8" s="148"/>
      <c r="B8" s="149"/>
      <c r="C8" s="150"/>
      <c r="D8" s="151">
        <v>67419</v>
      </c>
      <c r="E8" s="152"/>
      <c r="F8" s="153">
        <v>66606</v>
      </c>
      <c r="G8" s="154"/>
      <c r="H8" s="155"/>
    </row>
    <row r="9" spans="1:8">
      <c r="A9" s="136" t="s">
        <v>531</v>
      </c>
      <c r="B9" s="141"/>
      <c r="C9" s="142"/>
      <c r="D9" s="143">
        <v>271716</v>
      </c>
      <c r="E9" s="144"/>
      <c r="F9" s="145">
        <v>127917</v>
      </c>
      <c r="G9" s="146"/>
      <c r="H9" s="147"/>
    </row>
    <row r="10" spans="1:8">
      <c r="A10" s="148"/>
      <c r="B10" s="149"/>
      <c r="C10" s="150"/>
      <c r="D10" s="151">
        <v>92490</v>
      </c>
      <c r="E10" s="152"/>
      <c r="F10" s="153">
        <v>69746</v>
      </c>
      <c r="G10" s="154"/>
      <c r="H10" s="155"/>
    </row>
    <row r="11" spans="1:8">
      <c r="A11" s="136" t="s">
        <v>532</v>
      </c>
      <c r="B11" s="141"/>
      <c r="C11" s="142"/>
      <c r="D11" s="143">
        <v>158428</v>
      </c>
      <c r="E11" s="144"/>
      <c r="F11" s="145">
        <v>135931</v>
      </c>
      <c r="G11" s="146"/>
      <c r="H11" s="147"/>
    </row>
    <row r="12" spans="1:8">
      <c r="A12" s="148"/>
      <c r="B12" s="149"/>
      <c r="C12" s="156"/>
      <c r="D12" s="151">
        <v>60832</v>
      </c>
      <c r="E12" s="152"/>
      <c r="F12" s="153">
        <v>75320</v>
      </c>
      <c r="G12" s="154"/>
      <c r="H12" s="155"/>
    </row>
    <row r="13" spans="1:8">
      <c r="A13" s="136"/>
      <c r="B13" s="141"/>
      <c r="C13" s="157"/>
      <c r="D13" s="158">
        <v>209584</v>
      </c>
      <c r="E13" s="159"/>
      <c r="F13" s="160">
        <v>124814</v>
      </c>
      <c r="G13" s="161"/>
      <c r="H13" s="147"/>
    </row>
    <row r="14" spans="1:8">
      <c r="A14" s="148"/>
      <c r="B14" s="149"/>
      <c r="C14" s="150"/>
      <c r="D14" s="151">
        <v>90908</v>
      </c>
      <c r="E14" s="152"/>
      <c r="F14" s="153">
        <v>69404</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1.1299999999999999</v>
      </c>
      <c r="C19" s="162">
        <f>ROUND(VALUE(SUBSTITUTE(実質収支比率等に係る経年分析!G$48,"▲","-")),2)</f>
        <v>3.09</v>
      </c>
      <c r="D19" s="162">
        <f>ROUND(VALUE(SUBSTITUTE(実質収支比率等に係る経年分析!H$48,"▲","-")),2)</f>
        <v>1.78</v>
      </c>
      <c r="E19" s="162">
        <f>ROUND(VALUE(SUBSTITUTE(実質収支比率等に係る経年分析!I$48,"▲","-")),2)</f>
        <v>1.77</v>
      </c>
      <c r="F19" s="162">
        <f>ROUND(VALUE(SUBSTITUTE(実質収支比率等に係る経年分析!J$48,"▲","-")),2)</f>
        <v>1.78</v>
      </c>
    </row>
    <row r="20" spans="1:11">
      <c r="A20" s="162" t="s">
        <v>53</v>
      </c>
      <c r="B20" s="162">
        <f>ROUND(VALUE(SUBSTITUTE(実質収支比率等に係る経年分析!F$47,"▲","-")),2)</f>
        <v>25.65</v>
      </c>
      <c r="C20" s="162">
        <f>ROUND(VALUE(SUBSTITUTE(実質収支比率等に係る経年分析!G$47,"▲","-")),2)</f>
        <v>24.54</v>
      </c>
      <c r="D20" s="162">
        <f>ROUND(VALUE(SUBSTITUTE(実質収支比率等に係る経年分析!H$47,"▲","-")),2)</f>
        <v>27.56</v>
      </c>
      <c r="E20" s="162">
        <f>ROUND(VALUE(SUBSTITUTE(実質収支比率等に係る経年分析!I$47,"▲","-")),2)</f>
        <v>23.43</v>
      </c>
      <c r="F20" s="162">
        <f>ROUND(VALUE(SUBSTITUTE(実質収支比率等に係る経年分析!J$47,"▲","-")),2)</f>
        <v>18.850000000000001</v>
      </c>
    </row>
    <row r="21" spans="1:11">
      <c r="A21" s="162" t="s">
        <v>54</v>
      </c>
      <c r="B21" s="162">
        <f>IF(ISNUMBER(VALUE(SUBSTITUTE(実質収支比率等に係る経年分析!F$49,"▲","-"))),ROUND(VALUE(SUBSTITUTE(実質収支比率等に係る経年分析!F$49,"▲","-")),2),NA())</f>
        <v>1.78</v>
      </c>
      <c r="C21" s="162">
        <f>IF(ISNUMBER(VALUE(SUBSTITUTE(実質収支比率等に係る経年分析!G$49,"▲","-"))),ROUND(VALUE(SUBSTITUTE(実質収支比率等に係る経年分析!G$49,"▲","-")),2),NA())</f>
        <v>2.0099999999999998</v>
      </c>
      <c r="D21" s="162">
        <f>IF(ISNUMBER(VALUE(SUBSTITUTE(実質収支比率等に係る経年分析!H$49,"▲","-"))),ROUND(VALUE(SUBSTITUTE(実質収支比率等に係る経年分析!H$49,"▲","-")),2),NA())</f>
        <v>-0.21</v>
      </c>
      <c r="E21" s="162">
        <f>IF(ISNUMBER(VALUE(SUBSTITUTE(実質収支比率等に係る経年分析!I$49,"▲","-"))),ROUND(VALUE(SUBSTITUTE(実質収支比率等に係る経年分析!I$49,"▲","-")),2),NA())</f>
        <v>-4.21</v>
      </c>
      <c r="F21" s="162">
        <f>IF(ISNUMBER(VALUE(SUBSTITUTE(実質収支比率等に係る経年分析!J$49,"▲","-"))),ROUND(VALUE(SUBSTITUTE(実質収支比率等に係る経年分析!J$49,"▲","-")),2),NA())</f>
        <v>-4.0599999999999996</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0.56000000000000005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0.37</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0.56000000000000005</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0.5</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0.15</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農業集落排水事業会計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0.06</v>
      </c>
    </row>
    <row r="30" spans="1:11">
      <c r="A30" s="163" t="str">
        <f>IF(連結実質赤字比率に係る赤字・黒字の構成分析!C$40="",NA(),連結実質赤字比率に係る赤字・黒字の構成分析!C$40)</f>
        <v>浄化槽事業会計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0.46</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0.15</v>
      </c>
    </row>
    <row r="31" spans="1:11">
      <c r="A31" s="163" t="str">
        <f>IF(連結実質赤字比率に係る赤字・黒字の構成分析!C$39="",NA(),連結実質赤字比率に係る赤字・黒字の構成分析!C$39)</f>
        <v>船舶事業会計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1.27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1.39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0.96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0.48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0.19</v>
      </c>
    </row>
    <row r="32" spans="1:11">
      <c r="A32" s="163" t="str">
        <f>IF(連結実質赤字比率に係る赤字・黒字の構成分析!C$38="",NA(),連結実質赤字比率に係る赤字・黒字の構成分析!C$38)</f>
        <v>国民健康保険事業会計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0.31</v>
      </c>
    </row>
    <row r="33" spans="1:16">
      <c r="A33" s="163" t="str">
        <f>IF(連結実質赤字比率に係る赤字・黒字の構成分析!C$37="",NA(),連結実質赤字比率に係る赤字・黒字の構成分析!C$37)</f>
        <v>簡易水道事業会計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0.01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0.54</v>
      </c>
    </row>
    <row r="34" spans="1:16">
      <c r="A34" s="163" t="str">
        <f>IF(連結実質赤字比率に係る赤字・黒字の構成分析!C$36="",NA(),連結実質赤字比率に係る赤字・黒字の構成分析!C$36)</f>
        <v>公共下水道事業会計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0.21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0.03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0.39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1.1100000000000001</v>
      </c>
    </row>
    <row r="35" spans="1:16">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3.05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1.74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1.73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1.74</v>
      </c>
    </row>
    <row r="36" spans="1:16">
      <c r="A36" s="163" t="str">
        <f>IF(連結実質赤字比率に係る赤字・黒字の構成分析!C$34="",NA(),連結実質赤字比率に係る赤字・黒字の構成分析!C$34)</f>
        <v>上水道事業会計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12.52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13.36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15.79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17.02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17.64</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1077</v>
      </c>
      <c r="E42" s="164"/>
      <c r="F42" s="164"/>
      <c r="G42" s="164">
        <f>'実質公債費比率（分子）の構造'!L$52</f>
        <v>1021</v>
      </c>
      <c r="H42" s="164"/>
      <c r="I42" s="164"/>
      <c r="J42" s="164">
        <f>'実質公債費比率（分子）の構造'!M$52</f>
        <v>977</v>
      </c>
      <c r="K42" s="164"/>
      <c r="L42" s="164"/>
      <c r="M42" s="164">
        <f>'実質公債費比率（分子）の構造'!N$52</f>
        <v>924</v>
      </c>
      <c r="N42" s="164"/>
      <c r="O42" s="164"/>
      <c r="P42" s="164">
        <f>'実質公債費比率（分子）の構造'!O$52</f>
        <v>937</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c r="A46" s="164" t="s">
        <v>64</v>
      </c>
      <c r="B46" s="164">
        <f>'実質公債費比率（分子）の構造'!K$48</f>
        <v>255</v>
      </c>
      <c r="C46" s="164"/>
      <c r="D46" s="164"/>
      <c r="E46" s="164">
        <f>'実質公債費比率（分子）の構造'!L$48</f>
        <v>265</v>
      </c>
      <c r="F46" s="164"/>
      <c r="G46" s="164"/>
      <c r="H46" s="164">
        <f>'実質公債費比率（分子）の構造'!M$48</f>
        <v>248</v>
      </c>
      <c r="I46" s="164"/>
      <c r="J46" s="164"/>
      <c r="K46" s="164">
        <f>'実質公債費比率（分子）の構造'!N$48</f>
        <v>252</v>
      </c>
      <c r="L46" s="164"/>
      <c r="M46" s="164"/>
      <c r="N46" s="164">
        <f>'実質公債費比率（分子）の構造'!O$48</f>
        <v>249</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1235</v>
      </c>
      <c r="C49" s="164"/>
      <c r="D49" s="164"/>
      <c r="E49" s="164">
        <f>'実質公債費比率（分子）の構造'!L$45</f>
        <v>1173</v>
      </c>
      <c r="F49" s="164"/>
      <c r="G49" s="164"/>
      <c r="H49" s="164">
        <f>'実質公債費比率（分子）の構造'!M$45</f>
        <v>1188</v>
      </c>
      <c r="I49" s="164"/>
      <c r="J49" s="164"/>
      <c r="K49" s="164">
        <f>'実質公債費比率（分子）の構造'!N$45</f>
        <v>1122</v>
      </c>
      <c r="L49" s="164"/>
      <c r="M49" s="164"/>
      <c r="N49" s="164">
        <f>'実質公債費比率（分子）の構造'!O$45</f>
        <v>1162</v>
      </c>
      <c r="O49" s="164"/>
      <c r="P49" s="164"/>
    </row>
    <row r="50" spans="1:16">
      <c r="A50" s="164" t="s">
        <v>67</v>
      </c>
      <c r="B50" s="164" t="e">
        <f>NA()</f>
        <v>#N/A</v>
      </c>
      <c r="C50" s="164">
        <f>IF(ISNUMBER('実質公債費比率（分子）の構造'!K$53),'実質公債費比率（分子）の構造'!K$53,NA())</f>
        <v>413</v>
      </c>
      <c r="D50" s="164" t="e">
        <f>NA()</f>
        <v>#N/A</v>
      </c>
      <c r="E50" s="164" t="e">
        <f>NA()</f>
        <v>#N/A</v>
      </c>
      <c r="F50" s="164">
        <f>IF(ISNUMBER('実質公債費比率（分子）の構造'!L$53),'実質公債費比率（分子）の構造'!L$53,NA())</f>
        <v>417</v>
      </c>
      <c r="G50" s="164" t="e">
        <f>NA()</f>
        <v>#N/A</v>
      </c>
      <c r="H50" s="164" t="e">
        <f>NA()</f>
        <v>#N/A</v>
      </c>
      <c r="I50" s="164">
        <f>IF(ISNUMBER('実質公債費比率（分子）の構造'!M$53),'実質公債費比率（分子）の構造'!M$53,NA())</f>
        <v>459</v>
      </c>
      <c r="J50" s="164" t="e">
        <f>NA()</f>
        <v>#N/A</v>
      </c>
      <c r="K50" s="164" t="e">
        <f>NA()</f>
        <v>#N/A</v>
      </c>
      <c r="L50" s="164">
        <f>IF(ISNUMBER('実質公債費比率（分子）の構造'!N$53),'実質公債費比率（分子）の構造'!N$53,NA())</f>
        <v>450</v>
      </c>
      <c r="M50" s="164" t="e">
        <f>NA()</f>
        <v>#N/A</v>
      </c>
      <c r="N50" s="164" t="e">
        <f>NA()</f>
        <v>#N/A</v>
      </c>
      <c r="O50" s="164">
        <f>IF(ISNUMBER('実質公債費比率（分子）の構造'!O$53),'実質公債費比率（分子）の構造'!O$53,NA())</f>
        <v>474</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7690</v>
      </c>
      <c r="E56" s="163"/>
      <c r="F56" s="163"/>
      <c r="G56" s="163">
        <f>'将来負担比率（分子）の構造'!J$52</f>
        <v>7442</v>
      </c>
      <c r="H56" s="163"/>
      <c r="I56" s="163"/>
      <c r="J56" s="163">
        <f>'将来負担比率（分子）の構造'!K$52</f>
        <v>6887</v>
      </c>
      <c r="K56" s="163"/>
      <c r="L56" s="163"/>
      <c r="M56" s="163">
        <f>'将来負担比率（分子）の構造'!L$52</f>
        <v>6630</v>
      </c>
      <c r="N56" s="163"/>
      <c r="O56" s="163"/>
      <c r="P56" s="163">
        <f>'将来負担比率（分子）の構造'!M$52</f>
        <v>5991</v>
      </c>
    </row>
    <row r="57" spans="1:16">
      <c r="A57" s="163" t="s">
        <v>42</v>
      </c>
      <c r="B57" s="163"/>
      <c r="C57" s="163"/>
      <c r="D57" s="163">
        <f>'将来負担比率（分子）の構造'!I$51</f>
        <v>1078</v>
      </c>
      <c r="E57" s="163"/>
      <c r="F57" s="163"/>
      <c r="G57" s="163">
        <f>'将来負担比率（分子）の構造'!J$51</f>
        <v>983</v>
      </c>
      <c r="H57" s="163"/>
      <c r="I57" s="163"/>
      <c r="J57" s="163">
        <f>'将来負担比率（分子）の構造'!K$51</f>
        <v>889</v>
      </c>
      <c r="K57" s="163"/>
      <c r="L57" s="163"/>
      <c r="M57" s="163">
        <f>'将来負担比率（分子）の構造'!L$51</f>
        <v>798</v>
      </c>
      <c r="N57" s="163"/>
      <c r="O57" s="163"/>
      <c r="P57" s="163">
        <f>'将来負担比率（分子）の構造'!M$51</f>
        <v>707</v>
      </c>
    </row>
    <row r="58" spans="1:16">
      <c r="A58" s="163" t="s">
        <v>41</v>
      </c>
      <c r="B58" s="163"/>
      <c r="C58" s="163"/>
      <c r="D58" s="163">
        <f>'将来負担比率（分子）の構造'!I$50</f>
        <v>2084</v>
      </c>
      <c r="E58" s="163"/>
      <c r="F58" s="163"/>
      <c r="G58" s="163">
        <f>'将来負担比率（分子）の構造'!J$50</f>
        <v>2136</v>
      </c>
      <c r="H58" s="163"/>
      <c r="I58" s="163"/>
      <c r="J58" s="163">
        <f>'将来負担比率（分子）の構造'!K$50</f>
        <v>2213</v>
      </c>
      <c r="K58" s="163"/>
      <c r="L58" s="163"/>
      <c r="M58" s="163">
        <f>'将来負担比率（分子）の構造'!L$50</f>
        <v>1894</v>
      </c>
      <c r="N58" s="163"/>
      <c r="O58" s="163"/>
      <c r="P58" s="163">
        <f>'将来負担比率（分子）の構造'!M$50</f>
        <v>1584</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315</v>
      </c>
      <c r="C62" s="163"/>
      <c r="D62" s="163"/>
      <c r="E62" s="163">
        <f>'将来負担比率（分子）の構造'!J$45</f>
        <v>297</v>
      </c>
      <c r="F62" s="163"/>
      <c r="G62" s="163"/>
      <c r="H62" s="163">
        <f>'将来負担比率（分子）の構造'!K$45</f>
        <v>271</v>
      </c>
      <c r="I62" s="163"/>
      <c r="J62" s="163"/>
      <c r="K62" s="163">
        <f>'将来負担比率（分子）の構造'!L$45</f>
        <v>270</v>
      </c>
      <c r="L62" s="163"/>
      <c r="M62" s="163"/>
      <c r="N62" s="163">
        <f>'将来負担比率（分子）の構造'!M$45</f>
        <v>222</v>
      </c>
      <c r="O62" s="163"/>
      <c r="P62" s="163"/>
    </row>
    <row r="63" spans="1:16">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c r="A64" s="163" t="s">
        <v>33</v>
      </c>
      <c r="B64" s="163">
        <f>'将来負担比率（分子）の構造'!I$43</f>
        <v>1971</v>
      </c>
      <c r="C64" s="163"/>
      <c r="D64" s="163"/>
      <c r="E64" s="163">
        <f>'将来負担比率（分子）の構造'!J$43</f>
        <v>1817</v>
      </c>
      <c r="F64" s="163"/>
      <c r="G64" s="163"/>
      <c r="H64" s="163">
        <f>'将来負担比率（分子）の構造'!K$43</f>
        <v>1650</v>
      </c>
      <c r="I64" s="163"/>
      <c r="J64" s="163"/>
      <c r="K64" s="163">
        <f>'将来負担比率（分子）の構造'!L$43</f>
        <v>1486</v>
      </c>
      <c r="L64" s="163"/>
      <c r="M64" s="163"/>
      <c r="N64" s="163">
        <f>'将来負担比率（分子）の構造'!M$43</f>
        <v>1266</v>
      </c>
      <c r="O64" s="163"/>
      <c r="P64" s="163"/>
    </row>
    <row r="65" spans="1:16">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c r="A66" s="163" t="s">
        <v>31</v>
      </c>
      <c r="B66" s="163">
        <f>'将来負担比率（分子）の構造'!I$41</f>
        <v>9981</v>
      </c>
      <c r="C66" s="163"/>
      <c r="D66" s="163"/>
      <c r="E66" s="163">
        <f>'将来負担比率（分子）の構造'!J$41</f>
        <v>9777</v>
      </c>
      <c r="F66" s="163"/>
      <c r="G66" s="163"/>
      <c r="H66" s="163">
        <f>'将来負担比率（分子）の構造'!K$41</f>
        <v>9004</v>
      </c>
      <c r="I66" s="163"/>
      <c r="J66" s="163"/>
      <c r="K66" s="163">
        <f>'将来負担比率（分子）の構造'!L$41</f>
        <v>8704</v>
      </c>
      <c r="L66" s="163"/>
      <c r="M66" s="163"/>
      <c r="N66" s="163">
        <f>'将来負担比率（分子）の構造'!M$41</f>
        <v>7982</v>
      </c>
      <c r="O66" s="163"/>
      <c r="P66" s="163"/>
    </row>
    <row r="67" spans="1:16">
      <c r="A67" s="163" t="s">
        <v>71</v>
      </c>
      <c r="B67" s="163" t="e">
        <f>NA()</f>
        <v>#N/A</v>
      </c>
      <c r="C67" s="163">
        <f>IF(ISNUMBER('将来負担比率（分子）の構造'!I$53), IF('将来負担比率（分子）の構造'!I$53 &lt; 0, 0, '将来負担比率（分子）の構造'!I$53), NA())</f>
        <v>1415</v>
      </c>
      <c r="D67" s="163" t="e">
        <f>NA()</f>
        <v>#N/A</v>
      </c>
      <c r="E67" s="163" t="e">
        <f>NA()</f>
        <v>#N/A</v>
      </c>
      <c r="F67" s="163">
        <f>IF(ISNUMBER('将来負担比率（分子）の構造'!J$53), IF('将来負担比率（分子）の構造'!J$53 &lt; 0, 0, '将来負担比率（分子）の構造'!J$53), NA())</f>
        <v>1330</v>
      </c>
      <c r="G67" s="163" t="e">
        <f>NA()</f>
        <v>#N/A</v>
      </c>
      <c r="H67" s="163" t="e">
        <f>NA()</f>
        <v>#N/A</v>
      </c>
      <c r="I67" s="163">
        <f>IF(ISNUMBER('将来負担比率（分子）の構造'!K$53), IF('将来負担比率（分子）の構造'!K$53 &lt; 0, 0, '将来負担比率（分子）の構造'!K$53), NA())</f>
        <v>935</v>
      </c>
      <c r="J67" s="163" t="e">
        <f>NA()</f>
        <v>#N/A</v>
      </c>
      <c r="K67" s="163" t="e">
        <f>NA()</f>
        <v>#N/A</v>
      </c>
      <c r="L67" s="163">
        <f>IF(ISNUMBER('将来負担比率（分子）の構造'!L$53), IF('将来負担比率（分子）の構造'!L$53 &lt; 0, 0, '将来負担比率（分子）の構造'!L$53), NA())</f>
        <v>1138</v>
      </c>
      <c r="M67" s="163" t="e">
        <f>NA()</f>
        <v>#N/A</v>
      </c>
      <c r="N67" s="163" t="e">
        <f>NA()</f>
        <v>#N/A</v>
      </c>
      <c r="O67" s="163">
        <f>IF(ISNUMBER('将来負担比率（分子）の構造'!M$53), IF('将来負担比率（分子）の構造'!M$53 &lt; 0, 0, '将来負担比率（分子）の構造'!M$53), NA())</f>
        <v>1189</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1118</v>
      </c>
      <c r="C72" s="167">
        <f>基金残高に係る経年分析!G55</f>
        <v>948</v>
      </c>
      <c r="D72" s="167">
        <f>基金残高に係る経年分析!H55</f>
        <v>778</v>
      </c>
    </row>
    <row r="73" spans="1:16">
      <c r="A73" s="166" t="s">
        <v>74</v>
      </c>
      <c r="B73" s="167">
        <f>基金残高に係る経年分析!F56</f>
        <v>446</v>
      </c>
      <c r="C73" s="167">
        <f>基金残高に係る経年分析!G56</f>
        <v>312</v>
      </c>
      <c r="D73" s="167">
        <f>基金残高に係る経年分析!H56</f>
        <v>233</v>
      </c>
    </row>
    <row r="74" spans="1:16">
      <c r="A74" s="166" t="s">
        <v>75</v>
      </c>
      <c r="B74" s="167">
        <f>基金残高に係る経年分析!F57</f>
        <v>774</v>
      </c>
      <c r="C74" s="167">
        <f>基金残高に係る経年分析!G57</f>
        <v>766</v>
      </c>
      <c r="D74" s="167">
        <f>基金残高に係る経年分析!H57</f>
        <v>703</v>
      </c>
    </row>
  </sheetData>
  <sheetProtection algorithmName="SHA-512" hashValue="cDl+K+eN693C30sqb+bFdCM6pYwCLgXHzDZvqksDEvE8Oim2Bns+SovDOUxGNMi4rTqt8mC69BT0h2G/m1vWtQ==" saltValue="9My91FNglefqr3PkyWZ1o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2026-03-19T05:13:20Z</cp:lastPrinted>
  <dcterms:created xsi:type="dcterms:W3CDTF">2026-02-26T10:09:56Z</dcterms:created>
  <dcterms:modified xsi:type="dcterms:W3CDTF">2026-09-18T06:52:48Z</dcterms:modified>
  <cp:category/>
</cp:coreProperties>
</file>