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65.21.21\市町振興課nas\41財政係\00_財政状況資料集\R6年度分の続き（地方公会計関係）\03_起案（HP公表用）\公表用に結合\"/>
    </mc:Choice>
  </mc:AlternateContent>
  <xr:revisionPtr revIDLastSave="0" documentId="13_ncr:1_{859FD33F-7969-4BF1-B1E2-453B56A21C66}" xr6:coauthVersionLast="47" xr6:coauthVersionMax="47" xr10:uidLastSave="{00000000-0000-0000-0000-000000000000}"/>
  <bookViews>
    <workbookView xWindow="28680" yWindow="-120" windowWidth="19440" windowHeight="1488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CO34" i="10"/>
  <c r="BW34" i="10"/>
  <c r="BW35" i="10" s="1"/>
  <c r="BW36" i="10" s="1"/>
  <c r="BW37" i="10" s="1"/>
  <c r="BW38" i="10" s="1"/>
  <c r="BW39" i="10" s="1"/>
  <c r="BW40" i="10" s="1"/>
  <c r="BW41" i="10" s="1"/>
  <c r="BW42" i="10" s="1"/>
  <c r="BW43" i="10" s="1"/>
  <c r="BE34" i="10"/>
  <c r="C34" i="10"/>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<sst xmlns="http://schemas.openxmlformats.org/spreadsheetml/2006/main" count="1199" uniqueCount="581">
  <si>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</si>
  <si>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</si>
  <si>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</si>
  <si>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</si>
  <si>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</si>
  <si>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</si>
  <si>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</si>
  <si>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</si>
  <si>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</si>
  <si>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</si>
  <si>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</si>
  <si>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</si>
  <si>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</si>
  <si>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</si>
  <si>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</si>
  <si>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</si>
  <si>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</si>
  <si>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</si>
  <si>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</si>
  <si>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</si>
  <si>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</si>
  <si>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</si>
  <si>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</si>
  <si>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</si>
  <si>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</si>
  <si>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</si>
  <si>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</si>
  <si>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</si>
  <si>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</si>
  <si>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</si>
  <si>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</si>
  <si>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</si>
  <si>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</si>
  <si>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</si>
  <si>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</si>
  <si>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</si>
  <si>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</si>
  <si>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</si>
  <si>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</si>
  <si>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</si>
  <si>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</si>
  <si>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</si>
  <si>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</si>
  <si>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</si>
  <si>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</si>
  <si>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</si>
  <si>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</si>
  <si>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</si>
  <si>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</si>
  <si>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</si>
  <si>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</si>
  <si>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</si>
  <si>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</si>
  <si>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</si>
  <si>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</si>
  <si>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</si>
  <si>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</si>
  <si>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</si>
  <si>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</si>
  <si>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</si>
  <si>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</si>
  <si>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</si>
  <si>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</si>
  <si>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</si>
  <si>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</si>
  <si>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</si>
  <si>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</si>
  <si>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</si>
  <si>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</si>
  <si>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</si>
  <si>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</si>
  <si>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</si>
  <si>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</si>
  <si>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</si>
  <si>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</si>
  <si>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</si>
  <si>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</si>
  <si>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</si>
  <si>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</si>
  <si>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</si>
  <si>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</si>
  <si>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</si>
  <si>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</si>
  <si>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</si>
  <si>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</si>
  <si>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</si>
  <si>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</si>
  <si>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</si>
  <si>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</si>
  <si>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</si>
  <si>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</si>
  <si>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</si>
  <si>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</si>
  <si>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</si>
  <si>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松前町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</si>
  <si>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</si>
  <si>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</si>
  <si>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</si>
  <si>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</si>
  <si>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</si>
  <si>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</si>
  <si>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</si>
  <si>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</si>
  <si>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</si>
  <si>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</si>
  <si>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</si>
  <si>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</si>
  <si>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</si>
  <si>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</si>
  <si>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</si>
  <si>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</si>
  <si>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</si>
  <si>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</si>
  <si>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</si>
  <si>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</si>
  <si>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</si>
  <si>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</si>
  <si>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</si>
  <si>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</si>
  <si>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</si>
  <si>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</si>
  <si>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</si>
  <si>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</si>
  <si>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</si>
  <si>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</si>
  <si>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</si>
  <si>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</si>
  <si>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</si>
  <si>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</si>
  <si>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</si>
  <si>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</si>
  <si>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</si>
  <si>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</si>
  <si>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</si>
  <si>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</si>
  <si>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</si>
  <si>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</si>
  <si>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</si>
  <si>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</si>
  <si>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</si>
  <si>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</si>
  <si>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</si>
  <si>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</si>
  <si>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</si>
  <si>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</si>
  <si>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</si>
  <si>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</si>
  <si>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</si>
  <si>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</si>
  <si>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</si>
  <si>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</si>
  <si>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</si>
  <si>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</si>
  <si>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</si>
  <si>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</si>
  <si>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</si>
  <si>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</si>
  <si>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</si>
  <si>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</si>
  <si>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</si>
  <si>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</si>
  <si>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</si>
  <si>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</si>
  <si>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</si>
  <si>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</si>
  <si>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</si>
  <si>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</si>
  <si>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</si>
  <si>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</si>
  <si>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</si>
  <si>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</si>
  <si>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</si>
  <si>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</si>
  <si>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</si>
  <si>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</si>
  <si>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</si>
  <si>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</si>
  <si>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</si>
  <si>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</si>
  <si>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</si>
  <si>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</si>
  <si>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</si>
  <si>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</si>
  <si>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</si>
  <si>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</si>
  <si>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</si>
  <si>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</si>
  <si>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</si>
  <si>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</si>
  <si>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</si>
  <si>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</si>
  <si>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</si>
  <si>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</si>
  <si>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</si>
  <si>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</si>
  <si>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</si>
  <si>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</si>
  <si>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</si>
  <si>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</si>
  <si>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</si>
  <si>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</si>
  <si>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</si>
  <si>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</si>
  <si>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愛媛県松前町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</si>
  <si>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</si>
  <si>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</si>
  <si>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</si>
  <si>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</si>
  <si>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</si>
  <si>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</si>
  <si>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</si>
  <si>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</si>
  <si>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</si>
  <si>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</si>
  <si>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</si>
  <si>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</si>
  <si>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</si>
  <si>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</si>
  <si>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</si>
  <si>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</si>
  <si>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</si>
  <si>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</si>
  <si>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</si>
  <si>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</si>
  <si>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</si>
  <si>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</si>
  <si>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</si>
  <si>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</si>
  <si>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</si>
  <si>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</si>
  <si>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</si>
  <si>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</si>
  <si>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</si>
  <si>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</si>
  <si>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</si>
  <si>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</si>
  <si>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</si>
  <si>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</si>
  <si>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</si>
  <si>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</si>
  <si>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</si>
  <si>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</si>
  <si>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</si>
  <si>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</si>
  <si>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</si>
  <si>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</si>
  <si>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</si>
  <si>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</si>
  <si>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</si>
  <si>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</si>
  <si>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</si>
  <si>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</si>
  <si>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</si>
  <si>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</si>
  <si>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</si>
  <si>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</si>
  <si>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</si>
  <si>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</si>
  <si>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</si>
  <si>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</si>
  <si>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</si>
  <si>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</si>
  <si>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</si>
  <si>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</si>
  <si>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</si>
  <si>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</si>
  <si>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</si>
  <si>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</si>
  <si>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</si>
  <si>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</si>
  <si>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</si>
  <si>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</si>
  <si>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</si>
  <si>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</si>
  <si>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</si>
  <si>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</si>
  <si>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</si>
  <si>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</si>
  <si>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</si>
  <si>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</si>
  <si>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</si>
  <si>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</si>
  <si>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</si>
  <si>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</si>
  <si>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</si>
  <si>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</si>
  <si>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</si>
  <si>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</si>
  <si>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</si>
  <si>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</si>
  <si>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</si>
  <si>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</si>
  <si>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</si>
  <si>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</si>
  <si>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</si>
  <si>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</si>
  <si>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</si>
  <si>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</si>
  <si>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</si>
  <si>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</si>
  <si>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</si>
  <si>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</si>
  <si>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</si>
  <si>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</si>
  <si>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</si>
  <si>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</si>
  <si>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</si>
  <si>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</si>
  <si>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</si>
  <si>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</si>
  <si>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</si>
  <si>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</si>
  <si>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</si>
  <si>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</si>
  <si>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</si>
  <si>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</si>
  <si>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</si>
  <si>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</si>
  <si>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</si>
  <si>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</si>
  <si>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</si>
  <si>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</si>
  <si>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</si>
  <si>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</si>
  <si>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</si>
  <si>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</si>
  <si>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</si>
  <si>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</si>
  <si>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</si>
  <si>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</si>
  <si>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</si>
  <si>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</si>
  <si>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</si>
  <si>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</si>
  <si>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</si>
  <si>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</si>
  <si>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</si>
  <si>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</si>
  <si>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</si>
  <si>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</si>
  <si>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</si>
  <si>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</si>
  <si>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</si>
  <si>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</si>
  <si>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</si>
  <si>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</si>
  <si>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</si>
  <si>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</si>
  <si>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</si>
  <si>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</si>
  <si>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</si>
  <si>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</si>
  <si>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</si>
  <si>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</si>
  <si>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愛媛県松前町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</si>
  <si>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</si>
  <si>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</si>
  <si>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</si>
  <si>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</si>
  <si>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</si>
  <si>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</si>
  <si>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</si>
  <si>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</si>
  <si>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</si>
  <si>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</si>
  <si>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</si>
  <si>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</si>
  <si>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</si>
  <si>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</si>
  <si>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</si>
  <si>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</si>
  <si>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</si>
  <si>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</si>
  <si>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</si>
  <si>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</si>
  <si>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</si>
  <si>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</si>
  <si>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</si>
  <si>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</si>
  <si>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</si>
  <si>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</si>
  <si>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</si>
  <si>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</si>
  <si>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</si>
  <si>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</si>
  <si>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</si>
  <si>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</si>
  <si>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</si>
  <si>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</si>
  <si>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</si>
  <si>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介護保険特別会計（保険事業勘定）</t>
    <phoneticPr fontId="5"/>
  </si>
  <si>
    <t>介護保険特別会計（介護サービス事業勘定）</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</si>
  <si>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</si>
  <si>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</si>
  <si>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</si>
  <si>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</si>
  <si>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</si>
  <si>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</si>
  <si>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</si>
  <si>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</si>
  <si>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</si>
  <si>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</si>
  <si>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</si>
  <si>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</si>
  <si>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</si>
  <si>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</si>
  <si>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</si>
  <si>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</si>
  <si>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</si>
  <si>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</si>
  <si>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</si>
  <si>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</si>
  <si>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</si>
  <si>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</si>
  <si>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</si>
  <si>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</si>
  <si>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</si>
  <si>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</si>
  <si>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</si>
  <si>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</si>
  <si>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</si>
  <si>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</si>
  <si>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</si>
  <si>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</si>
  <si>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</si>
  <si>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</si>
  <si>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</si>
  <si>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</si>
  <si>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</si>
  <si>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</si>
  <si>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</si>
  <si>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</si>
  <si>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</si>
  <si>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</si>
  <si>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</si>
  <si>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</si>
  <si>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</si>
  <si>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</si>
  <si>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</si>
  <si>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</si>
  <si>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</si>
  <si>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</si>
  <si>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</si>
  <si>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</si>
  <si>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</si>
  <si>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</si>
  <si>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</si>
  <si>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</si>
  <si>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</si>
  <si>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</si>
  <si>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</si>
  <si>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</si>
  <si>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</si>
  <si>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</si>
  <si>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</si>
  <si>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</si>
  <si>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</si>
  <si>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</si>
  <si>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</si>
  <si>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</si>
  <si>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</si>
  <si>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</si>
  <si>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</si>
  <si>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</si>
  <si>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</si>
  <si>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</si>
  <si>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</si>
  <si>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</si>
  <si>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</si>
  <si>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</si>
  <si>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</si>
  <si>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</si>
  <si>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</si>
  <si>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</si>
  <si>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</si>
  <si>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</si>
  <si>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</si>
  <si>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</si>
  <si>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</si>
  <si>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</si>
  <si>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</si>
  <si>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</si>
  <si>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</si>
  <si>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</si>
  <si>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</si>
  <si>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</si>
  <si>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</si>
  <si>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</si>
  <si>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</si>
  <si>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</si>
  <si>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</si>
  <si>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</si>
  <si>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</si>
  <si>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</si>
  <si>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</si>
  <si>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</si>
  <si>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</si>
  <si>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</si>
  <si>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</si>
  <si>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</si>
  <si>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</si>
  <si>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</si>
  <si>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</si>
  <si>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</si>
  <si>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</si>
  <si>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</si>
  <si>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</si>
  <si>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</si>
  <si>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</si>
  <si>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</si>
  <si>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</si>
  <si>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</si>
  <si>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</si>
  <si>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</si>
  <si>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</si>
  <si>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</si>
  <si>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</si>
  <si>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</si>
  <si>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</si>
  <si>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</si>
  <si>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</si>
  <si>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</si>
  <si>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</si>
  <si>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</si>
  <si>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</si>
  <si>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</si>
  <si>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</si>
  <si>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</si>
  <si>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</si>
  <si>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</si>
  <si>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1.26</t>
  </si>
  <si>
    <t>▲ 1.04</t>
  </si>
  <si>
    <t>水道事業会計</t>
  </si>
  <si>
    <t>一般会計</t>
  </si>
  <si>
    <t>国民健康保険特別会計</t>
  </si>
  <si>
    <t>介護保険特別会計（保険事業勘定）</t>
  </si>
  <si>
    <t>下水道事業会計</t>
  </si>
  <si>
    <t>後期高齢者医療特別会計</t>
  </si>
  <si>
    <t>介護保険特別会計（介護サービス事業勘定）</t>
  </si>
  <si>
    <t>その他会計（赤字）</t>
  </si>
  <si>
    <t>その他会計（黒字）</t>
  </si>
  <si>
    <t>R02</t>
    <phoneticPr fontId="5"/>
  </si>
  <si>
    <t>R03</t>
    <phoneticPr fontId="5"/>
  </si>
  <si>
    <t>R04</t>
    <phoneticPr fontId="5"/>
  </si>
  <si>
    <t>R05</t>
    <phoneticPr fontId="5"/>
  </si>
  <si>
    <t>R06</t>
    <phoneticPr fontId="5"/>
  </si>
  <si>
    <t>土地開発基金</t>
    <rPh sb="0" eb="2">
      <t>トチ</t>
    </rPh>
    <rPh sb="2" eb="4">
      <t>カイハツ</t>
    </rPh>
    <rPh sb="4" eb="6">
      <t>キキン</t>
    </rPh>
    <phoneticPr fontId="5"/>
  </si>
  <si>
    <t>大規模地震災害対策基金</t>
    <rPh sb="0" eb="3">
      <t>ダイキボ</t>
    </rPh>
    <rPh sb="3" eb="5">
      <t>ジシン</t>
    </rPh>
    <rPh sb="5" eb="7">
      <t>サイガイ</t>
    </rPh>
    <rPh sb="7" eb="9">
      <t>タイサク</t>
    </rPh>
    <rPh sb="9" eb="11">
      <t>キキン</t>
    </rPh>
    <phoneticPr fontId="5"/>
  </si>
  <si>
    <t>公共施設維持管理基金</t>
    <rPh sb="0" eb="2">
      <t>コウキョウ</t>
    </rPh>
    <rPh sb="2" eb="4">
      <t>シセツ</t>
    </rPh>
    <rPh sb="4" eb="6">
      <t>イジ</t>
    </rPh>
    <rPh sb="6" eb="8">
      <t>カンリ</t>
    </rPh>
    <rPh sb="8" eb="10">
      <t>キキン</t>
    </rPh>
    <phoneticPr fontId="5"/>
  </si>
  <si>
    <t>地域福祉基金</t>
    <rPh sb="0" eb="2">
      <t>チイキ</t>
    </rPh>
    <rPh sb="2" eb="4">
      <t>フクシ</t>
    </rPh>
    <rPh sb="4" eb="6">
      <t>キキン</t>
    </rPh>
    <phoneticPr fontId="5"/>
  </si>
  <si>
    <t>森林環境譲与税基金</t>
    <rPh sb="0" eb="2">
      <t>シンリン</t>
    </rPh>
    <rPh sb="2" eb="4">
      <t>カンキョウ</t>
    </rPh>
    <rPh sb="4" eb="6">
      <t>ジョウヨ</t>
    </rPh>
    <rPh sb="6" eb="7">
      <t>ゼイ</t>
    </rPh>
    <rPh sb="7" eb="9">
      <t>キキン</t>
    </rPh>
    <phoneticPr fontId="5"/>
  </si>
  <si>
    <t>-</t>
    <phoneticPr fontId="2"/>
  </si>
  <si>
    <t>松山広域福祉施設事務組合（一般会計）</t>
    <rPh sb="13" eb="15">
      <t>イッパン</t>
    </rPh>
    <rPh sb="15" eb="17">
      <t>カイケイ</t>
    </rPh>
    <phoneticPr fontId="19"/>
  </si>
  <si>
    <t>松山広域福祉施設事務組合（公営企業会計）</t>
    <rPh sb="13" eb="15">
      <t>コウエイ</t>
    </rPh>
    <rPh sb="15" eb="17">
      <t>キギョウ</t>
    </rPh>
    <rPh sb="17" eb="19">
      <t>カイケイ</t>
    </rPh>
    <phoneticPr fontId="19"/>
  </si>
  <si>
    <t>愛媛県市町総合事務組合（退職手当事業分）</t>
    <rPh sb="12" eb="14">
      <t>タイショク</t>
    </rPh>
    <rPh sb="14" eb="16">
      <t>テアテ</t>
    </rPh>
    <rPh sb="16" eb="18">
      <t>ジギョウ</t>
    </rPh>
    <rPh sb="18" eb="19">
      <t>ブン</t>
    </rPh>
    <phoneticPr fontId="19"/>
  </si>
  <si>
    <t>愛媛県市町総合事務組合（消防補償事業分）</t>
  </si>
  <si>
    <t>愛媛県市町総合事務組合（交通災害事業分）</t>
  </si>
  <si>
    <t>愛媛県市町総合事務組合（自治会館事業分）</t>
  </si>
  <si>
    <t>愛媛県市町総合事務組合（議員公務災害事業分）</t>
  </si>
  <si>
    <t>愛媛県市町総合事務組合（共通経費分）</t>
  </si>
  <si>
    <t>伊予市松前町共立衛生組合</t>
  </si>
  <si>
    <t>伊予市・伊予郡養護老人ホーム組合</t>
  </si>
  <si>
    <t>伊予地区ごみ処理施設管理組合</t>
  </si>
  <si>
    <t>伊予消防等事務組合</t>
  </si>
  <si>
    <t>伊予市外二町共有物組合</t>
    <rPh sb="0" eb="3">
      <t>イヨシ</t>
    </rPh>
    <rPh sb="3" eb="6">
      <t>ソトニチョウ</t>
    </rPh>
    <rPh sb="6" eb="9">
      <t>キョウユウブツ</t>
    </rPh>
    <rPh sb="9" eb="11">
      <t>クミアイ</t>
    </rPh>
    <phoneticPr fontId="19"/>
  </si>
  <si>
    <t>愛媛地方税滞納整理機構</t>
  </si>
  <si>
    <t>愛媛県後期高齢者医療広域連合（一般会計）</t>
    <rPh sb="15" eb="17">
      <t>イッパン</t>
    </rPh>
    <rPh sb="17" eb="19">
      <t>カイケイ</t>
    </rPh>
    <phoneticPr fontId="19"/>
  </si>
  <si>
    <t>愛媛県後期高齢者医療広域連合（後期高齢者医療特別会計）</t>
  </si>
  <si>
    <t>松前町土地開発公社</t>
    <phoneticPr fontId="38"/>
  </si>
  <si>
    <t>-</t>
    <phoneticPr fontId="39"/>
  </si>
  <si>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</si>
  <si>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</si>
  <si>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将来負担比率は、学校や保育所の建替え、消防詰所の統廃合など公共施設の設備更新を計画的に進めていることから依然として類似団体より高い水準となっている。
また、有形固定資産減価償却率については、令和元年度まで類似団体よりも高い水準であったものの、令和２年度に松前中学校の建替工事を行ったことにより、それ以降は類似団体の水準を下回ることとなった。</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</si>
  <si>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</si>
  <si>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</si>
  <si>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</si>
  <si>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</si>
  <si>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</si>
  <si>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</si>
  <si>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令和２年度までは減少していたが、令和３年度以降は一転して増加し、類似団体よりも高い水準にある。近年、学校施設の改築、防災対策としての施設整備等、大規模な建設事業が続いていることから、これらの事業の実施に伴う元利償還金の増加が見込まれており、今後も上昇する見込みである。
また、将来負担比率については、大規模な建設事業が続いていることから地方債現在高は増加しているもの、本町の標準財政規模の増加や交付税措置のある地方債を積極的に活用していることにより、令和６年度は、ほぼ横ばいの状態となっている。引き続き、地方債の発行額と償還額のバランスを調整しつつ、交付税措置のある地方債を積極的に活用することにより将来負担比率の上昇を抑制する。</t>
    <rPh sb="56" eb="58">
      <t>キンネン</t>
    </rPh>
    <rPh sb="67" eb="69">
      <t>ボウサイ</t>
    </rPh>
    <rPh sb="69" eb="71">
      <t>タイサク</t>
    </rPh>
    <rPh sb="75" eb="77">
      <t>シセツ</t>
    </rPh>
    <rPh sb="77" eb="79">
      <t>セイビ</t>
    </rPh>
    <rPh sb="85" eb="87">
      <t>ケンセツ</t>
    </rPh>
    <rPh sb="87" eb="89">
      <t>ジギョウ</t>
    </rPh>
    <rPh sb="90" eb="91">
      <t>ツヅ</t>
    </rPh>
    <rPh sb="104" eb="106">
      <t>ジギョウ</t>
    </rPh>
    <rPh sb="107" eb="109">
      <t>ジッシ</t>
    </rPh>
    <rPh sb="159" eb="162">
      <t>ダイキボ</t>
    </rPh>
    <rPh sb="163" eb="165">
      <t>ケンセツ</t>
    </rPh>
    <rPh sb="165" eb="167">
      <t>ジギョウ</t>
    </rPh>
    <rPh sb="168" eb="169">
      <t>ツヅ</t>
    </rPh>
    <rPh sb="177" eb="180">
      <t>チホウサイ</t>
    </rPh>
    <rPh sb="180" eb="183">
      <t>ゲンザイダカ</t>
    </rPh>
    <rPh sb="193" eb="195">
      <t>ホンチョウ</t>
    </rPh>
    <rPh sb="196" eb="202">
      <t>ヒョウジュンザイセイキボ</t>
    </rPh>
    <rPh sb="203" eb="205">
      <t>ゾウカ</t>
    </rPh>
    <rPh sb="206" eb="209">
      <t>コウフゼイ</t>
    </rPh>
    <rPh sb="209" eb="211">
      <t>ソチ</t>
    </rPh>
    <rPh sb="214" eb="217">
      <t>チホウサイ</t>
    </rPh>
    <rPh sb="218" eb="221">
      <t>セッキョクテキ</t>
    </rPh>
    <rPh sb="222" eb="224">
      <t>カツヨウ</t>
    </rPh>
    <rPh sb="234" eb="236">
      <t>レイワ</t>
    </rPh>
    <rPh sb="237" eb="239">
      <t>ネンド</t>
    </rPh>
    <rPh sb="243" eb="244">
      <t>ヨコ</t>
    </rPh>
    <rPh sb="247" eb="249">
      <t>ジョウタイ</t>
    </rPh>
    <rPh sb="261" eb="264">
      <t>チホウサイ</t>
    </rPh>
    <rPh sb="265" eb="268">
      <t>ハッコウガク</t>
    </rPh>
    <rPh sb="269" eb="272">
      <t>ショウカンガク</t>
    </rPh>
    <rPh sb="278" eb="280">
      <t>チョウセイ</t>
    </rPh>
    <rPh sb="296" eb="299">
      <t>セッキョクテキ</t>
    </rPh>
    <rPh sb="309" eb="315">
      <t>ショウライフタンヒリツ</t>
    </rPh>
    <rPh sb="316" eb="318">
      <t>ジョウショウ</t>
    </rPh>
    <rPh sb="319" eb="321">
      <t>ヨクセイ</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</si>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</sst>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4">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明朝"/>
      <family val="2"/>
      <charset val="128"/>
    </font>
    <font>
      <sz val="6"/>
      <name val="ＭＳ ゴシック"/>
      <family val="2"/>
      <charset val="128"/>
    </font>
    <font>
      <sz val="11"/>
      <color theme="1"/>
      <name val="ＭＳ Ｐゴシック"/>
      <family val="3"/>
      <charset val="128"/>
    </font>
    <font>
      <sz val="10.5"/>
      <color indexed="8"/>
      <name val="游ゴシック"/>
      <family val="3"/>
      <charset val="128"/>
      <scheme val="minor"/>
    </font>
    <font>
      <sz val="9.5"/>
      <color indexed="8"/>
      <name val="游ゴシック"/>
      <family val="3"/>
      <charset val="128"/>
      <scheme val="minor"/>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40"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0" fontId="41" fillId="0" borderId="41" xfId="16" applyFont="1" applyBorder="1" applyAlignment="1" applyProtection="1">
      <alignment horizontal="left" vertical="top" wrapText="1"/>
      <protection locked="0"/>
    </xf>
    <xf numFmtId="0" fontId="41" fillId="0" borderId="12" xfId="16" applyFont="1" applyBorder="1" applyAlignment="1" applyProtection="1">
      <alignment horizontal="left" vertical="top" wrapText="1"/>
      <protection locked="0"/>
    </xf>
    <xf numFmtId="0" fontId="41" fillId="0" borderId="51" xfId="16" applyFont="1" applyBorder="1" applyAlignment="1" applyProtection="1">
      <alignment horizontal="left" vertical="top" wrapText="1"/>
      <protection locked="0"/>
    </xf>
    <xf numFmtId="0" fontId="41" fillId="0" borderId="65" xfId="16" applyFont="1" applyBorder="1" applyAlignment="1" applyProtection="1">
      <alignment horizontal="left" vertical="top" wrapText="1"/>
      <protection locked="0"/>
    </xf>
    <xf numFmtId="0" fontId="41" fillId="0" borderId="0" xfId="16" applyFont="1" applyAlignment="1" applyProtection="1">
      <alignment horizontal="left" vertical="top" wrapText="1"/>
      <protection locked="0"/>
    </xf>
    <xf numFmtId="0" fontId="41" fillId="0" borderId="38" xfId="16" applyFont="1" applyBorder="1" applyAlignment="1" applyProtection="1">
      <alignment horizontal="left" vertical="top" wrapText="1"/>
      <protection locked="0"/>
    </xf>
    <xf numFmtId="0" fontId="41" fillId="0" borderId="37" xfId="16" applyFont="1" applyBorder="1" applyAlignment="1" applyProtection="1">
      <alignment horizontal="left" vertical="top" wrapText="1"/>
      <protection locked="0"/>
    </xf>
    <xf numFmtId="0" fontId="41" fillId="0" borderId="56" xfId="16" applyFont="1" applyBorder="1" applyAlignment="1" applyProtection="1">
      <alignment horizontal="left" vertical="top" wrapText="1"/>
      <protection locked="0"/>
    </xf>
    <xf numFmtId="0" fontId="4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0" fontId="42" fillId="0" borderId="41" xfId="16" applyFont="1" applyBorder="1" applyAlignment="1" applyProtection="1">
      <alignment horizontal="left" vertical="top" wrapText="1"/>
      <protection locked="0"/>
    </xf>
    <xf numFmtId="0" fontId="42" fillId="0" borderId="12" xfId="16" applyFont="1" applyBorder="1" applyAlignment="1" applyProtection="1">
      <alignment horizontal="left" vertical="top" wrapText="1"/>
      <protection locked="0"/>
    </xf>
    <xf numFmtId="0" fontId="42" fillId="0" borderId="51" xfId="16" applyFont="1" applyBorder="1" applyAlignment="1" applyProtection="1">
      <alignment horizontal="left" vertical="top" wrapText="1"/>
      <protection locked="0"/>
    </xf>
    <xf numFmtId="0" fontId="42" fillId="0" borderId="65" xfId="16" applyFont="1" applyBorder="1" applyAlignment="1" applyProtection="1">
      <alignment horizontal="left" vertical="top" wrapText="1"/>
      <protection locked="0"/>
    </xf>
    <xf numFmtId="0" fontId="42" fillId="0" borderId="0" xfId="16" applyFont="1" applyAlignment="1" applyProtection="1">
      <alignment horizontal="left" vertical="top" wrapText="1"/>
      <protection locked="0"/>
    </xf>
    <xf numFmtId="0" fontId="42" fillId="0" borderId="38" xfId="16" applyFont="1" applyBorder="1" applyAlignment="1" applyProtection="1">
      <alignment horizontal="left" vertical="top" wrapText="1"/>
      <protection locked="0"/>
    </xf>
    <xf numFmtId="0" fontId="42" fillId="0" borderId="37" xfId="16" applyFont="1" applyBorder="1" applyAlignment="1" applyProtection="1">
      <alignment horizontal="left" vertical="top" wrapText="1"/>
      <protection locked="0"/>
    </xf>
    <xf numFmtId="0" fontId="42" fillId="0" borderId="56" xfId="16" applyFont="1" applyBorder="1" applyAlignment="1" applyProtection="1">
      <alignment horizontal="left" vertical="top" wrapText="1"/>
      <protection locked="0"/>
    </xf>
    <xf numFmtId="0" fontId="42" fillId="0" borderId="40" xfId="16" applyFont="1"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3"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6A85010-5B4C-4C0B-A2C3-11BB73C6198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4ECB-4C5E-8BD7-3568F067402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73513</c:v>
                </c:pt>
                <c:pt idx="1">
                  <c:v>59246</c:v>
                </c:pt>
                <c:pt idx="2">
                  <c:v>29207</c:v>
                </c:pt>
                <c:pt idx="3">
                  <c:v>44586</c:v>
                </c:pt>
                <c:pt idx="4">
                  <c:v>48647</c:v>
                </c:pt>
              </c:numCache>
            </c:numRef>
          </c:val>
          <c:smooth val="0"/>
          <c:extLst>
            <c:ext xmlns:c16="http://schemas.microsoft.com/office/drawing/2014/chart" uri="{C3380CC4-5D6E-409C-BE32-E72D297353CC}">
              <c16:uniqueId val="{00000001-4ECB-4C5E-8BD7-3568F067402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5.82</c:v>
                </c:pt>
                <c:pt idx="1">
                  <c:v>9.9700000000000006</c:v>
                </c:pt>
                <c:pt idx="2">
                  <c:v>8.8000000000000007</c:v>
                </c:pt>
                <c:pt idx="3">
                  <c:v>7.55</c:v>
                </c:pt>
                <c:pt idx="4">
                  <c:v>6.43</c:v>
                </c:pt>
              </c:numCache>
            </c:numRef>
          </c:val>
          <c:extLst>
            <c:ext xmlns:c16="http://schemas.microsoft.com/office/drawing/2014/chart" uri="{C3380CC4-5D6E-409C-BE32-E72D297353CC}">
              <c16:uniqueId val="{00000000-31F0-4369-AE53-BA126ADD630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8.18</c:v>
                </c:pt>
                <c:pt idx="1">
                  <c:v>9.75</c:v>
                </c:pt>
                <c:pt idx="2">
                  <c:v>14.37</c:v>
                </c:pt>
                <c:pt idx="3">
                  <c:v>13.87</c:v>
                </c:pt>
                <c:pt idx="4">
                  <c:v>13.29</c:v>
                </c:pt>
              </c:numCache>
            </c:numRef>
          </c:val>
          <c:extLst>
            <c:ext xmlns:c16="http://schemas.microsoft.com/office/drawing/2014/chart" uri="{C3380CC4-5D6E-409C-BE32-E72D297353CC}">
              <c16:uniqueId val="{00000001-31F0-4369-AE53-BA126ADD630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0.18</c:v>
                </c:pt>
                <c:pt idx="1">
                  <c:v>6.46</c:v>
                </c:pt>
                <c:pt idx="2">
                  <c:v>2.74</c:v>
                </c:pt>
                <c:pt idx="3">
                  <c:v>-1.26</c:v>
                </c:pt>
                <c:pt idx="4">
                  <c:v>-1.04</c:v>
                </c:pt>
              </c:numCache>
            </c:numRef>
          </c:val>
          <c:smooth val="0"/>
          <c:extLst>
            <c:ext xmlns:c16="http://schemas.microsoft.com/office/drawing/2014/chart" uri="{C3380CC4-5D6E-409C-BE32-E72D297353CC}">
              <c16:uniqueId val="{00000002-31F0-4369-AE53-BA126ADD630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B57-4000-B2A9-EB06E7720C6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B57-4000-B2A9-EB06E7720C6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B57-4000-B2A9-EB06E7720C6E}"/>
            </c:ext>
          </c:extLst>
        </c:ser>
        <c:ser>
          <c:idx val="3"/>
          <c:order val="3"/>
          <c:tx>
            <c:strRef>
              <c:f>データシート!$A$30</c:f>
              <c:strCache>
                <c:ptCount val="1"/>
                <c:pt idx="0">
                  <c:v>介護保険特別会計（介護サービス事業勘定）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0.04</c:v>
                </c:pt>
                <c:pt idx="4">
                  <c:v>#N/A</c:v>
                </c:pt>
                <c:pt idx="5">
                  <c:v>0.06</c:v>
                </c:pt>
                <c:pt idx="6">
                  <c:v>#N/A</c:v>
                </c:pt>
                <c:pt idx="7">
                  <c:v>0.1</c:v>
                </c:pt>
                <c:pt idx="8">
                  <c:v>#N/A</c:v>
                </c:pt>
                <c:pt idx="9">
                  <c:v>0.01</c:v>
                </c:pt>
              </c:numCache>
            </c:numRef>
          </c:val>
          <c:extLst>
            <c:ext xmlns:c16="http://schemas.microsoft.com/office/drawing/2014/chart" uri="{C3380CC4-5D6E-409C-BE32-E72D297353CC}">
              <c16:uniqueId val="{00000003-7B57-4000-B2A9-EB06E7720C6E}"/>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0.27</c:v>
                </c:pt>
                <c:pt idx="2">
                  <c:v>#N/A</c:v>
                </c:pt>
                <c:pt idx="3">
                  <c:v>0.25</c:v>
                </c:pt>
                <c:pt idx="4">
                  <c:v>#N/A</c:v>
                </c:pt>
                <c:pt idx="5">
                  <c:v>0.25</c:v>
                </c:pt>
                <c:pt idx="6">
                  <c:v>#N/A</c:v>
                </c:pt>
                <c:pt idx="7">
                  <c:v>0.19</c:v>
                </c:pt>
                <c:pt idx="8">
                  <c:v>#N/A</c:v>
                </c:pt>
                <c:pt idx="9">
                  <c:v>0.22</c:v>
                </c:pt>
              </c:numCache>
            </c:numRef>
          </c:val>
          <c:extLst>
            <c:ext xmlns:c16="http://schemas.microsoft.com/office/drawing/2014/chart" uri="{C3380CC4-5D6E-409C-BE32-E72D297353CC}">
              <c16:uniqueId val="{00000004-7B57-4000-B2A9-EB06E7720C6E}"/>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0.68</c:v>
                </c:pt>
                <c:pt idx="2">
                  <c:v>#N/A</c:v>
                </c:pt>
                <c:pt idx="3">
                  <c:v>0.88</c:v>
                </c:pt>
                <c:pt idx="4">
                  <c:v>#N/A</c:v>
                </c:pt>
                <c:pt idx="5">
                  <c:v>0.95</c:v>
                </c:pt>
                <c:pt idx="6">
                  <c:v>#N/A</c:v>
                </c:pt>
                <c:pt idx="7">
                  <c:v>1.03</c:v>
                </c:pt>
                <c:pt idx="8">
                  <c:v>#N/A</c:v>
                </c:pt>
                <c:pt idx="9">
                  <c:v>0.53</c:v>
                </c:pt>
              </c:numCache>
            </c:numRef>
          </c:val>
          <c:extLst>
            <c:ext xmlns:c16="http://schemas.microsoft.com/office/drawing/2014/chart" uri="{C3380CC4-5D6E-409C-BE32-E72D297353CC}">
              <c16:uniqueId val="{00000005-7B57-4000-B2A9-EB06E7720C6E}"/>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0.91</c:v>
                </c:pt>
                <c:pt idx="2">
                  <c:v>#N/A</c:v>
                </c:pt>
                <c:pt idx="3">
                  <c:v>1.08</c:v>
                </c:pt>
                <c:pt idx="4">
                  <c:v>#N/A</c:v>
                </c:pt>
                <c:pt idx="5">
                  <c:v>1.21</c:v>
                </c:pt>
                <c:pt idx="6">
                  <c:v>#N/A</c:v>
                </c:pt>
                <c:pt idx="7">
                  <c:v>0.99</c:v>
                </c:pt>
                <c:pt idx="8">
                  <c:v>#N/A</c:v>
                </c:pt>
                <c:pt idx="9">
                  <c:v>0.95</c:v>
                </c:pt>
              </c:numCache>
            </c:numRef>
          </c:val>
          <c:extLst>
            <c:ext xmlns:c16="http://schemas.microsoft.com/office/drawing/2014/chart" uri="{C3380CC4-5D6E-409C-BE32-E72D297353CC}">
              <c16:uniqueId val="{00000006-7B57-4000-B2A9-EB06E7720C6E}"/>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2.41</c:v>
                </c:pt>
                <c:pt idx="2">
                  <c:v>#N/A</c:v>
                </c:pt>
                <c:pt idx="3">
                  <c:v>2.0099999999999998</c:v>
                </c:pt>
                <c:pt idx="4">
                  <c:v>#N/A</c:v>
                </c:pt>
                <c:pt idx="5">
                  <c:v>1.32</c:v>
                </c:pt>
                <c:pt idx="6">
                  <c:v>#N/A</c:v>
                </c:pt>
                <c:pt idx="7">
                  <c:v>1.54</c:v>
                </c:pt>
                <c:pt idx="8">
                  <c:v>#N/A</c:v>
                </c:pt>
                <c:pt idx="9">
                  <c:v>1.49</c:v>
                </c:pt>
              </c:numCache>
            </c:numRef>
          </c:val>
          <c:extLst>
            <c:ext xmlns:c16="http://schemas.microsoft.com/office/drawing/2014/chart" uri="{C3380CC4-5D6E-409C-BE32-E72D297353CC}">
              <c16:uniqueId val="{00000007-7B57-4000-B2A9-EB06E7720C6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5.81</c:v>
                </c:pt>
                <c:pt idx="2">
                  <c:v>#N/A</c:v>
                </c:pt>
                <c:pt idx="3">
                  <c:v>9.9600000000000009</c:v>
                </c:pt>
                <c:pt idx="4">
                  <c:v>#N/A</c:v>
                </c:pt>
                <c:pt idx="5">
                  <c:v>8.7899999999999991</c:v>
                </c:pt>
                <c:pt idx="6">
                  <c:v>#N/A</c:v>
                </c:pt>
                <c:pt idx="7">
                  <c:v>7.55</c:v>
                </c:pt>
                <c:pt idx="8">
                  <c:v>#N/A</c:v>
                </c:pt>
                <c:pt idx="9">
                  <c:v>6.42</c:v>
                </c:pt>
              </c:numCache>
            </c:numRef>
          </c:val>
          <c:extLst>
            <c:ext xmlns:c16="http://schemas.microsoft.com/office/drawing/2014/chart" uri="{C3380CC4-5D6E-409C-BE32-E72D297353CC}">
              <c16:uniqueId val="{00000008-7B57-4000-B2A9-EB06E7720C6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14.02</c:v>
                </c:pt>
                <c:pt idx="2">
                  <c:v>#N/A</c:v>
                </c:pt>
                <c:pt idx="3">
                  <c:v>12.85</c:v>
                </c:pt>
                <c:pt idx="4">
                  <c:v>#N/A</c:v>
                </c:pt>
                <c:pt idx="5">
                  <c:v>13.09</c:v>
                </c:pt>
                <c:pt idx="6">
                  <c:v>#N/A</c:v>
                </c:pt>
                <c:pt idx="7">
                  <c:v>12.68</c:v>
                </c:pt>
                <c:pt idx="8">
                  <c:v>#N/A</c:v>
                </c:pt>
                <c:pt idx="9">
                  <c:v>13.82</c:v>
                </c:pt>
              </c:numCache>
            </c:numRef>
          </c:val>
          <c:extLst>
            <c:ext xmlns:c16="http://schemas.microsoft.com/office/drawing/2014/chart" uri="{C3380CC4-5D6E-409C-BE32-E72D297353CC}">
              <c16:uniqueId val="{00000009-7B57-4000-B2A9-EB06E7720C6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797</c:v>
                </c:pt>
                <c:pt idx="5">
                  <c:v>805</c:v>
                </c:pt>
                <c:pt idx="8">
                  <c:v>784</c:v>
                </c:pt>
                <c:pt idx="11">
                  <c:v>759</c:v>
                </c:pt>
                <c:pt idx="14">
                  <c:v>755</c:v>
                </c:pt>
              </c:numCache>
            </c:numRef>
          </c:val>
          <c:extLst>
            <c:ext xmlns:c16="http://schemas.microsoft.com/office/drawing/2014/chart" uri="{C3380CC4-5D6E-409C-BE32-E72D297353CC}">
              <c16:uniqueId val="{00000000-27F9-4349-962F-30225DBBD2D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7F9-4349-962F-30225DBBD2D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7F9-4349-962F-30225DBBD2D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61</c:v>
                </c:pt>
                <c:pt idx="3">
                  <c:v>70</c:v>
                </c:pt>
                <c:pt idx="6">
                  <c:v>95</c:v>
                </c:pt>
                <c:pt idx="9">
                  <c:v>70</c:v>
                </c:pt>
                <c:pt idx="12">
                  <c:v>51</c:v>
                </c:pt>
              </c:numCache>
            </c:numRef>
          </c:val>
          <c:extLst>
            <c:ext xmlns:c16="http://schemas.microsoft.com/office/drawing/2014/chart" uri="{C3380CC4-5D6E-409C-BE32-E72D297353CC}">
              <c16:uniqueId val="{00000003-27F9-4349-962F-30225DBBD2D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249</c:v>
                </c:pt>
                <c:pt idx="3">
                  <c:v>242</c:v>
                </c:pt>
                <c:pt idx="6">
                  <c:v>257</c:v>
                </c:pt>
                <c:pt idx="9">
                  <c:v>254</c:v>
                </c:pt>
                <c:pt idx="12">
                  <c:v>233</c:v>
                </c:pt>
              </c:numCache>
            </c:numRef>
          </c:val>
          <c:extLst>
            <c:ext xmlns:c16="http://schemas.microsoft.com/office/drawing/2014/chart" uri="{C3380CC4-5D6E-409C-BE32-E72D297353CC}">
              <c16:uniqueId val="{00000004-27F9-4349-962F-30225DBBD2D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7F9-4349-962F-30225DBBD2D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7F9-4349-962F-30225DBBD2D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1052</c:v>
                </c:pt>
                <c:pt idx="3">
                  <c:v>1087</c:v>
                </c:pt>
                <c:pt idx="6">
                  <c:v>1093</c:v>
                </c:pt>
                <c:pt idx="9">
                  <c:v>1068</c:v>
                </c:pt>
                <c:pt idx="12">
                  <c:v>1109</c:v>
                </c:pt>
              </c:numCache>
            </c:numRef>
          </c:val>
          <c:extLst>
            <c:ext xmlns:c16="http://schemas.microsoft.com/office/drawing/2014/chart" uri="{C3380CC4-5D6E-409C-BE32-E72D297353CC}">
              <c16:uniqueId val="{00000007-27F9-4349-962F-30225DBBD2D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565</c:v>
                </c:pt>
                <c:pt idx="2">
                  <c:v>#N/A</c:v>
                </c:pt>
                <c:pt idx="3">
                  <c:v>#N/A</c:v>
                </c:pt>
                <c:pt idx="4">
                  <c:v>594</c:v>
                </c:pt>
                <c:pt idx="5">
                  <c:v>#N/A</c:v>
                </c:pt>
                <c:pt idx="6">
                  <c:v>#N/A</c:v>
                </c:pt>
                <c:pt idx="7">
                  <c:v>661</c:v>
                </c:pt>
                <c:pt idx="8">
                  <c:v>#N/A</c:v>
                </c:pt>
                <c:pt idx="9">
                  <c:v>#N/A</c:v>
                </c:pt>
                <c:pt idx="10">
                  <c:v>633</c:v>
                </c:pt>
                <c:pt idx="11">
                  <c:v>#N/A</c:v>
                </c:pt>
                <c:pt idx="12">
                  <c:v>#N/A</c:v>
                </c:pt>
                <c:pt idx="13">
                  <c:v>638</c:v>
                </c:pt>
                <c:pt idx="14">
                  <c:v>#N/A</c:v>
                </c:pt>
              </c:numCache>
            </c:numRef>
          </c:val>
          <c:smooth val="0"/>
          <c:extLst>
            <c:ext xmlns:c16="http://schemas.microsoft.com/office/drawing/2014/chart" uri="{C3380CC4-5D6E-409C-BE32-E72D297353CC}">
              <c16:uniqueId val="{00000008-27F9-4349-962F-30225DBBD2D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9910</c:v>
                </c:pt>
                <c:pt idx="5">
                  <c:v>9880</c:v>
                </c:pt>
                <c:pt idx="8">
                  <c:v>9535</c:v>
                </c:pt>
                <c:pt idx="11">
                  <c:v>9655</c:v>
                </c:pt>
                <c:pt idx="14">
                  <c:v>9990</c:v>
                </c:pt>
              </c:numCache>
            </c:numRef>
          </c:val>
          <c:extLst>
            <c:ext xmlns:c16="http://schemas.microsoft.com/office/drawing/2014/chart" uri="{C3380CC4-5D6E-409C-BE32-E72D297353CC}">
              <c16:uniqueId val="{00000000-8C67-413E-A59C-B87370E7AC4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8C67-413E-A59C-B87370E7AC4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1930</c:v>
                </c:pt>
                <c:pt idx="5">
                  <c:v>2266</c:v>
                </c:pt>
                <c:pt idx="8">
                  <c:v>2649</c:v>
                </c:pt>
                <c:pt idx="11">
                  <c:v>2680</c:v>
                </c:pt>
                <c:pt idx="14">
                  <c:v>2702</c:v>
                </c:pt>
              </c:numCache>
            </c:numRef>
          </c:val>
          <c:extLst>
            <c:ext xmlns:c16="http://schemas.microsoft.com/office/drawing/2014/chart" uri="{C3380CC4-5D6E-409C-BE32-E72D297353CC}">
              <c16:uniqueId val="{00000002-8C67-413E-A59C-B87370E7AC4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C67-413E-A59C-B87370E7AC4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C67-413E-A59C-B87370E7AC4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C67-413E-A59C-B87370E7AC4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639</c:v>
                </c:pt>
                <c:pt idx="3">
                  <c:v>567</c:v>
                </c:pt>
                <c:pt idx="6">
                  <c:v>618</c:v>
                </c:pt>
                <c:pt idx="9">
                  <c:v>616</c:v>
                </c:pt>
                <c:pt idx="12">
                  <c:v>620</c:v>
                </c:pt>
              </c:numCache>
            </c:numRef>
          </c:val>
          <c:extLst>
            <c:ext xmlns:c16="http://schemas.microsoft.com/office/drawing/2014/chart" uri="{C3380CC4-5D6E-409C-BE32-E72D297353CC}">
              <c16:uniqueId val="{00000006-8C67-413E-A59C-B87370E7AC4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486</c:v>
                </c:pt>
                <c:pt idx="3">
                  <c:v>410</c:v>
                </c:pt>
                <c:pt idx="6">
                  <c:v>324</c:v>
                </c:pt>
                <c:pt idx="9">
                  <c:v>297</c:v>
                </c:pt>
                <c:pt idx="12">
                  <c:v>263</c:v>
                </c:pt>
              </c:numCache>
            </c:numRef>
          </c:val>
          <c:extLst>
            <c:ext xmlns:c16="http://schemas.microsoft.com/office/drawing/2014/chart" uri="{C3380CC4-5D6E-409C-BE32-E72D297353CC}">
              <c16:uniqueId val="{00000007-8C67-413E-A59C-B87370E7AC4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3636</c:v>
                </c:pt>
                <c:pt idx="3">
                  <c:v>3297</c:v>
                </c:pt>
                <c:pt idx="6">
                  <c:v>3138</c:v>
                </c:pt>
                <c:pt idx="9">
                  <c:v>2963</c:v>
                </c:pt>
                <c:pt idx="12">
                  <c:v>2781</c:v>
                </c:pt>
              </c:numCache>
            </c:numRef>
          </c:val>
          <c:extLst>
            <c:ext xmlns:c16="http://schemas.microsoft.com/office/drawing/2014/chart" uri="{C3380CC4-5D6E-409C-BE32-E72D297353CC}">
              <c16:uniqueId val="{00000008-8C67-413E-A59C-B87370E7AC4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C67-413E-A59C-B87370E7AC4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12410</c:v>
                </c:pt>
                <c:pt idx="3">
                  <c:v>13026</c:v>
                </c:pt>
                <c:pt idx="6">
                  <c:v>12811</c:v>
                </c:pt>
                <c:pt idx="9">
                  <c:v>13138</c:v>
                </c:pt>
                <c:pt idx="12">
                  <c:v>13863</c:v>
                </c:pt>
              </c:numCache>
            </c:numRef>
          </c:val>
          <c:extLst>
            <c:ext xmlns:c16="http://schemas.microsoft.com/office/drawing/2014/chart" uri="{C3380CC4-5D6E-409C-BE32-E72D297353CC}">
              <c16:uniqueId val="{0000000A-8C67-413E-A59C-B87370E7AC4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5331</c:v>
                </c:pt>
                <c:pt idx="2">
                  <c:v>#N/A</c:v>
                </c:pt>
                <c:pt idx="3">
                  <c:v>#N/A</c:v>
                </c:pt>
                <c:pt idx="4">
                  <c:v>5154</c:v>
                </c:pt>
                <c:pt idx="5">
                  <c:v>#N/A</c:v>
                </c:pt>
                <c:pt idx="6">
                  <c:v>#N/A</c:v>
                </c:pt>
                <c:pt idx="7">
                  <c:v>4708</c:v>
                </c:pt>
                <c:pt idx="8">
                  <c:v>#N/A</c:v>
                </c:pt>
                <c:pt idx="9">
                  <c:v>#N/A</c:v>
                </c:pt>
                <c:pt idx="10">
                  <c:v>4679</c:v>
                </c:pt>
                <c:pt idx="11">
                  <c:v>#N/A</c:v>
                </c:pt>
                <c:pt idx="12">
                  <c:v>#N/A</c:v>
                </c:pt>
                <c:pt idx="13">
                  <c:v>4835</c:v>
                </c:pt>
                <c:pt idx="14">
                  <c:v>#N/A</c:v>
                </c:pt>
              </c:numCache>
            </c:numRef>
          </c:val>
          <c:smooth val="0"/>
          <c:extLst>
            <c:ext xmlns:c16="http://schemas.microsoft.com/office/drawing/2014/chart" uri="{C3380CC4-5D6E-409C-BE32-E72D297353CC}">
              <c16:uniqueId val="{0000000B-8C67-413E-A59C-B87370E7AC4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1027</c:v>
                </c:pt>
                <c:pt idx="1">
                  <c:v>1012</c:v>
                </c:pt>
                <c:pt idx="2">
                  <c:v>1001</c:v>
                </c:pt>
              </c:numCache>
            </c:numRef>
          </c:val>
          <c:extLst>
            <c:ext xmlns:c16="http://schemas.microsoft.com/office/drawing/2014/chart" uri="{C3380CC4-5D6E-409C-BE32-E72D297353CC}">
              <c16:uniqueId val="{00000000-F1AD-41E4-A69F-34693C6DDFF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349</c:v>
                </c:pt>
                <c:pt idx="1">
                  <c:v>350</c:v>
                </c:pt>
                <c:pt idx="2">
                  <c:v>380</c:v>
                </c:pt>
              </c:numCache>
            </c:numRef>
          </c:val>
          <c:extLst>
            <c:ext xmlns:c16="http://schemas.microsoft.com/office/drawing/2014/chart" uri="{C3380CC4-5D6E-409C-BE32-E72D297353CC}">
              <c16:uniqueId val="{00000001-F1AD-41E4-A69F-34693C6DDFF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1030</c:v>
                </c:pt>
                <c:pt idx="1">
                  <c:v>1060</c:v>
                </c:pt>
                <c:pt idx="2">
                  <c:v>1043</c:v>
                </c:pt>
              </c:numCache>
            </c:numRef>
          </c:val>
          <c:extLst>
            <c:ext xmlns:c16="http://schemas.microsoft.com/office/drawing/2014/chart" uri="{C3380CC4-5D6E-409C-BE32-E72D297353CC}">
              <c16:uniqueId val="{00000002-F1AD-41E4-A69F-34693C6DDFF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{5F806B5F-ED23-4128-A394-EE0F369C8D8D}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47D-4492-84D6-504A3F773E7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{871DD29C-EB4E-4789-9985-4099FB93DA1C}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47D-4492-84D6-504A3F773E7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{F6B2A0ED-2741-4FDF-B0AF-E21230640EB5}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47D-4492-84D6-504A3F773E7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{7FF336AF-3D70-4695-9E1E-8C965AFB4847}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47D-4492-84D6-504A3F773E7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{240657CC-9B51-4F72-A11D-48E3A85E7B9B}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47D-4492-84D6-504A3F773E7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{063E748B-996C-41A5-ACC9-2850E016E5DA}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47D-4492-84D6-504A3F773E7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{37FB9E0A-0225-4B2F-A88D-F52D98F1C521}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47D-4492-84D6-504A3F773E7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{B69BF278-B944-480C-AC18-98BF14107CB3}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47D-4492-84D6-504A3F773E7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{4C171BE8-EEAA-40BE-BB2D-192E3507C2C8}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47D-4492-84D6-504A3F773E7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c:v>
                </c:pt>
                <c:pt idx="8">
                  <c:v>58.7</c:v>
                </c:pt>
                <c:pt idx="16">
                  <c:v>59.6</c:v>
                </c:pt>
                <c:pt idx="24">
                  <c:v>60.2</c:v>
                </c:pt>
                <c:pt idx="32">
                  <c:v>61.7</c:v>
                </c:pt>
              </c:numCache>
            </c:numRef>
          </c:xVal>
          <c:yVal>
            <c:numRef>
              <c:f>公会計指標分析・財政指標組合せ分析表!$BP$51:$DC$51</c:f>
              <c:numCache>
                <c:formatCode>#,##0.0;"▲ "#,##0.0</c:formatCode>
                <c:ptCount val="40"/>
                <c:pt idx="0">
                  <c:v>85.7</c:v>
                </c:pt>
                <c:pt idx="8">
                  <c:v>78.099999999999994</c:v>
                </c:pt>
                <c:pt idx="16">
                  <c:v>74</c:v>
                </c:pt>
                <c:pt idx="24">
                  <c:v>71.5</c:v>
                </c:pt>
                <c:pt idx="32">
                  <c:v>71.3</c:v>
                </c:pt>
              </c:numCache>
            </c:numRef>
          </c:yVal>
          <c:smooth val="0"/>
          <c:extLst>
            <c:ext xmlns:c16="http://schemas.microsoft.com/office/drawing/2014/chart" uri="{C3380CC4-5D6E-409C-BE32-E72D297353CC}">
              <c16:uniqueId val="{00000009-847D-4492-84D6-504A3F773E7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{064203E1-048E-41E4-891F-A1E1A3CA0F85}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47D-4492-84D6-504A3F773E7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{F4984C47-96E5-4D3B-8830-9B0D42F555E7}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47D-4492-84D6-504A3F773E7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{E3F28662-3DB6-4ECA-BD60-6C5EED918861}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47D-4492-84D6-504A3F773E7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{7836D09E-8D50-4077-84F9-7617210578F1}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47D-4492-84D6-504A3F773E7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{C784E692-A31B-4301-8D1A-EB0BC6D4321A}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47D-4492-84D6-504A3F773E7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{4C1C4EC4-9A11-41E0-BACB-7487ADDE5E29}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47D-4492-84D6-504A3F773E7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{3419100F-9D38-4B24-80AA-B71FFA1CE987}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47D-4492-84D6-504A3F773E7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{6A1CE644-FC18-4D6B-8A46-302930D65C10}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47D-4492-84D6-504A3F773E7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{1230F236-22AF-4780-B5A8-4C46DD97195D}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47D-4492-84D6-504A3F773E7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847D-4492-84D6-504A3F773E7B}"/>
            </c:ext>
          </c:extLst>
        </c:ser>
        <c:dLbls>
          <c:showLegendKey val="0"/>
          <c:showVal val="1"/>
          <c:showCatName val="0"/>
          <c:showSerName val="0"/>
          <c:showPercent val="0"/>
          <c:showBubbleSize val="0"/>
        </c:dLbls>
        <c:axId val="46179840"/>
        <c:axId val="46181760"/>
      </c:scatterChart>
      <c:valAx>
        <c:axId val="46179840"/>
        <c:scaling>
          <c:orientation val="maxMin"/>
          <c:max val="65"/>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{8D499DA8-7DB3-4E39-91F7-DB9390EF5C17}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47E-401D-8BF4-9449E652051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{0E900D44-42F9-4F9E-8A0C-D4A2871CE497}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47E-401D-8BF4-9449E652051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{0190401D-ACB8-4B12-A984-884E3CD114B8}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47E-401D-8BF4-9449E652051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{45FBDE8B-C959-4C4F-9E14-739C210BD5F7}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47E-401D-8BF4-9449E652051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{F2489655-8579-4CB7-8220-AF5378260EF9}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47E-401D-8BF4-9449E652051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{DE95BDD0-FE58-4465-A940-C4518869288C}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47E-401D-8BF4-9449E652051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{F416DF2D-C515-46D4-A2A6-084102648750}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47E-401D-8BF4-9449E652051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{E5BC49DE-5F83-4CD5-A278-D32B7FBD0163}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47E-401D-8BF4-9449E652051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{0D1A6EDE-A6DC-4C96-892F-0E962D28897D}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47E-401D-8BF4-9449E652051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c:v>
                </c:pt>
                <c:pt idx="8">
                  <c:v>8.9</c:v>
                </c:pt>
                <c:pt idx="16">
                  <c:v>9.4</c:v>
                </c:pt>
                <c:pt idx="24">
                  <c:v>9.6</c:v>
                </c:pt>
                <c:pt idx="32">
                  <c:v>9.8000000000000007</c:v>
                </c:pt>
              </c:numCache>
            </c:numRef>
          </c:xVal>
          <c:yVal>
            <c:numRef>
              <c:f>公会計指標分析・財政指標組合せ分析表!$BP$73:$DC$73</c:f>
              <c:numCache>
                <c:formatCode>#,##0.0;"▲ "#,##0.0</c:formatCode>
                <c:ptCount val="40"/>
                <c:pt idx="0">
                  <c:v>85.7</c:v>
                </c:pt>
                <c:pt idx="8">
                  <c:v>78.099999999999994</c:v>
                </c:pt>
                <c:pt idx="16">
                  <c:v>74</c:v>
                </c:pt>
                <c:pt idx="24">
                  <c:v>71.5</c:v>
                </c:pt>
                <c:pt idx="32">
                  <c:v>71.3</c:v>
                </c:pt>
              </c:numCache>
            </c:numRef>
          </c:yVal>
          <c:smooth val="0"/>
          <c:extLst>
            <c:ext xmlns:c16="http://schemas.microsoft.com/office/drawing/2014/chart" uri="{C3380CC4-5D6E-409C-BE32-E72D297353CC}">
              <c16:uniqueId val="{00000009-047E-401D-8BF4-9449E652051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{C4082B64-0DB6-4031-93C4-E7753C2989D9}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47E-401D-8BF4-9449E652051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{29B371CA-2507-4A35-8090-43134A1A9938}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47E-401D-8BF4-9449E652051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{7FD6C947-30F1-4CD7-9DAC-87A5DE947845}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47E-401D-8BF4-9449E652051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{0CF82E1A-06E7-4193-8878-CB42D70B4A82}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47E-401D-8BF4-9449E652051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{C98CE731-B2C2-43EE-BCB3-C2740C3BC236}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47E-401D-8BF4-9449E652051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{6B18F27F-CA7C-4F69-857B-2FA0BCDD7E4F}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47E-401D-8BF4-9449E652051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{1180F9FD-2A2C-4CB0-B605-636ABE47326E}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47E-401D-8BF4-9449E652051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{940B8602-B4B1-46A1-9F75-BD6BA63911BD}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47E-401D-8BF4-9449E652051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{95A728C0-9C57-4E55-A0F6-C2C097BCFE96}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47E-401D-8BF4-9449E652051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047E-401D-8BF4-9449E652051D}"/>
            </c:ext>
          </c:extLst>
        </c:ser>
        <c:dLbls>
          <c:showLegendKey val="0"/>
          <c:showVal val="1"/>
          <c:showCatName val="0"/>
          <c:showSerName val="0"/>
          <c:showPercent val="0"/>
          <c:showBubbleSize val="0"/>
        </c:dLbls>
        <c:axId val="84219776"/>
        <c:axId val="84234240"/>
      </c:scatterChart>
      <c:valAx>
        <c:axId val="84219776"/>
        <c:scaling>
          <c:orientation val="maxMin"/>
          <c:max val="11"/>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愛媛県松前町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30,195
29,831
20.38
14,218,216
13,652,842
484,020
7,531,569
13,862,941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71.3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類似団体と比較し、当町は大規模な企業や商業施設が立地していることから地方税収入が多く、財政力が類似団体平均を上回る水準となっている。</a:t>
          </a:r>
        </a:p>
        <a:p>
          <a:r>
            <a:rPr kumimoji="1" lang="ja-JP" altLang="en-US" sz="1300">
              <a:latin typeface="ＭＳ Ｐゴシック" panose="020B0600070205080204" pitchFamily="50" charset="-128"/>
              <a:ea typeface="ＭＳ Ｐゴシック" panose="020B0600070205080204" pitchFamily="50" charset="-128"/>
            </a:rPr>
            <a:t>　今後も適正な税収の確保を図り、高い水準を維持することに努める。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65617</xdr:rowOff>
    </xdr:from>
    <xdr:to>
      <xdr:col>23</xdr:col>
      <xdr:colOff>133350</xdr:colOff>
      <xdr:row>42</xdr:row>
      <xdr:rowOff>79022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66517"/>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65617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263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156633</xdr:rowOff>
    </xdr:from>
    <xdr:to>
      <xdr:col>15</xdr:col>
      <xdr:colOff>82550</xdr:colOff>
      <xdr:row>42</xdr:row>
      <xdr:rowOff>25400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860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129822</xdr:rowOff>
    </xdr:from>
    <xdr:to>
      <xdr:col>11</xdr:col>
      <xdr:colOff>31750</xdr:colOff>
      <xdr:row>41</xdr:row>
      <xdr:rowOff>156633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5927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28222</xdr:rowOff>
    </xdr:from>
    <xdr:to>
      <xdr:col>23</xdr:col>
      <xdr:colOff>184150</xdr:colOff>
      <xdr:row>42</xdr:row>
      <xdr:rowOff>129822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44749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7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14817</xdr:rowOff>
    </xdr:from>
    <xdr:to>
      <xdr:col>19</xdr:col>
      <xdr:colOff>184150</xdr:colOff>
      <xdr:row>42</xdr:row>
      <xdr:rowOff>116417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86377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105833</xdr:rowOff>
    </xdr:from>
    <xdr:to>
      <xdr:col>11</xdr:col>
      <xdr:colOff>82550</xdr:colOff>
      <xdr:row>42</xdr:row>
      <xdr:rowOff>35983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46160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79022</xdr:rowOff>
    </xdr:from>
    <xdr:to>
      <xdr:col>7</xdr:col>
      <xdr:colOff>31750</xdr:colOff>
      <xdr:row>42</xdr:row>
      <xdr:rowOff>9172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19349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7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歳入面では、</a:t>
          </a:r>
          <a:r>
            <a:rPr kumimoji="1" lang="ja-JP" altLang="en-US" sz="1050">
              <a:latin typeface="ＭＳ Ｐゴシック" panose="020B0600070205080204" pitchFamily="50" charset="-128"/>
              <a:ea typeface="ＭＳ Ｐゴシック" panose="020B0600070205080204" pitchFamily="50" charset="-128"/>
            </a:rPr>
            <a:t>第２子以降の保育料無償化に伴う経常的な歳入の減少があったものの、交付金及び地方交付税が増加したことにより経常一般財源は増加した。歳出面では、人事院勧告に基づく給与改定や会計年度任用職員への勤勉手当の支給開始により人件費が増加したことに加え、公定価格の引き上げや第２子以降の保育料無償化に伴い保育に係る費用が増加したことにより、人件費、扶助費、公債費等に充当した一般財源等が約７億</a:t>
          </a:r>
          <a:r>
            <a:rPr kumimoji="1" lang="en-US" altLang="ja-JP" sz="1050">
              <a:latin typeface="ＭＳ Ｐゴシック" panose="020B0600070205080204" pitchFamily="50" charset="-128"/>
              <a:ea typeface="ＭＳ Ｐゴシック" panose="020B0600070205080204" pitchFamily="50" charset="-128"/>
            </a:rPr>
            <a:t>3,800</a:t>
          </a:r>
          <a:r>
            <a:rPr kumimoji="1" lang="ja-JP" altLang="en-US" sz="1050">
              <a:latin typeface="ＭＳ Ｐゴシック" panose="020B0600070205080204" pitchFamily="50" charset="-128"/>
              <a:ea typeface="ＭＳ Ｐゴシック" panose="020B0600070205080204" pitchFamily="50" charset="-128"/>
            </a:rPr>
            <a:t>万円増加した。歳入面の経常一般財源等の増収分を大幅に上回る経常一般財源等を用いた歳出が生じたことから、経常収支比率が</a:t>
          </a:r>
          <a:r>
            <a:rPr kumimoji="1" lang="en-US" altLang="ja-JP" sz="1050">
              <a:latin typeface="ＭＳ Ｐゴシック" panose="020B0600070205080204" pitchFamily="50" charset="-128"/>
              <a:ea typeface="ＭＳ Ｐゴシック" panose="020B0600070205080204" pitchFamily="50" charset="-128"/>
            </a:rPr>
            <a:t>5.3</a:t>
          </a:r>
          <a:r>
            <a:rPr kumimoji="1" lang="ja-JP" altLang="en-US" sz="1050">
              <a:latin typeface="ＭＳ Ｐゴシック" panose="020B0600070205080204" pitchFamily="50" charset="-128"/>
              <a:ea typeface="ＭＳ Ｐゴシック" panose="020B0600070205080204" pitchFamily="50" charset="-128"/>
            </a:rPr>
            <a:t>ポイント上昇した。</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今後、例年どおりの事業の実施に加えて、近年の建設事業に係る地方債の借入れに伴う公債費の支払いも予定されており、経常的経費がさらに増加することが見込まれる。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今後も計画的な運営により可能な限りの経費削減を図る。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149543</xdr:rowOff>
    </xdr:from>
    <xdr:to>
      <xdr:col>23</xdr:col>
      <xdr:colOff>133350</xdr:colOff>
      <xdr:row>63</xdr:row>
      <xdr:rowOff>126365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607993"/>
          <a:ext cx="838200" cy="31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152082</xdr:rowOff>
    </xdr:from>
    <xdr:to>
      <xdr:col>19</xdr:col>
      <xdr:colOff>133350</xdr:colOff>
      <xdr:row>61</xdr:row>
      <xdr:rowOff>149543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439082"/>
          <a:ext cx="889000" cy="168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27940</xdr:rowOff>
    </xdr:from>
    <xdr:to>
      <xdr:col>15</xdr:col>
      <xdr:colOff>82550</xdr:colOff>
      <xdr:row>60</xdr:row>
      <xdr:rowOff>152082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143490"/>
          <a:ext cx="889000" cy="29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27940</xdr:rowOff>
    </xdr:from>
    <xdr:to>
      <xdr:col>11</xdr:col>
      <xdr:colOff>31750</xdr:colOff>
      <xdr:row>61</xdr:row>
      <xdr:rowOff>107315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143490"/>
          <a:ext cx="889000" cy="42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75565</xdr:rowOff>
    </xdr:from>
    <xdr:to>
      <xdr:col>23</xdr:col>
      <xdr:colOff>184150</xdr:colOff>
      <xdr:row>64</xdr:row>
      <xdr:rowOff>5715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47642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4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98743</xdr:rowOff>
    </xdr:from>
    <xdr:to>
      <xdr:col>19</xdr:col>
      <xdr:colOff>184150</xdr:colOff>
      <xdr:row>62</xdr:row>
      <xdr:rowOff>28893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55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39070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3260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101282</xdr:rowOff>
    </xdr:from>
    <xdr:to>
      <xdr:col>15</xdr:col>
      <xdr:colOff>133350</xdr:colOff>
      <xdr:row>61</xdr:row>
      <xdr:rowOff>31432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38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41609</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157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148590</xdr:rowOff>
    </xdr:from>
    <xdr:to>
      <xdr:col>11</xdr:col>
      <xdr:colOff>82550</xdr:colOff>
      <xdr:row>59</xdr:row>
      <xdr:rowOff>78740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09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88917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986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56515</xdr:rowOff>
    </xdr:from>
    <xdr:to>
      <xdr:col>7</xdr:col>
      <xdr:colOff>31750</xdr:colOff>
      <xdr:row>61</xdr:row>
      <xdr:rowOff>158115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51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168292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283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[122,917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より低い水準を保っている。当町は、ごみ処理、し尿処理及び消防事務について、一部事務組合を組織し、当該一部事務組合に対して負担金を支出することにより対応している。このことが、類似団体よりも低い水準にある要因の一つであると考えられる。</a:t>
          </a:r>
        </a:p>
        <a:p>
          <a:r>
            <a:rPr kumimoji="1" lang="ja-JP" altLang="en-US" sz="1300">
              <a:latin typeface="ＭＳ Ｐゴシック" panose="020B0600070205080204" pitchFamily="50" charset="-128"/>
              <a:ea typeface="ＭＳ Ｐゴシック" panose="020B0600070205080204" pitchFamily="50" charset="-128"/>
            </a:rPr>
            <a:t>　人件費・物件費等の抑制を図り、適切な財政運営に努める。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33054</xdr:rowOff>
    </xdr:from>
    <xdr:to>
      <xdr:col>23</xdr:col>
      <xdr:colOff>133350</xdr:colOff>
      <xdr:row>82</xdr:row>
      <xdr:rowOff>81097</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091954"/>
          <a:ext cx="838200" cy="4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19644</xdr:rowOff>
    </xdr:from>
    <xdr:to>
      <xdr:col>19</xdr:col>
      <xdr:colOff>133350</xdr:colOff>
      <xdr:row>82</xdr:row>
      <xdr:rowOff>33054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078544"/>
          <a:ext cx="889000" cy="13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18450</xdr:rowOff>
    </xdr:from>
    <xdr:to>
      <xdr:col>15</xdr:col>
      <xdr:colOff>82550</xdr:colOff>
      <xdr:row>82</xdr:row>
      <xdr:rowOff>19644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077350"/>
          <a:ext cx="889000" cy="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18450</xdr:rowOff>
    </xdr:from>
    <xdr:to>
      <xdr:col>11</xdr:col>
      <xdr:colOff>31750</xdr:colOff>
      <xdr:row>82</xdr:row>
      <xdr:rowOff>22183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1447800" y="14077350"/>
          <a:ext cx="889000" cy="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30297</xdr:rowOff>
    </xdr:from>
    <xdr:to>
      <xdr:col>23</xdr:col>
      <xdr:colOff>184150</xdr:colOff>
      <xdr:row>82</xdr:row>
      <xdr:rowOff>131897</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089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123024</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010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153704</xdr:rowOff>
    </xdr:from>
    <xdr:to>
      <xdr:col>19</xdr:col>
      <xdr:colOff>184150</xdr:colOff>
      <xdr:row>82</xdr:row>
      <xdr:rowOff>83854</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04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94031</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81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140294</xdr:rowOff>
    </xdr:from>
    <xdr:to>
      <xdr:col>15</xdr:col>
      <xdr:colOff>133350</xdr:colOff>
      <xdr:row>82</xdr:row>
      <xdr:rowOff>70444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027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80621</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796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139100</xdr:rowOff>
    </xdr:from>
    <xdr:to>
      <xdr:col>11</xdr:col>
      <xdr:colOff>82550</xdr:colOff>
      <xdr:row>82</xdr:row>
      <xdr:rowOff>69250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02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79427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795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142833</xdr:rowOff>
    </xdr:from>
    <xdr:to>
      <xdr:col>7</xdr:col>
      <xdr:colOff>31750</xdr:colOff>
      <xdr:row>82</xdr:row>
      <xdr:rowOff>72983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030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83160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799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職員構成の変動（昇給・昇格による）に伴い、</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ポイント上昇した。類似団体の平均より低い水準で推移している。</a:t>
          </a:r>
        </a:p>
        <a:p>
          <a:r>
            <a:rPr kumimoji="1" lang="ja-JP" altLang="en-US" sz="1300">
              <a:latin typeface="ＭＳ Ｐゴシック" panose="020B0600070205080204" pitchFamily="50" charset="-128"/>
              <a:ea typeface="ＭＳ Ｐゴシック" panose="020B0600070205080204" pitchFamily="50" charset="-128"/>
            </a:rPr>
            <a:t>　地域の民間企業の平均給料、類似団体及び全国市町村の状況を踏まえ、給料の適正化に努めている。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46264</xdr:rowOff>
    </xdr:from>
    <xdr:to>
      <xdr:col>81</xdr:col>
      <xdr:colOff>44450</xdr:colOff>
      <xdr:row>83</xdr:row>
      <xdr:rowOff>81643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105164"/>
          <a:ext cx="8382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11793</xdr:rowOff>
    </xdr:from>
    <xdr:to>
      <xdr:col>77</xdr:col>
      <xdr:colOff>44450</xdr:colOff>
      <xdr:row>82</xdr:row>
      <xdr:rowOff>46264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07069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11793</xdr:rowOff>
    </xdr:from>
    <xdr:to>
      <xdr:col>72</xdr:col>
      <xdr:colOff>203200</xdr:colOff>
      <xdr:row>83</xdr:row>
      <xdr:rowOff>116114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070693"/>
          <a:ext cx="889000" cy="27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149679</xdr:rowOff>
    </xdr:from>
    <xdr:to>
      <xdr:col>68</xdr:col>
      <xdr:colOff>152400</xdr:colOff>
      <xdr:row>83</xdr:row>
      <xdr:rowOff>116114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208579"/>
          <a:ext cx="8890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26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47370</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106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166914</xdr:rowOff>
    </xdr:from>
    <xdr:to>
      <xdr:col>77</xdr:col>
      <xdr:colOff>95250</xdr:colOff>
      <xdr:row>82</xdr:row>
      <xdr:rowOff>97064</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05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107241</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3823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132443</xdr:rowOff>
    </xdr:from>
    <xdr:to>
      <xdr:col>73</xdr:col>
      <xdr:colOff>44450</xdr:colOff>
      <xdr:row>82</xdr:row>
      <xdr:rowOff>62593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01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72770</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3788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65314</xdr:rowOff>
    </xdr:from>
    <xdr:to>
      <xdr:col>68</xdr:col>
      <xdr:colOff>203200</xdr:colOff>
      <xdr:row>83</xdr:row>
      <xdr:rowOff>166914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5641</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064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98879</xdr:rowOff>
    </xdr:from>
    <xdr:to>
      <xdr:col>64</xdr:col>
      <xdr:colOff>152400</xdr:colOff>
      <xdr:row>83</xdr:row>
      <xdr:rowOff>29029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15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39206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3926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定年の延長が段階的に開始されたことに伴い退職者が減少したため、人口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人当たり職員数が</a:t>
          </a:r>
          <a:r>
            <a:rPr kumimoji="1" lang="en-US" altLang="ja-JP" sz="1300">
              <a:latin typeface="ＭＳ Ｐゴシック" panose="020B0600070205080204" pitchFamily="50" charset="-128"/>
              <a:ea typeface="ＭＳ Ｐゴシック" panose="020B0600070205080204" pitchFamily="50" charset="-128"/>
            </a:rPr>
            <a:t>0.24</a:t>
          </a:r>
          <a:r>
            <a:rPr kumimoji="1" lang="ja-JP" altLang="en-US" sz="1300">
              <a:latin typeface="ＭＳ Ｐゴシック" panose="020B0600070205080204" pitchFamily="50" charset="-128"/>
              <a:ea typeface="ＭＳ Ｐゴシック" panose="020B0600070205080204" pitchFamily="50" charset="-128"/>
            </a:rPr>
            <a:t>ポイント上昇した。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今後は行政改革により、事業の統廃合や縮小、会計年度任用職員の活用、外部委託の実施等を行い、定員の適正化に努める。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29563</xdr:rowOff>
    </xdr:from>
    <xdr:to>
      <xdr:col>81</xdr:col>
      <xdr:colOff>44450</xdr:colOff>
      <xdr:row>61</xdr:row>
      <xdr:rowOff>61736</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488013"/>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8114</xdr:rowOff>
    </xdr:from>
    <xdr:to>
      <xdr:col>77</xdr:col>
      <xdr:colOff>44450</xdr:colOff>
      <xdr:row>61</xdr:row>
      <xdr:rowOff>29563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466564"/>
          <a:ext cx="889000" cy="2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6773</xdr:rowOff>
    </xdr:from>
    <xdr:to>
      <xdr:col>72</xdr:col>
      <xdr:colOff>203200</xdr:colOff>
      <xdr:row>61</xdr:row>
      <xdr:rowOff>8114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465223"/>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1411</xdr:rowOff>
    </xdr:from>
    <xdr:to>
      <xdr:col>68</xdr:col>
      <xdr:colOff>152400</xdr:colOff>
      <xdr:row>61</xdr:row>
      <xdr:rowOff>6773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459861"/>
          <a:ext cx="88900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10936</xdr:rowOff>
    </xdr:from>
    <xdr:to>
      <xdr:col>81</xdr:col>
      <xdr:colOff>95250</xdr:colOff>
      <xdr:row>61</xdr:row>
      <xdr:rowOff>112536</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46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154463</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441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150213</xdr:rowOff>
    </xdr:from>
    <xdr:to>
      <xdr:col>77</xdr:col>
      <xdr:colOff>95250</xdr:colOff>
      <xdr:row>61</xdr:row>
      <xdr:rowOff>80363</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43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90540</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206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128764</xdr:rowOff>
    </xdr:from>
    <xdr:to>
      <xdr:col>73</xdr:col>
      <xdr:colOff>44450</xdr:colOff>
      <xdr:row>61</xdr:row>
      <xdr:rowOff>58914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41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69091</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18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127423</xdr:rowOff>
    </xdr:from>
    <xdr:to>
      <xdr:col>68</xdr:col>
      <xdr:colOff>203200</xdr:colOff>
      <xdr:row>61</xdr:row>
      <xdr:rowOff>57573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4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67750</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122061</xdr:rowOff>
    </xdr:from>
    <xdr:to>
      <xdr:col>64</xdr:col>
      <xdr:colOff>152400</xdr:colOff>
      <xdr:row>61</xdr:row>
      <xdr:rowOff>52211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40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36988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49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令和２年度に実施した松前中学校改築などに対する地方債の元金償還が開始したことにより、実質公債費比率は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公共施設の長寿命化対策としての大規模改修など大型の公共工事が多く予定されていることや、公営企業が実施する浄水場施設整備に対する多額の出資などが予定されており、実質公債費比率は上昇することが見込まれる。実施予定の公共工事の重要度や必要性を評価し事業の適正化を図ることで、財政の健全化に努める。</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154094</xdr:rowOff>
    </xdr:from>
    <xdr:to>
      <xdr:col>81</xdr:col>
      <xdr:colOff>44450</xdr:colOff>
      <xdr:row>42</xdr:row>
      <xdr:rowOff>170180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354994"/>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138006</xdr:rowOff>
    </xdr:from>
    <xdr:to>
      <xdr:col>77</xdr:col>
      <xdr:colOff>44450</xdr:colOff>
      <xdr:row>42</xdr:row>
      <xdr:rowOff>154094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338906"/>
          <a:ext cx="8890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97790</xdr:rowOff>
    </xdr:from>
    <xdr:to>
      <xdr:col>72</xdr:col>
      <xdr:colOff>203200</xdr:colOff>
      <xdr:row>42</xdr:row>
      <xdr:rowOff>138006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29869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73660</xdr:rowOff>
    </xdr:from>
    <xdr:to>
      <xdr:col>68</xdr:col>
      <xdr:colOff>152400</xdr:colOff>
      <xdr:row>42</xdr:row>
      <xdr:rowOff>97790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2745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119380</xdr:rowOff>
    </xdr:from>
    <xdr:to>
      <xdr:col>81</xdr:col>
      <xdr:colOff>95250</xdr:colOff>
      <xdr:row>43</xdr:row>
      <xdr:rowOff>49530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91457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29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103294</xdr:rowOff>
    </xdr:from>
    <xdr:to>
      <xdr:col>77</xdr:col>
      <xdr:colOff>95250</xdr:colOff>
      <xdr:row>43</xdr:row>
      <xdr:rowOff>33444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18221</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39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87206</xdr:rowOff>
    </xdr:from>
    <xdr:to>
      <xdr:col>73</xdr:col>
      <xdr:colOff>44450</xdr:colOff>
      <xdr:row>43</xdr:row>
      <xdr:rowOff>17356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2133</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37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46990</xdr:rowOff>
    </xdr:from>
    <xdr:to>
      <xdr:col>68</xdr:col>
      <xdr:colOff>203200</xdr:colOff>
      <xdr:row>42</xdr:row>
      <xdr:rowOff>148590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133367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33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22860</xdr:rowOff>
    </xdr:from>
    <xdr:to>
      <xdr:col>64</xdr:col>
      <xdr:colOff>152400</xdr:colOff>
      <xdr:row>42</xdr:row>
      <xdr:rowOff>124460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109237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松前幼稚園の整備、筒井地区の雨水対策などの公共工事に伴い地方債の現在高は増加したものの、基準財政需要額算入見込額の増加や公営企業債の元金残高の減少により、将来負担比率は前年度に比べ</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ポイント低下した。</a:t>
          </a:r>
        </a:p>
        <a:p>
          <a:r>
            <a:rPr kumimoji="1" lang="ja-JP" altLang="en-US" sz="1200">
              <a:latin typeface="ＭＳ Ｐゴシック" panose="020B0600070205080204" pitchFamily="50" charset="-128"/>
              <a:ea typeface="ＭＳ Ｐゴシック" panose="020B0600070205080204" pitchFamily="50" charset="-128"/>
            </a:rPr>
            <a:t>　しかしながら、今後は、公共施設の長寿命化対策としての大規模改修など大型の公共工事が多く予定されていることや、公営企業が実施する浄水場施設整備に対する多額の出資などが予定されており、将来負担比率は上昇することが見込まれる。実施予定の公共工事の重要度や必要性を評価し事業の適正化を図ることで、財政の健全化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113121</xdr:rowOff>
    </xdr:from>
    <xdr:to>
      <xdr:col>81</xdr:col>
      <xdr:colOff>44450</xdr:colOff>
      <xdr:row>20</xdr:row>
      <xdr:rowOff>116568</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3542121"/>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116568</xdr:rowOff>
    </xdr:from>
    <xdr:to>
      <xdr:col>77</xdr:col>
      <xdr:colOff>44450</xdr:colOff>
      <xdr:row>20</xdr:row>
      <xdr:rowOff>159657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3545568"/>
          <a:ext cx="889000" cy="4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159657</xdr:rowOff>
    </xdr:from>
    <xdr:to>
      <xdr:col>72</xdr:col>
      <xdr:colOff>203200</xdr:colOff>
      <xdr:row>21</xdr:row>
      <xdr:rowOff>58874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3588657"/>
          <a:ext cx="889000" cy="7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58874</xdr:rowOff>
    </xdr:from>
    <xdr:to>
      <xdr:col>68</xdr:col>
      <xdr:colOff>152400</xdr:colOff>
      <xdr:row>22</xdr:row>
      <xdr:rowOff>18415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3659324"/>
          <a:ext cx="889000" cy="13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62321</xdr:rowOff>
    </xdr:from>
    <xdr:to>
      <xdr:col>81</xdr:col>
      <xdr:colOff>95250</xdr:colOff>
      <xdr:row>20</xdr:row>
      <xdr:rowOff>163921</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349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34398</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3463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65768</xdr:rowOff>
    </xdr:from>
    <xdr:to>
      <xdr:col>77</xdr:col>
      <xdr:colOff>95250</xdr:colOff>
      <xdr:row>20</xdr:row>
      <xdr:rowOff>167368</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349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152145</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3581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108857</xdr:rowOff>
    </xdr:from>
    <xdr:to>
      <xdr:col>73</xdr:col>
      <xdr:colOff>44450</xdr:colOff>
      <xdr:row>21</xdr:row>
      <xdr:rowOff>39007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353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23784</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362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8074</xdr:rowOff>
    </xdr:from>
    <xdr:to>
      <xdr:col>68</xdr:col>
      <xdr:colOff>203200</xdr:colOff>
      <xdr:row>21</xdr:row>
      <xdr:rowOff>109674</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360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94451</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369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139065</xdr:rowOff>
    </xdr:from>
    <xdr:to>
      <xdr:col>64</xdr:col>
      <xdr:colOff>152400</xdr:colOff>
      <xdr:row>22</xdr:row>
      <xdr:rowOff>69215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73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53992</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82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愛媛県松前町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30,195
29,831
20.38
14,218,216
13,652,842
484,020
7,531,569
13,862,941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71.3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人事院勧告に伴い職員の給与改定を行ったことや会計年度任用職員への勤勉手当の支給開始に加えて、会計年度任用職員制度の人件費を一時的かつ必要に応じて雇用するものとして臨時的経費と扱っていたものを、恒常的な業務の担い手に要する経費として経常的経費と整理し直したことにより、前年度から</a:t>
          </a:r>
          <a:r>
            <a:rPr kumimoji="1" lang="en-US" altLang="ja-JP" sz="1100">
              <a:latin typeface="ＭＳ Ｐゴシック" panose="020B0600070205080204" pitchFamily="50" charset="-128"/>
              <a:ea typeface="ＭＳ Ｐゴシック" panose="020B0600070205080204" pitchFamily="50" charset="-128"/>
            </a:rPr>
            <a:t>5.8</a:t>
          </a:r>
          <a:r>
            <a:rPr kumimoji="1" lang="ja-JP" altLang="en-US" sz="1100">
              <a:latin typeface="ＭＳ Ｐゴシック" panose="020B0600070205080204" pitchFamily="50" charset="-128"/>
              <a:ea typeface="ＭＳ Ｐゴシック" panose="020B0600070205080204" pitchFamily="50" charset="-128"/>
            </a:rPr>
            <a:t>ポイント上昇した。</a:t>
          </a:r>
        </a:p>
        <a:p>
          <a:r>
            <a:rPr kumimoji="1" lang="ja-JP" altLang="en-US" sz="1100">
              <a:latin typeface="ＭＳ Ｐゴシック" panose="020B0600070205080204" pitchFamily="50" charset="-128"/>
              <a:ea typeface="ＭＳ Ｐゴシック" panose="020B0600070205080204" pitchFamily="50" charset="-128"/>
            </a:rPr>
            <a:t>　給与額については国家公務員や愛媛県職員との均衡を考慮するとともに、人員については組織全体の業務量平準化を目的とした適正な配置に努めることで、適正な水準となるよう努める。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147574</xdr:rowOff>
    </xdr:from>
    <xdr:to>
      <xdr:col>24</xdr:col>
      <xdr:colOff>25400</xdr:colOff>
      <xdr:row>37</xdr:row>
      <xdr:rowOff>69850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48324"/>
          <a:ext cx="8382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129286</xdr:rowOff>
    </xdr:from>
    <xdr:to>
      <xdr:col>19</xdr:col>
      <xdr:colOff>187325</xdr:colOff>
      <xdr:row>35</xdr:row>
      <xdr:rowOff>147574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300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78994</xdr:rowOff>
    </xdr:from>
    <xdr:to>
      <xdr:col>15</xdr:col>
      <xdr:colOff>98425</xdr:colOff>
      <xdr:row>35</xdr:row>
      <xdr:rowOff>129286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07974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78994</xdr:rowOff>
    </xdr:from>
    <xdr:to>
      <xdr:col>11</xdr:col>
      <xdr:colOff>9525</xdr:colOff>
      <xdr:row>35</xdr:row>
      <xdr:rowOff>152146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07974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162577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96774</xdr:rowOff>
    </xdr:from>
    <xdr:to>
      <xdr:col>20</xdr:col>
      <xdr:colOff>38100</xdr:colOff>
      <xdr:row>36</xdr:row>
      <xdr:rowOff>26924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37101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66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78486</xdr:rowOff>
    </xdr:from>
    <xdr:to>
      <xdr:col>15</xdr:col>
      <xdr:colOff>149225</xdr:colOff>
      <xdr:row>36</xdr:row>
      <xdr:rowOff>8636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18813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28194</xdr:rowOff>
    </xdr:from>
    <xdr:to>
      <xdr:col>11</xdr:col>
      <xdr:colOff>60325</xdr:colOff>
      <xdr:row>35</xdr:row>
      <xdr:rowOff>129794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2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139971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79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101346</xdr:rowOff>
    </xdr:from>
    <xdr:to>
      <xdr:col>6</xdr:col>
      <xdr:colOff>171450</xdr:colOff>
      <xdr:row>36</xdr:row>
      <xdr:rowOff>31496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41673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物価高騰により公共施設等の維持管理費などが増額したものの、地方交付税などの経常一般財源等の歳入額が増加しており、歳出額の増加を上回る歳入額の増加があったため、物件費の経常収支比率としては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ポイント低下した。</a:t>
          </a:r>
        </a:p>
        <a:p>
          <a:r>
            <a:rPr kumimoji="1" lang="ja-JP" altLang="en-US" sz="1300">
              <a:latin typeface="ＭＳ Ｐゴシック" panose="020B0600070205080204" pitchFamily="50" charset="-128"/>
              <a:ea typeface="ＭＳ Ｐゴシック" panose="020B0600070205080204" pitchFamily="50" charset="-128"/>
            </a:rPr>
            <a:t>　今後も物価高騰の影響が続くことが考えられるため、事務事業の見直し等による経常経費の削減に努める。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115570</xdr:rowOff>
    </xdr:from>
    <xdr:to>
      <xdr:col>82</xdr:col>
      <xdr:colOff>107950</xdr:colOff>
      <xdr:row>15</xdr:row>
      <xdr:rowOff>121285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68732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86995</xdr:rowOff>
    </xdr:from>
    <xdr:to>
      <xdr:col>78</xdr:col>
      <xdr:colOff>69850</xdr:colOff>
      <xdr:row>15</xdr:row>
      <xdr:rowOff>121285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65874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29845</xdr:rowOff>
    </xdr:from>
    <xdr:to>
      <xdr:col>73</xdr:col>
      <xdr:colOff>180975</xdr:colOff>
      <xdr:row>15</xdr:row>
      <xdr:rowOff>86995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60159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29845</xdr:rowOff>
    </xdr:from>
    <xdr:to>
      <xdr:col>69</xdr:col>
      <xdr:colOff>92075</xdr:colOff>
      <xdr:row>15</xdr:row>
      <xdr:rowOff>115570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60159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64770</xdr:rowOff>
    </xdr:from>
    <xdr:to>
      <xdr:col>82</xdr:col>
      <xdr:colOff>158750</xdr:colOff>
      <xdr:row>15</xdr:row>
      <xdr:rowOff>166370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81297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48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70485</xdr:rowOff>
    </xdr:from>
    <xdr:to>
      <xdr:col>78</xdr:col>
      <xdr:colOff>120650</xdr:colOff>
      <xdr:row>16</xdr:row>
      <xdr:rowOff>635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64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10812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411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36195</xdr:rowOff>
    </xdr:from>
    <xdr:to>
      <xdr:col>74</xdr:col>
      <xdr:colOff>31750</xdr:colOff>
      <xdr:row>15</xdr:row>
      <xdr:rowOff>137795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60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147972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376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150495</xdr:rowOff>
    </xdr:from>
    <xdr:to>
      <xdr:col>69</xdr:col>
      <xdr:colOff>142875</xdr:colOff>
      <xdr:row>15</xdr:row>
      <xdr:rowOff>80645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55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90822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3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64770</xdr:rowOff>
    </xdr:from>
    <xdr:to>
      <xdr:col>65</xdr:col>
      <xdr:colOff>53975</xdr:colOff>
      <xdr:row>15</xdr:row>
      <xdr:rowOff>166370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5097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自立支援給付費など障害福祉サービスに係る費用が増加したこと、第２子以降保育料無償化を開始したこと、子ども医療の助成対象者を</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歳の年度末まで拡大したことにより、前年度から</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今後も社会保障関係経費の増加等が見込まれるため、扶助費に係る経常収支比率は上昇する見込みである。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3556</xdr:rowOff>
    </xdr:from>
    <xdr:to>
      <xdr:col>24</xdr:col>
      <xdr:colOff>25400</xdr:colOff>
      <xdr:row>56</xdr:row>
      <xdr:rowOff>131572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604756"/>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101854</xdr:rowOff>
    </xdr:from>
    <xdr:to>
      <xdr:col>19</xdr:col>
      <xdr:colOff>187325</xdr:colOff>
      <xdr:row>56</xdr:row>
      <xdr:rowOff>3556</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53160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19558</xdr:rowOff>
    </xdr:from>
    <xdr:to>
      <xdr:col>15</xdr:col>
      <xdr:colOff>98425</xdr:colOff>
      <xdr:row>55</xdr:row>
      <xdr:rowOff>101854</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44930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19558</xdr:rowOff>
    </xdr:from>
    <xdr:to>
      <xdr:col>11</xdr:col>
      <xdr:colOff>9525</xdr:colOff>
      <xdr:row>55</xdr:row>
      <xdr:rowOff>74422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44930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80772</xdr:rowOff>
    </xdr:from>
    <xdr:to>
      <xdr:col>24</xdr:col>
      <xdr:colOff>76200</xdr:colOff>
      <xdr:row>57</xdr:row>
      <xdr:rowOff>10922</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6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52849</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654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124206</xdr:rowOff>
    </xdr:from>
    <xdr:to>
      <xdr:col>20</xdr:col>
      <xdr:colOff>38100</xdr:colOff>
      <xdr:row>56</xdr:row>
      <xdr:rowOff>54356</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5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51054</xdr:rowOff>
    </xdr:from>
    <xdr:to>
      <xdr:col>15</xdr:col>
      <xdr:colOff>149225</xdr:colOff>
      <xdr:row>55</xdr:row>
      <xdr:rowOff>152654</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48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162831</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24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140208</xdr:rowOff>
    </xdr:from>
    <xdr:to>
      <xdr:col>11</xdr:col>
      <xdr:colOff>60325</xdr:colOff>
      <xdr:row>55</xdr:row>
      <xdr:rowOff>70358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39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80535</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16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23622</xdr:rowOff>
    </xdr:from>
    <xdr:to>
      <xdr:col>6</xdr:col>
      <xdr:colOff>171450</xdr:colOff>
      <xdr:row>55</xdr:row>
      <xdr:rowOff>125222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45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135399</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給与改定に伴う人件費の増額による影響はあったものの、後期高齢者医療の療養給付費が減少したことに伴う繰出金の減少により、前年度から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ポイント低下した。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特別会計においては、安定的な運営のため保険料等の徴収率向上や給付の適正化などに取り組み、財政の健全化に努める。</a:t>
          </a: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76200</xdr:rowOff>
    </xdr:from>
    <xdr:to>
      <xdr:col>82</xdr:col>
      <xdr:colOff>107950</xdr:colOff>
      <xdr:row>59</xdr:row>
      <xdr:rowOff>31750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10020300"/>
          <a:ext cx="8382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114300</xdr:rowOff>
    </xdr:from>
    <xdr:to>
      <xdr:col>78</xdr:col>
      <xdr:colOff>69850</xdr:colOff>
      <xdr:row>59</xdr:row>
      <xdr:rowOff>31750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0584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101600</xdr:rowOff>
    </xdr:from>
    <xdr:to>
      <xdr:col>73</xdr:col>
      <xdr:colOff>180975</xdr:colOff>
      <xdr:row>58</xdr:row>
      <xdr:rowOff>114300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045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101600</xdr:rowOff>
    </xdr:from>
    <xdr:to>
      <xdr:col>69</xdr:col>
      <xdr:colOff>92075</xdr:colOff>
      <xdr:row>58</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0457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25400</xdr:rowOff>
    </xdr:from>
    <xdr:to>
      <xdr:col>82</xdr:col>
      <xdr:colOff>158750</xdr:colOff>
      <xdr:row>58</xdr:row>
      <xdr:rowOff>127000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168927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94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152400</xdr:rowOff>
    </xdr:from>
    <xdr:to>
      <xdr:col>78</xdr:col>
      <xdr:colOff>120650</xdr:colOff>
      <xdr:row>59</xdr:row>
      <xdr:rowOff>82550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67327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18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63500</xdr:rowOff>
    </xdr:from>
    <xdr:to>
      <xdr:col>74</xdr:col>
      <xdr:colOff>31750</xdr:colOff>
      <xdr:row>58</xdr:row>
      <xdr:rowOff>165100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50800</xdr:rowOff>
    </xdr:from>
    <xdr:to>
      <xdr:col>69</xdr:col>
      <xdr:colOff>142875</xdr:colOff>
      <xdr:row>58</xdr:row>
      <xdr:rowOff>152400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137177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的な補助費等は、主に一部事務組合に対する負担金である。給与改定に伴う人件費の増額により、負担金が増額したものの、地方交付税などの経常一般財源等の歳入額が増加しており、歳出額の増加を上回る歳入額の増加があったため、補助費等の経常収支比率としては</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ポイント低下した。</a:t>
          </a:r>
        </a:p>
        <a:p>
          <a:r>
            <a:rPr kumimoji="1" lang="ja-JP" altLang="en-US" sz="1300">
              <a:latin typeface="ＭＳ Ｐゴシック" panose="020B0600070205080204" pitchFamily="50" charset="-128"/>
              <a:ea typeface="ＭＳ Ｐゴシック" panose="020B0600070205080204" pitchFamily="50" charset="-128"/>
            </a:rPr>
            <a:t>　一部事務組合の事業についても事前に精査し、適正な負担となるように努める。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127000</xdr:rowOff>
    </xdr:from>
    <xdr:to>
      <xdr:col>82</xdr:col>
      <xdr:colOff>107950</xdr:colOff>
      <xdr:row>37</xdr:row>
      <xdr:rowOff>1270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2992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119380</xdr:rowOff>
    </xdr:from>
    <xdr:to>
      <xdr:col>78</xdr:col>
      <xdr:colOff>69850</xdr:colOff>
      <xdr:row>37</xdr:row>
      <xdr:rowOff>1270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2915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35560</xdr:rowOff>
    </xdr:from>
    <xdr:to>
      <xdr:col>73</xdr:col>
      <xdr:colOff>180975</xdr:colOff>
      <xdr:row>36</xdr:row>
      <xdr:rowOff>119380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2077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35560</xdr:rowOff>
    </xdr:from>
    <xdr:to>
      <xdr:col>69</xdr:col>
      <xdr:colOff>92075</xdr:colOff>
      <xdr:row>37</xdr:row>
      <xdr:rowOff>8890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20776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76200</xdr:rowOff>
    </xdr:from>
    <xdr:to>
      <xdr:col>82</xdr:col>
      <xdr:colOff>158750</xdr:colOff>
      <xdr:row>37</xdr:row>
      <xdr:rowOff>6350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92727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121920</xdr:rowOff>
    </xdr:from>
    <xdr:to>
      <xdr:col>78</xdr:col>
      <xdr:colOff>120650</xdr:colOff>
      <xdr:row>37</xdr:row>
      <xdr:rowOff>52070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62247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68580</xdr:rowOff>
    </xdr:from>
    <xdr:to>
      <xdr:col>74</xdr:col>
      <xdr:colOff>31750</xdr:colOff>
      <xdr:row>36</xdr:row>
      <xdr:rowOff>170180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8907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156210</xdr:rowOff>
    </xdr:from>
    <xdr:to>
      <xdr:col>69</xdr:col>
      <xdr:colOff>142875</xdr:colOff>
      <xdr:row>36</xdr:row>
      <xdr:rowOff>86360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96537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129540</xdr:rowOff>
    </xdr:from>
    <xdr:to>
      <xdr:col>65</xdr:col>
      <xdr:colOff>53975</xdr:colOff>
      <xdr:row>37</xdr:row>
      <xdr:rowOff>59690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44467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２年度に実施した松前中学校改築などに対する地方債の元金償還が開始したことにより、歳出額は増加したものの、地方交付税などの経常一般財源等の歳入額が増加しており、歳出額の増加を上回る歳入額の増加があったため、公債費の経常収支比率としては</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ポイント低下した。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公共施設の長寿命化対策としての大規模改修など大型の公共工事が多く予定されていることや、公営企業が実施する浄水場施設整備に対する多額の出資などが予定されており、公債費に係る経常収支比率は上昇することが見込まれる。実施予定の公共工事の重要度や必要性を評価し事業の適正化を図ることにより、財政の健全化に努め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33274</xdr:rowOff>
    </xdr:from>
    <xdr:to>
      <xdr:col>24</xdr:col>
      <xdr:colOff>25400</xdr:colOff>
      <xdr:row>77</xdr:row>
      <xdr:rowOff>42418</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23492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42418</xdr:rowOff>
    </xdr:from>
    <xdr:to>
      <xdr:col>19</xdr:col>
      <xdr:colOff>187325</xdr:colOff>
      <xdr:row>77</xdr:row>
      <xdr:rowOff>60706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2440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28702</xdr:rowOff>
    </xdr:from>
    <xdr:to>
      <xdr:col>15</xdr:col>
      <xdr:colOff>98425</xdr:colOff>
      <xdr:row>77</xdr:row>
      <xdr:rowOff>60706</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23035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28702</xdr:rowOff>
    </xdr:from>
    <xdr:to>
      <xdr:col>11</xdr:col>
      <xdr:colOff>9525</xdr:colOff>
      <xdr:row>77</xdr:row>
      <xdr:rowOff>74422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2303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153924</xdr:rowOff>
    </xdr:from>
    <xdr:to>
      <xdr:col>24</xdr:col>
      <xdr:colOff>76200</xdr:colOff>
      <xdr:row>77</xdr:row>
      <xdr:rowOff>84074</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126001</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163068</xdr:rowOff>
    </xdr:from>
    <xdr:to>
      <xdr:col>20</xdr:col>
      <xdr:colOff>38100</xdr:colOff>
      <xdr:row>77</xdr:row>
      <xdr:rowOff>93218</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77995</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9906</xdr:rowOff>
    </xdr:from>
    <xdr:to>
      <xdr:col>15</xdr:col>
      <xdr:colOff>149225</xdr:colOff>
      <xdr:row>77</xdr:row>
      <xdr:rowOff>111506</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96283</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149352</xdr:rowOff>
    </xdr:from>
    <xdr:to>
      <xdr:col>11</xdr:col>
      <xdr:colOff>60325</xdr:colOff>
      <xdr:row>77</xdr:row>
      <xdr:rowOff>79502</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64279</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23622</xdr:rowOff>
    </xdr:from>
    <xdr:to>
      <xdr:col>6</xdr:col>
      <xdr:colOff>171450</xdr:colOff>
      <xdr:row>77</xdr:row>
      <xdr:rowOff>125222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109999</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人件費、扶助費、その他の経費が類似団体より高くなっているものの、公債費以外の全体では下回っている。</a:t>
          </a:r>
        </a:p>
        <a:p>
          <a:r>
            <a:rPr kumimoji="1" lang="ja-JP" altLang="en-US" sz="1300">
              <a:latin typeface="ＭＳ Ｐゴシック" panose="020B0600070205080204" pitchFamily="50" charset="-128"/>
              <a:ea typeface="ＭＳ Ｐゴシック" panose="020B0600070205080204" pitchFamily="50" charset="-128"/>
            </a:rPr>
            <a:t>　今後も社会保障関係経費や公共施設等の維持管理費が増加していく見込みではあるが、事務事業の見直し等による経常経費の削減に努める。</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127000</xdr:rowOff>
    </xdr:from>
    <xdr:to>
      <xdr:col>82</xdr:col>
      <xdr:colOff>107950</xdr:colOff>
      <xdr:row>76</xdr:row>
      <xdr:rowOff>165100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2985750"/>
          <a:ext cx="8382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5080</xdr:rowOff>
    </xdr:from>
    <xdr:to>
      <xdr:col>78</xdr:col>
      <xdr:colOff>69850</xdr:colOff>
      <xdr:row>75</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86383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16510</xdr:rowOff>
    </xdr:from>
    <xdr:to>
      <xdr:col>73</xdr:col>
      <xdr:colOff>180975</xdr:colOff>
      <xdr:row>75</xdr:row>
      <xdr:rowOff>5080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70381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16510</xdr:rowOff>
    </xdr:from>
    <xdr:to>
      <xdr:col>69</xdr:col>
      <xdr:colOff>92075</xdr:colOff>
      <xdr:row>75</xdr:row>
      <xdr:rowOff>73660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70381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114300</xdr:rowOff>
    </xdr:from>
    <xdr:to>
      <xdr:col>82</xdr:col>
      <xdr:colOff>158750</xdr:colOff>
      <xdr:row>77</xdr:row>
      <xdr:rowOff>44450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130827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76200</xdr:rowOff>
    </xdr:from>
    <xdr:to>
      <xdr:col>78</xdr:col>
      <xdr:colOff>120650</xdr:colOff>
      <xdr:row>76</xdr:row>
      <xdr:rowOff>6350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16527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70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125730</xdr:rowOff>
    </xdr:from>
    <xdr:to>
      <xdr:col>74</xdr:col>
      <xdr:colOff>31750</xdr:colOff>
      <xdr:row>75</xdr:row>
      <xdr:rowOff>55880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81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66057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58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137160</xdr:rowOff>
    </xdr:from>
    <xdr:to>
      <xdr:col>69</xdr:col>
      <xdr:colOff>142875</xdr:colOff>
      <xdr:row>74</xdr:row>
      <xdr:rowOff>67310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65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77487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42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22860</xdr:rowOff>
    </xdr:from>
    <xdr:to>
      <xdr:col>65</xdr:col>
      <xdr:colOff>53975</xdr:colOff>
      <xdr:row>75</xdr:row>
      <xdr:rowOff>124460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88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134637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650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愛媛県松前町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30810</xdr:rowOff>
    </xdr:from>
    <xdr:to>
      <xdr:col>29</xdr:col>
      <xdr:colOff>127000</xdr:colOff>
      <xdr:row>18</xdr:row>
      <xdr:rowOff>131597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64535"/>
          <a:ext cx="647700" cy="1007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70362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04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131597</xdr:rowOff>
    </xdr:from>
    <xdr:to>
      <xdr:col>26</xdr:col>
      <xdr:colOff>50800</xdr:colOff>
      <xdr:row>18</xdr:row>
      <xdr:rowOff>169431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65322"/>
          <a:ext cx="698500" cy="378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169431</xdr:rowOff>
    </xdr:from>
    <xdr:to>
      <xdr:col>22</xdr:col>
      <xdr:colOff>114300</xdr:colOff>
      <xdr:row>19</xdr:row>
      <xdr:rowOff>15608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03156"/>
          <a:ext cx="698500" cy="176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15608</xdr:rowOff>
    </xdr:from>
    <xdr:to>
      <xdr:col>18</xdr:col>
      <xdr:colOff>177800</xdr:colOff>
      <xdr:row>19</xdr:row>
      <xdr:rowOff>31585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20783"/>
          <a:ext cx="698500" cy="159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151460</xdr:rowOff>
    </xdr:from>
    <xdr:to>
      <xdr:col>29</xdr:col>
      <xdr:colOff>177800</xdr:colOff>
      <xdr:row>18</xdr:row>
      <xdr:rowOff>81610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137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167987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58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80797</xdr:rowOff>
    </xdr:from>
    <xdr:to>
      <xdr:col>26</xdr:col>
      <xdr:colOff>101600</xdr:colOff>
      <xdr:row>19</xdr:row>
      <xdr:rowOff>10947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145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21124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833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118631</xdr:rowOff>
    </xdr:from>
    <xdr:to>
      <xdr:col>22</xdr:col>
      <xdr:colOff>165100</xdr:colOff>
      <xdr:row>19</xdr:row>
      <xdr:rowOff>48781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523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58958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2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136258</xdr:rowOff>
    </xdr:from>
    <xdr:to>
      <xdr:col>19</xdr:col>
      <xdr:colOff>38100</xdr:colOff>
      <xdr:row>19</xdr:row>
      <xdr:rowOff>66408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699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76585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38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152235</xdr:rowOff>
    </xdr:from>
    <xdr:to>
      <xdr:col>15</xdr:col>
      <xdr:colOff>101600</xdr:colOff>
      <xdr:row>19</xdr:row>
      <xdr:rowOff>82385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859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92562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5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272824</xdr:rowOff>
    </xdr:from>
    <xdr:to>
      <xdr:col>29</xdr:col>
      <xdr:colOff>127000</xdr:colOff>
      <xdr:row>34</xdr:row>
      <xdr:rowOff>280528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540274"/>
          <a:ext cx="647700" cy="77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321111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88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257965</xdr:rowOff>
    </xdr:from>
    <xdr:to>
      <xdr:col>26</xdr:col>
      <xdr:colOff>50800</xdr:colOff>
      <xdr:row>34</xdr:row>
      <xdr:rowOff>280528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525415"/>
          <a:ext cx="698500" cy="225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257965</xdr:rowOff>
    </xdr:from>
    <xdr:to>
      <xdr:col>22</xdr:col>
      <xdr:colOff>114300</xdr:colOff>
      <xdr:row>34</xdr:row>
      <xdr:rowOff>310018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525415"/>
          <a:ext cx="698500" cy="520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310018</xdr:rowOff>
    </xdr:from>
    <xdr:to>
      <xdr:col>18</xdr:col>
      <xdr:colOff>177800</xdr:colOff>
      <xdr:row>34</xdr:row>
      <xdr:rowOff>333860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577468"/>
          <a:ext cx="698500" cy="238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76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222024</xdr:rowOff>
    </xdr:from>
    <xdr:to>
      <xdr:col>29</xdr:col>
      <xdr:colOff>177800</xdr:colOff>
      <xdr:row>34</xdr:row>
      <xdr:rowOff>323624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4894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67101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334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229728</xdr:rowOff>
    </xdr:from>
    <xdr:to>
      <xdr:col>26</xdr:col>
      <xdr:colOff>101600</xdr:colOff>
      <xdr:row>34</xdr:row>
      <xdr:rowOff>331328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4971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341505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2660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207165</xdr:rowOff>
    </xdr:from>
    <xdr:to>
      <xdr:col>22</xdr:col>
      <xdr:colOff>165100</xdr:colOff>
      <xdr:row>34</xdr:row>
      <xdr:rowOff>308765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4746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318942</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243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259218</xdr:rowOff>
    </xdr:from>
    <xdr:to>
      <xdr:col>19</xdr:col>
      <xdr:colOff>38100</xdr:colOff>
      <xdr:row>35</xdr:row>
      <xdr:rowOff>17918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5266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28094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295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283060</xdr:rowOff>
    </xdr:from>
    <xdr:to>
      <xdr:col>15</xdr:col>
      <xdr:colOff>101600</xdr:colOff>
      <xdr:row>35</xdr:row>
      <xdr:rowOff>41760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550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51937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31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愛媛県松前町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30,195
29,831
20.38
14,218,216
13,652,842
484,020
7,531,569
13,862,941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71.3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58155</xdr:rowOff>
    </xdr:from>
    <xdr:to>
      <xdr:col>24</xdr:col>
      <xdr:colOff>63500</xdr:colOff>
      <xdr:row>36</xdr:row>
      <xdr:rowOff>163817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30355"/>
          <a:ext cx="838200" cy="105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163817</xdr:rowOff>
    </xdr:from>
    <xdr:to>
      <xdr:col>19</xdr:col>
      <xdr:colOff>177800</xdr:colOff>
      <xdr:row>37</xdr:row>
      <xdr:rowOff>42610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36017"/>
          <a:ext cx="889000" cy="5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42610</xdr:rowOff>
    </xdr:from>
    <xdr:to>
      <xdr:col>15</xdr:col>
      <xdr:colOff>50800</xdr:colOff>
      <xdr:row>37</xdr:row>
      <xdr:rowOff>61404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86260"/>
          <a:ext cx="889000" cy="18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61404</xdr:rowOff>
    </xdr:from>
    <xdr:to>
      <xdr:col>10</xdr:col>
      <xdr:colOff>114300</xdr:colOff>
      <xdr:row>37</xdr:row>
      <xdr:rowOff>93506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05054"/>
          <a:ext cx="889000" cy="3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7355</xdr:rowOff>
    </xdr:from>
    <xdr:to>
      <xdr:col>24</xdr:col>
      <xdr:colOff>114300</xdr:colOff>
      <xdr:row>36</xdr:row>
      <xdr:rowOff>108955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7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30232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30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113017</xdr:rowOff>
    </xdr:from>
    <xdr:to>
      <xdr:col>20</xdr:col>
      <xdr:colOff>38100</xdr:colOff>
      <xdr:row>37</xdr:row>
      <xdr:rowOff>43167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85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59694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6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163260</xdr:rowOff>
    </xdr:from>
    <xdr:to>
      <xdr:col>15</xdr:col>
      <xdr:colOff>101600</xdr:colOff>
      <xdr:row>37</xdr:row>
      <xdr:rowOff>93410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3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84537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2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10604</xdr:rowOff>
    </xdr:from>
    <xdr:to>
      <xdr:col>10</xdr:col>
      <xdr:colOff>165100</xdr:colOff>
      <xdr:row>37</xdr:row>
      <xdr:rowOff>112204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5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103331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46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42706</xdr:rowOff>
    </xdr:from>
    <xdr:to>
      <xdr:col>6</xdr:col>
      <xdr:colOff>38100</xdr:colOff>
      <xdr:row>37</xdr:row>
      <xdr:rowOff>144306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8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135434</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79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143943</xdr:rowOff>
    </xdr:from>
    <xdr:to>
      <xdr:col>24</xdr:col>
      <xdr:colOff>63500</xdr:colOff>
      <xdr:row>58</xdr:row>
      <xdr:rowOff>158061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088043"/>
          <a:ext cx="838200" cy="14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146567</xdr:rowOff>
    </xdr:from>
    <xdr:to>
      <xdr:col>19</xdr:col>
      <xdr:colOff>177800</xdr:colOff>
      <xdr:row>58</xdr:row>
      <xdr:rowOff>158061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10090667"/>
          <a:ext cx="889000" cy="11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145744</xdr:rowOff>
    </xdr:from>
    <xdr:to>
      <xdr:col>15</xdr:col>
      <xdr:colOff>50800</xdr:colOff>
      <xdr:row>58</xdr:row>
      <xdr:rowOff>146567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10089844"/>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119492</xdr:rowOff>
    </xdr:from>
    <xdr:to>
      <xdr:col>10</xdr:col>
      <xdr:colOff>114300</xdr:colOff>
      <xdr:row>58</xdr:row>
      <xdr:rowOff>145744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10063592"/>
          <a:ext cx="889000" cy="26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93143</xdr:rowOff>
    </xdr:from>
    <xdr:to>
      <xdr:col>24</xdr:col>
      <xdr:colOff>114300</xdr:colOff>
      <xdr:row>59</xdr:row>
      <xdr:rowOff>23293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1003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8070</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5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107261</xdr:rowOff>
    </xdr:from>
    <xdr:to>
      <xdr:col>20</xdr:col>
      <xdr:colOff>38100</xdr:colOff>
      <xdr:row>59</xdr:row>
      <xdr:rowOff>37411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1005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28538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144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95767</xdr:rowOff>
    </xdr:from>
    <xdr:to>
      <xdr:col>15</xdr:col>
      <xdr:colOff>101600</xdr:colOff>
      <xdr:row>59</xdr:row>
      <xdr:rowOff>25917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1003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17044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132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94944</xdr:rowOff>
    </xdr:from>
    <xdr:to>
      <xdr:col>10</xdr:col>
      <xdr:colOff>165100</xdr:colOff>
      <xdr:row>59</xdr:row>
      <xdr:rowOff>25094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3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16221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131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68692</xdr:rowOff>
    </xdr:from>
    <xdr:to>
      <xdr:col>6</xdr:col>
      <xdr:colOff>38100</xdr:colOff>
      <xdr:row>58</xdr:row>
      <xdr:rowOff>170292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1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161419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05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8941</xdr:rowOff>
    </xdr:from>
    <xdr:to>
      <xdr:col>24</xdr:col>
      <xdr:colOff>63500</xdr:colOff>
      <xdr:row>78</xdr:row>
      <xdr:rowOff>16073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382041"/>
          <a:ext cx="838200" cy="7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8941</xdr:rowOff>
    </xdr:from>
    <xdr:to>
      <xdr:col>19</xdr:col>
      <xdr:colOff>177800</xdr:colOff>
      <xdr:row>78</xdr:row>
      <xdr:rowOff>21971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82041"/>
          <a:ext cx="8890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4643</xdr:rowOff>
    </xdr:from>
    <xdr:to>
      <xdr:col>15</xdr:col>
      <xdr:colOff>50800</xdr:colOff>
      <xdr:row>78</xdr:row>
      <xdr:rowOff>21971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377743"/>
          <a:ext cx="889000" cy="17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4643</xdr:rowOff>
    </xdr:from>
    <xdr:to>
      <xdr:col>10</xdr:col>
      <xdr:colOff>114300</xdr:colOff>
      <xdr:row>78</xdr:row>
      <xdr:rowOff>5877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377743"/>
          <a:ext cx="8890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136723</xdr:rowOff>
    </xdr:from>
    <xdr:to>
      <xdr:col>24</xdr:col>
      <xdr:colOff>114300</xdr:colOff>
      <xdr:row>78</xdr:row>
      <xdr:rowOff>66873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3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51650</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53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129591</xdr:rowOff>
    </xdr:from>
    <xdr:to>
      <xdr:col>20</xdr:col>
      <xdr:colOff>38100</xdr:colOff>
      <xdr:row>78</xdr:row>
      <xdr:rowOff>59741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31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50868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2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142621</xdr:rowOff>
    </xdr:from>
    <xdr:to>
      <xdr:col>15</xdr:col>
      <xdr:colOff>101600</xdr:colOff>
      <xdr:row>78</xdr:row>
      <xdr:rowOff>72771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4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63898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36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125293</xdr:rowOff>
    </xdr:from>
    <xdr:to>
      <xdr:col>10</xdr:col>
      <xdr:colOff>165100</xdr:colOff>
      <xdr:row>78</xdr:row>
      <xdr:rowOff>55443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2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46570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1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126527</xdr:rowOff>
    </xdr:from>
    <xdr:to>
      <xdr:col>6</xdr:col>
      <xdr:colOff>38100</xdr:colOff>
      <xdr:row>78</xdr:row>
      <xdr:rowOff>56677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2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47804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20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112268</xdr:rowOff>
    </xdr:from>
    <xdr:to>
      <xdr:col>24</xdr:col>
      <xdr:colOff>63500</xdr:colOff>
      <xdr:row>97</xdr:row>
      <xdr:rowOff>69476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571468"/>
          <a:ext cx="838200" cy="128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69476</xdr:rowOff>
    </xdr:from>
    <xdr:to>
      <xdr:col>19</xdr:col>
      <xdr:colOff>177800</xdr:colOff>
      <xdr:row>98</xdr:row>
      <xdr:rowOff>44678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700126"/>
          <a:ext cx="889000" cy="146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38931</xdr:rowOff>
    </xdr:from>
    <xdr:to>
      <xdr:col>15</xdr:col>
      <xdr:colOff>50800</xdr:colOff>
      <xdr:row>98</xdr:row>
      <xdr:rowOff>44678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669581"/>
          <a:ext cx="889000" cy="17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38931</xdr:rowOff>
    </xdr:from>
    <xdr:to>
      <xdr:col>10</xdr:col>
      <xdr:colOff>114300</xdr:colOff>
      <xdr:row>98</xdr:row>
      <xdr:rowOff>169059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69581"/>
          <a:ext cx="889000" cy="301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61468</xdr:rowOff>
    </xdr:from>
    <xdr:to>
      <xdr:col>24</xdr:col>
      <xdr:colOff>114300</xdr:colOff>
      <xdr:row>96</xdr:row>
      <xdr:rowOff>163068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520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39895</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499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18676</xdr:rowOff>
    </xdr:from>
    <xdr:to>
      <xdr:col>20</xdr:col>
      <xdr:colOff>38100</xdr:colOff>
      <xdr:row>97</xdr:row>
      <xdr:rowOff>120276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4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111403</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742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165328</xdr:rowOff>
    </xdr:from>
    <xdr:to>
      <xdr:col>15</xdr:col>
      <xdr:colOff>101600</xdr:colOff>
      <xdr:row>98</xdr:row>
      <xdr:rowOff>95478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9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86605</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888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159581</xdr:rowOff>
    </xdr:from>
    <xdr:to>
      <xdr:col>10</xdr:col>
      <xdr:colOff>165100</xdr:colOff>
      <xdr:row>97</xdr:row>
      <xdr:rowOff>89731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618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80858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71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118259</xdr:rowOff>
    </xdr:from>
    <xdr:to>
      <xdr:col>6</xdr:col>
      <xdr:colOff>38100</xdr:colOff>
      <xdr:row>99</xdr:row>
      <xdr:rowOff>48409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20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39536</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13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54813</xdr:rowOff>
    </xdr:from>
    <xdr:to>
      <xdr:col>55</xdr:col>
      <xdr:colOff>0</xdr:colOff>
      <xdr:row>37</xdr:row>
      <xdr:rowOff>116111</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398463"/>
          <a:ext cx="838200" cy="61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21351</xdr:rowOff>
    </xdr:from>
    <xdr:to>
      <xdr:col>50</xdr:col>
      <xdr:colOff>114300</xdr:colOff>
      <xdr:row>37</xdr:row>
      <xdr:rowOff>54813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365001"/>
          <a:ext cx="889000" cy="3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2808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51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21351</xdr:rowOff>
    </xdr:from>
    <xdr:to>
      <xdr:col>45</xdr:col>
      <xdr:colOff>177800</xdr:colOff>
      <xdr:row>37</xdr:row>
      <xdr:rowOff>132091</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365001"/>
          <a:ext cx="889000" cy="110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3374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132189</xdr:rowOff>
    </xdr:from>
    <xdr:to>
      <xdr:col>41</xdr:col>
      <xdr:colOff>50800</xdr:colOff>
      <xdr:row>37</xdr:row>
      <xdr:rowOff>132091</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447139"/>
          <a:ext cx="889000" cy="102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56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65311</xdr:rowOff>
    </xdr:from>
    <xdr:to>
      <xdr:col>55</xdr:col>
      <xdr:colOff>50800</xdr:colOff>
      <xdr:row>37</xdr:row>
      <xdr:rowOff>166911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40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43738</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387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4013</xdr:rowOff>
    </xdr:from>
    <xdr:to>
      <xdr:col>50</xdr:col>
      <xdr:colOff>165100</xdr:colOff>
      <xdr:row>37</xdr:row>
      <xdr:rowOff>105613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34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122140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122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142001</xdr:rowOff>
    </xdr:from>
    <xdr:to>
      <xdr:col>46</xdr:col>
      <xdr:colOff>38100</xdr:colOff>
      <xdr:row>37</xdr:row>
      <xdr:rowOff>72151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31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88678</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08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81291</xdr:rowOff>
    </xdr:from>
    <xdr:to>
      <xdr:col>41</xdr:col>
      <xdr:colOff>101600</xdr:colOff>
      <xdr:row>38</xdr:row>
      <xdr:rowOff>11441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42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27968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200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81389</xdr:rowOff>
    </xdr:from>
    <xdr:to>
      <xdr:col>36</xdr:col>
      <xdr:colOff>165100</xdr:colOff>
      <xdr:row>32</xdr:row>
      <xdr:rowOff>11539</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396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2666</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489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90282</xdr:rowOff>
    </xdr:from>
    <xdr:to>
      <xdr:col>55</xdr:col>
      <xdr:colOff>0</xdr:colOff>
      <xdr:row>56</xdr:row>
      <xdr:rowOff>113491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691482"/>
          <a:ext cx="838200" cy="23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113491</xdr:rowOff>
    </xdr:from>
    <xdr:to>
      <xdr:col>50</xdr:col>
      <xdr:colOff>114300</xdr:colOff>
      <xdr:row>57</xdr:row>
      <xdr:rowOff>29932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14691"/>
          <a:ext cx="889000" cy="87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29709</xdr:rowOff>
    </xdr:from>
    <xdr:to>
      <xdr:col>45</xdr:col>
      <xdr:colOff>177800</xdr:colOff>
      <xdr:row>57</xdr:row>
      <xdr:rowOff>29932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630909"/>
          <a:ext cx="889000" cy="171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119623</xdr:rowOff>
    </xdr:from>
    <xdr:to>
      <xdr:col>41</xdr:col>
      <xdr:colOff>50800</xdr:colOff>
      <xdr:row>56</xdr:row>
      <xdr:rowOff>29709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549373"/>
          <a:ext cx="889000" cy="81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140702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7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39482</xdr:rowOff>
    </xdr:from>
    <xdr:to>
      <xdr:col>55</xdr:col>
      <xdr:colOff>50800</xdr:colOff>
      <xdr:row>56</xdr:row>
      <xdr:rowOff>141082</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4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17909</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19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62691</xdr:rowOff>
    </xdr:from>
    <xdr:to>
      <xdr:col>50</xdr:col>
      <xdr:colOff>165100</xdr:colOff>
      <xdr:row>56</xdr:row>
      <xdr:rowOff>164291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6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155418</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756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150582</xdr:rowOff>
    </xdr:from>
    <xdr:to>
      <xdr:col>46</xdr:col>
      <xdr:colOff>38100</xdr:colOff>
      <xdr:row>57</xdr:row>
      <xdr:rowOff>80732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51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71859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4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150359</xdr:rowOff>
    </xdr:from>
    <xdr:to>
      <xdr:col>41</xdr:col>
      <xdr:colOff>101600</xdr:colOff>
      <xdr:row>56</xdr:row>
      <xdr:rowOff>80509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58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97036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355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68823</xdr:rowOff>
    </xdr:from>
    <xdr:to>
      <xdr:col>36</xdr:col>
      <xdr:colOff>165100</xdr:colOff>
      <xdr:row>55</xdr:row>
      <xdr:rowOff>170423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498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15500</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27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119241</xdr:rowOff>
    </xdr:from>
    <xdr:to>
      <xdr:col>55</xdr:col>
      <xdr:colOff>0</xdr:colOff>
      <xdr:row>78</xdr:row>
      <xdr:rowOff>42698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320891"/>
          <a:ext cx="838200" cy="94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122381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24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42698</xdr:rowOff>
    </xdr:from>
    <xdr:to>
      <xdr:col>50</xdr:col>
      <xdr:colOff>114300</xdr:colOff>
      <xdr:row>79</xdr:row>
      <xdr:rowOff>11570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15798"/>
          <a:ext cx="889000" cy="14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94359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4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44012</xdr:rowOff>
    </xdr:from>
    <xdr:to>
      <xdr:col>45</xdr:col>
      <xdr:colOff>177800</xdr:colOff>
      <xdr:row>79</xdr:row>
      <xdr:rowOff>11570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2902762"/>
          <a:ext cx="889000" cy="653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44012</xdr:rowOff>
    </xdr:from>
    <xdr:to>
      <xdr:col>41</xdr:col>
      <xdr:colOff>50800</xdr:colOff>
      <xdr:row>75</xdr:row>
      <xdr:rowOff>59328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2902762"/>
          <a:ext cx="8890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37571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1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68441</xdr:rowOff>
    </xdr:from>
    <xdr:to>
      <xdr:col>55</xdr:col>
      <xdr:colOff>50800</xdr:colOff>
      <xdr:row>77</xdr:row>
      <xdr:rowOff>170041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270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91318</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121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163348</xdr:rowOff>
    </xdr:from>
    <xdr:to>
      <xdr:col>50</xdr:col>
      <xdr:colOff>165100</xdr:colOff>
      <xdr:row>78</xdr:row>
      <xdr:rowOff>93498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6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110025</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14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132220</xdr:rowOff>
    </xdr:from>
    <xdr:to>
      <xdr:col>46</xdr:col>
      <xdr:colOff>38100</xdr:colOff>
      <xdr:row>79</xdr:row>
      <xdr:rowOff>62370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53497</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164662</xdr:rowOff>
    </xdr:from>
    <xdr:to>
      <xdr:col>41</xdr:col>
      <xdr:colOff>101600</xdr:colOff>
      <xdr:row>75</xdr:row>
      <xdr:rowOff>94812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285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111339</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262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8528</xdr:rowOff>
    </xdr:from>
    <xdr:to>
      <xdr:col>36</xdr:col>
      <xdr:colOff>165100</xdr:colOff>
      <xdr:row>75</xdr:row>
      <xdr:rowOff>110128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86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126655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64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146794</xdr:rowOff>
    </xdr:from>
    <xdr:to>
      <xdr:col>55</xdr:col>
      <xdr:colOff>0</xdr:colOff>
      <xdr:row>98</xdr:row>
      <xdr:rowOff>3919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777444"/>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146794</xdr:rowOff>
    </xdr:from>
    <xdr:to>
      <xdr:col>50</xdr:col>
      <xdr:colOff>114300</xdr:colOff>
      <xdr:row>98</xdr:row>
      <xdr:rowOff>29225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777444"/>
          <a:ext cx="889000" cy="5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37571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83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29225</xdr:rowOff>
    </xdr:from>
    <xdr:to>
      <xdr:col>45</xdr:col>
      <xdr:colOff>177800</xdr:colOff>
      <xdr:row>98</xdr:row>
      <xdr:rowOff>87007</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31325"/>
          <a:ext cx="889000" cy="5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103597</xdr:rowOff>
    </xdr:from>
    <xdr:to>
      <xdr:col>41</xdr:col>
      <xdr:colOff>50800</xdr:colOff>
      <xdr:row>98</xdr:row>
      <xdr:rowOff>87007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734247"/>
          <a:ext cx="889000" cy="15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124569</xdr:rowOff>
    </xdr:from>
    <xdr:to>
      <xdr:col>55</xdr:col>
      <xdr:colOff>50800</xdr:colOff>
      <xdr:row>98</xdr:row>
      <xdr:rowOff>54719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5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102996</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33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95994</xdr:rowOff>
    </xdr:from>
    <xdr:to>
      <xdr:col>50</xdr:col>
      <xdr:colOff>165100</xdr:colOff>
      <xdr:row>98</xdr:row>
      <xdr:rowOff>26144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2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42671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501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149875</xdr:rowOff>
    </xdr:from>
    <xdr:to>
      <xdr:col>46</xdr:col>
      <xdr:colOff>38100</xdr:colOff>
      <xdr:row>98</xdr:row>
      <xdr:rowOff>80025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8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71152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87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36207</xdr:rowOff>
    </xdr:from>
    <xdr:to>
      <xdr:col>41</xdr:col>
      <xdr:colOff>101600</xdr:colOff>
      <xdr:row>98</xdr:row>
      <xdr:rowOff>137807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38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128934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31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52797</xdr:rowOff>
    </xdr:from>
    <xdr:to>
      <xdr:col>36</xdr:col>
      <xdr:colOff>165100</xdr:colOff>
      <xdr:row>97</xdr:row>
      <xdr:rowOff>154397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68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170924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4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92163</xdr:rowOff>
    </xdr:from>
    <xdr:to>
      <xdr:col>85</xdr:col>
      <xdr:colOff>127000</xdr:colOff>
      <xdr:row>76</xdr:row>
      <xdr:rowOff>112751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122363"/>
          <a:ext cx="838200" cy="20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53788</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83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101625</xdr:rowOff>
    </xdr:from>
    <xdr:to>
      <xdr:col>81</xdr:col>
      <xdr:colOff>50800</xdr:colOff>
      <xdr:row>76</xdr:row>
      <xdr:rowOff>112751</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131825"/>
          <a:ext cx="889000" cy="11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167645</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1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101625</xdr:rowOff>
    </xdr:from>
    <xdr:to>
      <xdr:col>76</xdr:col>
      <xdr:colOff>114300</xdr:colOff>
      <xdr:row>76</xdr:row>
      <xdr:rowOff>105232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131825"/>
          <a:ext cx="889000" cy="3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3612</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2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105232</xdr:rowOff>
    </xdr:from>
    <xdr:to>
      <xdr:col>71</xdr:col>
      <xdr:colOff>177800</xdr:colOff>
      <xdr:row>76</xdr:row>
      <xdr:rowOff>122441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135432"/>
          <a:ext cx="889000" cy="17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16248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21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32821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23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41363</xdr:rowOff>
    </xdr:from>
    <xdr:to>
      <xdr:col>85</xdr:col>
      <xdr:colOff>177800</xdr:colOff>
      <xdr:row>76</xdr:row>
      <xdr:rowOff>142963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07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64241</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92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61951</xdr:rowOff>
    </xdr:from>
    <xdr:to>
      <xdr:col>81</xdr:col>
      <xdr:colOff>101600</xdr:colOff>
      <xdr:row>76</xdr:row>
      <xdr:rowOff>163551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09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8627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286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50825</xdr:rowOff>
    </xdr:from>
    <xdr:to>
      <xdr:col>76</xdr:col>
      <xdr:colOff>165100</xdr:colOff>
      <xdr:row>76</xdr:row>
      <xdr:rowOff>152425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08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168953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2856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54432</xdr:rowOff>
    </xdr:from>
    <xdr:to>
      <xdr:col>72</xdr:col>
      <xdr:colOff>38100</xdr:colOff>
      <xdr:row>76</xdr:row>
      <xdr:rowOff>156032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08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1109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285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71641</xdr:rowOff>
    </xdr:from>
    <xdr:to>
      <xdr:col>67</xdr:col>
      <xdr:colOff>101600</xdr:colOff>
      <xdr:row>77</xdr:row>
      <xdr:rowOff>1791</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10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18318</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2877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85367</xdr:rowOff>
    </xdr:from>
    <xdr:to>
      <xdr:col>85</xdr:col>
      <xdr:colOff>127000</xdr:colOff>
      <xdr:row>98</xdr:row>
      <xdr:rowOff>87323</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87467"/>
          <a:ext cx="838200" cy="1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74554</xdr:rowOff>
    </xdr:from>
    <xdr:to>
      <xdr:col>81</xdr:col>
      <xdr:colOff>50800</xdr:colOff>
      <xdr:row>98</xdr:row>
      <xdr:rowOff>87323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76654"/>
          <a:ext cx="889000" cy="1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74554</xdr:rowOff>
    </xdr:from>
    <xdr:to>
      <xdr:col>76</xdr:col>
      <xdr:colOff>114300</xdr:colOff>
      <xdr:row>98</xdr:row>
      <xdr:rowOff>77704</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876654"/>
          <a:ext cx="889000" cy="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77704</xdr:rowOff>
    </xdr:from>
    <xdr:to>
      <xdr:col>71</xdr:col>
      <xdr:colOff>177800</xdr:colOff>
      <xdr:row>98</xdr:row>
      <xdr:rowOff>112044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79804"/>
          <a:ext cx="889000" cy="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34567</xdr:rowOff>
    </xdr:from>
    <xdr:to>
      <xdr:col>85</xdr:col>
      <xdr:colOff>177800</xdr:colOff>
      <xdr:row>98</xdr:row>
      <xdr:rowOff>136167</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36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138537</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36523</xdr:rowOff>
    </xdr:from>
    <xdr:to>
      <xdr:col>81</xdr:col>
      <xdr:colOff>101600</xdr:colOff>
      <xdr:row>98</xdr:row>
      <xdr:rowOff>138123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38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129250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31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23754</xdr:rowOff>
    </xdr:from>
    <xdr:to>
      <xdr:col>76</xdr:col>
      <xdr:colOff>165100</xdr:colOff>
      <xdr:row>98</xdr:row>
      <xdr:rowOff>125354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2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116481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1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26904</xdr:rowOff>
    </xdr:from>
    <xdr:to>
      <xdr:col>72</xdr:col>
      <xdr:colOff>38100</xdr:colOff>
      <xdr:row>98</xdr:row>
      <xdr:rowOff>128504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2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119631</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21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61244</xdr:rowOff>
    </xdr:from>
    <xdr:to>
      <xdr:col>67</xdr:col>
      <xdr:colOff>101600</xdr:colOff>
      <xdr:row>98</xdr:row>
      <xdr:rowOff>162844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63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153971</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56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96312</xdr:rowOff>
    </xdr:from>
    <xdr:to>
      <xdr:col>116</xdr:col>
      <xdr:colOff>63500</xdr:colOff>
      <xdr:row>37</xdr:row>
      <xdr:rowOff>124567</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5754162"/>
          <a:ext cx="838200" cy="71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130604</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742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124567</xdr:rowOff>
    </xdr:from>
    <xdr:to>
      <xdr:col>111</xdr:col>
      <xdr:colOff>177800</xdr:colOff>
      <xdr:row>38</xdr:row>
      <xdr:rowOff>134122</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6468217"/>
          <a:ext cx="889000" cy="18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82003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59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117754</xdr:rowOff>
    </xdr:from>
    <xdr:to>
      <xdr:col>107</xdr:col>
      <xdr:colOff>50800</xdr:colOff>
      <xdr:row>38</xdr:row>
      <xdr:rowOff>134122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32854"/>
          <a:ext cx="889000" cy="1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117754</xdr:rowOff>
    </xdr:from>
    <xdr:to>
      <xdr:col>102</xdr:col>
      <xdr:colOff>114300</xdr:colOff>
      <xdr:row>38</xdr:row>
      <xdr:rowOff>119080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8656300" y="6632854"/>
          <a:ext cx="889000" cy="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45512</xdr:rowOff>
    </xdr:from>
    <xdr:to>
      <xdr:col>116</xdr:col>
      <xdr:colOff>114300</xdr:colOff>
      <xdr:row>33</xdr:row>
      <xdr:rowOff>147112</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570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68389</xdr:rowOff>
    </xdr:from>
    <xdr:ext cx="534377"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5554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73767</xdr:rowOff>
    </xdr:from>
    <xdr:to>
      <xdr:col>112</xdr:col>
      <xdr:colOff>38100</xdr:colOff>
      <xdr:row>38</xdr:row>
      <xdr:rowOff>3917</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41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20444</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192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83322</xdr:rowOff>
    </xdr:from>
    <xdr:to>
      <xdr:col>107</xdr:col>
      <xdr:colOff>101600</xdr:colOff>
      <xdr:row>39</xdr:row>
      <xdr:rowOff>13472</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59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4599</xdr:rowOff>
    </xdr:from>
    <xdr:ext cx="378565"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5017" y="66911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66954</xdr:rowOff>
    </xdr:from>
    <xdr:to>
      <xdr:col>102</xdr:col>
      <xdr:colOff>165100</xdr:colOff>
      <xdr:row>38</xdr:row>
      <xdr:rowOff>168554</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582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159681</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17" y="66747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68280</xdr:rowOff>
    </xdr:from>
    <xdr:to>
      <xdr:col>98</xdr:col>
      <xdr:colOff>38100</xdr:colOff>
      <xdr:row>38</xdr:row>
      <xdr:rowOff>169880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58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161007</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7017" y="6676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124704</xdr:rowOff>
    </xdr:from>
    <xdr:to>
      <xdr:col>116</xdr:col>
      <xdr:colOff>63500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68804"/>
          <a:ext cx="838200" cy="1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124704</xdr:rowOff>
    </xdr:from>
    <xdr:to>
      <xdr:col>111</xdr:col>
      <xdr:colOff>177800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10068804"/>
          <a:ext cx="889000" cy="1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73904</xdr:rowOff>
    </xdr:from>
    <xdr:to>
      <xdr:col>112</xdr:col>
      <xdr:colOff>38100</xdr:colOff>
      <xdr:row>59</xdr:row>
      <xdr:rowOff>4054</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1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166631</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4017" y="101107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24094</xdr:rowOff>
    </xdr:from>
    <xdr:to>
      <xdr:col>116</xdr:col>
      <xdr:colOff>63500</xdr:colOff>
      <xdr:row>75</xdr:row>
      <xdr:rowOff>33107</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1323300" y="12882844"/>
          <a:ext cx="838200" cy="9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24094</xdr:rowOff>
    </xdr:from>
    <xdr:to>
      <xdr:col>111</xdr:col>
      <xdr:colOff>177800</xdr:colOff>
      <xdr:row>75</xdr:row>
      <xdr:rowOff>92086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2882844"/>
          <a:ext cx="889000" cy="6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84868</xdr:rowOff>
    </xdr:from>
    <xdr:to>
      <xdr:col>107</xdr:col>
      <xdr:colOff>50800</xdr:colOff>
      <xdr:row>75</xdr:row>
      <xdr:rowOff>92086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9545300" y="12943618"/>
          <a:ext cx="889000" cy="7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84868</xdr:rowOff>
    </xdr:from>
    <xdr:to>
      <xdr:col>102</xdr:col>
      <xdr:colOff>114300</xdr:colOff>
      <xdr:row>75</xdr:row>
      <xdr:rowOff>159686</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2943618"/>
          <a:ext cx="889000" cy="74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153757</xdr:rowOff>
    </xdr:from>
    <xdr:to>
      <xdr:col>116</xdr:col>
      <xdr:colOff>114300</xdr:colOff>
      <xdr:row>75</xdr:row>
      <xdr:rowOff>83907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2841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5184</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69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144744</xdr:rowOff>
    </xdr:from>
    <xdr:to>
      <xdr:col>112</xdr:col>
      <xdr:colOff>38100</xdr:colOff>
      <xdr:row>75</xdr:row>
      <xdr:rowOff>74894</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283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91421</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607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41286</xdr:rowOff>
    </xdr:from>
    <xdr:to>
      <xdr:col>107</xdr:col>
      <xdr:colOff>101600</xdr:colOff>
      <xdr:row>75</xdr:row>
      <xdr:rowOff>142886</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290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159413</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675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34068</xdr:rowOff>
    </xdr:from>
    <xdr:to>
      <xdr:col>102</xdr:col>
      <xdr:colOff>165100</xdr:colOff>
      <xdr:row>75</xdr:row>
      <xdr:rowOff>135668</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289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152195</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668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108886</xdr:rowOff>
    </xdr:from>
    <xdr:to>
      <xdr:col>98</xdr:col>
      <xdr:colOff>38100</xdr:colOff>
      <xdr:row>76</xdr:row>
      <xdr:rowOff>39036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296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55563</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74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投資及び出資金は、公営企業が行う浄水場整備に対する出資の増加により、住民一人当たりのコストが</a:t>
          </a:r>
          <a:r>
            <a:rPr kumimoji="1" lang="en-US" altLang="ja-JP" sz="1300">
              <a:latin typeface="ＭＳ Ｐゴシック" panose="020B0600070205080204" pitchFamily="50" charset="-128"/>
              <a:ea typeface="ＭＳ Ｐゴシック" panose="020B0600070205080204" pitchFamily="50" charset="-128"/>
            </a:rPr>
            <a:t>15,618</a:t>
          </a:r>
          <a:r>
            <a:rPr kumimoji="1" lang="ja-JP" altLang="en-US" sz="1300">
              <a:latin typeface="ＭＳ Ｐゴシック" panose="020B0600070205080204" pitchFamily="50" charset="-128"/>
              <a:ea typeface="ＭＳ Ｐゴシック" panose="020B0600070205080204" pitchFamily="50" charset="-128"/>
            </a:rPr>
            <a:t>円増加した。　来年度も多額の出資が予定されており、増加することが見込まれる。</a:t>
          </a:r>
        </a:p>
        <a:p>
          <a:r>
            <a:rPr kumimoji="1" lang="ja-JP" altLang="en-US" sz="1300">
              <a:latin typeface="ＭＳ Ｐゴシック" panose="020B0600070205080204" pitchFamily="50" charset="-128"/>
              <a:ea typeface="ＭＳ Ｐゴシック" panose="020B0600070205080204" pitchFamily="50" charset="-128"/>
            </a:rPr>
            <a:t>　扶助費は、定額減税補足給付金事業の実施や、自立支援給付費の増加により、住民一人当たりのコストが</a:t>
          </a:r>
          <a:r>
            <a:rPr kumimoji="1" lang="en-US" altLang="ja-JP" sz="1300">
              <a:latin typeface="ＭＳ Ｐゴシック" panose="020B0600070205080204" pitchFamily="50" charset="-128"/>
              <a:ea typeface="ＭＳ Ｐゴシック" panose="020B0600070205080204" pitchFamily="50" charset="-128"/>
            </a:rPr>
            <a:t>11,819</a:t>
          </a:r>
          <a:r>
            <a:rPr kumimoji="1" lang="ja-JP" altLang="en-US" sz="1300">
              <a:latin typeface="ＭＳ Ｐゴシック" panose="020B0600070205080204" pitchFamily="50" charset="-128"/>
              <a:ea typeface="ＭＳ Ｐゴシック" panose="020B0600070205080204" pitchFamily="50" charset="-128"/>
            </a:rPr>
            <a:t>円増加した。類似団体平均値も同様の動きをしている。</a:t>
          </a:r>
        </a:p>
        <a:p>
          <a:r>
            <a:rPr kumimoji="1" lang="ja-JP" altLang="en-US" sz="1300">
              <a:latin typeface="ＭＳ Ｐゴシック" panose="020B0600070205080204" pitchFamily="50" charset="-128"/>
              <a:ea typeface="ＭＳ Ｐゴシック" panose="020B0600070205080204" pitchFamily="50" charset="-128"/>
            </a:rPr>
            <a:t>　普通建設事業費は、住民一人当たりのコストが</a:t>
          </a:r>
          <a:r>
            <a:rPr kumimoji="1" lang="en-US" altLang="ja-JP" sz="1300">
              <a:latin typeface="ＭＳ Ｐゴシック" panose="020B0600070205080204" pitchFamily="50" charset="-128"/>
              <a:ea typeface="ＭＳ Ｐゴシック" panose="020B0600070205080204" pitchFamily="50" charset="-128"/>
            </a:rPr>
            <a:t>4,061</a:t>
          </a:r>
          <a:r>
            <a:rPr kumimoji="1" lang="ja-JP" altLang="en-US" sz="1300">
              <a:latin typeface="ＭＳ Ｐゴシック" panose="020B0600070205080204" pitchFamily="50" charset="-128"/>
              <a:ea typeface="ＭＳ Ｐゴシック" panose="020B0600070205080204" pitchFamily="50" charset="-128"/>
            </a:rPr>
            <a:t>円増加した。新規整備は、筒井地区雨水対策工事などを行ったことにより、住民一人当たりのコストが</a:t>
          </a:r>
          <a:r>
            <a:rPr kumimoji="1" lang="en-US" altLang="ja-JP" sz="1300">
              <a:latin typeface="ＭＳ Ｐゴシック" panose="020B0600070205080204" pitchFamily="50" charset="-128"/>
              <a:ea typeface="ＭＳ Ｐゴシック" panose="020B0600070205080204" pitchFamily="50" charset="-128"/>
            </a:rPr>
            <a:t>4,982</a:t>
          </a:r>
          <a:r>
            <a:rPr kumimoji="1" lang="ja-JP" altLang="en-US" sz="1300">
              <a:latin typeface="ＭＳ Ｐゴシック" panose="020B0600070205080204" pitchFamily="50" charset="-128"/>
              <a:ea typeface="ＭＳ Ｐゴシック" panose="020B0600070205080204" pitchFamily="50" charset="-128"/>
            </a:rPr>
            <a:t>円増加し、更新整備は、松前幼稚園の整備工事などを行ったものの、庁舎の空調改修や下水路改修工事などが終了したことにより、住民一人当たりのコストが</a:t>
          </a:r>
          <a:r>
            <a:rPr kumimoji="1" lang="en-US" altLang="ja-JP" sz="1300">
              <a:latin typeface="ＭＳ Ｐゴシック" panose="020B0600070205080204" pitchFamily="50" charset="-128"/>
              <a:ea typeface="ＭＳ Ｐゴシック" panose="020B0600070205080204" pitchFamily="50" charset="-128"/>
            </a:rPr>
            <a:t>3,750</a:t>
          </a:r>
          <a:r>
            <a:rPr kumimoji="1" lang="ja-JP" altLang="en-US" sz="1300">
              <a:latin typeface="ＭＳ Ｐゴシック" panose="020B0600070205080204" pitchFamily="50" charset="-128"/>
              <a:ea typeface="ＭＳ Ｐゴシック" panose="020B0600070205080204" pitchFamily="50" charset="-128"/>
            </a:rPr>
            <a:t>円減少した。今後も公共施設の長寿命化等の施設改修が予定されており、増加することが予想されるため、公共施設等総合管理計画に基づき、事業の取捨選択を徹底していき、事業費の抑制に努める。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愛媛県松前町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30,195
29,831
20.38
14,218,216
13,652,842
484,020
7,531,569
13,862,941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71.3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29591</xdr:rowOff>
    </xdr:from>
    <xdr:to>
      <xdr:col>24</xdr:col>
      <xdr:colOff>63500</xdr:colOff>
      <xdr:row>35</xdr:row>
      <xdr:rowOff>133985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30341"/>
          <a:ext cx="838200" cy="10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133985</xdr:rowOff>
    </xdr:from>
    <xdr:to>
      <xdr:col>19</xdr:col>
      <xdr:colOff>177800</xdr:colOff>
      <xdr:row>36</xdr:row>
      <xdr:rowOff>39878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34735"/>
          <a:ext cx="889000" cy="7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22352</xdr:rowOff>
    </xdr:from>
    <xdr:to>
      <xdr:col>15</xdr:col>
      <xdr:colOff>50800</xdr:colOff>
      <xdr:row>36</xdr:row>
      <xdr:rowOff>39878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94552"/>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129794</xdr:rowOff>
    </xdr:from>
    <xdr:to>
      <xdr:col>10</xdr:col>
      <xdr:colOff>114300</xdr:colOff>
      <xdr:row>36</xdr:row>
      <xdr:rowOff>22352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3054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150241</xdr:rowOff>
    </xdr:from>
    <xdr:to>
      <xdr:col>24</xdr:col>
      <xdr:colOff>114300</xdr:colOff>
      <xdr:row>35</xdr:row>
      <xdr:rowOff>80391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7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1668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30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83185</xdr:rowOff>
    </xdr:from>
    <xdr:to>
      <xdr:col>20</xdr:col>
      <xdr:colOff>38100</xdr:colOff>
      <xdr:row>36</xdr:row>
      <xdr:rowOff>13335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8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4462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7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160528</xdr:rowOff>
    </xdr:from>
    <xdr:to>
      <xdr:col>15</xdr:col>
      <xdr:colOff>101600</xdr:colOff>
      <xdr:row>36</xdr:row>
      <xdr:rowOff>90678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6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81805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5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143002</xdr:rowOff>
    </xdr:from>
    <xdr:to>
      <xdr:col>10</xdr:col>
      <xdr:colOff>165100</xdr:colOff>
      <xdr:row>36</xdr:row>
      <xdr:rowOff>73152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4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64279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3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78994</xdr:rowOff>
    </xdr:from>
    <xdr:to>
      <xdr:col>6</xdr:col>
      <xdr:colOff>38100</xdr:colOff>
      <xdr:row>36</xdr:row>
      <xdr:rowOff>9144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7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271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72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6369</xdr:rowOff>
    </xdr:from>
    <xdr:to>
      <xdr:col>24</xdr:col>
      <xdr:colOff>63500</xdr:colOff>
      <xdr:row>58</xdr:row>
      <xdr:rowOff>11230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50469"/>
          <a:ext cx="838200" cy="4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6369</xdr:rowOff>
    </xdr:from>
    <xdr:to>
      <xdr:col>19</xdr:col>
      <xdr:colOff>177800</xdr:colOff>
      <xdr:row>58</xdr:row>
      <xdr:rowOff>13646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50469"/>
          <a:ext cx="8890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13646</xdr:rowOff>
    </xdr:from>
    <xdr:to>
      <xdr:col>15</xdr:col>
      <xdr:colOff>50800</xdr:colOff>
      <xdr:row>58</xdr:row>
      <xdr:rowOff>26025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57746"/>
          <a:ext cx="889000" cy="12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12797</xdr:rowOff>
    </xdr:from>
    <xdr:to>
      <xdr:col>10</xdr:col>
      <xdr:colOff>114300</xdr:colOff>
      <xdr:row>58</xdr:row>
      <xdr:rowOff>26025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13997"/>
          <a:ext cx="889000" cy="356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131880</xdr:rowOff>
    </xdr:from>
    <xdr:to>
      <xdr:col>24</xdr:col>
      <xdr:colOff>114300</xdr:colOff>
      <xdr:row>58</xdr:row>
      <xdr:rowOff>62030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0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46807</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1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127019</xdr:rowOff>
    </xdr:from>
    <xdr:to>
      <xdr:col>20</xdr:col>
      <xdr:colOff>38100</xdr:colOff>
      <xdr:row>58</xdr:row>
      <xdr:rowOff>57169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9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48296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92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134296</xdr:rowOff>
    </xdr:from>
    <xdr:to>
      <xdr:col>15</xdr:col>
      <xdr:colOff>101600</xdr:colOff>
      <xdr:row>58</xdr:row>
      <xdr:rowOff>64446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0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55573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99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146675</xdr:rowOff>
    </xdr:from>
    <xdr:to>
      <xdr:col>10</xdr:col>
      <xdr:colOff>165100</xdr:colOff>
      <xdr:row>58</xdr:row>
      <xdr:rowOff>76825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67952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1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133447</xdr:rowOff>
    </xdr:from>
    <xdr:to>
      <xdr:col>6</xdr:col>
      <xdr:colOff>38100</xdr:colOff>
      <xdr:row>56</xdr:row>
      <xdr:rowOff>63597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6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54724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5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95557</xdr:rowOff>
    </xdr:from>
    <xdr:to>
      <xdr:col>24</xdr:col>
      <xdr:colOff>63500</xdr:colOff>
      <xdr:row>75</xdr:row>
      <xdr:rowOff>117922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54307"/>
          <a:ext cx="838200" cy="22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117922</xdr:rowOff>
    </xdr:from>
    <xdr:to>
      <xdr:col>19</xdr:col>
      <xdr:colOff>177800</xdr:colOff>
      <xdr:row>76</xdr:row>
      <xdr:rowOff>93652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76672"/>
          <a:ext cx="889000" cy="14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100571</xdr:rowOff>
    </xdr:from>
    <xdr:to>
      <xdr:col>15</xdr:col>
      <xdr:colOff>50800</xdr:colOff>
      <xdr:row>76</xdr:row>
      <xdr:rowOff>93652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59321"/>
          <a:ext cx="889000" cy="16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100571</xdr:rowOff>
    </xdr:from>
    <xdr:to>
      <xdr:col>10</xdr:col>
      <xdr:colOff>114300</xdr:colOff>
      <xdr:row>77</xdr:row>
      <xdr:rowOff>39878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59321"/>
          <a:ext cx="889000" cy="28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44757</xdr:rowOff>
    </xdr:from>
    <xdr:to>
      <xdr:col>24</xdr:col>
      <xdr:colOff>114300</xdr:colOff>
      <xdr:row>75</xdr:row>
      <xdr:rowOff>146357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03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67634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5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67122</xdr:rowOff>
    </xdr:from>
    <xdr:to>
      <xdr:col>20</xdr:col>
      <xdr:colOff>38100</xdr:colOff>
      <xdr:row>75</xdr:row>
      <xdr:rowOff>168721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2587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13799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01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42852</xdr:rowOff>
    </xdr:from>
    <xdr:to>
      <xdr:col>15</xdr:col>
      <xdr:colOff>101600</xdr:colOff>
      <xdr:row>76</xdr:row>
      <xdr:rowOff>144452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73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160979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48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49771</xdr:rowOff>
    </xdr:from>
    <xdr:to>
      <xdr:col>10</xdr:col>
      <xdr:colOff>165100</xdr:colOff>
      <xdr:row>75</xdr:row>
      <xdr:rowOff>151371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0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167898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83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160528</xdr:rowOff>
    </xdr:from>
    <xdr:to>
      <xdr:col>6</xdr:col>
      <xdr:colOff>38100</xdr:colOff>
      <xdr:row>77</xdr:row>
      <xdr:rowOff>90678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9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107205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65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66548</xdr:rowOff>
    </xdr:from>
    <xdr:to>
      <xdr:col>24</xdr:col>
      <xdr:colOff>63500</xdr:colOff>
      <xdr:row>97</xdr:row>
      <xdr:rowOff>70069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525748"/>
          <a:ext cx="838200" cy="174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51767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82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70069</xdr:rowOff>
    </xdr:from>
    <xdr:to>
      <xdr:col>19</xdr:col>
      <xdr:colOff>177800</xdr:colOff>
      <xdr:row>97</xdr:row>
      <xdr:rowOff>138587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00719"/>
          <a:ext cx="889000" cy="68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138587</xdr:rowOff>
    </xdr:from>
    <xdr:to>
      <xdr:col>15</xdr:col>
      <xdr:colOff>50800</xdr:colOff>
      <xdr:row>98</xdr:row>
      <xdr:rowOff>66731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69237"/>
          <a:ext cx="889000" cy="9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66731</xdr:rowOff>
    </xdr:from>
    <xdr:to>
      <xdr:col>10</xdr:col>
      <xdr:colOff>114300</xdr:colOff>
      <xdr:row>98</xdr:row>
      <xdr:rowOff>160807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68831"/>
          <a:ext cx="889000" cy="9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15748</xdr:rowOff>
    </xdr:from>
    <xdr:to>
      <xdr:col>24</xdr:col>
      <xdr:colOff>114300</xdr:colOff>
      <xdr:row>96</xdr:row>
      <xdr:rowOff>117348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47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38625</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326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19269</xdr:rowOff>
    </xdr:from>
    <xdr:to>
      <xdr:col>20</xdr:col>
      <xdr:colOff>38100</xdr:colOff>
      <xdr:row>97</xdr:row>
      <xdr:rowOff>120869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4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137396</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425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87787</xdr:rowOff>
    </xdr:from>
    <xdr:to>
      <xdr:col>15</xdr:col>
      <xdr:colOff>101600</xdr:colOff>
      <xdr:row>98</xdr:row>
      <xdr:rowOff>17937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1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9064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11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15931</xdr:rowOff>
    </xdr:from>
    <xdr:to>
      <xdr:col>10</xdr:col>
      <xdr:colOff>165100</xdr:colOff>
      <xdr:row>98</xdr:row>
      <xdr:rowOff>117531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18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108658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10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110007</xdr:rowOff>
    </xdr:from>
    <xdr:to>
      <xdr:col>6</xdr:col>
      <xdr:colOff>38100</xdr:colOff>
      <xdr:row>99</xdr:row>
      <xdr:rowOff>40157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12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31284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04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54013</xdr:rowOff>
    </xdr:from>
    <xdr:to>
      <xdr:col>55</xdr:col>
      <xdr:colOff>0</xdr:colOff>
      <xdr:row>58</xdr:row>
      <xdr:rowOff>62738</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998113"/>
          <a:ext cx="838200" cy="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43859</xdr:rowOff>
    </xdr:from>
    <xdr:to>
      <xdr:col>50</xdr:col>
      <xdr:colOff>114300</xdr:colOff>
      <xdr:row>58</xdr:row>
      <xdr:rowOff>62738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987959"/>
          <a:ext cx="889000" cy="1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43859</xdr:rowOff>
    </xdr:from>
    <xdr:to>
      <xdr:col>45</xdr:col>
      <xdr:colOff>177800</xdr:colOff>
      <xdr:row>58</xdr:row>
      <xdr:rowOff>60509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987959"/>
          <a:ext cx="889000" cy="16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60509</xdr:rowOff>
    </xdr:from>
    <xdr:to>
      <xdr:col>41</xdr:col>
      <xdr:colOff>50800</xdr:colOff>
      <xdr:row>58</xdr:row>
      <xdr:rowOff>69310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004609"/>
          <a:ext cx="889000" cy="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3213</xdr:rowOff>
    </xdr:from>
    <xdr:to>
      <xdr:col>55</xdr:col>
      <xdr:colOff>50800</xdr:colOff>
      <xdr:row>58</xdr:row>
      <xdr:rowOff>104813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4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153090</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25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11938</xdr:rowOff>
    </xdr:from>
    <xdr:to>
      <xdr:col>50</xdr:col>
      <xdr:colOff>165100</xdr:colOff>
      <xdr:row>58</xdr:row>
      <xdr:rowOff>113538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5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104665</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04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164509</xdr:rowOff>
    </xdr:from>
    <xdr:to>
      <xdr:col>46</xdr:col>
      <xdr:colOff>38100</xdr:colOff>
      <xdr:row>58</xdr:row>
      <xdr:rowOff>94659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93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85786</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029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9709</xdr:rowOff>
    </xdr:from>
    <xdr:to>
      <xdr:col>41</xdr:col>
      <xdr:colOff>101600</xdr:colOff>
      <xdr:row>58</xdr:row>
      <xdr:rowOff>111309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53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102436</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046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18510</xdr:rowOff>
    </xdr:from>
    <xdr:to>
      <xdr:col>36</xdr:col>
      <xdr:colOff>165100</xdr:colOff>
      <xdr:row>58</xdr:row>
      <xdr:rowOff>120110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6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111237</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055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94971</xdr:rowOff>
    </xdr:from>
    <xdr:to>
      <xdr:col>55</xdr:col>
      <xdr:colOff>0</xdr:colOff>
      <xdr:row>78</xdr:row>
      <xdr:rowOff>142042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68071"/>
          <a:ext cx="838200" cy="47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34620</xdr:rowOff>
    </xdr:from>
    <xdr:to>
      <xdr:col>50</xdr:col>
      <xdr:colOff>114300</xdr:colOff>
      <xdr:row>78</xdr:row>
      <xdr:rowOff>94971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07720"/>
          <a:ext cx="889000" cy="60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30601</xdr:rowOff>
    </xdr:from>
    <xdr:to>
      <xdr:col>45</xdr:col>
      <xdr:colOff>177800</xdr:colOff>
      <xdr:row>78</xdr:row>
      <xdr:rowOff>34620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403701"/>
          <a:ext cx="889000" cy="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30601</xdr:rowOff>
    </xdr:from>
    <xdr:to>
      <xdr:col>41</xdr:col>
      <xdr:colOff>50800</xdr:colOff>
      <xdr:row>78</xdr:row>
      <xdr:rowOff>89351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403701"/>
          <a:ext cx="889000" cy="58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91242</xdr:rowOff>
    </xdr:from>
    <xdr:to>
      <xdr:col>55</xdr:col>
      <xdr:colOff>50800</xdr:colOff>
      <xdr:row>79</xdr:row>
      <xdr:rowOff>21392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64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6169</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7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44171</xdr:rowOff>
    </xdr:from>
    <xdr:to>
      <xdr:col>50</xdr:col>
      <xdr:colOff>165100</xdr:colOff>
      <xdr:row>78</xdr:row>
      <xdr:rowOff>145771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1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136898</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0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155270</xdr:rowOff>
    </xdr:from>
    <xdr:to>
      <xdr:col>46</xdr:col>
      <xdr:colOff>38100</xdr:colOff>
      <xdr:row>78</xdr:row>
      <xdr:rowOff>85420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101947</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13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151251</xdr:rowOff>
    </xdr:from>
    <xdr:to>
      <xdr:col>41</xdr:col>
      <xdr:colOff>101600</xdr:colOff>
      <xdr:row>78</xdr:row>
      <xdr:rowOff>81401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35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97928</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128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38551</xdr:rowOff>
    </xdr:from>
    <xdr:to>
      <xdr:col>36</xdr:col>
      <xdr:colOff>165100</xdr:colOff>
      <xdr:row>78</xdr:row>
      <xdr:rowOff>140151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1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131278</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04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90272</xdr:rowOff>
    </xdr:from>
    <xdr:to>
      <xdr:col>55</xdr:col>
      <xdr:colOff>0</xdr:colOff>
      <xdr:row>96</xdr:row>
      <xdr:rowOff>72555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378022"/>
          <a:ext cx="838200" cy="15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05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72555</xdr:rowOff>
    </xdr:from>
    <xdr:to>
      <xdr:col>50</xdr:col>
      <xdr:colOff>114300</xdr:colOff>
      <xdr:row>96</xdr:row>
      <xdr:rowOff>163995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53175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163995</xdr:rowOff>
    </xdr:from>
    <xdr:to>
      <xdr:col>45</xdr:col>
      <xdr:colOff>177800</xdr:colOff>
      <xdr:row>96</xdr:row>
      <xdr:rowOff>164058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23195"/>
          <a:ext cx="889000" cy="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142393</xdr:rowOff>
    </xdr:from>
    <xdr:to>
      <xdr:col>41</xdr:col>
      <xdr:colOff>50800</xdr:colOff>
      <xdr:row>96</xdr:row>
      <xdr:rowOff>164058</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601593"/>
          <a:ext cx="889000" cy="21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39472</xdr:rowOff>
    </xdr:from>
    <xdr:to>
      <xdr:col>55</xdr:col>
      <xdr:colOff>50800</xdr:colOff>
      <xdr:row>95</xdr:row>
      <xdr:rowOff>141072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327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62349</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178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21755</xdr:rowOff>
    </xdr:from>
    <xdr:to>
      <xdr:col>50</xdr:col>
      <xdr:colOff>165100</xdr:colOff>
      <xdr:row>96</xdr:row>
      <xdr:rowOff>123355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48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114482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573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113195</xdr:rowOff>
    </xdr:from>
    <xdr:to>
      <xdr:col>46</xdr:col>
      <xdr:colOff>38100</xdr:colOff>
      <xdr:row>97</xdr:row>
      <xdr:rowOff>43345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7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34472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65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113258</xdr:rowOff>
    </xdr:from>
    <xdr:to>
      <xdr:col>41</xdr:col>
      <xdr:colOff>101600</xdr:colOff>
      <xdr:row>97</xdr:row>
      <xdr:rowOff>43408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72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34535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66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91593</xdr:rowOff>
    </xdr:from>
    <xdr:to>
      <xdr:col>36</xdr:col>
      <xdr:colOff>165100</xdr:colOff>
      <xdr:row>97</xdr:row>
      <xdr:rowOff>21743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50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12870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64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123665</xdr:rowOff>
    </xdr:from>
    <xdr:to>
      <xdr:col>85</xdr:col>
      <xdr:colOff>127000</xdr:colOff>
      <xdr:row>38</xdr:row>
      <xdr:rowOff>54432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467315"/>
          <a:ext cx="838200" cy="102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123665</xdr:rowOff>
    </xdr:from>
    <xdr:to>
      <xdr:col>81</xdr:col>
      <xdr:colOff>50800</xdr:colOff>
      <xdr:row>38</xdr:row>
      <xdr:rowOff>58286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67315"/>
          <a:ext cx="889000" cy="106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58286</xdr:rowOff>
    </xdr:from>
    <xdr:to>
      <xdr:col>76</xdr:col>
      <xdr:colOff>114300</xdr:colOff>
      <xdr:row>38</xdr:row>
      <xdr:rowOff>100609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73386"/>
          <a:ext cx="889000" cy="4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32552</xdr:rowOff>
    </xdr:from>
    <xdr:to>
      <xdr:col>71</xdr:col>
      <xdr:colOff>177800</xdr:colOff>
      <xdr:row>38</xdr:row>
      <xdr:rowOff>100609</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547652"/>
          <a:ext cx="889000" cy="68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3632</xdr:rowOff>
    </xdr:from>
    <xdr:to>
      <xdr:col>85</xdr:col>
      <xdr:colOff>177800</xdr:colOff>
      <xdr:row>38</xdr:row>
      <xdr:rowOff>105232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153509</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9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72865</xdr:rowOff>
    </xdr:from>
    <xdr:to>
      <xdr:col>81</xdr:col>
      <xdr:colOff>101600</xdr:colOff>
      <xdr:row>38</xdr:row>
      <xdr:rowOff>3015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1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19542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19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7486</xdr:rowOff>
    </xdr:from>
    <xdr:to>
      <xdr:col>76</xdr:col>
      <xdr:colOff>165100</xdr:colOff>
      <xdr:row>38</xdr:row>
      <xdr:rowOff>109086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2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100213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1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49809</xdr:rowOff>
    </xdr:from>
    <xdr:to>
      <xdr:col>72</xdr:col>
      <xdr:colOff>38100</xdr:colOff>
      <xdr:row>38</xdr:row>
      <xdr:rowOff>151409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64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142536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57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153202</xdr:rowOff>
    </xdr:from>
    <xdr:to>
      <xdr:col>67</xdr:col>
      <xdr:colOff>101600</xdr:colOff>
      <xdr:row>38</xdr:row>
      <xdr:rowOff>83352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9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74479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89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137940</xdr:rowOff>
    </xdr:from>
    <xdr:to>
      <xdr:col>85</xdr:col>
      <xdr:colOff>127000</xdr:colOff>
      <xdr:row>58</xdr:row>
      <xdr:rowOff>27471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910590"/>
          <a:ext cx="838200" cy="6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23265</xdr:rowOff>
    </xdr:from>
    <xdr:to>
      <xdr:col>81</xdr:col>
      <xdr:colOff>50800</xdr:colOff>
      <xdr:row>58</xdr:row>
      <xdr:rowOff>27471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967365"/>
          <a:ext cx="889000" cy="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78307</xdr:rowOff>
    </xdr:from>
    <xdr:to>
      <xdr:col>76</xdr:col>
      <xdr:colOff>114300</xdr:colOff>
      <xdr:row>58</xdr:row>
      <xdr:rowOff>23265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850957"/>
          <a:ext cx="889000" cy="116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151793</xdr:rowOff>
    </xdr:from>
    <xdr:to>
      <xdr:col>71</xdr:col>
      <xdr:colOff>177800</xdr:colOff>
      <xdr:row>57</xdr:row>
      <xdr:rowOff>78307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752993"/>
          <a:ext cx="889000" cy="97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87140</xdr:rowOff>
    </xdr:from>
    <xdr:to>
      <xdr:col>85</xdr:col>
      <xdr:colOff>177800</xdr:colOff>
      <xdr:row>58</xdr:row>
      <xdr:rowOff>17290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5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2067</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74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148121</xdr:rowOff>
    </xdr:from>
    <xdr:to>
      <xdr:col>81</xdr:col>
      <xdr:colOff>101600</xdr:colOff>
      <xdr:row>58</xdr:row>
      <xdr:rowOff>78271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92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69398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10013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143915</xdr:rowOff>
    </xdr:from>
    <xdr:to>
      <xdr:col>76</xdr:col>
      <xdr:colOff>165100</xdr:colOff>
      <xdr:row>58</xdr:row>
      <xdr:rowOff>74065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91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65192</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10009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27507</xdr:rowOff>
    </xdr:from>
    <xdr:to>
      <xdr:col>72</xdr:col>
      <xdr:colOff>38100</xdr:colOff>
      <xdr:row>57</xdr:row>
      <xdr:rowOff>129107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0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145634</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575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100993</xdr:rowOff>
    </xdr:from>
    <xdr:to>
      <xdr:col>67</xdr:col>
      <xdr:colOff>101600</xdr:colOff>
      <xdr:row>57</xdr:row>
      <xdr:rowOff>31143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0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47670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477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92163</xdr:rowOff>
    </xdr:from>
    <xdr:to>
      <xdr:col>85</xdr:col>
      <xdr:colOff>127000</xdr:colOff>
      <xdr:row>96</xdr:row>
      <xdr:rowOff>112751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551363"/>
          <a:ext cx="838200" cy="20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53788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512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101625</xdr:rowOff>
    </xdr:from>
    <xdr:to>
      <xdr:col>81</xdr:col>
      <xdr:colOff>50800</xdr:colOff>
      <xdr:row>96</xdr:row>
      <xdr:rowOff>112751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560825"/>
          <a:ext cx="889000" cy="11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167454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6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101625</xdr:rowOff>
    </xdr:from>
    <xdr:to>
      <xdr:col>76</xdr:col>
      <xdr:colOff>114300</xdr:colOff>
      <xdr:row>96</xdr:row>
      <xdr:rowOff>105232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560825"/>
          <a:ext cx="889000" cy="3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3599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63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105232</xdr:rowOff>
    </xdr:from>
    <xdr:to>
      <xdr:col>71</xdr:col>
      <xdr:colOff>177800</xdr:colOff>
      <xdr:row>96</xdr:row>
      <xdr:rowOff>122441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564432"/>
          <a:ext cx="889000" cy="17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16236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32821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66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41363</xdr:rowOff>
    </xdr:from>
    <xdr:to>
      <xdr:col>85</xdr:col>
      <xdr:colOff>177800</xdr:colOff>
      <xdr:row>96</xdr:row>
      <xdr:rowOff>142963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500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64240</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351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61951</xdr:rowOff>
    </xdr:from>
    <xdr:to>
      <xdr:col>81</xdr:col>
      <xdr:colOff>101600</xdr:colOff>
      <xdr:row>96</xdr:row>
      <xdr:rowOff>163551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521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8628</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29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50825</xdr:rowOff>
    </xdr:from>
    <xdr:to>
      <xdr:col>76</xdr:col>
      <xdr:colOff>165100</xdr:colOff>
      <xdr:row>96</xdr:row>
      <xdr:rowOff>152425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51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168952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285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54432</xdr:rowOff>
    </xdr:from>
    <xdr:to>
      <xdr:col>72</xdr:col>
      <xdr:colOff>38100</xdr:colOff>
      <xdr:row>96</xdr:row>
      <xdr:rowOff>156032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51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1109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28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71641</xdr:rowOff>
    </xdr:from>
    <xdr:to>
      <xdr:col>67</xdr:col>
      <xdr:colOff>101600</xdr:colOff>
      <xdr:row>97</xdr:row>
      <xdr:rowOff>1791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53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18318</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306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教育費は、松前幼稚園の整備工事、文化センター中規模改修に係る費用が増額したことにより、住民一人当たりコストが</a:t>
          </a:r>
          <a:r>
            <a:rPr kumimoji="1" lang="en-US" altLang="ja-JP" sz="1300">
              <a:latin typeface="ＭＳ Ｐゴシック" panose="020B0600070205080204" pitchFamily="50" charset="-128"/>
              <a:ea typeface="ＭＳ Ｐゴシック" panose="020B0600070205080204" pitchFamily="50" charset="-128"/>
            </a:rPr>
            <a:t>13,338</a:t>
          </a:r>
          <a:r>
            <a:rPr kumimoji="1" lang="ja-JP" altLang="en-US" sz="1300">
              <a:latin typeface="ＭＳ Ｐゴシック" panose="020B0600070205080204" pitchFamily="50" charset="-128"/>
              <a:ea typeface="ＭＳ Ｐゴシック" panose="020B0600070205080204" pitchFamily="50" charset="-128"/>
            </a:rPr>
            <a:t>円増加した。土木費は、筒井地区雨水対策工事などの公共事業の実施に係る費用の増加により、住民一人当たりコストが</a:t>
          </a:r>
          <a:r>
            <a:rPr kumimoji="1" lang="en-US" altLang="ja-JP" sz="1300">
              <a:latin typeface="ＭＳ Ｐゴシック" panose="020B0600070205080204" pitchFamily="50" charset="-128"/>
              <a:ea typeface="ＭＳ Ｐゴシック" panose="020B0600070205080204" pitchFamily="50" charset="-128"/>
            </a:rPr>
            <a:t>12,105</a:t>
          </a:r>
          <a:r>
            <a:rPr kumimoji="1" lang="ja-JP" altLang="en-US" sz="1300">
              <a:latin typeface="ＭＳ Ｐゴシック" panose="020B0600070205080204" pitchFamily="50" charset="-128"/>
              <a:ea typeface="ＭＳ Ｐゴシック" panose="020B0600070205080204" pitchFamily="50" charset="-128"/>
            </a:rPr>
            <a:t>円増加した。衛生費は、浄水場整備に係る出資の増加により、住民一人当たりコストが</a:t>
          </a:r>
          <a:r>
            <a:rPr kumimoji="1" lang="en-US" altLang="ja-JP" sz="1300">
              <a:latin typeface="ＭＳ Ｐゴシック" panose="020B0600070205080204" pitchFamily="50" charset="-128"/>
              <a:ea typeface="ＭＳ Ｐゴシック" panose="020B0600070205080204" pitchFamily="50" charset="-128"/>
            </a:rPr>
            <a:t>11,481</a:t>
          </a:r>
          <a:r>
            <a:rPr kumimoji="1" lang="ja-JP" altLang="en-US" sz="1300">
              <a:latin typeface="ＭＳ Ｐゴシック" panose="020B0600070205080204" pitchFamily="50" charset="-128"/>
              <a:ea typeface="ＭＳ Ｐゴシック" panose="020B0600070205080204" pitchFamily="50" charset="-128"/>
            </a:rPr>
            <a:t>円増加した。これらの事業に対して地方債の借入を行ったため、今後の公債費についても右肩上がりとなる見込みである。</a:t>
          </a:r>
        </a:p>
        <a:p>
          <a:r>
            <a:rPr kumimoji="1" lang="ja-JP" altLang="en-US" sz="1300">
              <a:latin typeface="ＭＳ Ｐゴシック" panose="020B0600070205080204" pitchFamily="50" charset="-128"/>
              <a:ea typeface="ＭＳ Ｐゴシック" panose="020B0600070205080204" pitchFamily="50" charset="-128"/>
            </a:rPr>
            <a:t>　全体的には類似団体平均と比べて低い水準の項目が多いが、厳しい状況が続く見込みとなっている。今後も適正な運営に努め、経費の抑制を行っていく。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愛媛県松前町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財政調整基金は、地方財政法に基づき法定分の積立てを約２億</a:t>
          </a:r>
          <a:r>
            <a:rPr kumimoji="1" lang="en-US" altLang="ja-JP" sz="1400">
              <a:latin typeface="ＭＳ ゴシック" pitchFamily="49" charset="-128"/>
              <a:ea typeface="ＭＳ ゴシック" pitchFamily="49" charset="-128"/>
            </a:rPr>
            <a:t>7,600</a:t>
          </a:r>
          <a:r>
            <a:rPr kumimoji="1" lang="ja-JP" altLang="en-US" sz="1400">
              <a:latin typeface="ＭＳ ゴシック" pitchFamily="49" charset="-128"/>
              <a:ea typeface="ＭＳ ゴシック" pitchFamily="49" charset="-128"/>
            </a:rPr>
            <a:t>万円行ったものの、約２億</a:t>
          </a:r>
          <a:r>
            <a:rPr kumimoji="1" lang="en-US" altLang="ja-JP" sz="1400">
              <a:latin typeface="ＭＳ ゴシック" pitchFamily="49" charset="-128"/>
              <a:ea typeface="ＭＳ ゴシック" pitchFamily="49" charset="-128"/>
            </a:rPr>
            <a:t>8,700</a:t>
          </a:r>
          <a:r>
            <a:rPr kumimoji="1" lang="ja-JP" altLang="en-US" sz="1400">
              <a:latin typeface="ＭＳ ゴシック" pitchFamily="49" charset="-128"/>
              <a:ea typeface="ＭＳ ゴシック" pitchFamily="49" charset="-128"/>
            </a:rPr>
            <a:t>万円取崩しを行ったため、標準財政規模比で</a:t>
          </a:r>
          <a:r>
            <a:rPr kumimoji="1" lang="en-US" altLang="ja-JP" sz="1400">
              <a:latin typeface="ＭＳ ゴシック" pitchFamily="49" charset="-128"/>
              <a:ea typeface="ＭＳ ゴシック" pitchFamily="49" charset="-128"/>
            </a:rPr>
            <a:t>0.58</a:t>
          </a:r>
          <a:r>
            <a:rPr kumimoji="1" lang="ja-JP" altLang="en-US" sz="1400">
              <a:latin typeface="ＭＳ ゴシック" pitchFamily="49" charset="-128"/>
              <a:ea typeface="ＭＳ ゴシック" pitchFamily="49" charset="-128"/>
            </a:rPr>
            <a:t>ポイント低下した。</a:t>
          </a:r>
        </a:p>
        <a:p>
          <a:r>
            <a:rPr kumimoji="1" lang="ja-JP" altLang="en-US" sz="1400">
              <a:latin typeface="ＭＳ ゴシック" pitchFamily="49" charset="-128"/>
              <a:ea typeface="ＭＳ ゴシック" pitchFamily="49" charset="-128"/>
            </a:rPr>
            <a:t>　実質単年度収支については、積立てを行った金額以上の取崩しを行ったため、昨年度に引き続きマイナス値となった。事務事業の見直しなど行政改革を推進し、健全な財政運営に努めていく。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愛媛県松前町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全ての会計において健全な運営を継続し黒字となっているため、連結実質赤字比率は黒字の状態で推移している。　</a:t>
          </a:r>
        </a:p>
        <a:p>
          <a:r>
            <a:rPr kumimoji="1" lang="ja-JP" altLang="en-US" sz="1400">
              <a:latin typeface="ＭＳ ゴシック" pitchFamily="49" charset="-128"/>
              <a:ea typeface="ＭＳ ゴシック" pitchFamily="49" charset="-128"/>
            </a:rPr>
            <a:t>　今後も健全な運営に努める。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愛媛県松前町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令和２年度に実施した松前中学校改築などに対する地方債の元金償還が開始したことにより、元利償還金が増加し、実質公債費比率の分子が増となっている。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愛媛県松前町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公営企業債の元金残高は減少したものの、松前幼稚園の整備、筒井地区の雨水対策などの公共工事に伴い地方債現在高が増加したことにより将来負担額が増加したため、将来負担比率の分子が増加した。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愛媛県松前町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令和６年度末の基金全体残高は約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万円となっており、前年度から約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万円、公共施設維持管理基金が約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万円減少したものの、減債基金が約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万円、森林環境譲与税基金が約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万円増加したためである。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災害の発生による急な支出や経済状況の変化による収入の減少、今後控えている公共施設の老朽化対策など、今後の財政需要の増大にも適切に対応していけるよう、一定額を確保していく。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土地開発基金　　　　　：公用若しくは公共用に供する土地又は公共の利益のために取得する必要のある土地をあらかじめ取得することにより、事業の円滑な執行をはかるための経費</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大規模地震災害対策基金：大規模な地震による災害の予防、応急対策及び復旧等に要する経費並びに国内における大規模な地震による甚大な災害の被災者を支援するための経費</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公共施設維持管理基金　：行政財産として管理する建物の維持管理及び更新に関する経費</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地域福祉基金　　　　　：在宅福祉の向上、健康づくり推進及び民間活動の活発化を促進し、松前町の地域福祉の促進を図るための経費</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森林環境譲与税基金　　：木材の利用の促進に関する施策に充てるための経費</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土地開発基金　　　　　：基金の運用から生じた収益を当該基金へ積立てを行った。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大規模地震災害対策基金：基金の運用から生じた収益を当該基金へ積立てを行った。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公共施設維持管理基金　：今後の公共施設の維持管理や更新に関する経費に充てるための積立てを行ったものの、令和６年度に実施した公共施設の維持管理や更新のために取崩しを行ったため減少した。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地域福祉基金　　　　　：基金の運用から生じた収益を当該基金へ積立てを行った。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森林環境譲与税基金　　：国から交付される森林環境譲与税を森林の整備などに利用しながら、森林環境譲与税基金に積立てを行ったため増加した。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大規模地震災害対策基金：大規模な地震による災害の予防、応急対策及び復旧、国内における大規模な地震による甚大な災害の被災者を支援等を行うため、現金の積立てを行う。</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公共施設維持管理基金　：令和７年度に実施する公共施設の維持管理や更新の費用の一部に対して取崩しを行う。今後想定される公共施設の長寿命化対策に係る経費の財源とすることを目的に、積立てを続けていく。</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森林環境譲与税基金　　：木に親しむ機会を提供するため、出生した子どもに対して木のおもちゃ等を配布する経費に対して取崩しを行う。また、今後の木材の利用を促進する経費への使用に備えて、基金の運用から生じた収益の積立てを行う。</a:t>
          </a: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万円となっており、地方財政法に基づき法定分の積立てを約２億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万円行ったものの、約２億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万円の取崩しを行ったため約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災害の発生による急な支出や経済状況の変化による収入の減少など、不測の事態にも対応でき、継続して安定した財政運営ができるよう、財政調整基金残高を確保していく。</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億円を目標とする。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令和６年度末の基金残高は約３憶</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万円となっている。令和３年度に積立てを行った臨時財政対策債償還費として追加交付された普通交付税のうち約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万円の取崩しを行ったものの、令和７年度及び令和８年度の臨時財政対策債償還費として追加交付された普通交付税約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万円と基金の運用から生じた収益を当該基金へ積立てを行ったため約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経済状況の変化による収入の減少など、不測の事態にも対応でき、継続して安定した財政運営ができるよう、地方債の償還予定を踏まえ、適正な規模の残高を維持していきたい。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1BBD0A6-2013-468E-BCB1-FC6FA7B2D9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41D76F0-18A7-41BE-8CB9-6B5B4BE3DA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D33C73E0-9C0B-42C0-8AEA-C0DBDAC2740B}"/>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D7C4615F-BC4E-4CC5-A841-687B31465302}"/>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351E1DC-8459-46FA-B04F-330D416EBDDB}"/>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E127FA0F-89AD-46B3-853B-445F29DBCE5F}"/>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愛媛県松前町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E70A654-8207-47C5-9E0B-09C5E0B9A683}"/>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809B3E0-CFE2-45A2-B579-D5E3032695B9}"/>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5316E56-D3E5-4298-8C87-0A647DF0868F}"/>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A08CD8F-7F21-4E7C-B69B-CC43FBA8F63F}"/>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D681BCF-6626-43DE-B3E0-7E6EC3C13E64}"/>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237018E-B1AC-4577-9258-8B2C6E732F31}"/>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30,195
29,831
20.38
14,218,216
13,652,842
484,020
7,531,569
13,862,941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63AD21CD-39D5-43AD-9111-448879890837}"/>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1AFE87B-A48C-4DBF-8C64-150C890BF273}"/>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CA89DCB-8892-4767-9D82-6F86FB24F7BA}"/>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71.3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CCA9E263-7085-494C-B49D-DEFEEA417F69}"/>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C30DD7B-E9BE-407E-8E4C-0B47FE25D37D}"/>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279828F-B5D4-4E33-9647-10EA8BAC2736}"/>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A4B409D-F6AE-4BDD-A71C-F019AF5466DE}"/>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467E5AB4-AC07-43E7-A344-86EE44C2782F}"/>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EE179E9-77A6-45B4-8A73-3771CFB49348}"/>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134FAC3-32FB-4C99-AC67-FEF4626625B5}"/>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AB53CE6-5048-44A0-9D66-6F68AD80E980}"/>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E2B05C9-F9E6-407C-9007-5EBAF874AC6E}"/>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87AF8D6-6C21-453F-A7DC-BD959809B457}"/>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69891F6-5D10-4D5A-8BD6-C04A96B36C69}"/>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C2AADFA-098B-4F4A-89BB-884F2B79623D}"/>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6DB2B32-DF69-4A6E-909C-A4FCE92CCDDC}"/>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FE850A4F-4306-44C5-876E-6A5CB781DDD2}"/>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381D7274-CF81-42C5-822E-904CD5950868}"/>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8436C0BF-5FA7-4A48-AE7C-830EA79A0246}"/>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4ACDBCF0-2540-4BA1-A3B2-4E4842785F24}"/>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A9D81E08-9C06-4F6D-BB78-FB22096B177A}"/>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B71A2E74-A171-458D-8CEA-0C9F36A8BC7C}"/>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5551062-E6E4-45A4-95AE-646E17D50655}"/>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7DD47B83-CF0A-4552-8BC0-55FD1CB67A09}"/>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E75DD4C-27F3-4DC5-BA73-B44CC7AB8590}"/>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2D18989-14F2-41B9-A24F-C0B217BA72F2}"/>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C82200F-211F-4369-A040-7C8AE8D8CF00}"/>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ED9883B-A876-4FC6-B383-0917793566B3}"/>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6C568BF-2191-43D9-8F50-AF70544FA036}"/>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58C6D22-D19C-4E7C-BFC4-3AEE09BFA304}"/>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A310784-4ED4-4283-B352-FB574607EECE}"/>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AEA5CCD-5327-4FC2-9356-3A20D1B3DB56}"/>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33A5EE0-9BAB-4926-A36B-2D1A5D6750A7}"/>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32CB287-3C74-4783-A97B-5CB05CA9E92D}"/>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EAB14199-434D-40DE-AC92-15C4AA24890E}"/>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類似団体より高い水準であったが、令和２年度以降低くなった。公営住宅や児童館の有形固定資産減価償却率は類似団体と比較して高いが、令和２年度に松前中学校の建て替えを行ったため、有形固定資産減価償却率が下がる要因となった。今後も公共施設等総合管理計画に基づ</a:t>
          </a:r>
          <a:r>
            <a:rPr kumimoji="1" lang="ja-JP" altLang="en-US" sz="1050">
              <a:solidFill>
                <a:schemeClr val="dk1"/>
              </a:solidFill>
              <a:effectLst/>
              <a:latin typeface="+mn-lt"/>
              <a:ea typeface="+mn-ea"/>
              <a:cs typeface="+mn-cs"/>
            </a:rPr>
            <a:t>く</a:t>
          </a:r>
          <a:r>
            <a:rPr kumimoji="1" lang="ja-JP" altLang="ja-JP" sz="1050">
              <a:solidFill>
                <a:schemeClr val="dk1"/>
              </a:solidFill>
              <a:effectLst/>
              <a:latin typeface="+mn-lt"/>
              <a:ea typeface="+mn-ea"/>
              <a:cs typeface="+mn-cs"/>
            </a:rPr>
            <a:t>老朽化施設の集約化・複合化、除却を進めていく</a:t>
          </a:r>
          <a:r>
            <a:rPr kumimoji="1" lang="ja-JP" altLang="en-US" sz="1050">
              <a:solidFill>
                <a:schemeClr val="dk1"/>
              </a:solidFill>
              <a:effectLst/>
              <a:latin typeface="+mn-lt"/>
              <a:ea typeface="+mn-ea"/>
              <a:cs typeface="+mn-cs"/>
            </a:rPr>
            <a:t>ことにより、有形固定資産原価償却率の上昇を抑制する。</a:t>
          </a:r>
          <a:endParaRPr kumimoji="1" lang="en-US" altLang="ja-JP" sz="1050">
            <a:solidFill>
              <a:schemeClr val="dk1"/>
            </a:solidFill>
            <a:effectLst/>
            <a:latin typeface="+mn-lt"/>
            <a:ea typeface="+mn-ea"/>
            <a:cs typeface="+mn-cs"/>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F59AE84-3D18-45AE-B293-105B44CC6499}"/>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7DC7A4E-981B-4A74-A6FD-6E9CCEB41CB5}"/>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54A87088-2B18-4E31-9790-0DFC48EB1A6D}"/>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7326AF57-5A2F-429B-87B7-6CA7482788A1}"/>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4192C9F6-216E-4C32-89CF-3F1ACBFA5DF9}"/>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AA9B5F82-2F85-4DA8-8C5F-757287A97A25}"/>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5ADC7642-7579-459F-A81C-F46F8C778246}"/>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968E1BFC-88A3-4AD5-92A0-7098AB672171}"/>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F51A3942-F457-4824-9503-86CCE0C84DA4}"/>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462980D8-3151-4FFB-91E7-1D6E3A98F97C}"/>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8CEA5E6D-54C8-4D35-AFBB-96AB4F85DCD1}"/>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875C35DF-96BC-4F26-821F-0D12A7389266}"/>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1EF4A337-6829-4EC2-8C0D-3593CAE8BF24}"/>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4B8181ED-8938-45AF-B8BE-B6B540312452}"/>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478B23CE-A8B9-4F66-B2D1-157CF3DDDE47}"/>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52D1039C-7913-44E2-A319-9222E6C337ED}"/>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9FFB8E86-4C27-4E7D-8829-5EF04AA17A9C}"/>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7D612F2D-6B0F-4059-AC47-C231045F26BC}"/>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91818BE8-7AF8-4529-B59B-F9E6A9C7B43A}"/>
            </a:ext>
          </a:extLst>
        </xdr:cNvPr>
        <xdr:cNvCxnSpPr/>
      </xdr:nvCxnSpPr>
      <xdr:spPr>
        <a:xfrm flipV="1">
          <a:off x="4306570" y="5076734"/>
          <a:ext cx="127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070127E4-195E-4369-A912-70EEA147C424}"/>
            </a:ext>
          </a:extLst>
        </xdr:cNvPr>
        <xdr:cNvSpPr txBox="1"/>
      </xdr:nvSpPr>
      <xdr:spPr>
        <a:xfrm>
          <a:off x="4359275" y="631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07300AA0-6D49-4E71-AD6F-12E2E022277F}"/>
            </a:ext>
          </a:extLst>
        </xdr:cNvPr>
        <xdr:cNvCxnSpPr/>
      </xdr:nvCxnSpPr>
      <xdr:spPr>
        <a:xfrm>
          <a:off x="4216400" y="630545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9B3735CA-A5C9-4738-AD66-709EC213B034}"/>
            </a:ext>
          </a:extLst>
        </xdr:cNvPr>
        <xdr:cNvSpPr txBox="1"/>
      </xdr:nvSpPr>
      <xdr:spPr>
        <a:xfrm>
          <a:off x="4359275" y="4864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020322F3-D796-4565-A091-973C694C9E04}"/>
            </a:ext>
          </a:extLst>
        </xdr:cNvPr>
        <xdr:cNvCxnSpPr/>
      </xdr:nvCxnSpPr>
      <xdr:spPr>
        <a:xfrm>
          <a:off x="4216400" y="507673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72" name="有形固定資産減価償却率平均値テキスト">
          <a:extLst>
            <a:ext uri="{FF2B5EF4-FFF2-40B4-BE49-F238E27FC236}">
              <a16:creationId xmlns:a16="http://schemas.microsoft.com/office/drawing/2014/main" id="{5B87F750-5319-4B7C-B46F-D2A3B1ED0DE0}"/>
            </a:ext>
          </a:extLst>
        </xdr:cNvPr>
        <xdr:cNvSpPr txBox="1"/>
      </xdr:nvSpPr>
      <xdr:spPr>
        <a:xfrm>
          <a:off x="4359275" y="56942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76DCEC5B-0BCE-4910-AB41-E8761D40D917}"/>
            </a:ext>
          </a:extLst>
        </xdr:cNvPr>
        <xdr:cNvSpPr/>
      </xdr:nvSpPr>
      <xdr:spPr>
        <a:xfrm>
          <a:off x="4254500" y="571581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FCA42DBD-1518-4CD2-8A0D-07974FE42DEC}"/>
            </a:ext>
          </a:extLst>
        </xdr:cNvPr>
        <xdr:cNvSpPr/>
      </xdr:nvSpPr>
      <xdr:spPr>
        <a:xfrm>
          <a:off x="36163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6FB92F00-AEC1-4B29-AA37-56D43F500A43}"/>
            </a:ext>
          </a:extLst>
        </xdr:cNvPr>
        <xdr:cNvSpPr/>
      </xdr:nvSpPr>
      <xdr:spPr>
        <a:xfrm>
          <a:off x="2930525" y="56759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EE109AA7-6955-4CA0-87F6-5D0D1AED1C5F}"/>
            </a:ext>
          </a:extLst>
        </xdr:cNvPr>
        <xdr:cNvSpPr/>
      </xdr:nvSpPr>
      <xdr:spPr>
        <a:xfrm>
          <a:off x="2244725" y="563889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0776B767-2BC3-45E1-BFD3-5F0948C53E93}"/>
            </a:ext>
          </a:extLst>
        </xdr:cNvPr>
        <xdr:cNvSpPr/>
      </xdr:nvSpPr>
      <xdr:spPr>
        <a:xfrm>
          <a:off x="1558925" y="56513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F18200F9-07EB-4C5D-8774-132CA1A8C82C}"/>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7395F22D-2A75-4061-B0AE-7560AE4B2D88}"/>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D000C22-1441-48BA-849B-7DF3D521C4DD}"/>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124953E3-F43C-48EA-9095-4EC3DD7CFBE1}"/>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B783920B-67FF-4D08-886D-5D48DAE90B3A}"/>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136344</xdr:rowOff>
    </xdr:from>
    <xdr:to>
      <xdr:col>23</xdr:col>
      <xdr:colOff>136525</xdr:colOff>
      <xdr:row>30</xdr:row>
      <xdr:rowOff>66494</xdr:rowOff>
    </xdr:to>
    <xdr:sp macro="" textlink="">
      <xdr:nvSpPr>
        <xdr:cNvPr id="83" name="楕円 82">
          <a:extLst>
            <a:ext uri="{FF2B5EF4-FFF2-40B4-BE49-F238E27FC236}">
              <a16:creationId xmlns:a16="http://schemas.microsoft.com/office/drawing/2014/main" id="{F0CAD698-D92D-41E6-95E8-F008D5E8E23B}"/>
            </a:ext>
          </a:extLst>
        </xdr:cNvPr>
        <xdr:cNvSpPr/>
      </xdr:nvSpPr>
      <xdr:spPr>
        <a:xfrm>
          <a:off x="4254500" y="56513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159221</xdr:rowOff>
    </xdr:from>
    <xdr:ext cx="405111" cy="259045"/>
    <xdr:sp macro="" textlink="">
      <xdr:nvSpPr>
        <xdr:cNvPr id="84" name="有形固定資産減価償却率該当値テキスト">
          <a:extLst>
            <a:ext uri="{FF2B5EF4-FFF2-40B4-BE49-F238E27FC236}">
              <a16:creationId xmlns:a16="http://schemas.microsoft.com/office/drawing/2014/main" id="{295C0D1F-F457-4D37-949D-F5C2D9FD7E49}"/>
            </a:ext>
          </a:extLst>
        </xdr:cNvPr>
        <xdr:cNvSpPr txBox="1"/>
      </xdr:nvSpPr>
      <xdr:spPr>
        <a:xfrm>
          <a:off x="4359275" y="5515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90079</xdr:rowOff>
    </xdr:from>
    <xdr:to>
      <xdr:col>19</xdr:col>
      <xdr:colOff>187325</xdr:colOff>
      <xdr:row>30</xdr:row>
      <xdr:rowOff>20229</xdr:rowOff>
    </xdr:to>
    <xdr:sp macro="" textlink="">
      <xdr:nvSpPr>
        <xdr:cNvPr id="85" name="楕円 84">
          <a:extLst>
            <a:ext uri="{FF2B5EF4-FFF2-40B4-BE49-F238E27FC236}">
              <a16:creationId xmlns:a16="http://schemas.microsoft.com/office/drawing/2014/main" id="{814675E2-ECF3-4C4C-91CA-23762118C6ED}"/>
            </a:ext>
          </a:extLst>
        </xdr:cNvPr>
        <xdr:cNvSpPr/>
      </xdr:nvSpPr>
      <xdr:spPr>
        <a:xfrm>
          <a:off x="3616325" y="560187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140879</xdr:rowOff>
    </xdr:from>
    <xdr:to>
      <xdr:col>23</xdr:col>
      <xdr:colOff>85725</xdr:colOff>
      <xdr:row>30</xdr:row>
      <xdr:rowOff>15694</xdr:rowOff>
    </xdr:to>
    <xdr:cxnSp macro="">
      <xdr:nvCxnSpPr>
        <xdr:cNvPr id="86" name="直線コネクタ 85">
          <a:extLst>
            <a:ext uri="{FF2B5EF4-FFF2-40B4-BE49-F238E27FC236}">
              <a16:creationId xmlns:a16="http://schemas.microsoft.com/office/drawing/2014/main" id="{E5C400C4-D248-439A-9213-3EF1C19C3441}"/>
            </a:ext>
          </a:extLst>
        </xdr:cNvPr>
        <xdr:cNvCxnSpPr/>
      </xdr:nvCxnSpPr>
      <xdr:spPr>
        <a:xfrm>
          <a:off x="3673475" y="5659029"/>
          <a:ext cx="628650" cy="30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71574</xdr:rowOff>
    </xdr:from>
    <xdr:to>
      <xdr:col>15</xdr:col>
      <xdr:colOff>187325</xdr:colOff>
      <xdr:row>30</xdr:row>
      <xdr:rowOff>1724</xdr:rowOff>
    </xdr:to>
    <xdr:sp macro="" textlink="">
      <xdr:nvSpPr>
        <xdr:cNvPr id="87" name="楕円 86">
          <a:extLst>
            <a:ext uri="{FF2B5EF4-FFF2-40B4-BE49-F238E27FC236}">
              <a16:creationId xmlns:a16="http://schemas.microsoft.com/office/drawing/2014/main" id="{E79EA8AD-B40C-4D26-8C90-2E61406AB218}"/>
            </a:ext>
          </a:extLst>
        </xdr:cNvPr>
        <xdr:cNvSpPr/>
      </xdr:nvSpPr>
      <xdr:spPr>
        <a:xfrm>
          <a:off x="2930525" y="558337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122374</xdr:rowOff>
    </xdr:from>
    <xdr:to>
      <xdr:col>19</xdr:col>
      <xdr:colOff>136525</xdr:colOff>
      <xdr:row>29</xdr:row>
      <xdr:rowOff>140879</xdr:rowOff>
    </xdr:to>
    <xdr:cxnSp macro="">
      <xdr:nvCxnSpPr>
        <xdr:cNvPr id="88" name="直線コネクタ 87">
          <a:extLst>
            <a:ext uri="{FF2B5EF4-FFF2-40B4-BE49-F238E27FC236}">
              <a16:creationId xmlns:a16="http://schemas.microsoft.com/office/drawing/2014/main" id="{CA4BBEF7-66E3-4266-8D60-4B5BEC3ED712}"/>
            </a:ext>
          </a:extLst>
        </xdr:cNvPr>
        <xdr:cNvCxnSpPr/>
      </xdr:nvCxnSpPr>
      <xdr:spPr>
        <a:xfrm>
          <a:off x="2987675" y="5640524"/>
          <a:ext cx="6858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43815</xdr:rowOff>
    </xdr:from>
    <xdr:to>
      <xdr:col>11</xdr:col>
      <xdr:colOff>187325</xdr:colOff>
      <xdr:row>29</xdr:row>
      <xdr:rowOff>145415</xdr:rowOff>
    </xdr:to>
    <xdr:sp macro="" textlink="">
      <xdr:nvSpPr>
        <xdr:cNvPr id="89" name="楕円 88">
          <a:extLst>
            <a:ext uri="{FF2B5EF4-FFF2-40B4-BE49-F238E27FC236}">
              <a16:creationId xmlns:a16="http://schemas.microsoft.com/office/drawing/2014/main" id="{67241A52-2B11-4450-9F6D-A2567F486324}"/>
            </a:ext>
          </a:extLst>
        </xdr:cNvPr>
        <xdr:cNvSpPr/>
      </xdr:nvSpPr>
      <xdr:spPr>
        <a:xfrm>
          <a:off x="2244725" y="55619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94615</xdr:rowOff>
    </xdr:from>
    <xdr:to>
      <xdr:col>15</xdr:col>
      <xdr:colOff>136525</xdr:colOff>
      <xdr:row>29</xdr:row>
      <xdr:rowOff>122374</xdr:rowOff>
    </xdr:to>
    <xdr:cxnSp macro="">
      <xdr:nvCxnSpPr>
        <xdr:cNvPr id="90" name="直線コネクタ 89">
          <a:extLst>
            <a:ext uri="{FF2B5EF4-FFF2-40B4-BE49-F238E27FC236}">
              <a16:creationId xmlns:a16="http://schemas.microsoft.com/office/drawing/2014/main" id="{51371A5D-5D43-40A3-8013-06CAB8B6A006}"/>
            </a:ext>
          </a:extLst>
        </xdr:cNvPr>
        <xdr:cNvCxnSpPr/>
      </xdr:nvCxnSpPr>
      <xdr:spPr>
        <a:xfrm>
          <a:off x="2301875" y="5609590"/>
          <a:ext cx="685800"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53068</xdr:rowOff>
    </xdr:from>
    <xdr:to>
      <xdr:col>7</xdr:col>
      <xdr:colOff>187325</xdr:colOff>
      <xdr:row>29</xdr:row>
      <xdr:rowOff>154668</xdr:rowOff>
    </xdr:to>
    <xdr:sp macro="" textlink="">
      <xdr:nvSpPr>
        <xdr:cNvPr id="91" name="楕円 90">
          <a:extLst>
            <a:ext uri="{FF2B5EF4-FFF2-40B4-BE49-F238E27FC236}">
              <a16:creationId xmlns:a16="http://schemas.microsoft.com/office/drawing/2014/main" id="{A20C044F-D22D-436A-B2DE-35DE9FBAF2CE}"/>
            </a:ext>
          </a:extLst>
        </xdr:cNvPr>
        <xdr:cNvSpPr/>
      </xdr:nvSpPr>
      <xdr:spPr>
        <a:xfrm>
          <a:off x="1558925" y="556486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94615</xdr:rowOff>
    </xdr:from>
    <xdr:to>
      <xdr:col>11</xdr:col>
      <xdr:colOff>136525</xdr:colOff>
      <xdr:row>29</xdr:row>
      <xdr:rowOff>103868</xdr:rowOff>
    </xdr:to>
    <xdr:cxnSp macro="">
      <xdr:nvCxnSpPr>
        <xdr:cNvPr id="92" name="直線コネクタ 91">
          <a:extLst>
            <a:ext uri="{FF2B5EF4-FFF2-40B4-BE49-F238E27FC236}">
              <a16:creationId xmlns:a16="http://schemas.microsoft.com/office/drawing/2014/main" id="{C73C222A-DCCF-408C-9BD6-E47538A31371}"/>
            </a:ext>
          </a:extLst>
        </xdr:cNvPr>
        <xdr:cNvCxnSpPr/>
      </xdr:nvCxnSpPr>
      <xdr:spPr>
        <a:xfrm flipV="1">
          <a:off x="1616075" y="5609590"/>
          <a:ext cx="685800" cy="12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93" name="n_1aveValue有形固定資産減価償却率">
          <a:extLst>
            <a:ext uri="{FF2B5EF4-FFF2-40B4-BE49-F238E27FC236}">
              <a16:creationId xmlns:a16="http://schemas.microsoft.com/office/drawing/2014/main" id="{EB25600D-819A-4BDB-8541-A5F9F247A7E2}"/>
            </a:ext>
          </a:extLst>
        </xdr:cNvPr>
        <xdr:cNvSpPr txBox="1"/>
      </xdr:nvSpPr>
      <xdr:spPr>
        <a:xfrm>
          <a:off x="3474094" y="579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94" name="n_2aveValue有形固定資産減価償却率">
          <a:extLst>
            <a:ext uri="{FF2B5EF4-FFF2-40B4-BE49-F238E27FC236}">
              <a16:creationId xmlns:a16="http://schemas.microsoft.com/office/drawing/2014/main" id="{70983D81-19AE-46EA-BE49-098C71336A62}"/>
            </a:ext>
          </a:extLst>
        </xdr:cNvPr>
        <xdr:cNvSpPr txBox="1"/>
      </xdr:nvSpPr>
      <xdr:spPr>
        <a:xfrm>
          <a:off x="2797819" y="5765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95" name="n_3aveValue有形固定資産減価償却率">
          <a:extLst>
            <a:ext uri="{FF2B5EF4-FFF2-40B4-BE49-F238E27FC236}">
              <a16:creationId xmlns:a16="http://schemas.microsoft.com/office/drawing/2014/main" id="{35BAC5D7-B583-4EC5-B1C8-6D8B5DE4D28C}"/>
            </a:ext>
          </a:extLst>
        </xdr:cNvPr>
        <xdr:cNvSpPr txBox="1"/>
      </xdr:nvSpPr>
      <xdr:spPr>
        <a:xfrm>
          <a:off x="2112019" y="5722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96" name="n_4aveValue有形固定資産減価償却率">
          <a:extLst>
            <a:ext uri="{FF2B5EF4-FFF2-40B4-BE49-F238E27FC236}">
              <a16:creationId xmlns:a16="http://schemas.microsoft.com/office/drawing/2014/main" id="{B6E766B1-32DE-4CDB-9E92-7E9DE595C520}"/>
            </a:ext>
          </a:extLst>
        </xdr:cNvPr>
        <xdr:cNvSpPr txBox="1"/>
      </xdr:nvSpPr>
      <xdr:spPr>
        <a:xfrm>
          <a:off x="1426219" y="5734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36756</xdr:rowOff>
    </xdr:from>
    <xdr:ext cx="405111" cy="259045"/>
    <xdr:sp macro="" textlink="">
      <xdr:nvSpPr>
        <xdr:cNvPr id="97" name="n_1mainValue有形固定資産減価償却率">
          <a:extLst>
            <a:ext uri="{FF2B5EF4-FFF2-40B4-BE49-F238E27FC236}">
              <a16:creationId xmlns:a16="http://schemas.microsoft.com/office/drawing/2014/main" id="{771121B0-F9D5-4A79-8D11-C1C24185125E}"/>
            </a:ext>
          </a:extLst>
        </xdr:cNvPr>
        <xdr:cNvSpPr txBox="1"/>
      </xdr:nvSpPr>
      <xdr:spPr>
        <a:xfrm>
          <a:off x="3474094" y="5389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18251</xdr:rowOff>
    </xdr:from>
    <xdr:ext cx="405111" cy="259045"/>
    <xdr:sp macro="" textlink="">
      <xdr:nvSpPr>
        <xdr:cNvPr id="98" name="n_2mainValue有形固定資産減価償却率">
          <a:extLst>
            <a:ext uri="{FF2B5EF4-FFF2-40B4-BE49-F238E27FC236}">
              <a16:creationId xmlns:a16="http://schemas.microsoft.com/office/drawing/2014/main" id="{478FA3AD-51B2-4E72-B4C4-AC113324832E}"/>
            </a:ext>
          </a:extLst>
        </xdr:cNvPr>
        <xdr:cNvSpPr txBox="1"/>
      </xdr:nvSpPr>
      <xdr:spPr>
        <a:xfrm>
          <a:off x="2797819" y="537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161942</xdr:rowOff>
    </xdr:from>
    <xdr:ext cx="405111" cy="259045"/>
    <xdr:sp macro="" textlink="">
      <xdr:nvSpPr>
        <xdr:cNvPr id="99" name="n_3mainValue有形固定資産減価償却率">
          <a:extLst>
            <a:ext uri="{FF2B5EF4-FFF2-40B4-BE49-F238E27FC236}">
              <a16:creationId xmlns:a16="http://schemas.microsoft.com/office/drawing/2014/main" id="{AFAB3186-A04B-40E6-B7BE-BC338A4EE3C7}"/>
            </a:ext>
          </a:extLst>
        </xdr:cNvPr>
        <xdr:cNvSpPr txBox="1"/>
      </xdr:nvSpPr>
      <xdr:spPr>
        <a:xfrm>
          <a:off x="2112019" y="534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171195</xdr:rowOff>
    </xdr:from>
    <xdr:ext cx="405111" cy="259045"/>
    <xdr:sp macro="" textlink="">
      <xdr:nvSpPr>
        <xdr:cNvPr id="100" name="n_4mainValue有形固定資産減価償却率">
          <a:extLst>
            <a:ext uri="{FF2B5EF4-FFF2-40B4-BE49-F238E27FC236}">
              <a16:creationId xmlns:a16="http://schemas.microsoft.com/office/drawing/2014/main" id="{BB80D177-1B5E-43A9-8EAF-054E22215A7A}"/>
            </a:ext>
          </a:extLst>
        </xdr:cNvPr>
        <xdr:cNvSpPr txBox="1"/>
      </xdr:nvSpPr>
      <xdr:spPr>
        <a:xfrm>
          <a:off x="1426219" y="5352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E7E30811-662A-4683-98C4-434CB39502A3}"/>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9C307A2C-BE7B-4292-B87C-34138488D133}"/>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A10338C1-E7D4-4CA0-93BA-9C7C7F677D2B}"/>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C6A3576F-319C-4532-9E38-04B98ED400FA}"/>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8D9E519E-B7E8-4E2D-97B0-5D1A90D06866}"/>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E40CF37A-8653-4775-B71B-079CCFC2BBEA}"/>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4834E8CA-5C6D-4CB3-A016-BF1F061CBF8E}"/>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126FEE3-883E-4D41-93CC-47216D035A43}"/>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5400030C-F2BF-446A-BCBF-177902291BFA}"/>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B6260605-630E-4355-8F36-350D20CC3DDB}"/>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561C0809-B0E4-4345-AFF8-57C45A9DEB83}"/>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C047B0AB-2254-4899-B9ED-68557EF676D8}"/>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FCD448BA-9A9B-4811-9BBB-1083EC690EC1}"/>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債務償還比率は、類似団体より高い水準にあ</a:t>
          </a:r>
          <a:r>
            <a:rPr kumimoji="1" lang="ja-JP" altLang="en-US" sz="1000">
              <a:solidFill>
                <a:schemeClr val="dk1"/>
              </a:solidFill>
              <a:effectLst/>
              <a:latin typeface="+mn-lt"/>
              <a:ea typeface="+mn-ea"/>
              <a:cs typeface="+mn-cs"/>
            </a:rPr>
            <a:t>る。</a:t>
          </a:r>
          <a:endParaRPr lang="ja-JP" altLang="ja-JP" sz="1000">
            <a:effectLst/>
          </a:endParaRPr>
        </a:p>
        <a:p>
          <a:r>
            <a:rPr kumimoji="1" lang="ja-JP" altLang="en-US" sz="1000">
              <a:solidFill>
                <a:schemeClr val="dk1"/>
              </a:solidFill>
              <a:effectLst/>
              <a:latin typeface="+mn-lt"/>
              <a:ea typeface="+mn-ea"/>
              <a:cs typeface="+mn-cs"/>
            </a:rPr>
            <a:t>主な要因としては、筒井地区の雨水対策事業、町立幼稚園の統合、公営企業が実施する浄水場施設の整備に対する出資など、大規模な建設事業の実施により地方債現在高が増加していることが挙げられる。今後も公共施設等の老朽化対応、防災・減災対策などを継続する予定であり、債務償還比率は、類似団体よりも高い水準で推移することが見込まれる。</a:t>
          </a:r>
          <a:endParaRPr lang="ja-JP" altLang="ja-JP" sz="1000">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89680138-9044-4439-BA75-949EEE908573}"/>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85375E54-9640-44C4-8F2B-825E3286F579}"/>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57C02405-F53C-4BCC-A753-C19C34AB2820}"/>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E49845A6-F392-4C30-9D4E-353BFFB01C70}"/>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24CCB10F-6A6D-4A19-87F7-1CC7255168D4}"/>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8F3B5CF3-A277-4859-A960-9C878402EB05}"/>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0C8386C0-A0E4-44F4-81E2-CE7B3D302FA8}"/>
            </a:ext>
          </a:extLst>
        </xdr:cNvPr>
        <xdr:cNvSpPr txBox="1"/>
      </xdr:nvSpPr>
      <xdr:spPr>
        <a:xfrm>
          <a:off x="9708926" y="614099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ED85CEE8-8B6A-4FBC-A954-5CE91853BE40}"/>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C9962E3B-61E7-4C96-B874-24F919BF4AAA}"/>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1E8FBCBC-DBD8-4E85-9D56-0D6777AAB0B3}"/>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52368017-2D5A-4EC6-A3DD-63AD1647F47B}"/>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29A516E9-C02F-4BCE-8D64-ADB65193802A}"/>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74222C69-AC08-4368-88F2-6B34E9AB6900}"/>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B3BEF18F-E087-4030-85B6-8B67AF04CACB}"/>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DE02CA68-77D3-4342-8600-534BB3E5B76E}"/>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A6245508-5B1D-437B-A381-FFB81BEE79DE}"/>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682CA7F1-472B-4AA4-BDE0-4347BB7A2005}"/>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70468668-6D98-4139-97A3-45418DDA24F0}"/>
            </a:ext>
          </a:extLst>
        </xdr:cNvPr>
        <xdr:cNvCxnSpPr/>
      </xdr:nvCxnSpPr>
      <xdr:spPr>
        <a:xfrm flipV="1">
          <a:off x="13326745" y="5058228"/>
          <a:ext cx="1269" cy="1379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3A253B1D-476F-493F-8C0E-A0F6E02BB7A2}"/>
            </a:ext>
          </a:extLst>
        </xdr:cNvPr>
        <xdr:cNvSpPr txBox="1"/>
      </xdr:nvSpPr>
      <xdr:spPr>
        <a:xfrm>
          <a:off x="13379450" y="644183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EF726E5E-83D3-4994-8118-CCB9A6B7FEF0}"/>
            </a:ext>
          </a:extLst>
        </xdr:cNvPr>
        <xdr:cNvCxnSpPr/>
      </xdr:nvCxnSpPr>
      <xdr:spPr>
        <a:xfrm>
          <a:off x="13255625" y="64380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6407DB63-220A-4E80-9EDC-AC00C3423711}"/>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B8B9FA4D-DF38-46FF-9E22-3186A0875F25}"/>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4CED6952-C281-4405-97DF-C3EEA6DFA84E}"/>
            </a:ext>
          </a:extLst>
        </xdr:cNvPr>
        <xdr:cNvSpPr txBox="1"/>
      </xdr:nvSpPr>
      <xdr:spPr>
        <a:xfrm>
          <a:off x="13379450" y="53068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5A09DDC6-66BC-4762-B9E9-35DCB039F78E}"/>
            </a:ext>
          </a:extLst>
        </xdr:cNvPr>
        <xdr:cNvSpPr/>
      </xdr:nvSpPr>
      <xdr:spPr>
        <a:xfrm>
          <a:off x="13293725" y="54458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7FEBCB69-A086-4B1B-B830-F5DF46576A54}"/>
            </a:ext>
          </a:extLst>
        </xdr:cNvPr>
        <xdr:cNvSpPr/>
      </xdr:nvSpPr>
      <xdr:spPr>
        <a:xfrm>
          <a:off x="12646025" y="54492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446BD60C-FD53-4437-B9F6-CE405FF5C89F}"/>
            </a:ext>
          </a:extLst>
        </xdr:cNvPr>
        <xdr:cNvSpPr/>
      </xdr:nvSpPr>
      <xdr:spPr>
        <a:xfrm>
          <a:off x="11960225" y="54566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57B56F3C-DAA9-4396-A58F-6A716C16C38C}"/>
            </a:ext>
          </a:extLst>
        </xdr:cNvPr>
        <xdr:cNvSpPr/>
      </xdr:nvSpPr>
      <xdr:spPr>
        <a:xfrm>
          <a:off x="11274425" y="541070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DF78C3D9-0262-4820-A1E1-D4A20E742F44}"/>
            </a:ext>
          </a:extLst>
        </xdr:cNvPr>
        <xdr:cNvSpPr/>
      </xdr:nvSpPr>
      <xdr:spPr>
        <a:xfrm>
          <a:off x="10588625" y="55533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7491AB4-802A-4FE9-A8AC-82D1E8D376DA}"/>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C0BEB40E-A2DF-4615-B32F-AF3B758F405E}"/>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B3E23749-463E-462F-BFD9-80465A9101EF}"/>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DD481EFC-3D8E-4E10-AFF2-EA48BBBF10B1}"/>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FC9B9119-B043-420B-AA06-1E9516A3E504}"/>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80863</xdr:rowOff>
    </xdr:from>
    <xdr:to>
      <xdr:col>76</xdr:col>
      <xdr:colOff>73025</xdr:colOff>
      <xdr:row>31</xdr:row>
      <xdr:rowOff>11013</xdr:rowOff>
    </xdr:to>
    <xdr:sp macro="" textlink="">
      <xdr:nvSpPr>
        <xdr:cNvPr id="147" name="楕円 146">
          <a:extLst>
            <a:ext uri="{FF2B5EF4-FFF2-40B4-BE49-F238E27FC236}">
              <a16:creationId xmlns:a16="http://schemas.microsoft.com/office/drawing/2014/main" id="{3731CEEB-C305-4DC3-A46B-B125DBFA888F}"/>
            </a:ext>
          </a:extLst>
        </xdr:cNvPr>
        <xdr:cNvSpPr/>
      </xdr:nvSpPr>
      <xdr:spPr>
        <a:xfrm>
          <a:off x="13293725" y="576093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59290</xdr:rowOff>
    </xdr:from>
    <xdr:ext cx="469744" cy="259045"/>
    <xdr:sp macro="" textlink="">
      <xdr:nvSpPr>
        <xdr:cNvPr id="148" name="債務償還比率該当値テキスト">
          <a:extLst>
            <a:ext uri="{FF2B5EF4-FFF2-40B4-BE49-F238E27FC236}">
              <a16:creationId xmlns:a16="http://schemas.microsoft.com/office/drawing/2014/main" id="{4A0FB3BA-B7A3-43CF-A095-CFD7EE44A10F}"/>
            </a:ext>
          </a:extLst>
        </xdr:cNvPr>
        <xdr:cNvSpPr txBox="1"/>
      </xdr:nvSpPr>
      <xdr:spPr>
        <a:xfrm>
          <a:off x="13379450" y="573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104267</xdr:rowOff>
    </xdr:from>
    <xdr:to>
      <xdr:col>72</xdr:col>
      <xdr:colOff>123825</xdr:colOff>
      <xdr:row>30</xdr:row>
      <xdr:rowOff>34417</xdr:rowOff>
    </xdr:to>
    <xdr:sp macro="" textlink="">
      <xdr:nvSpPr>
        <xdr:cNvPr id="149" name="楕円 148">
          <a:extLst>
            <a:ext uri="{FF2B5EF4-FFF2-40B4-BE49-F238E27FC236}">
              <a16:creationId xmlns:a16="http://schemas.microsoft.com/office/drawing/2014/main" id="{567B81CE-9EF2-47D8-9BFF-F369E204EEA3}"/>
            </a:ext>
          </a:extLst>
        </xdr:cNvPr>
        <xdr:cNvSpPr/>
      </xdr:nvSpPr>
      <xdr:spPr>
        <a:xfrm>
          <a:off x="12646025" y="562241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155067</xdr:rowOff>
    </xdr:from>
    <xdr:to>
      <xdr:col>76</xdr:col>
      <xdr:colOff>22225</xdr:colOff>
      <xdr:row>30</xdr:row>
      <xdr:rowOff>131663</xdr:rowOff>
    </xdr:to>
    <xdr:cxnSp macro="">
      <xdr:nvCxnSpPr>
        <xdr:cNvPr id="150" name="直線コネクタ 149">
          <a:extLst>
            <a:ext uri="{FF2B5EF4-FFF2-40B4-BE49-F238E27FC236}">
              <a16:creationId xmlns:a16="http://schemas.microsoft.com/office/drawing/2014/main" id="{9EE1EF76-7692-432C-948D-CC4221C021E6}"/>
            </a:ext>
          </a:extLst>
        </xdr:cNvPr>
        <xdr:cNvCxnSpPr/>
      </xdr:nvCxnSpPr>
      <xdr:spPr>
        <a:xfrm>
          <a:off x="12693650" y="5670042"/>
          <a:ext cx="638175" cy="138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37852</xdr:rowOff>
    </xdr:from>
    <xdr:to>
      <xdr:col>68</xdr:col>
      <xdr:colOff>123825</xdr:colOff>
      <xdr:row>29</xdr:row>
      <xdr:rowOff>139452</xdr:rowOff>
    </xdr:to>
    <xdr:sp macro="" textlink="">
      <xdr:nvSpPr>
        <xdr:cNvPr id="151" name="楕円 150">
          <a:extLst>
            <a:ext uri="{FF2B5EF4-FFF2-40B4-BE49-F238E27FC236}">
              <a16:creationId xmlns:a16="http://schemas.microsoft.com/office/drawing/2014/main" id="{8415C296-1A91-4C25-A7BB-4058C36F414C}"/>
            </a:ext>
          </a:extLst>
        </xdr:cNvPr>
        <xdr:cNvSpPr/>
      </xdr:nvSpPr>
      <xdr:spPr>
        <a:xfrm>
          <a:off x="11960225" y="555282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88652</xdr:rowOff>
    </xdr:from>
    <xdr:to>
      <xdr:col>72</xdr:col>
      <xdr:colOff>73025</xdr:colOff>
      <xdr:row>29</xdr:row>
      <xdr:rowOff>155067</xdr:rowOff>
    </xdr:to>
    <xdr:cxnSp macro="">
      <xdr:nvCxnSpPr>
        <xdr:cNvPr id="152" name="直線コネクタ 151">
          <a:extLst>
            <a:ext uri="{FF2B5EF4-FFF2-40B4-BE49-F238E27FC236}">
              <a16:creationId xmlns:a16="http://schemas.microsoft.com/office/drawing/2014/main" id="{B3293E80-F337-42C6-AE73-06B549E2FB7B}"/>
            </a:ext>
          </a:extLst>
        </xdr:cNvPr>
        <xdr:cNvCxnSpPr/>
      </xdr:nvCxnSpPr>
      <xdr:spPr>
        <a:xfrm>
          <a:off x="12007850" y="5600452"/>
          <a:ext cx="685800" cy="69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164580</xdr:rowOff>
    </xdr:from>
    <xdr:to>
      <xdr:col>64</xdr:col>
      <xdr:colOff>123825</xdr:colOff>
      <xdr:row>29</xdr:row>
      <xdr:rowOff>94730</xdr:rowOff>
    </xdr:to>
    <xdr:sp macro="" textlink="">
      <xdr:nvSpPr>
        <xdr:cNvPr id="153" name="楕円 152">
          <a:extLst>
            <a:ext uri="{FF2B5EF4-FFF2-40B4-BE49-F238E27FC236}">
              <a16:creationId xmlns:a16="http://schemas.microsoft.com/office/drawing/2014/main" id="{4337D0CE-B4AD-4F4D-A577-C2AE3698D008}"/>
            </a:ext>
          </a:extLst>
        </xdr:cNvPr>
        <xdr:cNvSpPr/>
      </xdr:nvSpPr>
      <xdr:spPr>
        <a:xfrm>
          <a:off x="11274425" y="55144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43930</xdr:rowOff>
    </xdr:from>
    <xdr:to>
      <xdr:col>68</xdr:col>
      <xdr:colOff>73025</xdr:colOff>
      <xdr:row>29</xdr:row>
      <xdr:rowOff>88652</xdr:rowOff>
    </xdr:to>
    <xdr:cxnSp macro="">
      <xdr:nvCxnSpPr>
        <xdr:cNvPr id="154" name="直線コネクタ 153">
          <a:extLst>
            <a:ext uri="{FF2B5EF4-FFF2-40B4-BE49-F238E27FC236}">
              <a16:creationId xmlns:a16="http://schemas.microsoft.com/office/drawing/2014/main" id="{D105D169-7E78-4389-8F0C-23A049764565}"/>
            </a:ext>
          </a:extLst>
        </xdr:cNvPr>
        <xdr:cNvCxnSpPr/>
      </xdr:nvCxnSpPr>
      <xdr:spPr>
        <a:xfrm>
          <a:off x="11322050" y="5562080"/>
          <a:ext cx="685800" cy="38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161326</xdr:rowOff>
    </xdr:from>
    <xdr:to>
      <xdr:col>60</xdr:col>
      <xdr:colOff>123825</xdr:colOff>
      <xdr:row>30</xdr:row>
      <xdr:rowOff>91476</xdr:rowOff>
    </xdr:to>
    <xdr:sp macro="" textlink="">
      <xdr:nvSpPr>
        <xdr:cNvPr id="155" name="楕円 154">
          <a:extLst>
            <a:ext uri="{FF2B5EF4-FFF2-40B4-BE49-F238E27FC236}">
              <a16:creationId xmlns:a16="http://schemas.microsoft.com/office/drawing/2014/main" id="{48DF853A-EA52-41D7-9253-F65784E22174}"/>
            </a:ext>
          </a:extLst>
        </xdr:cNvPr>
        <xdr:cNvSpPr/>
      </xdr:nvSpPr>
      <xdr:spPr>
        <a:xfrm>
          <a:off x="10588625" y="567947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43930</xdr:rowOff>
    </xdr:from>
    <xdr:to>
      <xdr:col>64</xdr:col>
      <xdr:colOff>73025</xdr:colOff>
      <xdr:row>30</xdr:row>
      <xdr:rowOff>40676</xdr:rowOff>
    </xdr:to>
    <xdr:cxnSp macro="">
      <xdr:nvCxnSpPr>
        <xdr:cNvPr id="156" name="直線コネクタ 155">
          <a:extLst>
            <a:ext uri="{FF2B5EF4-FFF2-40B4-BE49-F238E27FC236}">
              <a16:creationId xmlns:a16="http://schemas.microsoft.com/office/drawing/2014/main" id="{E6D956A6-081B-4EAA-B934-804A36492CC9}"/>
            </a:ext>
          </a:extLst>
        </xdr:cNvPr>
        <xdr:cNvCxnSpPr/>
      </xdr:nvCxnSpPr>
      <xdr:spPr>
        <a:xfrm flipV="1">
          <a:off x="10636250" y="5562080"/>
          <a:ext cx="685800" cy="15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9C19780C-C496-41CC-AB48-180F0136DD4B}"/>
            </a:ext>
          </a:extLst>
        </xdr:cNvPr>
        <xdr:cNvSpPr txBox="1"/>
      </xdr:nvSpPr>
      <xdr:spPr>
        <a:xfrm>
          <a:off x="12465127" y="5237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93FCC0C1-B4E5-4F3C-89A3-220D6F0CA195}"/>
            </a:ext>
          </a:extLst>
        </xdr:cNvPr>
        <xdr:cNvSpPr txBox="1"/>
      </xdr:nvSpPr>
      <xdr:spPr>
        <a:xfrm>
          <a:off x="11788852" y="5241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ADE4FE13-8AFB-470F-921D-9458C35EBCFC}"/>
            </a:ext>
          </a:extLst>
        </xdr:cNvPr>
        <xdr:cNvSpPr txBox="1"/>
      </xdr:nvSpPr>
      <xdr:spPr>
        <a:xfrm>
          <a:off x="11103052" y="519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45930C78-65A5-45D2-829E-5FCA4087BD7F}"/>
            </a:ext>
          </a:extLst>
        </xdr:cNvPr>
        <xdr:cNvSpPr txBox="1"/>
      </xdr:nvSpPr>
      <xdr:spPr>
        <a:xfrm>
          <a:off x="10417252" y="535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25544</xdr:rowOff>
    </xdr:from>
    <xdr:ext cx="469744" cy="259045"/>
    <xdr:sp macro="" textlink="">
      <xdr:nvSpPr>
        <xdr:cNvPr id="161" name="n_1mainValue債務償還比率">
          <a:extLst>
            <a:ext uri="{FF2B5EF4-FFF2-40B4-BE49-F238E27FC236}">
              <a16:creationId xmlns:a16="http://schemas.microsoft.com/office/drawing/2014/main" id="{7482F6C1-D376-4BF5-A796-623CBE746403}"/>
            </a:ext>
          </a:extLst>
        </xdr:cNvPr>
        <xdr:cNvSpPr txBox="1"/>
      </xdr:nvSpPr>
      <xdr:spPr>
        <a:xfrm>
          <a:off x="12465127" y="570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130579</xdr:rowOff>
    </xdr:from>
    <xdr:ext cx="469744" cy="259045"/>
    <xdr:sp macro="" textlink="">
      <xdr:nvSpPr>
        <xdr:cNvPr id="162" name="n_2mainValue債務償還比率">
          <a:extLst>
            <a:ext uri="{FF2B5EF4-FFF2-40B4-BE49-F238E27FC236}">
              <a16:creationId xmlns:a16="http://schemas.microsoft.com/office/drawing/2014/main" id="{739D46D9-F047-4FA6-8269-AA27340D6A6D}"/>
            </a:ext>
          </a:extLst>
        </xdr:cNvPr>
        <xdr:cNvSpPr txBox="1"/>
      </xdr:nvSpPr>
      <xdr:spPr>
        <a:xfrm>
          <a:off x="11788852" y="5645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85857</xdr:rowOff>
    </xdr:from>
    <xdr:ext cx="469744" cy="259045"/>
    <xdr:sp macro="" textlink="">
      <xdr:nvSpPr>
        <xdr:cNvPr id="163" name="n_3mainValue債務償還比率">
          <a:extLst>
            <a:ext uri="{FF2B5EF4-FFF2-40B4-BE49-F238E27FC236}">
              <a16:creationId xmlns:a16="http://schemas.microsoft.com/office/drawing/2014/main" id="{6304E24F-8C0D-451B-BC43-07D922047B19}"/>
            </a:ext>
          </a:extLst>
        </xdr:cNvPr>
        <xdr:cNvSpPr txBox="1"/>
      </xdr:nvSpPr>
      <xdr:spPr>
        <a:xfrm>
          <a:off x="11103052" y="559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82603</xdr:rowOff>
    </xdr:from>
    <xdr:ext cx="469744" cy="259045"/>
    <xdr:sp macro="" textlink="">
      <xdr:nvSpPr>
        <xdr:cNvPr id="164" name="n_4mainValue債務償還比率">
          <a:extLst>
            <a:ext uri="{FF2B5EF4-FFF2-40B4-BE49-F238E27FC236}">
              <a16:creationId xmlns:a16="http://schemas.microsoft.com/office/drawing/2014/main" id="{1437A331-A1B8-4593-9156-5E6B099897F1}"/>
            </a:ext>
          </a:extLst>
        </xdr:cNvPr>
        <xdr:cNvSpPr txBox="1"/>
      </xdr:nvSpPr>
      <xdr:spPr>
        <a:xfrm>
          <a:off x="10417252" y="576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9309E6E2-87D3-47D3-ACCF-7ABADEA7B160}"/>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1AF5AE21-B658-4A1D-9CD3-CE8D6D82B59D}"/>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5ABF63CC-B2ED-4FFB-9AB8-A7A3F3447746}"/>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B36D1522-AF40-4C07-9675-2F437C81A84E}"/>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9627EC4F-23DD-4E8E-8755-E8FFEA841BAB}"/>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A76F65C0-7F85-4A9B-B218-CFCCA3D2E9C7}"/>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5D6A6DC-F53B-4064-AE8C-422933214A7A}"/>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2037E86-9978-428C-BA3E-678ECE5E8295}"/>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A6C55BC-A10A-4BC6-9AA8-EC74F75FBE42}"/>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7E69FF8-7D48-4A03-964B-FACE8849E3DD}"/>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愛媛県松前町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13BAEA1-CD5E-448F-BDD8-482664665A8D}"/>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5184852-1026-4FCB-97E5-47754567DE0D}"/>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FBA153F-91D1-448D-B209-1853E68B9AC6}"/>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64382CD-F133-4630-B7BC-5CE124DBBD46}"/>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0DB0AEB-42DD-4B99-8269-926721186462}"/>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AE3491E-0A51-49FE-8138-8D456DE63E07}"/>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30,195
29,831
20.38
14,218,216
13,652,842
484,020
7,531,569
13,862,941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D34DA96-C1AE-4900-A913-1A6D4C78DF49}"/>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8405F4A-617D-43EA-9852-5E7D552328FD}"/>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41093DC-ABF1-4877-A045-665511961AA9}"/>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71.3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E1B5E0F-86F4-4588-A5DE-8C2791618743}"/>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F4468CE-A2FA-489C-9581-312C23387AC1}"/>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6EEE602-0D3B-4C68-986B-9DF6C5CB45D9}"/>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EA07D96-7352-46BA-B3EB-7E3F9AE77911}"/>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4760905-538C-41F5-A686-D1CD1DB510C9}"/>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E854B0B-D35C-4E02-9F8A-6AFFA9C231EE}"/>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2BC1AC5-F172-4CC4-B7C3-708855ED8397}"/>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1128348-2EC4-4951-8824-654958F104D1}"/>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8B2C5E0-580B-476A-9E6C-72447F10B615}"/>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4D3AA9F-08AD-4791-858F-1E3D62E652A5}"/>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6766C15-2704-465D-9BC3-F6CBF47363CB}"/>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55BC84C-E7F0-494D-899A-37BDA98586C4}"/>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2102C91-7B2F-41CA-AB19-9B41C1A07BAB}"/>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96BA661-380F-443E-AEDD-E6C529B4898A}"/>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D62674B-FB71-4EE7-8EC6-64599C5856B0}"/>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B2FD501-9801-4169-B21A-B9A285636AED}"/>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68A6ED7-6FE4-4010-B06E-337E67298E05}"/>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874E24C-A1D6-4CB2-BE85-1E7413E02DDB}"/>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6DE09F4-59BD-4466-A1CB-EE435A23AFA0}"/>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2AC2DE6-AC6C-4E32-B8C6-75C5068FFCC4}"/>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BFB73B6-A2C2-482F-8C77-CB171B799D86}"/>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5E024BB-72FB-470B-9E8D-9A1D34A0C61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2A544DB-87B4-439F-92AF-1F36E7FF5B5B}"/>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A542390-B786-4DEB-84B8-D16B9AEB0A1A}"/>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AE33961-1112-4510-AAAD-CBC5A41B03D5}"/>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64B371D-ABB9-4460-8915-EE24D0D1B1FB}"/>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F9ACBC7-4AC8-4344-8A51-DA7F939C65C0}"/>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E7951E4-D946-4DFA-A341-FA0F8BF0B9BD}"/>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9492D76-E19F-47DD-8CC7-1A498DCB3048}"/>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DEFF5E3-8FB4-40A4-91EB-516EA7EC1D01}"/>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1E3F44C-DFC0-4501-A16D-56E0EE9AB59A}"/>
            </a:ext>
          </a:extLst>
        </xdr:cNvPr>
        <xdr:cNvSpPr txBox="1"/>
      </xdr:nvSpPr>
      <xdr:spPr>
        <a:xfrm>
          <a:off x="2789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A8B1F426-1E24-4727-8E53-C4046EA4B2A1}"/>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E62BC6F3-7054-4945-8B57-83480EB73915}"/>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CE313758-13FB-4C4E-9ADC-DC6F83ED2AC6}"/>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90EA079-EA36-4E73-AB78-343521C6F5AC}"/>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4798B1D9-8262-4B8B-ADA2-E2B693D6071C}"/>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96C8B00-47A5-4A9E-9A3C-9DA2373DB629}"/>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5EF19BD-5E20-44F8-913E-B00181B3B97D}"/>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B8F99258-3A38-41E3-A214-1EE1316C27B8}"/>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4B084E4-1A5C-46E6-A3B0-BCF8A963D768}"/>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40BC0414-EEBD-468C-BD32-D7548A01ED4A}"/>
            </a:ext>
          </a:extLst>
        </xdr:cNvPr>
        <xdr:cNvCxnSpPr/>
      </xdr:nvCxnSpPr>
      <xdr:spPr>
        <a:xfrm flipV="1">
          <a:off x="4180840" y="5413248"/>
          <a:ext cx="0" cy="1284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461795C5-D920-4E39-AF72-82599C5AE1F1}"/>
            </a:ext>
          </a:extLst>
        </xdr:cNvPr>
        <xdr:cNvSpPr txBox="1"/>
      </xdr:nvSpPr>
      <xdr:spPr>
        <a:xfrm>
          <a:off x="4219575" y="6695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535309E5-E429-477D-B806-928DEB458D69}"/>
            </a:ext>
          </a:extLst>
        </xdr:cNvPr>
        <xdr:cNvCxnSpPr/>
      </xdr:nvCxnSpPr>
      <xdr:spPr>
        <a:xfrm>
          <a:off x="4105275" y="66981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7231A2D6-8FC0-48CE-B5BB-4FD16F42E0B4}"/>
            </a:ext>
          </a:extLst>
        </xdr:cNvPr>
        <xdr:cNvSpPr txBox="1"/>
      </xdr:nvSpPr>
      <xdr:spPr>
        <a:xfrm>
          <a:off x="4219575" y="5201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E8886CAA-315E-47DA-9FF1-A37FB6793F54}"/>
            </a:ext>
          </a:extLst>
        </xdr:cNvPr>
        <xdr:cNvCxnSpPr/>
      </xdr:nvCxnSpPr>
      <xdr:spPr>
        <a:xfrm>
          <a:off x="4105275" y="54132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E946BED0-F9D2-4F09-B3C5-5EF00353DF90}"/>
            </a:ext>
          </a:extLst>
        </xdr:cNvPr>
        <xdr:cNvSpPr txBox="1"/>
      </xdr:nvSpPr>
      <xdr:spPr>
        <a:xfrm>
          <a:off x="4219575" y="60283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38833A98-8C7B-4084-ADFD-09567E59CD77}"/>
            </a:ext>
          </a:extLst>
        </xdr:cNvPr>
        <xdr:cNvSpPr/>
      </xdr:nvSpPr>
      <xdr:spPr>
        <a:xfrm>
          <a:off x="4124325" y="604989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DAD3B2C2-DBD7-4402-A7D6-ACE4CE562D74}"/>
            </a:ext>
          </a:extLst>
        </xdr:cNvPr>
        <xdr:cNvSpPr/>
      </xdr:nvSpPr>
      <xdr:spPr>
        <a:xfrm>
          <a:off x="3381375" y="60293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EC066249-8343-482E-BF5B-95DC621118B2}"/>
            </a:ext>
          </a:extLst>
        </xdr:cNvPr>
        <xdr:cNvSpPr/>
      </xdr:nvSpPr>
      <xdr:spPr>
        <a:xfrm>
          <a:off x="2571750" y="599770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279E65C4-10F7-4BCF-953E-E8D4CF2258A7}"/>
            </a:ext>
          </a:extLst>
        </xdr:cNvPr>
        <xdr:cNvSpPr/>
      </xdr:nvSpPr>
      <xdr:spPr>
        <a:xfrm>
          <a:off x="1781175" y="597166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B3FAC92F-7F55-4BF0-844C-AC45427F2E01}"/>
            </a:ext>
          </a:extLst>
        </xdr:cNvPr>
        <xdr:cNvSpPr/>
      </xdr:nvSpPr>
      <xdr:spPr>
        <a:xfrm>
          <a:off x="981075" y="59817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582A2F0-38BC-49DF-805C-2D53D947F974}"/>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3FBA1A9-03AA-4E88-9432-906DB79A5165}"/>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65E8A0C-6ADC-4B8C-A33F-8709C844739E}"/>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0C8766A-F5DD-4E3A-8D17-9DB1522B28E0}"/>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20AA7C1-EDB6-4096-8FEE-906419DCA235}"/>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71" name="楕円 70">
          <a:extLst>
            <a:ext uri="{FF2B5EF4-FFF2-40B4-BE49-F238E27FC236}">
              <a16:creationId xmlns:a16="http://schemas.microsoft.com/office/drawing/2014/main" id="{1F4562AB-8222-43B4-B25A-0DEC2D9BCBD1}"/>
            </a:ext>
          </a:extLst>
        </xdr:cNvPr>
        <xdr:cNvSpPr/>
      </xdr:nvSpPr>
      <xdr:spPr>
        <a:xfrm>
          <a:off x="4124325" y="59328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116857</xdr:rowOff>
    </xdr:from>
    <xdr:ext cx="405111" cy="259045"/>
    <xdr:sp macro="" textlink="">
      <xdr:nvSpPr>
        <xdr:cNvPr id="72" name="【道路】&#10;有形固定資産減価償却率該当値テキスト">
          <a:extLst>
            <a:ext uri="{FF2B5EF4-FFF2-40B4-BE49-F238E27FC236}">
              <a16:creationId xmlns:a16="http://schemas.microsoft.com/office/drawing/2014/main" id="{EECECA29-ACEE-4791-ACCF-D717D97EA21D}"/>
            </a:ext>
          </a:extLst>
        </xdr:cNvPr>
        <xdr:cNvSpPr txBox="1"/>
      </xdr:nvSpPr>
      <xdr:spPr>
        <a:xfrm>
          <a:off x="4219575" y="579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55118</xdr:rowOff>
    </xdr:from>
    <xdr:to>
      <xdr:col>20</xdr:col>
      <xdr:colOff>38100</xdr:colOff>
      <xdr:row>36</xdr:row>
      <xdr:rowOff>156718</xdr:rowOff>
    </xdr:to>
    <xdr:sp macro="" textlink="">
      <xdr:nvSpPr>
        <xdr:cNvPr id="73" name="楕円 72">
          <a:extLst>
            <a:ext uri="{FF2B5EF4-FFF2-40B4-BE49-F238E27FC236}">
              <a16:creationId xmlns:a16="http://schemas.microsoft.com/office/drawing/2014/main" id="{0AF89393-9B9E-4078-AAB1-20867290F05B}"/>
            </a:ext>
          </a:extLst>
        </xdr:cNvPr>
        <xdr:cNvSpPr/>
      </xdr:nvSpPr>
      <xdr:spPr>
        <a:xfrm>
          <a:off x="3381375" y="589394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105918</xdr:rowOff>
    </xdr:from>
    <xdr:to>
      <xdr:col>24</xdr:col>
      <xdr:colOff>63500</xdr:colOff>
      <xdr:row>36</xdr:row>
      <xdr:rowOff>144780</xdr:rowOff>
    </xdr:to>
    <xdr:cxnSp macro="">
      <xdr:nvCxnSpPr>
        <xdr:cNvPr id="74" name="直線コネクタ 73">
          <a:extLst>
            <a:ext uri="{FF2B5EF4-FFF2-40B4-BE49-F238E27FC236}">
              <a16:creationId xmlns:a16="http://schemas.microsoft.com/office/drawing/2014/main" id="{DB17EB33-79E6-42DE-872C-8BA121B12BF3}"/>
            </a:ext>
          </a:extLst>
        </xdr:cNvPr>
        <xdr:cNvCxnSpPr/>
      </xdr:nvCxnSpPr>
      <xdr:spPr>
        <a:xfrm>
          <a:off x="3429000" y="5941568"/>
          <a:ext cx="752475"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23114</xdr:rowOff>
    </xdr:from>
    <xdr:to>
      <xdr:col>15</xdr:col>
      <xdr:colOff>101600</xdr:colOff>
      <xdr:row>36</xdr:row>
      <xdr:rowOff>124714</xdr:rowOff>
    </xdr:to>
    <xdr:sp macro="" textlink="">
      <xdr:nvSpPr>
        <xdr:cNvPr id="75" name="楕円 74">
          <a:extLst>
            <a:ext uri="{FF2B5EF4-FFF2-40B4-BE49-F238E27FC236}">
              <a16:creationId xmlns:a16="http://schemas.microsoft.com/office/drawing/2014/main" id="{C3CA5760-FB78-4478-A791-4E0978B12147}"/>
            </a:ext>
          </a:extLst>
        </xdr:cNvPr>
        <xdr:cNvSpPr/>
      </xdr:nvSpPr>
      <xdr:spPr>
        <a:xfrm>
          <a:off x="2571750" y="58651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73914</xdr:rowOff>
    </xdr:from>
    <xdr:to>
      <xdr:col>19</xdr:col>
      <xdr:colOff>177800</xdr:colOff>
      <xdr:row>36</xdr:row>
      <xdr:rowOff>105918</xdr:rowOff>
    </xdr:to>
    <xdr:cxnSp macro="">
      <xdr:nvCxnSpPr>
        <xdr:cNvPr id="76" name="直線コネクタ 75">
          <a:extLst>
            <a:ext uri="{FF2B5EF4-FFF2-40B4-BE49-F238E27FC236}">
              <a16:creationId xmlns:a16="http://schemas.microsoft.com/office/drawing/2014/main" id="{0B8E17F4-C5AE-4603-9E1B-AF890E101E3F}"/>
            </a:ext>
          </a:extLst>
        </xdr:cNvPr>
        <xdr:cNvCxnSpPr/>
      </xdr:nvCxnSpPr>
      <xdr:spPr>
        <a:xfrm>
          <a:off x="2619375" y="5912739"/>
          <a:ext cx="809625"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160274</xdr:rowOff>
    </xdr:from>
    <xdr:to>
      <xdr:col>10</xdr:col>
      <xdr:colOff>165100</xdr:colOff>
      <xdr:row>36</xdr:row>
      <xdr:rowOff>90424</xdr:rowOff>
    </xdr:to>
    <xdr:sp macro="" textlink="">
      <xdr:nvSpPr>
        <xdr:cNvPr id="77" name="楕円 76">
          <a:extLst>
            <a:ext uri="{FF2B5EF4-FFF2-40B4-BE49-F238E27FC236}">
              <a16:creationId xmlns:a16="http://schemas.microsoft.com/office/drawing/2014/main" id="{62C333B6-B534-42B9-B834-E666190CA8BD}"/>
            </a:ext>
          </a:extLst>
        </xdr:cNvPr>
        <xdr:cNvSpPr/>
      </xdr:nvSpPr>
      <xdr:spPr>
        <a:xfrm>
          <a:off x="1781175" y="584034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39624</xdr:rowOff>
    </xdr:from>
    <xdr:to>
      <xdr:col>15</xdr:col>
      <xdr:colOff>50800</xdr:colOff>
      <xdr:row>36</xdr:row>
      <xdr:rowOff>73914</xdr:rowOff>
    </xdr:to>
    <xdr:cxnSp macro="">
      <xdr:nvCxnSpPr>
        <xdr:cNvPr id="78" name="直線コネクタ 77">
          <a:extLst>
            <a:ext uri="{FF2B5EF4-FFF2-40B4-BE49-F238E27FC236}">
              <a16:creationId xmlns:a16="http://schemas.microsoft.com/office/drawing/2014/main" id="{636F41CA-45F7-4279-856A-4BC65F1986FC}"/>
            </a:ext>
          </a:extLst>
        </xdr:cNvPr>
        <xdr:cNvCxnSpPr/>
      </xdr:nvCxnSpPr>
      <xdr:spPr>
        <a:xfrm>
          <a:off x="1828800" y="5878449"/>
          <a:ext cx="7905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139700</xdr:rowOff>
    </xdr:from>
    <xdr:to>
      <xdr:col>6</xdr:col>
      <xdr:colOff>38100</xdr:colOff>
      <xdr:row>36</xdr:row>
      <xdr:rowOff>69850</xdr:rowOff>
    </xdr:to>
    <xdr:sp macro="" textlink="">
      <xdr:nvSpPr>
        <xdr:cNvPr id="79" name="楕円 78">
          <a:extLst>
            <a:ext uri="{FF2B5EF4-FFF2-40B4-BE49-F238E27FC236}">
              <a16:creationId xmlns:a16="http://schemas.microsoft.com/office/drawing/2014/main" id="{01DF2215-95CC-4E49-8E7E-4BF56D05DC93}"/>
            </a:ext>
          </a:extLst>
        </xdr:cNvPr>
        <xdr:cNvSpPr/>
      </xdr:nvSpPr>
      <xdr:spPr>
        <a:xfrm>
          <a:off x="981075" y="58197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19050</xdr:rowOff>
    </xdr:from>
    <xdr:to>
      <xdr:col>10</xdr:col>
      <xdr:colOff>114300</xdr:colOff>
      <xdr:row>36</xdr:row>
      <xdr:rowOff>39624</xdr:rowOff>
    </xdr:to>
    <xdr:cxnSp macro="">
      <xdr:nvCxnSpPr>
        <xdr:cNvPr id="80" name="直線コネクタ 79">
          <a:extLst>
            <a:ext uri="{FF2B5EF4-FFF2-40B4-BE49-F238E27FC236}">
              <a16:creationId xmlns:a16="http://schemas.microsoft.com/office/drawing/2014/main" id="{75E414D7-688E-455F-81E7-E753FE148D0F}"/>
            </a:ext>
          </a:extLst>
        </xdr:cNvPr>
        <xdr:cNvCxnSpPr/>
      </xdr:nvCxnSpPr>
      <xdr:spPr>
        <a:xfrm>
          <a:off x="1028700" y="5857875"/>
          <a:ext cx="8001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5516BC5E-F3D7-4BF2-8B51-6E682D0C5E75}"/>
            </a:ext>
          </a:extLst>
        </xdr:cNvPr>
        <xdr:cNvSpPr txBox="1"/>
      </xdr:nvSpPr>
      <xdr:spPr>
        <a:xfrm>
          <a:off x="3239144" y="6122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42713B86-53F9-49A0-8A24-C9E6B712AAB4}"/>
            </a:ext>
          </a:extLst>
        </xdr:cNvPr>
        <xdr:cNvSpPr txBox="1"/>
      </xdr:nvSpPr>
      <xdr:spPr>
        <a:xfrm>
          <a:off x="2439044" y="607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42D177C1-4C02-4878-9278-A69B6873E108}"/>
            </a:ext>
          </a:extLst>
        </xdr:cNvPr>
        <xdr:cNvSpPr txBox="1"/>
      </xdr:nvSpPr>
      <xdr:spPr>
        <a:xfrm>
          <a:off x="1648469" y="6054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D918D5DD-A988-4E69-AA66-622A08BEC5C6}"/>
            </a:ext>
          </a:extLst>
        </xdr:cNvPr>
        <xdr:cNvSpPr txBox="1"/>
      </xdr:nvSpPr>
      <xdr:spPr>
        <a:xfrm>
          <a:off x="848369" y="6064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1795</xdr:rowOff>
    </xdr:from>
    <xdr:ext cx="405111" cy="259045"/>
    <xdr:sp macro="" textlink="">
      <xdr:nvSpPr>
        <xdr:cNvPr id="85" name="n_1mainValue【道路】&#10;有形固定資産減価償却率">
          <a:extLst>
            <a:ext uri="{FF2B5EF4-FFF2-40B4-BE49-F238E27FC236}">
              <a16:creationId xmlns:a16="http://schemas.microsoft.com/office/drawing/2014/main" id="{9F3224E1-B970-4BC2-A725-1870C8528065}"/>
            </a:ext>
          </a:extLst>
        </xdr:cNvPr>
        <xdr:cNvSpPr txBox="1"/>
      </xdr:nvSpPr>
      <xdr:spPr>
        <a:xfrm>
          <a:off x="3239144" y="567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141241</xdr:rowOff>
    </xdr:from>
    <xdr:ext cx="405111" cy="259045"/>
    <xdr:sp macro="" textlink="">
      <xdr:nvSpPr>
        <xdr:cNvPr id="86" name="n_2mainValue【道路】&#10;有形固定資産減価償却率">
          <a:extLst>
            <a:ext uri="{FF2B5EF4-FFF2-40B4-BE49-F238E27FC236}">
              <a16:creationId xmlns:a16="http://schemas.microsoft.com/office/drawing/2014/main" id="{B09C6659-60FF-48B4-9F8D-20571A23AF28}"/>
            </a:ext>
          </a:extLst>
        </xdr:cNvPr>
        <xdr:cNvSpPr txBox="1"/>
      </xdr:nvSpPr>
      <xdr:spPr>
        <a:xfrm>
          <a:off x="2439044" y="565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106951</xdr:rowOff>
    </xdr:from>
    <xdr:ext cx="405111" cy="259045"/>
    <xdr:sp macro="" textlink="">
      <xdr:nvSpPr>
        <xdr:cNvPr id="87" name="n_3mainValue【道路】&#10;有形固定資産減価償却率">
          <a:extLst>
            <a:ext uri="{FF2B5EF4-FFF2-40B4-BE49-F238E27FC236}">
              <a16:creationId xmlns:a16="http://schemas.microsoft.com/office/drawing/2014/main" id="{49F55C0A-C4EC-4952-8B26-934251B365B9}"/>
            </a:ext>
          </a:extLst>
        </xdr:cNvPr>
        <xdr:cNvSpPr txBox="1"/>
      </xdr:nvSpPr>
      <xdr:spPr>
        <a:xfrm>
          <a:off x="1648469" y="5618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86377</xdr:rowOff>
    </xdr:from>
    <xdr:ext cx="405111" cy="259045"/>
    <xdr:sp macro="" textlink="">
      <xdr:nvSpPr>
        <xdr:cNvPr id="88" name="n_4mainValue【道路】&#10;有形固定資産減価償却率">
          <a:extLst>
            <a:ext uri="{FF2B5EF4-FFF2-40B4-BE49-F238E27FC236}">
              <a16:creationId xmlns:a16="http://schemas.microsoft.com/office/drawing/2014/main" id="{94AF4B01-15A2-41F3-9F75-36A6E9580511}"/>
            </a:ext>
          </a:extLst>
        </xdr:cNvPr>
        <xdr:cNvSpPr txBox="1"/>
      </xdr:nvSpPr>
      <xdr:spPr>
        <a:xfrm>
          <a:off x="848369" y="5598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DFF34D8-BD62-4C2D-9EC7-3816A29972B9}"/>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48FB3D07-FAEE-4A74-A043-1A1F1D45AEE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BE87F9B0-FB8C-41D2-9443-B2C0FBE03CC6}"/>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3932708D-64E1-41BD-B63D-D342A888D91A}"/>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ADF6411-03CF-4F01-9ED7-DF9C7C16F5FF}"/>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CF346740-B698-4EDE-B8F7-972E9F062A17}"/>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A2ACF51-7697-40BC-BFF0-5CB60E700220}"/>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E55A6A20-6818-4725-AA3B-7D0A0A2D15C7}"/>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6CBDCD1-D1BD-43A4-A8EC-1E65E33FCFFA}"/>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F142493-E59D-4BE6-873A-FD40619E9F41}"/>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53C55288-D9C6-40E4-9F97-ACDDE8498904}"/>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D058525D-910F-46C9-8EAB-7106AA0AFADD}"/>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FD329A27-6761-445E-B3AE-AAB91E56A067}"/>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A53B7844-2C8C-458B-878A-CD4B1665A48E}"/>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2AC0AC2-BD75-41C9-ADEE-E2FE0540208C}"/>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24187976-FC22-41C3-BC90-50467EE82280}"/>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ADEA8BEC-4976-43D8-B6AB-8FF75F76856E}"/>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CFB65860-ABFA-40B6-B32A-E48FCC7BA059}"/>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7AAF04A8-9439-487D-B422-4834300D1392}"/>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2C71F2D2-ECE3-47A7-A601-E894FAF3B207}"/>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795E1964-B367-4529-B2DD-7053ADFD056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D9CD25F3-1870-463D-ACA8-21542955F988}"/>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1A56786-BA7F-475F-A36B-F548A5A47A2F}"/>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0C46C84B-FA88-4E1F-A4AE-C2B485606677}"/>
            </a:ext>
          </a:extLst>
        </xdr:cNvPr>
        <xdr:cNvCxnSpPr/>
      </xdr:nvCxnSpPr>
      <xdr:spPr>
        <a:xfrm flipV="1">
          <a:off x="9429115" y="5594261"/>
          <a:ext cx="0" cy="1178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C04E3F25-D1C2-45D4-8D86-9855499A496D}"/>
            </a:ext>
          </a:extLst>
        </xdr:cNvPr>
        <xdr:cNvSpPr txBox="1"/>
      </xdr:nvSpPr>
      <xdr:spPr>
        <a:xfrm>
          <a:off x="9467850" y="6779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D3571480-22F5-49F0-B8D2-689C84B384A1}"/>
            </a:ext>
          </a:extLst>
        </xdr:cNvPr>
        <xdr:cNvCxnSpPr/>
      </xdr:nvCxnSpPr>
      <xdr:spPr>
        <a:xfrm>
          <a:off x="9363075" y="677298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A0E042B7-04EC-4EB1-8464-0678AE371DF1}"/>
            </a:ext>
          </a:extLst>
        </xdr:cNvPr>
        <xdr:cNvSpPr txBox="1"/>
      </xdr:nvSpPr>
      <xdr:spPr>
        <a:xfrm>
          <a:off x="9467850" y="538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1536BAF7-3AB6-439F-BA02-C9D8B7A6FB58}"/>
            </a:ext>
          </a:extLst>
        </xdr:cNvPr>
        <xdr:cNvCxnSpPr/>
      </xdr:nvCxnSpPr>
      <xdr:spPr>
        <a:xfrm>
          <a:off x="9363075" y="559426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DDE7C623-4687-4C0A-A912-7B579D73E47F}"/>
            </a:ext>
          </a:extLst>
        </xdr:cNvPr>
        <xdr:cNvSpPr txBox="1"/>
      </xdr:nvSpPr>
      <xdr:spPr>
        <a:xfrm>
          <a:off x="9467850" y="63155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39840E85-24CF-4E22-85B2-468F395BAE82}"/>
            </a:ext>
          </a:extLst>
        </xdr:cNvPr>
        <xdr:cNvSpPr/>
      </xdr:nvSpPr>
      <xdr:spPr>
        <a:xfrm>
          <a:off x="9401175" y="645144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E15779A8-35DE-4B60-9A87-DAEDE22D59D3}"/>
            </a:ext>
          </a:extLst>
        </xdr:cNvPr>
        <xdr:cNvSpPr/>
      </xdr:nvSpPr>
      <xdr:spPr>
        <a:xfrm>
          <a:off x="8639175" y="64504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F4843CBA-5B6B-447F-9E4D-82124C043CAC}"/>
            </a:ext>
          </a:extLst>
        </xdr:cNvPr>
        <xdr:cNvSpPr/>
      </xdr:nvSpPr>
      <xdr:spPr>
        <a:xfrm>
          <a:off x="7839075" y="64552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8B9FA0F9-4CA0-4735-85B5-927EBFC0BC45}"/>
            </a:ext>
          </a:extLst>
        </xdr:cNvPr>
        <xdr:cNvSpPr/>
      </xdr:nvSpPr>
      <xdr:spPr>
        <a:xfrm>
          <a:off x="7029450" y="646541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A2E8A0E7-B2B0-4FA2-AFA9-806C2DE4FB46}"/>
            </a:ext>
          </a:extLst>
        </xdr:cNvPr>
        <xdr:cNvSpPr/>
      </xdr:nvSpPr>
      <xdr:spPr>
        <a:xfrm>
          <a:off x="6238875" y="64788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6D5E44C-68B8-4313-868E-A383522A0416}"/>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5B4F3B7-452E-4605-939F-29B9ADC4552C}"/>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A198B33-10C8-451B-B9C3-0C3E2FC38C78}"/>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D5022F7-DA01-490B-A000-A3FA5B5E128A}"/>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91D457B-88EE-4339-9136-511413E9434D}"/>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96838</xdr:rowOff>
    </xdr:from>
    <xdr:to>
      <xdr:col>55</xdr:col>
      <xdr:colOff>50800</xdr:colOff>
      <xdr:row>41</xdr:row>
      <xdr:rowOff>26988</xdr:rowOff>
    </xdr:to>
    <xdr:sp macro="" textlink="">
      <xdr:nvSpPr>
        <xdr:cNvPr id="128" name="楕円 127">
          <a:extLst>
            <a:ext uri="{FF2B5EF4-FFF2-40B4-BE49-F238E27FC236}">
              <a16:creationId xmlns:a16="http://schemas.microsoft.com/office/drawing/2014/main" id="{68B7235B-B1CB-4C65-BAAC-790AD5E98F2C}"/>
            </a:ext>
          </a:extLst>
        </xdr:cNvPr>
        <xdr:cNvSpPr/>
      </xdr:nvSpPr>
      <xdr:spPr>
        <a:xfrm>
          <a:off x="9401175" y="658336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75265</xdr:rowOff>
    </xdr:from>
    <xdr:ext cx="469744" cy="259045"/>
    <xdr:sp macro="" textlink="">
      <xdr:nvSpPr>
        <xdr:cNvPr id="129" name="【道路】&#10;一人当たり延長該当値テキスト">
          <a:extLst>
            <a:ext uri="{FF2B5EF4-FFF2-40B4-BE49-F238E27FC236}">
              <a16:creationId xmlns:a16="http://schemas.microsoft.com/office/drawing/2014/main" id="{558AE586-0112-435F-A886-82EC86CCCA9D}"/>
            </a:ext>
          </a:extLst>
        </xdr:cNvPr>
        <xdr:cNvSpPr txBox="1"/>
      </xdr:nvSpPr>
      <xdr:spPr>
        <a:xfrm>
          <a:off x="9467850" y="6561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98476</xdr:rowOff>
    </xdr:from>
    <xdr:to>
      <xdr:col>50</xdr:col>
      <xdr:colOff>165100</xdr:colOff>
      <xdr:row>41</xdr:row>
      <xdr:rowOff>28626</xdr:rowOff>
    </xdr:to>
    <xdr:sp macro="" textlink="">
      <xdr:nvSpPr>
        <xdr:cNvPr id="130" name="楕円 129">
          <a:extLst>
            <a:ext uri="{FF2B5EF4-FFF2-40B4-BE49-F238E27FC236}">
              <a16:creationId xmlns:a16="http://schemas.microsoft.com/office/drawing/2014/main" id="{45E084D7-66AA-40D9-95EA-BD9E7AD5859D}"/>
            </a:ext>
          </a:extLst>
        </xdr:cNvPr>
        <xdr:cNvSpPr/>
      </xdr:nvSpPr>
      <xdr:spPr>
        <a:xfrm>
          <a:off x="8639175" y="658817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147638</xdr:rowOff>
    </xdr:from>
    <xdr:to>
      <xdr:col>55</xdr:col>
      <xdr:colOff>0</xdr:colOff>
      <xdr:row>40</xdr:row>
      <xdr:rowOff>149276</xdr:rowOff>
    </xdr:to>
    <xdr:cxnSp macro="">
      <xdr:nvCxnSpPr>
        <xdr:cNvPr id="131" name="直線コネクタ 130">
          <a:extLst>
            <a:ext uri="{FF2B5EF4-FFF2-40B4-BE49-F238E27FC236}">
              <a16:creationId xmlns:a16="http://schemas.microsoft.com/office/drawing/2014/main" id="{BB6B878C-643A-40E7-84FB-92D104EDC628}"/>
            </a:ext>
          </a:extLst>
        </xdr:cNvPr>
        <xdr:cNvCxnSpPr/>
      </xdr:nvCxnSpPr>
      <xdr:spPr>
        <a:xfrm flipV="1">
          <a:off x="8686800" y="6630988"/>
          <a:ext cx="742950" cy="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98133</xdr:rowOff>
    </xdr:from>
    <xdr:to>
      <xdr:col>46</xdr:col>
      <xdr:colOff>38100</xdr:colOff>
      <xdr:row>41</xdr:row>
      <xdr:rowOff>28283</xdr:rowOff>
    </xdr:to>
    <xdr:sp macro="" textlink="">
      <xdr:nvSpPr>
        <xdr:cNvPr id="132" name="楕円 131">
          <a:extLst>
            <a:ext uri="{FF2B5EF4-FFF2-40B4-BE49-F238E27FC236}">
              <a16:creationId xmlns:a16="http://schemas.microsoft.com/office/drawing/2014/main" id="{4536B660-F604-4FDA-A4B7-FE1CDBA4C9F5}"/>
            </a:ext>
          </a:extLst>
        </xdr:cNvPr>
        <xdr:cNvSpPr/>
      </xdr:nvSpPr>
      <xdr:spPr>
        <a:xfrm>
          <a:off x="7839075" y="658465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148933</xdr:rowOff>
    </xdr:from>
    <xdr:to>
      <xdr:col>50</xdr:col>
      <xdr:colOff>114300</xdr:colOff>
      <xdr:row>40</xdr:row>
      <xdr:rowOff>149276</xdr:rowOff>
    </xdr:to>
    <xdr:cxnSp macro="">
      <xdr:nvCxnSpPr>
        <xdr:cNvPr id="133" name="直線コネクタ 132">
          <a:extLst>
            <a:ext uri="{FF2B5EF4-FFF2-40B4-BE49-F238E27FC236}">
              <a16:creationId xmlns:a16="http://schemas.microsoft.com/office/drawing/2014/main" id="{5B1B5A37-1FEB-4427-A383-37BB874BF418}"/>
            </a:ext>
          </a:extLst>
        </xdr:cNvPr>
        <xdr:cNvCxnSpPr/>
      </xdr:nvCxnSpPr>
      <xdr:spPr>
        <a:xfrm>
          <a:off x="7886700" y="6632283"/>
          <a:ext cx="800100" cy="3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98628</xdr:rowOff>
    </xdr:from>
    <xdr:to>
      <xdr:col>41</xdr:col>
      <xdr:colOff>101600</xdr:colOff>
      <xdr:row>41</xdr:row>
      <xdr:rowOff>28778</xdr:rowOff>
    </xdr:to>
    <xdr:sp macro="" textlink="">
      <xdr:nvSpPr>
        <xdr:cNvPr id="134" name="楕円 133">
          <a:extLst>
            <a:ext uri="{FF2B5EF4-FFF2-40B4-BE49-F238E27FC236}">
              <a16:creationId xmlns:a16="http://schemas.microsoft.com/office/drawing/2014/main" id="{AAFD1CF8-6415-40FC-BA41-067027519FF7}"/>
            </a:ext>
          </a:extLst>
        </xdr:cNvPr>
        <xdr:cNvSpPr/>
      </xdr:nvSpPr>
      <xdr:spPr>
        <a:xfrm>
          <a:off x="7029450" y="658832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148933</xdr:rowOff>
    </xdr:from>
    <xdr:to>
      <xdr:col>45</xdr:col>
      <xdr:colOff>177800</xdr:colOff>
      <xdr:row>40</xdr:row>
      <xdr:rowOff>149428</xdr:rowOff>
    </xdr:to>
    <xdr:cxnSp macro="">
      <xdr:nvCxnSpPr>
        <xdr:cNvPr id="135" name="直線コネクタ 134">
          <a:extLst>
            <a:ext uri="{FF2B5EF4-FFF2-40B4-BE49-F238E27FC236}">
              <a16:creationId xmlns:a16="http://schemas.microsoft.com/office/drawing/2014/main" id="{D4C66227-8B71-4A07-980A-7C12454E00B8}"/>
            </a:ext>
          </a:extLst>
        </xdr:cNvPr>
        <xdr:cNvCxnSpPr/>
      </xdr:nvCxnSpPr>
      <xdr:spPr>
        <a:xfrm flipV="1">
          <a:off x="7077075" y="6632283"/>
          <a:ext cx="809625" cy="3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100800</xdr:rowOff>
    </xdr:from>
    <xdr:to>
      <xdr:col>36</xdr:col>
      <xdr:colOff>165100</xdr:colOff>
      <xdr:row>41</xdr:row>
      <xdr:rowOff>30950</xdr:rowOff>
    </xdr:to>
    <xdr:sp macro="" textlink="">
      <xdr:nvSpPr>
        <xdr:cNvPr id="136" name="楕円 135">
          <a:extLst>
            <a:ext uri="{FF2B5EF4-FFF2-40B4-BE49-F238E27FC236}">
              <a16:creationId xmlns:a16="http://schemas.microsoft.com/office/drawing/2014/main" id="{32044DAB-D788-4663-B4AB-78785E334A00}"/>
            </a:ext>
          </a:extLst>
        </xdr:cNvPr>
        <xdr:cNvSpPr/>
      </xdr:nvSpPr>
      <xdr:spPr>
        <a:xfrm>
          <a:off x="6238875" y="65905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149428</xdr:rowOff>
    </xdr:from>
    <xdr:to>
      <xdr:col>41</xdr:col>
      <xdr:colOff>50800</xdr:colOff>
      <xdr:row>40</xdr:row>
      <xdr:rowOff>151600</xdr:rowOff>
    </xdr:to>
    <xdr:cxnSp macro="">
      <xdr:nvCxnSpPr>
        <xdr:cNvPr id="137" name="直線コネクタ 136">
          <a:extLst>
            <a:ext uri="{FF2B5EF4-FFF2-40B4-BE49-F238E27FC236}">
              <a16:creationId xmlns:a16="http://schemas.microsoft.com/office/drawing/2014/main" id="{14BC173E-CFC1-4120-9BFA-AC6F3311AAA2}"/>
            </a:ext>
          </a:extLst>
        </xdr:cNvPr>
        <xdr:cNvCxnSpPr/>
      </xdr:nvCxnSpPr>
      <xdr:spPr>
        <a:xfrm flipV="1">
          <a:off x="6286500" y="6635953"/>
          <a:ext cx="790575"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3382C0B2-894C-4FB2-9847-DD10BE6B2444}"/>
            </a:ext>
          </a:extLst>
        </xdr:cNvPr>
        <xdr:cNvSpPr txBox="1"/>
      </xdr:nvSpPr>
      <xdr:spPr>
        <a:xfrm>
          <a:off x="8458277" y="62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9E223AB0-ECD2-4D6D-86BF-D6D7555A724E}"/>
            </a:ext>
          </a:extLst>
        </xdr:cNvPr>
        <xdr:cNvSpPr txBox="1"/>
      </xdr:nvSpPr>
      <xdr:spPr>
        <a:xfrm>
          <a:off x="7677227" y="624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D91A58FA-2BF2-4709-A49C-C12749108C7D}"/>
            </a:ext>
          </a:extLst>
        </xdr:cNvPr>
        <xdr:cNvSpPr txBox="1"/>
      </xdr:nvSpPr>
      <xdr:spPr>
        <a:xfrm>
          <a:off x="6867602" y="625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C9A2204C-3EF4-4C59-9E1E-304775B68834}"/>
            </a:ext>
          </a:extLst>
        </xdr:cNvPr>
        <xdr:cNvSpPr txBox="1"/>
      </xdr:nvSpPr>
      <xdr:spPr>
        <a:xfrm>
          <a:off x="6067502" y="626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19753</xdr:rowOff>
    </xdr:from>
    <xdr:ext cx="469744" cy="259045"/>
    <xdr:sp macro="" textlink="">
      <xdr:nvSpPr>
        <xdr:cNvPr id="142" name="n_1mainValue【道路】&#10;一人当たり延長">
          <a:extLst>
            <a:ext uri="{FF2B5EF4-FFF2-40B4-BE49-F238E27FC236}">
              <a16:creationId xmlns:a16="http://schemas.microsoft.com/office/drawing/2014/main" id="{8A9237BC-240C-4035-92A6-5BAC6D96F756}"/>
            </a:ext>
          </a:extLst>
        </xdr:cNvPr>
        <xdr:cNvSpPr txBox="1"/>
      </xdr:nvSpPr>
      <xdr:spPr>
        <a:xfrm>
          <a:off x="8458277" y="6668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19410</xdr:rowOff>
    </xdr:from>
    <xdr:ext cx="469744" cy="259045"/>
    <xdr:sp macro="" textlink="">
      <xdr:nvSpPr>
        <xdr:cNvPr id="143" name="n_2mainValue【道路】&#10;一人当たり延長">
          <a:extLst>
            <a:ext uri="{FF2B5EF4-FFF2-40B4-BE49-F238E27FC236}">
              <a16:creationId xmlns:a16="http://schemas.microsoft.com/office/drawing/2014/main" id="{B220F268-B593-4C5D-9471-5592E1D13594}"/>
            </a:ext>
          </a:extLst>
        </xdr:cNvPr>
        <xdr:cNvSpPr txBox="1"/>
      </xdr:nvSpPr>
      <xdr:spPr>
        <a:xfrm>
          <a:off x="7677227" y="6667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19905</xdr:rowOff>
    </xdr:from>
    <xdr:ext cx="469744" cy="259045"/>
    <xdr:sp macro="" textlink="">
      <xdr:nvSpPr>
        <xdr:cNvPr id="144" name="n_3mainValue【道路】&#10;一人当たり延長">
          <a:extLst>
            <a:ext uri="{FF2B5EF4-FFF2-40B4-BE49-F238E27FC236}">
              <a16:creationId xmlns:a16="http://schemas.microsoft.com/office/drawing/2014/main" id="{D1523D4E-F791-42A5-965E-0F0D88314A8D}"/>
            </a:ext>
          </a:extLst>
        </xdr:cNvPr>
        <xdr:cNvSpPr txBox="1"/>
      </xdr:nvSpPr>
      <xdr:spPr>
        <a:xfrm>
          <a:off x="6867602" y="666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22077</xdr:rowOff>
    </xdr:from>
    <xdr:ext cx="469744" cy="259045"/>
    <xdr:sp macro="" textlink="">
      <xdr:nvSpPr>
        <xdr:cNvPr id="145" name="n_4mainValue【道路】&#10;一人当たり延長">
          <a:extLst>
            <a:ext uri="{FF2B5EF4-FFF2-40B4-BE49-F238E27FC236}">
              <a16:creationId xmlns:a16="http://schemas.microsoft.com/office/drawing/2014/main" id="{96ACBB63-75B2-4A8C-B90B-B3E4EA2ABDE9}"/>
            </a:ext>
          </a:extLst>
        </xdr:cNvPr>
        <xdr:cNvSpPr txBox="1"/>
      </xdr:nvSpPr>
      <xdr:spPr>
        <a:xfrm>
          <a:off x="6067502" y="667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39B097AE-FB82-423C-9C30-9F427EAEBADE}"/>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340F78E-32D1-4013-AEE0-BAB7FEFFC4C0}"/>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8B880016-D599-4971-8A25-F9AE1C5EBF0A}"/>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FAC2B1F-206B-468E-B4D8-2BD48E8B2F1B}"/>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8ACAF9-7D59-45B3-A980-5D8833DB0E91}"/>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FDE98CF-F630-4CE9-B032-107B02D77C4C}"/>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B57AE1B-C804-4B1E-AEA3-4ED3CFB7FF43}"/>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0BFFF27-0CE8-4424-8B5A-7B4E8CCCC84A}"/>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99D94124-2CD6-441B-8CC7-C198CFDA47C6}"/>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AEF6BF6-F8B4-41B6-8D23-E40C0916DE99}"/>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E752D7C-C4A5-4F01-8CC3-16476F243F8F}"/>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B82CD7CF-6B09-4FD2-978D-C6D3FE10A4C7}"/>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8454F21E-F791-4E41-8AA1-35FDA84235C5}"/>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CFC228F3-34BA-4744-A7D7-FEB27434D23A}"/>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6BB6577F-CF19-417F-AAA6-5F8152FE22A6}"/>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84E261BF-F0C0-47B5-9BE2-2443A6BC39E1}"/>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22DFDF5C-C8F9-4FED-A2CF-29C957F93581}"/>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1D7EAE4F-7118-449C-A578-8AE08EFDBB34}"/>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131E5D38-9D24-4A0E-B08A-47C58ECA584B}"/>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662A8927-334D-4DAF-BDBE-023D4E32D05C}"/>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253D1584-FF26-496C-8825-4FC92120A696}"/>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8E3B80EF-732B-4FAB-B990-37A91D86213F}"/>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9512FC81-E20D-4690-83D5-985E02A1D547}"/>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8A58F289-7A7D-4AE8-A264-9C28F1A87EB3}"/>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9C2200D7-1FD8-44E8-9B87-E58D93F84C61}"/>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A9AE2FDF-8DAD-4747-AF8A-3FCC7531E63E}"/>
            </a:ext>
          </a:extLst>
        </xdr:cNvPr>
        <xdr:cNvCxnSpPr/>
      </xdr:nvCxnSpPr>
      <xdr:spPr>
        <a:xfrm flipV="1">
          <a:off x="4180840" y="9057549"/>
          <a:ext cx="0" cy="141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FD67F43A-B9D0-45E0-99AD-60E4167D9CB0}"/>
            </a:ext>
          </a:extLst>
        </xdr:cNvPr>
        <xdr:cNvSpPr txBox="1"/>
      </xdr:nvSpPr>
      <xdr:spPr>
        <a:xfrm>
          <a:off x="4219575" y="10479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5CFFE234-AEC6-4C63-82A1-93811DE1DD82}"/>
            </a:ext>
          </a:extLst>
        </xdr:cNvPr>
        <xdr:cNvCxnSpPr/>
      </xdr:nvCxnSpPr>
      <xdr:spPr>
        <a:xfrm>
          <a:off x="4105275" y="104755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D95A0415-5B1F-41B8-AE12-E0F20F064C25}"/>
            </a:ext>
          </a:extLst>
        </xdr:cNvPr>
        <xdr:cNvSpPr txBox="1"/>
      </xdr:nvSpPr>
      <xdr:spPr>
        <a:xfrm>
          <a:off x="4219575" y="8842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121F1697-6D11-4569-811E-685AB5A52592}"/>
            </a:ext>
          </a:extLst>
        </xdr:cNvPr>
        <xdr:cNvCxnSpPr/>
      </xdr:nvCxnSpPr>
      <xdr:spPr>
        <a:xfrm>
          <a:off x="4105275" y="90575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A8EBBA0E-192C-43D9-BAB3-60B986269ABB}"/>
            </a:ext>
          </a:extLst>
        </xdr:cNvPr>
        <xdr:cNvSpPr txBox="1"/>
      </xdr:nvSpPr>
      <xdr:spPr>
        <a:xfrm>
          <a:off x="4219575" y="9770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6E60D322-118C-457B-8D22-45C7406EC0D9}"/>
            </a:ext>
          </a:extLst>
        </xdr:cNvPr>
        <xdr:cNvSpPr/>
      </xdr:nvSpPr>
      <xdr:spPr>
        <a:xfrm>
          <a:off x="4124325" y="99063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08E4142D-235A-4988-907E-27C131F5636E}"/>
            </a:ext>
          </a:extLst>
        </xdr:cNvPr>
        <xdr:cNvSpPr/>
      </xdr:nvSpPr>
      <xdr:spPr>
        <a:xfrm>
          <a:off x="3381375" y="98849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0AA6BC82-8537-4B0D-AE64-9E930244B167}"/>
            </a:ext>
          </a:extLst>
        </xdr:cNvPr>
        <xdr:cNvSpPr/>
      </xdr:nvSpPr>
      <xdr:spPr>
        <a:xfrm>
          <a:off x="2571750" y="98669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EEEA993E-C8B7-435F-8A59-D707EFAAF62C}"/>
            </a:ext>
          </a:extLst>
        </xdr:cNvPr>
        <xdr:cNvSpPr/>
      </xdr:nvSpPr>
      <xdr:spPr>
        <a:xfrm>
          <a:off x="1781175" y="986844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A9128883-54FC-4510-B3F0-B491F786D96C}"/>
            </a:ext>
          </a:extLst>
        </xdr:cNvPr>
        <xdr:cNvSpPr/>
      </xdr:nvSpPr>
      <xdr:spPr>
        <a:xfrm>
          <a:off x="981075" y="98603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26F3351-ED4D-4294-8F7C-52EB554774FD}"/>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AA545DE-DAB5-499D-BC77-12A61BF5DAD8}"/>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016D3B2-C2DF-44CF-BA83-A3C01E213A2C}"/>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AAA0E67-7958-4D1D-B567-E2A4D84F528D}"/>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172B7BA-9396-4451-9281-19B9809D0220}"/>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7" name="楕円 186">
          <a:extLst>
            <a:ext uri="{FF2B5EF4-FFF2-40B4-BE49-F238E27FC236}">
              <a16:creationId xmlns:a16="http://schemas.microsoft.com/office/drawing/2014/main" id="{7F31A0B6-57D4-44EB-AEA1-8AAA80A7CCB6}"/>
            </a:ext>
          </a:extLst>
        </xdr:cNvPr>
        <xdr:cNvSpPr/>
      </xdr:nvSpPr>
      <xdr:spPr>
        <a:xfrm>
          <a:off x="4124325" y="997984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71318</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67C5E850-B2D0-4D3D-BAA0-38D636F36ED3}"/>
            </a:ext>
          </a:extLst>
        </xdr:cNvPr>
        <xdr:cNvSpPr txBox="1"/>
      </xdr:nvSpPr>
      <xdr:spPr>
        <a:xfrm>
          <a:off x="4219575" y="995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73297</xdr:rowOff>
    </xdr:from>
    <xdr:to>
      <xdr:col>20</xdr:col>
      <xdr:colOff>38100</xdr:colOff>
      <xdr:row>62</xdr:row>
      <xdr:rowOff>3447</xdr:rowOff>
    </xdr:to>
    <xdr:sp macro="" textlink="">
      <xdr:nvSpPr>
        <xdr:cNvPr id="189" name="楕円 188">
          <a:extLst>
            <a:ext uri="{FF2B5EF4-FFF2-40B4-BE49-F238E27FC236}">
              <a16:creationId xmlns:a16="http://schemas.microsoft.com/office/drawing/2014/main" id="{34309EE0-A313-479F-8476-1F9EB08A778E}"/>
            </a:ext>
          </a:extLst>
        </xdr:cNvPr>
        <xdr:cNvSpPr/>
      </xdr:nvSpPr>
      <xdr:spPr>
        <a:xfrm>
          <a:off x="3381375" y="996024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124097</xdr:rowOff>
    </xdr:from>
    <xdr:to>
      <xdr:col>24</xdr:col>
      <xdr:colOff>63500</xdr:colOff>
      <xdr:row>61</xdr:row>
      <xdr:rowOff>143691</xdr:rowOff>
    </xdr:to>
    <xdr:cxnSp macro="">
      <xdr:nvCxnSpPr>
        <xdr:cNvPr id="190" name="直線コネクタ 189">
          <a:extLst>
            <a:ext uri="{FF2B5EF4-FFF2-40B4-BE49-F238E27FC236}">
              <a16:creationId xmlns:a16="http://schemas.microsoft.com/office/drawing/2014/main" id="{0959AF91-C9FB-424C-BDF0-403715DE6EEC}"/>
            </a:ext>
          </a:extLst>
        </xdr:cNvPr>
        <xdr:cNvCxnSpPr/>
      </xdr:nvCxnSpPr>
      <xdr:spPr>
        <a:xfrm>
          <a:off x="3429000" y="10007872"/>
          <a:ext cx="75247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61867</xdr:rowOff>
    </xdr:from>
    <xdr:to>
      <xdr:col>15</xdr:col>
      <xdr:colOff>101600</xdr:colOff>
      <xdr:row>61</xdr:row>
      <xdr:rowOff>163467</xdr:rowOff>
    </xdr:to>
    <xdr:sp macro="" textlink="">
      <xdr:nvSpPr>
        <xdr:cNvPr id="191" name="楕円 190">
          <a:extLst>
            <a:ext uri="{FF2B5EF4-FFF2-40B4-BE49-F238E27FC236}">
              <a16:creationId xmlns:a16="http://schemas.microsoft.com/office/drawing/2014/main" id="{527325CE-5815-46CC-A9BE-822E9A402012}"/>
            </a:ext>
          </a:extLst>
        </xdr:cNvPr>
        <xdr:cNvSpPr/>
      </xdr:nvSpPr>
      <xdr:spPr>
        <a:xfrm>
          <a:off x="2571750" y="995199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112667</xdr:rowOff>
    </xdr:from>
    <xdr:to>
      <xdr:col>19</xdr:col>
      <xdr:colOff>177800</xdr:colOff>
      <xdr:row>61</xdr:row>
      <xdr:rowOff>124097</xdr:rowOff>
    </xdr:to>
    <xdr:cxnSp macro="">
      <xdr:nvCxnSpPr>
        <xdr:cNvPr id="192" name="直線コネクタ 191">
          <a:extLst>
            <a:ext uri="{FF2B5EF4-FFF2-40B4-BE49-F238E27FC236}">
              <a16:creationId xmlns:a16="http://schemas.microsoft.com/office/drawing/2014/main" id="{54A1AD6C-FA39-4EF7-8895-89C434129799}"/>
            </a:ext>
          </a:extLst>
        </xdr:cNvPr>
        <xdr:cNvCxnSpPr/>
      </xdr:nvCxnSpPr>
      <xdr:spPr>
        <a:xfrm>
          <a:off x="2619375" y="9999617"/>
          <a:ext cx="80962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53703</xdr:rowOff>
    </xdr:from>
    <xdr:to>
      <xdr:col>10</xdr:col>
      <xdr:colOff>165100</xdr:colOff>
      <xdr:row>61</xdr:row>
      <xdr:rowOff>155303</xdr:rowOff>
    </xdr:to>
    <xdr:sp macro="" textlink="">
      <xdr:nvSpPr>
        <xdr:cNvPr id="193" name="楕円 192">
          <a:extLst>
            <a:ext uri="{FF2B5EF4-FFF2-40B4-BE49-F238E27FC236}">
              <a16:creationId xmlns:a16="http://schemas.microsoft.com/office/drawing/2014/main" id="{AD8EAE75-8E2B-476F-A2C0-692DA76E0A63}"/>
            </a:ext>
          </a:extLst>
        </xdr:cNvPr>
        <xdr:cNvSpPr/>
      </xdr:nvSpPr>
      <xdr:spPr>
        <a:xfrm>
          <a:off x="1781175" y="993747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104503</xdr:rowOff>
    </xdr:from>
    <xdr:to>
      <xdr:col>15</xdr:col>
      <xdr:colOff>50800</xdr:colOff>
      <xdr:row>61</xdr:row>
      <xdr:rowOff>112667</xdr:rowOff>
    </xdr:to>
    <xdr:cxnSp macro="">
      <xdr:nvCxnSpPr>
        <xdr:cNvPr id="194" name="直線コネクタ 193">
          <a:extLst>
            <a:ext uri="{FF2B5EF4-FFF2-40B4-BE49-F238E27FC236}">
              <a16:creationId xmlns:a16="http://schemas.microsoft.com/office/drawing/2014/main" id="{21437B48-89FD-44DC-93A2-751772F5E83C}"/>
            </a:ext>
          </a:extLst>
        </xdr:cNvPr>
        <xdr:cNvCxnSpPr/>
      </xdr:nvCxnSpPr>
      <xdr:spPr>
        <a:xfrm>
          <a:off x="1828800" y="9994628"/>
          <a:ext cx="790575" cy="4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47172</xdr:rowOff>
    </xdr:from>
    <xdr:to>
      <xdr:col>6</xdr:col>
      <xdr:colOff>38100</xdr:colOff>
      <xdr:row>61</xdr:row>
      <xdr:rowOff>148772</xdr:rowOff>
    </xdr:to>
    <xdr:sp macro="" textlink="">
      <xdr:nvSpPr>
        <xdr:cNvPr id="195" name="楕円 194">
          <a:extLst>
            <a:ext uri="{FF2B5EF4-FFF2-40B4-BE49-F238E27FC236}">
              <a16:creationId xmlns:a16="http://schemas.microsoft.com/office/drawing/2014/main" id="{6D1B184E-C8E1-4C54-A820-0BD372DFEE9F}"/>
            </a:ext>
          </a:extLst>
        </xdr:cNvPr>
        <xdr:cNvSpPr/>
      </xdr:nvSpPr>
      <xdr:spPr>
        <a:xfrm>
          <a:off x="981075" y="993729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97972</xdr:rowOff>
    </xdr:from>
    <xdr:to>
      <xdr:col>10</xdr:col>
      <xdr:colOff>114300</xdr:colOff>
      <xdr:row>61</xdr:row>
      <xdr:rowOff>104503</xdr:rowOff>
    </xdr:to>
    <xdr:cxnSp macro="">
      <xdr:nvCxnSpPr>
        <xdr:cNvPr id="196" name="直線コネクタ 195">
          <a:extLst>
            <a:ext uri="{FF2B5EF4-FFF2-40B4-BE49-F238E27FC236}">
              <a16:creationId xmlns:a16="http://schemas.microsoft.com/office/drawing/2014/main" id="{FF38AD14-8BC4-45A2-99BE-B650632D9B22}"/>
            </a:ext>
          </a:extLst>
        </xdr:cNvPr>
        <xdr:cNvCxnSpPr/>
      </xdr:nvCxnSpPr>
      <xdr:spPr>
        <a:xfrm>
          <a:off x="1028700" y="9984922"/>
          <a:ext cx="800100"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398E71AD-5314-4667-919E-8BCC23813969}"/>
            </a:ext>
          </a:extLst>
        </xdr:cNvPr>
        <xdr:cNvSpPr txBox="1"/>
      </xdr:nvSpPr>
      <xdr:spPr>
        <a:xfrm>
          <a:off x="3239144" y="9669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4721317C-4F68-4B78-A207-F3709A4C223B}"/>
            </a:ext>
          </a:extLst>
        </xdr:cNvPr>
        <xdr:cNvSpPr txBox="1"/>
      </xdr:nvSpPr>
      <xdr:spPr>
        <a:xfrm>
          <a:off x="2439044" y="9651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BCF8DBD0-5505-4E7B-954C-15A02B3124B5}"/>
            </a:ext>
          </a:extLst>
        </xdr:cNvPr>
        <xdr:cNvSpPr txBox="1"/>
      </xdr:nvSpPr>
      <xdr:spPr>
        <a:xfrm>
          <a:off x="1648469" y="9646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451371A4-7DBF-4A2D-AC35-F7B6919774C1}"/>
            </a:ext>
          </a:extLst>
        </xdr:cNvPr>
        <xdr:cNvSpPr txBox="1"/>
      </xdr:nvSpPr>
      <xdr:spPr>
        <a:xfrm>
          <a:off x="848369" y="9648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166024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279FA302-F10D-40B7-A4AC-34B15509FF8D}"/>
            </a:ext>
          </a:extLst>
        </xdr:cNvPr>
        <xdr:cNvSpPr txBox="1"/>
      </xdr:nvSpPr>
      <xdr:spPr>
        <a:xfrm>
          <a:off x="3239144" y="1004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154594</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A83E6BD8-737C-476B-92C4-D67DB410E4B7}"/>
            </a:ext>
          </a:extLst>
        </xdr:cNvPr>
        <xdr:cNvSpPr txBox="1"/>
      </xdr:nvSpPr>
      <xdr:spPr>
        <a:xfrm>
          <a:off x="2439044" y="10041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146430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BBB6EEE1-EE97-48A0-98E5-9A20C90BF353}"/>
            </a:ext>
          </a:extLst>
        </xdr:cNvPr>
        <xdr:cNvSpPr txBox="1"/>
      </xdr:nvSpPr>
      <xdr:spPr>
        <a:xfrm>
          <a:off x="1648469" y="10030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139899</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4D9568EC-7B04-49E1-9F49-22937BCAE564}"/>
            </a:ext>
          </a:extLst>
        </xdr:cNvPr>
        <xdr:cNvSpPr txBox="1"/>
      </xdr:nvSpPr>
      <xdr:spPr>
        <a:xfrm>
          <a:off x="848369" y="10030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9984A6D0-D6A0-429F-A85A-92440B8D9D3A}"/>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4C48A36-4C48-4DC5-87AF-C30F9D63ECAA}"/>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52AD1FAA-D81D-466B-86FE-32C636B8FA51}"/>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DE4348A-99DA-43AF-9550-1DA14FF9B584}"/>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94B7B94-81D9-48B3-AB7C-8CD1ACAA35BE}"/>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95FEC4B6-D639-49E1-833C-38DA288632B0}"/>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88FC801-6B78-4043-815E-66F606CCE8CB}"/>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52D0D2C-748A-45C4-B556-7AFF1D123FA5}"/>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DD7E84E-CB88-4411-A99E-285E46B7AEF6}"/>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464319A-0910-4342-86BD-52D28CAB205E}"/>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E4503D6A-8ED3-4C25-9365-B890F08B844E}"/>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6018C25-E584-4E49-890F-B6A6A2319248}"/>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DD7D278F-0C7A-4A7C-B6DC-4A00B8ABC9F8}"/>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BB31185E-581F-4015-B1E0-F2ECD89F104C}"/>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498D10CC-0948-4CC2-8D7F-CC7988BD0A5B}"/>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583ED7BB-59D0-49FE-8C93-7AD97BE63229}"/>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E9CBD377-C409-42D2-BCB3-A09EEA6D22BA}"/>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F3674C4A-6521-4B83-8D67-F5CA88CDB70B}"/>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69F97617-76C1-4A84-BA8C-BA93D08598AC}"/>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DAA00E5E-8877-49F9-989A-F242A3D3054C}"/>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19B9F94D-8D84-40DC-BE9D-DFB289FF5F3E}"/>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706419A-D321-4298-A670-742A888F007E}"/>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7F76ABC5-097E-4FBC-86BF-E77353F5992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81BB1F90-6334-4CAF-B663-EA7E18E30A8B}"/>
            </a:ext>
          </a:extLst>
        </xdr:cNvPr>
        <xdr:cNvCxnSpPr/>
      </xdr:nvCxnSpPr>
      <xdr:spPr>
        <a:xfrm flipV="1">
          <a:off x="9429115" y="9058511"/>
          <a:ext cx="0" cy="1382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367C5304-0C2E-4B2F-A2C1-F959B5C323B1}"/>
            </a:ext>
          </a:extLst>
        </xdr:cNvPr>
        <xdr:cNvSpPr txBox="1"/>
      </xdr:nvSpPr>
      <xdr:spPr>
        <a:xfrm>
          <a:off x="9467850" y="10448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773A532C-F3A8-4AA7-9249-98F3874D1F28}"/>
            </a:ext>
          </a:extLst>
        </xdr:cNvPr>
        <xdr:cNvCxnSpPr/>
      </xdr:nvCxnSpPr>
      <xdr:spPr>
        <a:xfrm>
          <a:off x="9363075" y="1044120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0850E9FB-A8F0-425F-95F4-D5801661DD5A}"/>
            </a:ext>
          </a:extLst>
        </xdr:cNvPr>
        <xdr:cNvSpPr txBox="1"/>
      </xdr:nvSpPr>
      <xdr:spPr>
        <a:xfrm>
          <a:off x="9467850" y="8836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8AF0BE69-1BB8-46EA-B05E-DCEA61D89E89}"/>
            </a:ext>
          </a:extLst>
        </xdr:cNvPr>
        <xdr:cNvCxnSpPr/>
      </xdr:nvCxnSpPr>
      <xdr:spPr>
        <a:xfrm>
          <a:off x="9363075" y="90585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1F952734-C222-4BDB-AFAF-F336B0AE6DAA}"/>
            </a:ext>
          </a:extLst>
        </xdr:cNvPr>
        <xdr:cNvSpPr txBox="1"/>
      </xdr:nvSpPr>
      <xdr:spPr>
        <a:xfrm>
          <a:off x="9467850" y="100585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C65BCFD0-6DF7-4C22-96EB-C1503B6AEB5E}"/>
            </a:ext>
          </a:extLst>
        </xdr:cNvPr>
        <xdr:cNvSpPr/>
      </xdr:nvSpPr>
      <xdr:spPr>
        <a:xfrm>
          <a:off x="9401175" y="1020398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8961DCCB-A0B5-4FFB-9660-D9CAC6D0A67C}"/>
            </a:ext>
          </a:extLst>
        </xdr:cNvPr>
        <xdr:cNvSpPr/>
      </xdr:nvSpPr>
      <xdr:spPr>
        <a:xfrm>
          <a:off x="8639175" y="102008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4FF16CB0-83A6-4163-B51B-C04E155D2B70}"/>
            </a:ext>
          </a:extLst>
        </xdr:cNvPr>
        <xdr:cNvSpPr/>
      </xdr:nvSpPr>
      <xdr:spPr>
        <a:xfrm>
          <a:off x="7839075" y="102116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4020E6CC-ADDD-4289-885B-46CD2F6981E7}"/>
            </a:ext>
          </a:extLst>
        </xdr:cNvPr>
        <xdr:cNvSpPr/>
      </xdr:nvSpPr>
      <xdr:spPr>
        <a:xfrm>
          <a:off x="7029450" y="10212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42A3A133-D8F6-4359-8303-172D4F60ABB6}"/>
            </a:ext>
          </a:extLst>
        </xdr:cNvPr>
        <xdr:cNvSpPr/>
      </xdr:nvSpPr>
      <xdr:spPr>
        <a:xfrm>
          <a:off x="6238875" y="102078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C5B0EAC-3A8C-4FAB-A450-2F6C61758FB7}"/>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7404BA5-047B-45D7-B6F8-1EA8E877DB36}"/>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2B3D6A9-4310-4621-8372-C1BD7E4C96CD}"/>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51C13F7-B6A3-4960-98BF-A1B8B201321D}"/>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3F0FA93-E90C-44D5-B815-B2CE589BD163}"/>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149315</xdr:rowOff>
    </xdr:from>
    <xdr:to>
      <xdr:col>55</xdr:col>
      <xdr:colOff>50800</xdr:colOff>
      <xdr:row>64</xdr:row>
      <xdr:rowOff>79465</xdr:rowOff>
    </xdr:to>
    <xdr:sp macro="" textlink="">
      <xdr:nvSpPr>
        <xdr:cNvPr id="244" name="楕円 243">
          <a:extLst>
            <a:ext uri="{FF2B5EF4-FFF2-40B4-BE49-F238E27FC236}">
              <a16:creationId xmlns:a16="http://schemas.microsoft.com/office/drawing/2014/main" id="{39D02A73-62FF-4EFA-8D88-80CE29159455}"/>
            </a:ext>
          </a:extLst>
        </xdr:cNvPr>
        <xdr:cNvSpPr/>
      </xdr:nvSpPr>
      <xdr:spPr>
        <a:xfrm>
          <a:off x="9401175" y="1036011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64242</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F7983AE2-8A7D-434A-A9C3-B067D428E9CB}"/>
            </a:ext>
          </a:extLst>
        </xdr:cNvPr>
        <xdr:cNvSpPr txBox="1"/>
      </xdr:nvSpPr>
      <xdr:spPr>
        <a:xfrm>
          <a:off x="9467850" y="1027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149806</xdr:rowOff>
    </xdr:from>
    <xdr:to>
      <xdr:col>50</xdr:col>
      <xdr:colOff>165100</xdr:colOff>
      <xdr:row>64</xdr:row>
      <xdr:rowOff>79956</xdr:rowOff>
    </xdr:to>
    <xdr:sp macro="" textlink="">
      <xdr:nvSpPr>
        <xdr:cNvPr id="246" name="楕円 245">
          <a:extLst>
            <a:ext uri="{FF2B5EF4-FFF2-40B4-BE49-F238E27FC236}">
              <a16:creationId xmlns:a16="http://schemas.microsoft.com/office/drawing/2014/main" id="{444301EC-BEFC-4D05-AC7B-F92E58ED3E37}"/>
            </a:ext>
          </a:extLst>
        </xdr:cNvPr>
        <xdr:cNvSpPr/>
      </xdr:nvSpPr>
      <xdr:spPr>
        <a:xfrm>
          <a:off x="8639175" y="103606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28665</xdr:rowOff>
    </xdr:from>
    <xdr:to>
      <xdr:col>55</xdr:col>
      <xdr:colOff>0</xdr:colOff>
      <xdr:row>64</xdr:row>
      <xdr:rowOff>29156</xdr:rowOff>
    </xdr:to>
    <xdr:cxnSp macro="">
      <xdr:nvCxnSpPr>
        <xdr:cNvPr id="247" name="直線コネクタ 246">
          <a:extLst>
            <a:ext uri="{FF2B5EF4-FFF2-40B4-BE49-F238E27FC236}">
              <a16:creationId xmlns:a16="http://schemas.microsoft.com/office/drawing/2014/main" id="{EE822335-D846-4F32-83E9-57B41D1E5ED9}"/>
            </a:ext>
          </a:extLst>
        </xdr:cNvPr>
        <xdr:cNvCxnSpPr/>
      </xdr:nvCxnSpPr>
      <xdr:spPr>
        <a:xfrm flipV="1">
          <a:off x="8686800" y="10398215"/>
          <a:ext cx="742950" cy="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150216</xdr:rowOff>
    </xdr:from>
    <xdr:to>
      <xdr:col>46</xdr:col>
      <xdr:colOff>38100</xdr:colOff>
      <xdr:row>64</xdr:row>
      <xdr:rowOff>80366</xdr:rowOff>
    </xdr:to>
    <xdr:sp macro="" textlink="">
      <xdr:nvSpPr>
        <xdr:cNvPr id="248" name="楕円 247">
          <a:extLst>
            <a:ext uri="{FF2B5EF4-FFF2-40B4-BE49-F238E27FC236}">
              <a16:creationId xmlns:a16="http://schemas.microsoft.com/office/drawing/2014/main" id="{3921B68C-AB89-441C-A0B5-115203277026}"/>
            </a:ext>
          </a:extLst>
        </xdr:cNvPr>
        <xdr:cNvSpPr/>
      </xdr:nvSpPr>
      <xdr:spPr>
        <a:xfrm>
          <a:off x="7839075" y="1036101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29156</xdr:rowOff>
    </xdr:from>
    <xdr:to>
      <xdr:col>50</xdr:col>
      <xdr:colOff>114300</xdr:colOff>
      <xdr:row>64</xdr:row>
      <xdr:rowOff>29566</xdr:rowOff>
    </xdr:to>
    <xdr:cxnSp macro="">
      <xdr:nvCxnSpPr>
        <xdr:cNvPr id="249" name="直線コネクタ 248">
          <a:extLst>
            <a:ext uri="{FF2B5EF4-FFF2-40B4-BE49-F238E27FC236}">
              <a16:creationId xmlns:a16="http://schemas.microsoft.com/office/drawing/2014/main" id="{A659E4D5-4065-4B88-BE4C-3175BF097EF2}"/>
            </a:ext>
          </a:extLst>
        </xdr:cNvPr>
        <xdr:cNvCxnSpPr/>
      </xdr:nvCxnSpPr>
      <xdr:spPr>
        <a:xfrm flipV="1">
          <a:off x="7886700" y="10398706"/>
          <a:ext cx="800100" cy="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150912</xdr:rowOff>
    </xdr:from>
    <xdr:to>
      <xdr:col>41</xdr:col>
      <xdr:colOff>101600</xdr:colOff>
      <xdr:row>64</xdr:row>
      <xdr:rowOff>81062</xdr:rowOff>
    </xdr:to>
    <xdr:sp macro="" textlink="">
      <xdr:nvSpPr>
        <xdr:cNvPr id="250" name="楕円 249">
          <a:extLst>
            <a:ext uri="{FF2B5EF4-FFF2-40B4-BE49-F238E27FC236}">
              <a16:creationId xmlns:a16="http://schemas.microsoft.com/office/drawing/2014/main" id="{D1F369D3-3645-4387-8AF3-2E61D5583EA6}"/>
            </a:ext>
          </a:extLst>
        </xdr:cNvPr>
        <xdr:cNvSpPr/>
      </xdr:nvSpPr>
      <xdr:spPr>
        <a:xfrm>
          <a:off x="7029450" y="103617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29566</xdr:rowOff>
    </xdr:from>
    <xdr:to>
      <xdr:col>45</xdr:col>
      <xdr:colOff>177800</xdr:colOff>
      <xdr:row>64</xdr:row>
      <xdr:rowOff>30262</xdr:rowOff>
    </xdr:to>
    <xdr:cxnSp macro="">
      <xdr:nvCxnSpPr>
        <xdr:cNvPr id="251" name="直線コネクタ 250">
          <a:extLst>
            <a:ext uri="{FF2B5EF4-FFF2-40B4-BE49-F238E27FC236}">
              <a16:creationId xmlns:a16="http://schemas.microsoft.com/office/drawing/2014/main" id="{7CFC22EF-9B23-4088-A379-D44C95F44E78}"/>
            </a:ext>
          </a:extLst>
        </xdr:cNvPr>
        <xdr:cNvCxnSpPr/>
      </xdr:nvCxnSpPr>
      <xdr:spPr>
        <a:xfrm flipV="1">
          <a:off x="7077075" y="10399116"/>
          <a:ext cx="809625" cy="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151967</xdr:rowOff>
    </xdr:from>
    <xdr:to>
      <xdr:col>36</xdr:col>
      <xdr:colOff>165100</xdr:colOff>
      <xdr:row>64</xdr:row>
      <xdr:rowOff>82117</xdr:rowOff>
    </xdr:to>
    <xdr:sp macro="" textlink="">
      <xdr:nvSpPr>
        <xdr:cNvPr id="252" name="楕円 251">
          <a:extLst>
            <a:ext uri="{FF2B5EF4-FFF2-40B4-BE49-F238E27FC236}">
              <a16:creationId xmlns:a16="http://schemas.microsoft.com/office/drawing/2014/main" id="{5FDDC1D8-9BF9-43D3-A8BA-9487BE64ADA6}"/>
            </a:ext>
          </a:extLst>
        </xdr:cNvPr>
        <xdr:cNvSpPr/>
      </xdr:nvSpPr>
      <xdr:spPr>
        <a:xfrm>
          <a:off x="6238875" y="1036276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30262</xdr:rowOff>
    </xdr:from>
    <xdr:to>
      <xdr:col>41</xdr:col>
      <xdr:colOff>50800</xdr:colOff>
      <xdr:row>64</xdr:row>
      <xdr:rowOff>31317</xdr:rowOff>
    </xdr:to>
    <xdr:cxnSp macro="">
      <xdr:nvCxnSpPr>
        <xdr:cNvPr id="253" name="直線コネクタ 252">
          <a:extLst>
            <a:ext uri="{FF2B5EF4-FFF2-40B4-BE49-F238E27FC236}">
              <a16:creationId xmlns:a16="http://schemas.microsoft.com/office/drawing/2014/main" id="{EA8FF2B0-B861-4F96-8948-861841F11CE3}"/>
            </a:ext>
          </a:extLst>
        </xdr:cNvPr>
        <xdr:cNvCxnSpPr/>
      </xdr:nvCxnSpPr>
      <xdr:spPr>
        <a:xfrm flipV="1">
          <a:off x="6286500" y="10399812"/>
          <a:ext cx="790575" cy="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D0AFA93-FD2A-48EA-8D11-307C1552BF74}"/>
            </a:ext>
          </a:extLst>
        </xdr:cNvPr>
        <xdr:cNvSpPr txBox="1"/>
      </xdr:nvSpPr>
      <xdr:spPr>
        <a:xfrm>
          <a:off x="8399995" y="998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7E614F57-E7B1-48B1-8CB5-6DE9843EA58C}"/>
            </a:ext>
          </a:extLst>
        </xdr:cNvPr>
        <xdr:cNvSpPr txBox="1"/>
      </xdr:nvSpPr>
      <xdr:spPr>
        <a:xfrm>
          <a:off x="7609420" y="9999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6867E503-09A9-439B-AFA7-881453A507AD}"/>
            </a:ext>
          </a:extLst>
        </xdr:cNvPr>
        <xdr:cNvSpPr txBox="1"/>
      </xdr:nvSpPr>
      <xdr:spPr>
        <a:xfrm>
          <a:off x="6818845" y="10000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41B2D6FB-E0D5-467F-85AC-5A2AB9620790}"/>
            </a:ext>
          </a:extLst>
        </xdr:cNvPr>
        <xdr:cNvSpPr txBox="1"/>
      </xdr:nvSpPr>
      <xdr:spPr>
        <a:xfrm>
          <a:off x="6009220" y="9992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71083</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66ED631C-51FE-4523-8953-AB03F266A89D}"/>
            </a:ext>
          </a:extLst>
        </xdr:cNvPr>
        <xdr:cNvSpPr txBox="1"/>
      </xdr:nvSpPr>
      <xdr:spPr>
        <a:xfrm>
          <a:off x="8429136" y="1044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71493</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D8B24E8C-CFB9-4663-AB0D-A9C357FDBE25}"/>
            </a:ext>
          </a:extLst>
        </xdr:cNvPr>
        <xdr:cNvSpPr txBox="1"/>
      </xdr:nvSpPr>
      <xdr:spPr>
        <a:xfrm>
          <a:off x="7648086" y="10441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72189</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3FB3E19D-E456-4AA4-A079-FA8CDAE0BFD1}"/>
            </a:ext>
          </a:extLst>
        </xdr:cNvPr>
        <xdr:cNvSpPr txBox="1"/>
      </xdr:nvSpPr>
      <xdr:spPr>
        <a:xfrm>
          <a:off x="6847986" y="10441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73244</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3FCFD5AB-B06B-49E5-910B-B71187B9C1FF}"/>
            </a:ext>
          </a:extLst>
        </xdr:cNvPr>
        <xdr:cNvSpPr txBox="1"/>
      </xdr:nvSpPr>
      <xdr:spPr>
        <a:xfrm>
          <a:off x="6038361" y="10445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CC19159-B199-4210-844D-94ACF9DD7833}"/>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30F3D1D3-2717-4B97-844C-6F985217FD50}"/>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7A43EBF5-2363-4BA0-8817-F22DC4BF2973}"/>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19CDF9AA-8661-4F4B-8A16-E8968FB6B589}"/>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9A8F5607-0FBB-4A9D-82EB-42CA635DE701}"/>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6CDF2DA-21B3-4A8D-9EE5-27BC87C65810}"/>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CBDD22BC-050A-498E-A0AD-1DDC01F887CA}"/>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587E56AE-9D9F-4D6E-8D92-519B1C80279D}"/>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28208DDC-AEBA-4EED-87A0-CA9C7A5C9A09}"/>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17F93BD9-6F56-4C50-983F-6863EF5A73CF}"/>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33FB526C-FBD2-4E9F-AB8B-40CDEA150A6C}"/>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31015529-0BCC-47E8-B591-8C1295077AC8}"/>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FD38D631-CABB-4D25-8206-187856DFDAC0}"/>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8CBC957D-F298-4C26-9F76-EED746B85905}"/>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A016EE70-C765-4228-A91E-3322B1FC5B00}"/>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22F1C198-2365-425E-B0ED-1BB111342CF4}"/>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83329F57-6EBB-47F6-971A-7E3A50E0D8BF}"/>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4EC0229F-50E6-4F02-BB53-DE93DD310B74}"/>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60CEE0F9-7446-4244-BD46-1A48F2BAA8BC}"/>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BD08B06A-F885-4614-B7CF-88D693445E87}"/>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548D9C20-32B1-46FC-AB08-DDFFF29AC5BC}"/>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542E754B-1660-4507-AD64-F7823B52F2AD}"/>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4B0AA651-0AA4-4F85-80B2-37247B127294}"/>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F9CB9E29-03B9-43AA-985B-63FDE7A67B7C}"/>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19BA7E49-6973-4013-842D-434FF01A4179}"/>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8B2DFBC1-BBAC-47FB-B657-D161967BAEF8}"/>
            </a:ext>
          </a:extLst>
        </xdr:cNvPr>
        <xdr:cNvCxnSpPr/>
      </xdr:nvCxnSpPr>
      <xdr:spPr>
        <a:xfrm flipV="1">
          <a:off x="4180840" y="12687481"/>
          <a:ext cx="0" cy="1406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CAABC343-4AD7-44F0-966C-1488F4BD0B4B}"/>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A768417C-7F6A-4274-9CF0-8616CB5FCA84}"/>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3D735F45-241E-4143-9547-5B08DD23D337}"/>
            </a:ext>
          </a:extLst>
        </xdr:cNvPr>
        <xdr:cNvSpPr txBox="1"/>
      </xdr:nvSpPr>
      <xdr:spPr>
        <a:xfrm>
          <a:off x="4219575" y="124754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FA11B3AA-02A5-44B5-B606-9C48EB9637FA}"/>
            </a:ext>
          </a:extLst>
        </xdr:cNvPr>
        <xdr:cNvCxnSpPr/>
      </xdr:nvCxnSpPr>
      <xdr:spPr>
        <a:xfrm>
          <a:off x="4105275" y="126874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324A37D1-1947-4C45-9E82-310C1E6C740E}"/>
            </a:ext>
          </a:extLst>
        </xdr:cNvPr>
        <xdr:cNvSpPr txBox="1"/>
      </xdr:nvSpPr>
      <xdr:spPr>
        <a:xfrm>
          <a:off x="4219575" y="133840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19E40060-3B1B-4AAD-A4AA-F758BCC101B6}"/>
            </a:ext>
          </a:extLst>
        </xdr:cNvPr>
        <xdr:cNvSpPr/>
      </xdr:nvSpPr>
      <xdr:spPr>
        <a:xfrm>
          <a:off x="4124325" y="1352314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890768FF-8D07-497A-81CF-7049F29C52C9}"/>
            </a:ext>
          </a:extLst>
        </xdr:cNvPr>
        <xdr:cNvSpPr/>
      </xdr:nvSpPr>
      <xdr:spPr>
        <a:xfrm>
          <a:off x="3381375" y="135165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065CBD32-361B-47B7-B6A5-E9C9BE99CB43}"/>
            </a:ext>
          </a:extLst>
        </xdr:cNvPr>
        <xdr:cNvSpPr/>
      </xdr:nvSpPr>
      <xdr:spPr>
        <a:xfrm>
          <a:off x="2571750"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ED556813-F330-4731-AF01-26CF6DDF1BE9}"/>
            </a:ext>
          </a:extLst>
        </xdr:cNvPr>
        <xdr:cNvSpPr/>
      </xdr:nvSpPr>
      <xdr:spPr>
        <a:xfrm>
          <a:off x="1781175" y="134313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B9F70AB2-78EE-4367-94F1-9FC28EB167FA}"/>
            </a:ext>
          </a:extLst>
        </xdr:cNvPr>
        <xdr:cNvSpPr/>
      </xdr:nvSpPr>
      <xdr:spPr>
        <a:xfrm>
          <a:off x="981075" y="134904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F0320B5-1455-4E91-BAFB-7AB64CA95EF8}"/>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87D0E60-A868-4DBF-89E7-2AF078945A15}"/>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13D967F-328C-4381-8A99-ED6FCA584F15}"/>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D48273D-BEE6-4CE4-ADC1-E9894FF49AE3}"/>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FD6C26E-A216-4ADF-9593-913C92D0A353}"/>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75474</xdr:rowOff>
    </xdr:from>
    <xdr:to>
      <xdr:col>24</xdr:col>
      <xdr:colOff>114300</xdr:colOff>
      <xdr:row>86</xdr:row>
      <xdr:rowOff>5624</xdr:rowOff>
    </xdr:to>
    <xdr:sp macro="" textlink="">
      <xdr:nvSpPr>
        <xdr:cNvPr id="303" name="楕円 302">
          <a:extLst>
            <a:ext uri="{FF2B5EF4-FFF2-40B4-BE49-F238E27FC236}">
              <a16:creationId xmlns:a16="http://schemas.microsoft.com/office/drawing/2014/main" id="{FD7C66F0-470D-47F9-A315-2BEE5A00CFCB}"/>
            </a:ext>
          </a:extLst>
        </xdr:cNvPr>
        <xdr:cNvSpPr/>
      </xdr:nvSpPr>
      <xdr:spPr>
        <a:xfrm>
          <a:off x="4124325" y="1384862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53901</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692C5AB-97F7-472E-9D96-A593739026D9}"/>
            </a:ext>
          </a:extLst>
        </xdr:cNvPr>
        <xdr:cNvSpPr txBox="1"/>
      </xdr:nvSpPr>
      <xdr:spPr>
        <a:xfrm>
          <a:off x="4219575" y="1382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11793</xdr:rowOff>
    </xdr:from>
    <xdr:to>
      <xdr:col>20</xdr:col>
      <xdr:colOff>38100</xdr:colOff>
      <xdr:row>86</xdr:row>
      <xdr:rowOff>113393</xdr:rowOff>
    </xdr:to>
    <xdr:sp macro="" textlink="">
      <xdr:nvSpPr>
        <xdr:cNvPr id="305" name="楕円 304">
          <a:extLst>
            <a:ext uri="{FF2B5EF4-FFF2-40B4-BE49-F238E27FC236}">
              <a16:creationId xmlns:a16="http://schemas.microsoft.com/office/drawing/2014/main" id="{1FD31E77-CC78-4903-9989-076029C62ADE}"/>
            </a:ext>
          </a:extLst>
        </xdr:cNvPr>
        <xdr:cNvSpPr/>
      </xdr:nvSpPr>
      <xdr:spPr>
        <a:xfrm>
          <a:off x="3381375" y="1394369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126274</xdr:rowOff>
    </xdr:from>
    <xdr:to>
      <xdr:col>24</xdr:col>
      <xdr:colOff>63500</xdr:colOff>
      <xdr:row>86</xdr:row>
      <xdr:rowOff>62593</xdr:rowOff>
    </xdr:to>
    <xdr:cxnSp macro="">
      <xdr:nvCxnSpPr>
        <xdr:cNvPr id="306" name="直線コネクタ 305">
          <a:extLst>
            <a:ext uri="{FF2B5EF4-FFF2-40B4-BE49-F238E27FC236}">
              <a16:creationId xmlns:a16="http://schemas.microsoft.com/office/drawing/2014/main" id="{DC6F16AE-97A7-4B90-A046-B8A8D1B66462}"/>
            </a:ext>
          </a:extLst>
        </xdr:cNvPr>
        <xdr:cNvCxnSpPr/>
      </xdr:nvCxnSpPr>
      <xdr:spPr>
        <a:xfrm flipV="1">
          <a:off x="3429000" y="13896249"/>
          <a:ext cx="752475" cy="104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170180</xdr:rowOff>
    </xdr:from>
    <xdr:to>
      <xdr:col>15</xdr:col>
      <xdr:colOff>101600</xdr:colOff>
      <xdr:row>86</xdr:row>
      <xdr:rowOff>100330</xdr:rowOff>
    </xdr:to>
    <xdr:sp macro="" textlink="">
      <xdr:nvSpPr>
        <xdr:cNvPr id="307" name="楕円 306">
          <a:extLst>
            <a:ext uri="{FF2B5EF4-FFF2-40B4-BE49-F238E27FC236}">
              <a16:creationId xmlns:a16="http://schemas.microsoft.com/office/drawing/2014/main" id="{75FB7935-B1DB-486E-829D-3FE7D5D401DC}"/>
            </a:ext>
          </a:extLst>
        </xdr:cNvPr>
        <xdr:cNvSpPr/>
      </xdr:nvSpPr>
      <xdr:spPr>
        <a:xfrm>
          <a:off x="2571750" y="139338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49530</xdr:rowOff>
    </xdr:from>
    <xdr:to>
      <xdr:col>19</xdr:col>
      <xdr:colOff>177800</xdr:colOff>
      <xdr:row>86</xdr:row>
      <xdr:rowOff>62593</xdr:rowOff>
    </xdr:to>
    <xdr:cxnSp macro="">
      <xdr:nvCxnSpPr>
        <xdr:cNvPr id="308" name="直線コネクタ 307">
          <a:extLst>
            <a:ext uri="{FF2B5EF4-FFF2-40B4-BE49-F238E27FC236}">
              <a16:creationId xmlns:a16="http://schemas.microsoft.com/office/drawing/2014/main" id="{739F0C46-DE76-42CA-BC7E-A31338FD6E3B}"/>
            </a:ext>
          </a:extLst>
        </xdr:cNvPr>
        <xdr:cNvCxnSpPr/>
      </xdr:nvCxnSpPr>
      <xdr:spPr>
        <a:xfrm>
          <a:off x="2619375" y="13981430"/>
          <a:ext cx="809625" cy="1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155484</xdr:rowOff>
    </xdr:from>
    <xdr:to>
      <xdr:col>10</xdr:col>
      <xdr:colOff>165100</xdr:colOff>
      <xdr:row>86</xdr:row>
      <xdr:rowOff>85634</xdr:rowOff>
    </xdr:to>
    <xdr:sp macro="" textlink="">
      <xdr:nvSpPr>
        <xdr:cNvPr id="309" name="楕円 308">
          <a:extLst>
            <a:ext uri="{FF2B5EF4-FFF2-40B4-BE49-F238E27FC236}">
              <a16:creationId xmlns:a16="http://schemas.microsoft.com/office/drawing/2014/main" id="{6D80DB54-7E8B-4291-B129-865DDC134FCE}"/>
            </a:ext>
          </a:extLst>
        </xdr:cNvPr>
        <xdr:cNvSpPr/>
      </xdr:nvSpPr>
      <xdr:spPr>
        <a:xfrm>
          <a:off x="1781175" y="1392863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34834</xdr:rowOff>
    </xdr:from>
    <xdr:to>
      <xdr:col>15</xdr:col>
      <xdr:colOff>50800</xdr:colOff>
      <xdr:row>86</xdr:row>
      <xdr:rowOff>49530</xdr:rowOff>
    </xdr:to>
    <xdr:cxnSp macro="">
      <xdr:nvCxnSpPr>
        <xdr:cNvPr id="310" name="直線コネクタ 309">
          <a:extLst>
            <a:ext uri="{FF2B5EF4-FFF2-40B4-BE49-F238E27FC236}">
              <a16:creationId xmlns:a16="http://schemas.microsoft.com/office/drawing/2014/main" id="{33FE69AF-C225-499F-9CEB-3A1A935317D6}"/>
            </a:ext>
          </a:extLst>
        </xdr:cNvPr>
        <xdr:cNvCxnSpPr/>
      </xdr:nvCxnSpPr>
      <xdr:spPr>
        <a:xfrm>
          <a:off x="1828800" y="13966734"/>
          <a:ext cx="790575"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135889</xdr:rowOff>
    </xdr:from>
    <xdr:to>
      <xdr:col>6</xdr:col>
      <xdr:colOff>38100</xdr:colOff>
      <xdr:row>86</xdr:row>
      <xdr:rowOff>66039</xdr:rowOff>
    </xdr:to>
    <xdr:sp macro="" textlink="">
      <xdr:nvSpPr>
        <xdr:cNvPr id="311" name="楕円 310">
          <a:extLst>
            <a:ext uri="{FF2B5EF4-FFF2-40B4-BE49-F238E27FC236}">
              <a16:creationId xmlns:a16="http://schemas.microsoft.com/office/drawing/2014/main" id="{AD77C88C-F72D-4E54-AED0-9DD848B332D1}"/>
            </a:ext>
          </a:extLst>
        </xdr:cNvPr>
        <xdr:cNvSpPr/>
      </xdr:nvSpPr>
      <xdr:spPr>
        <a:xfrm>
          <a:off x="981075" y="139090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15239</xdr:rowOff>
    </xdr:from>
    <xdr:to>
      <xdr:col>10</xdr:col>
      <xdr:colOff>114300</xdr:colOff>
      <xdr:row>86</xdr:row>
      <xdr:rowOff>34834</xdr:rowOff>
    </xdr:to>
    <xdr:cxnSp macro="">
      <xdr:nvCxnSpPr>
        <xdr:cNvPr id="312" name="直線コネクタ 311">
          <a:extLst>
            <a:ext uri="{FF2B5EF4-FFF2-40B4-BE49-F238E27FC236}">
              <a16:creationId xmlns:a16="http://schemas.microsoft.com/office/drawing/2014/main" id="{2E2CE315-0574-4ADD-A7BA-837B72E4A86C}"/>
            </a:ext>
          </a:extLst>
        </xdr:cNvPr>
        <xdr:cNvCxnSpPr/>
      </xdr:nvCxnSpPr>
      <xdr:spPr>
        <a:xfrm>
          <a:off x="1028700" y="13947139"/>
          <a:ext cx="8001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A87F0397-62D5-4F9F-AD07-A2BCCC03EE8F}"/>
            </a:ext>
          </a:extLst>
        </xdr:cNvPr>
        <xdr:cNvSpPr txBox="1"/>
      </xdr:nvSpPr>
      <xdr:spPr>
        <a:xfrm>
          <a:off x="3239144" y="13294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C67F5EC5-CDA8-4D9A-A850-F3996BD0D9F3}"/>
            </a:ext>
          </a:extLst>
        </xdr:cNvPr>
        <xdr:cNvSpPr txBox="1"/>
      </xdr:nvSpPr>
      <xdr:spPr>
        <a:xfrm>
          <a:off x="2439044" y="13227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C0A61970-D45B-491B-9100-2A7D4F5A8DD2}"/>
            </a:ext>
          </a:extLst>
        </xdr:cNvPr>
        <xdr:cNvSpPr txBox="1"/>
      </xdr:nvSpPr>
      <xdr:spPr>
        <a:xfrm>
          <a:off x="1648469" y="1320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16" name="n_4aveValue【公営住宅】&#10;有形固定資産減価償却率">
          <a:extLst>
            <a:ext uri="{FF2B5EF4-FFF2-40B4-BE49-F238E27FC236}">
              <a16:creationId xmlns:a16="http://schemas.microsoft.com/office/drawing/2014/main" id="{75A1A58B-D927-4082-8865-C1A0EB0FD161}"/>
            </a:ext>
          </a:extLst>
        </xdr:cNvPr>
        <xdr:cNvSpPr txBox="1"/>
      </xdr:nvSpPr>
      <xdr:spPr>
        <a:xfrm>
          <a:off x="848369" y="13287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104520</xdr:rowOff>
    </xdr:from>
    <xdr:ext cx="405111" cy="259045"/>
    <xdr:sp macro="" textlink="">
      <xdr:nvSpPr>
        <xdr:cNvPr id="317" name="n_1mainValue【公営住宅】&#10;有形固定資産減価償却率">
          <a:extLst>
            <a:ext uri="{FF2B5EF4-FFF2-40B4-BE49-F238E27FC236}">
              <a16:creationId xmlns:a16="http://schemas.microsoft.com/office/drawing/2014/main" id="{AFD16925-CFF8-427A-A067-1F7B67C4523D}"/>
            </a:ext>
          </a:extLst>
        </xdr:cNvPr>
        <xdr:cNvSpPr txBox="1"/>
      </xdr:nvSpPr>
      <xdr:spPr>
        <a:xfrm>
          <a:off x="3239144" y="14042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91457</xdr:rowOff>
    </xdr:from>
    <xdr:ext cx="405111" cy="259045"/>
    <xdr:sp macro="" textlink="">
      <xdr:nvSpPr>
        <xdr:cNvPr id="318" name="n_2mainValue【公営住宅】&#10;有形固定資産減価償却率">
          <a:extLst>
            <a:ext uri="{FF2B5EF4-FFF2-40B4-BE49-F238E27FC236}">
              <a16:creationId xmlns:a16="http://schemas.microsoft.com/office/drawing/2014/main" id="{CF547963-7B55-49B1-9202-782A99E4F64C}"/>
            </a:ext>
          </a:extLst>
        </xdr:cNvPr>
        <xdr:cNvSpPr txBox="1"/>
      </xdr:nvSpPr>
      <xdr:spPr>
        <a:xfrm>
          <a:off x="24390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76761</xdr:rowOff>
    </xdr:from>
    <xdr:ext cx="405111" cy="259045"/>
    <xdr:sp macro="" textlink="">
      <xdr:nvSpPr>
        <xdr:cNvPr id="319" name="n_3mainValue【公営住宅】&#10;有形固定資産減価償却率">
          <a:extLst>
            <a:ext uri="{FF2B5EF4-FFF2-40B4-BE49-F238E27FC236}">
              <a16:creationId xmlns:a16="http://schemas.microsoft.com/office/drawing/2014/main" id="{EE28136B-0B6C-4252-9B00-33B7C1D4C552}"/>
            </a:ext>
          </a:extLst>
        </xdr:cNvPr>
        <xdr:cNvSpPr txBox="1"/>
      </xdr:nvSpPr>
      <xdr:spPr>
        <a:xfrm>
          <a:off x="1648469" y="14011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57166</xdr:rowOff>
    </xdr:from>
    <xdr:ext cx="405111" cy="259045"/>
    <xdr:sp macro="" textlink="">
      <xdr:nvSpPr>
        <xdr:cNvPr id="320" name="n_4mainValue【公営住宅】&#10;有形固定資産減価償却率">
          <a:extLst>
            <a:ext uri="{FF2B5EF4-FFF2-40B4-BE49-F238E27FC236}">
              <a16:creationId xmlns:a16="http://schemas.microsoft.com/office/drawing/2014/main" id="{E2DF03EC-DEE7-479E-AF66-75F131A4EE51}"/>
            </a:ext>
          </a:extLst>
        </xdr:cNvPr>
        <xdr:cNvSpPr txBox="1"/>
      </xdr:nvSpPr>
      <xdr:spPr>
        <a:xfrm>
          <a:off x="848369" y="13992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D85828C6-9193-4DC0-84DD-5F4453425828}"/>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691C21D5-A3CF-4CCB-BC81-9D8C859E8D1D}"/>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29BF7363-8F34-4395-9527-9B7564B7B469}"/>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A3B2AA9F-0B08-4AC6-A1B2-3DAB25D0AE45}"/>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9639B153-4DB2-4A5A-A82F-642233F51978}"/>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51E44F76-19A2-4EC6-BF76-8121B979D224}"/>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764F0A2A-0915-4721-A69F-B3E376AF934E}"/>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BED312CD-A4D2-44A8-BFA6-24D0A3BE1EC1}"/>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3CD388A9-5634-408A-A517-911579AF5F99}"/>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E797D9BD-7827-4543-9DA7-86334975B9D0}"/>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E6B01694-6721-4FCA-BCA0-E542A5545900}"/>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3FAACC11-1713-48B9-A52D-ECE1C519CD3C}"/>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8A464E53-CE6D-4A8B-8588-CC668A37C98B}"/>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D9A611C4-F5FF-4103-B0AC-1A7C47FAC0BA}"/>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E6E85F92-66A9-4DFC-A9B7-58D6AD8E04E5}"/>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B8F75362-962A-4103-B412-962E69CA885E}"/>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A3FF52A-D34A-424E-AF7B-197C1A992EAD}"/>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F6D3A5D5-BD61-4452-8F83-B93FD4FDA253}"/>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51C5FAED-29BE-46AD-909C-AF2DD127B3AC}"/>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6164069D-30C3-489E-B1C6-2E54B5C26EFC}"/>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46FDC724-1BB4-494F-939B-BB24F140A225}"/>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9679B05A-5A54-433A-A6E4-91EC5EB11FD1}"/>
            </a:ext>
          </a:extLst>
        </xdr:cNvPr>
        <xdr:cNvCxnSpPr/>
      </xdr:nvCxnSpPr>
      <xdr:spPr>
        <a:xfrm flipV="1">
          <a:off x="9429115" y="12676860"/>
          <a:ext cx="0" cy="1293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2211462C-A97F-4743-95DC-B1F1E943E96F}"/>
            </a:ext>
          </a:extLst>
        </xdr:cNvPr>
        <xdr:cNvSpPr txBox="1"/>
      </xdr:nvSpPr>
      <xdr:spPr>
        <a:xfrm>
          <a:off x="9467850" y="13974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F7C13275-BA75-471C-AB2A-2BFAF50FA26F}"/>
            </a:ext>
          </a:extLst>
        </xdr:cNvPr>
        <xdr:cNvCxnSpPr/>
      </xdr:nvCxnSpPr>
      <xdr:spPr>
        <a:xfrm>
          <a:off x="9363075" y="1397020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B6A0C34E-206D-41B5-914B-7CAE41F07CB2}"/>
            </a:ext>
          </a:extLst>
        </xdr:cNvPr>
        <xdr:cNvSpPr txBox="1"/>
      </xdr:nvSpPr>
      <xdr:spPr>
        <a:xfrm>
          <a:off x="9467850" y="12471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75F2BD8E-D0BE-4F58-9A24-3671F41F90E1}"/>
            </a:ext>
          </a:extLst>
        </xdr:cNvPr>
        <xdr:cNvCxnSpPr/>
      </xdr:nvCxnSpPr>
      <xdr:spPr>
        <a:xfrm>
          <a:off x="9363075" y="1267686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8247</xdr:rowOff>
    </xdr:from>
    <xdr:ext cx="469744" cy="259045"/>
    <xdr:sp macro="" textlink="">
      <xdr:nvSpPr>
        <xdr:cNvPr id="347" name="【公営住宅】&#10;一人当たり面積平均値テキスト">
          <a:extLst>
            <a:ext uri="{FF2B5EF4-FFF2-40B4-BE49-F238E27FC236}">
              <a16:creationId xmlns:a16="http://schemas.microsoft.com/office/drawing/2014/main" id="{8AB1D8A6-8318-4718-A5D2-5B52C181C21A}"/>
            </a:ext>
          </a:extLst>
        </xdr:cNvPr>
        <xdr:cNvSpPr txBox="1"/>
      </xdr:nvSpPr>
      <xdr:spPr>
        <a:xfrm>
          <a:off x="9467850" y="137845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55D0024F-8C46-4F62-BEF6-88CC84CEE3D6}"/>
            </a:ext>
          </a:extLst>
        </xdr:cNvPr>
        <xdr:cNvSpPr/>
      </xdr:nvSpPr>
      <xdr:spPr>
        <a:xfrm>
          <a:off x="9401175" y="1379979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06AAEC00-CE2D-4243-81EA-AC8E6A2F09B0}"/>
            </a:ext>
          </a:extLst>
        </xdr:cNvPr>
        <xdr:cNvSpPr/>
      </xdr:nvSpPr>
      <xdr:spPr>
        <a:xfrm>
          <a:off x="8639175" y="138004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BCD3A9A8-885D-4F2D-99BD-9021F11F9B9B}"/>
            </a:ext>
          </a:extLst>
        </xdr:cNvPr>
        <xdr:cNvSpPr/>
      </xdr:nvSpPr>
      <xdr:spPr>
        <a:xfrm>
          <a:off x="7839075" y="138034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8794584F-C3BB-4C58-92E1-D46677BD4C57}"/>
            </a:ext>
          </a:extLst>
        </xdr:cNvPr>
        <xdr:cNvSpPr/>
      </xdr:nvSpPr>
      <xdr:spPr>
        <a:xfrm>
          <a:off x="7029450" y="138043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6CAF9898-CBE3-4771-AE2D-83378DA0365F}"/>
            </a:ext>
          </a:extLst>
        </xdr:cNvPr>
        <xdr:cNvSpPr/>
      </xdr:nvSpPr>
      <xdr:spPr>
        <a:xfrm>
          <a:off x="6238875" y="1380413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EFED436-C5BC-4A50-B963-47FB9AAF678D}"/>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F91CD27-ACEE-42D4-A97A-03B6D623802C}"/>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757DC45-6DD4-43AB-AC5A-552A3E949BCB}"/>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DE7EFE7-6129-469A-A7BC-ADA20AE42E0C}"/>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2F3C7E2-32A5-4997-8C09-BD9F9C769B51}"/>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10161</xdr:rowOff>
    </xdr:from>
    <xdr:to>
      <xdr:col>55</xdr:col>
      <xdr:colOff>50800</xdr:colOff>
      <xdr:row>85</xdr:row>
      <xdr:rowOff>111761</xdr:rowOff>
    </xdr:to>
    <xdr:sp macro="" textlink="">
      <xdr:nvSpPr>
        <xdr:cNvPr id="358" name="楕円 357">
          <a:extLst>
            <a:ext uri="{FF2B5EF4-FFF2-40B4-BE49-F238E27FC236}">
              <a16:creationId xmlns:a16="http://schemas.microsoft.com/office/drawing/2014/main" id="{422E13CC-F141-462C-92E4-37F864E27052}"/>
            </a:ext>
          </a:extLst>
        </xdr:cNvPr>
        <xdr:cNvSpPr/>
      </xdr:nvSpPr>
      <xdr:spPr>
        <a:xfrm>
          <a:off x="9401175" y="1378013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33038</xdr:rowOff>
    </xdr:from>
    <xdr:ext cx="469744" cy="259045"/>
    <xdr:sp macro="" textlink="">
      <xdr:nvSpPr>
        <xdr:cNvPr id="359" name="【公営住宅】&#10;一人当たり面積該当値テキスト">
          <a:extLst>
            <a:ext uri="{FF2B5EF4-FFF2-40B4-BE49-F238E27FC236}">
              <a16:creationId xmlns:a16="http://schemas.microsoft.com/office/drawing/2014/main" id="{E0B6872E-8057-4651-A33D-191990605E71}"/>
            </a:ext>
          </a:extLst>
        </xdr:cNvPr>
        <xdr:cNvSpPr txBox="1"/>
      </xdr:nvSpPr>
      <xdr:spPr>
        <a:xfrm>
          <a:off x="9467850" y="136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11074</xdr:rowOff>
    </xdr:from>
    <xdr:to>
      <xdr:col>50</xdr:col>
      <xdr:colOff>165100</xdr:colOff>
      <xdr:row>85</xdr:row>
      <xdr:rowOff>112674</xdr:rowOff>
    </xdr:to>
    <xdr:sp macro="" textlink="">
      <xdr:nvSpPr>
        <xdr:cNvPr id="360" name="楕円 359">
          <a:extLst>
            <a:ext uri="{FF2B5EF4-FFF2-40B4-BE49-F238E27FC236}">
              <a16:creationId xmlns:a16="http://schemas.microsoft.com/office/drawing/2014/main" id="{8896D1A0-1114-4333-90C0-BEBF8047135C}"/>
            </a:ext>
          </a:extLst>
        </xdr:cNvPr>
        <xdr:cNvSpPr/>
      </xdr:nvSpPr>
      <xdr:spPr>
        <a:xfrm>
          <a:off x="8639175" y="1378104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60961</xdr:rowOff>
    </xdr:from>
    <xdr:to>
      <xdr:col>55</xdr:col>
      <xdr:colOff>0</xdr:colOff>
      <xdr:row>85</xdr:row>
      <xdr:rowOff>61874</xdr:rowOff>
    </xdr:to>
    <xdr:cxnSp macro="">
      <xdr:nvCxnSpPr>
        <xdr:cNvPr id="361" name="直線コネクタ 360">
          <a:extLst>
            <a:ext uri="{FF2B5EF4-FFF2-40B4-BE49-F238E27FC236}">
              <a16:creationId xmlns:a16="http://schemas.microsoft.com/office/drawing/2014/main" id="{0205E894-3AAE-4423-916A-D6810CE1EEF7}"/>
            </a:ext>
          </a:extLst>
        </xdr:cNvPr>
        <xdr:cNvCxnSpPr/>
      </xdr:nvCxnSpPr>
      <xdr:spPr>
        <a:xfrm flipV="1">
          <a:off x="8686800" y="13837286"/>
          <a:ext cx="74295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10846</xdr:rowOff>
    </xdr:from>
    <xdr:to>
      <xdr:col>46</xdr:col>
      <xdr:colOff>38100</xdr:colOff>
      <xdr:row>85</xdr:row>
      <xdr:rowOff>112446</xdr:rowOff>
    </xdr:to>
    <xdr:sp macro="" textlink="">
      <xdr:nvSpPr>
        <xdr:cNvPr id="362" name="楕円 361">
          <a:extLst>
            <a:ext uri="{FF2B5EF4-FFF2-40B4-BE49-F238E27FC236}">
              <a16:creationId xmlns:a16="http://schemas.microsoft.com/office/drawing/2014/main" id="{1A4EB952-C488-4B7D-9FF3-D0E6E0C486C5}"/>
            </a:ext>
          </a:extLst>
        </xdr:cNvPr>
        <xdr:cNvSpPr/>
      </xdr:nvSpPr>
      <xdr:spPr>
        <a:xfrm>
          <a:off x="7839075" y="1378082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61646</xdr:rowOff>
    </xdr:from>
    <xdr:to>
      <xdr:col>50</xdr:col>
      <xdr:colOff>114300</xdr:colOff>
      <xdr:row>85</xdr:row>
      <xdr:rowOff>61874</xdr:rowOff>
    </xdr:to>
    <xdr:cxnSp macro="">
      <xdr:nvCxnSpPr>
        <xdr:cNvPr id="363" name="直線コネクタ 362">
          <a:extLst>
            <a:ext uri="{FF2B5EF4-FFF2-40B4-BE49-F238E27FC236}">
              <a16:creationId xmlns:a16="http://schemas.microsoft.com/office/drawing/2014/main" id="{4D90C3A6-CBC3-43EA-9AA6-43205EE0DE98}"/>
            </a:ext>
          </a:extLst>
        </xdr:cNvPr>
        <xdr:cNvCxnSpPr/>
      </xdr:nvCxnSpPr>
      <xdr:spPr>
        <a:xfrm>
          <a:off x="7886700" y="13837971"/>
          <a:ext cx="8001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11303</xdr:rowOff>
    </xdr:from>
    <xdr:to>
      <xdr:col>41</xdr:col>
      <xdr:colOff>101600</xdr:colOff>
      <xdr:row>85</xdr:row>
      <xdr:rowOff>112903</xdr:rowOff>
    </xdr:to>
    <xdr:sp macro="" textlink="">
      <xdr:nvSpPr>
        <xdr:cNvPr id="364" name="楕円 363">
          <a:extLst>
            <a:ext uri="{FF2B5EF4-FFF2-40B4-BE49-F238E27FC236}">
              <a16:creationId xmlns:a16="http://schemas.microsoft.com/office/drawing/2014/main" id="{31979F92-8C85-4649-90FE-D15C961B3D30}"/>
            </a:ext>
          </a:extLst>
        </xdr:cNvPr>
        <xdr:cNvSpPr/>
      </xdr:nvSpPr>
      <xdr:spPr>
        <a:xfrm>
          <a:off x="7029450" y="137812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61646</xdr:rowOff>
    </xdr:from>
    <xdr:to>
      <xdr:col>45</xdr:col>
      <xdr:colOff>177800</xdr:colOff>
      <xdr:row>85</xdr:row>
      <xdr:rowOff>62103</xdr:rowOff>
    </xdr:to>
    <xdr:cxnSp macro="">
      <xdr:nvCxnSpPr>
        <xdr:cNvPr id="365" name="直線コネクタ 364">
          <a:extLst>
            <a:ext uri="{FF2B5EF4-FFF2-40B4-BE49-F238E27FC236}">
              <a16:creationId xmlns:a16="http://schemas.microsoft.com/office/drawing/2014/main" id="{46280563-6644-4D36-98D1-7469BFCF2B26}"/>
            </a:ext>
          </a:extLst>
        </xdr:cNvPr>
        <xdr:cNvCxnSpPr/>
      </xdr:nvCxnSpPr>
      <xdr:spPr>
        <a:xfrm flipV="1">
          <a:off x="7077075" y="13837971"/>
          <a:ext cx="809625"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12218</xdr:rowOff>
    </xdr:from>
    <xdr:to>
      <xdr:col>36</xdr:col>
      <xdr:colOff>165100</xdr:colOff>
      <xdr:row>85</xdr:row>
      <xdr:rowOff>113818</xdr:rowOff>
    </xdr:to>
    <xdr:sp macro="" textlink="">
      <xdr:nvSpPr>
        <xdr:cNvPr id="366" name="楕円 365">
          <a:extLst>
            <a:ext uri="{FF2B5EF4-FFF2-40B4-BE49-F238E27FC236}">
              <a16:creationId xmlns:a16="http://schemas.microsoft.com/office/drawing/2014/main" id="{BD5B1959-36DA-45EE-A12F-C98A830FE502}"/>
            </a:ext>
          </a:extLst>
        </xdr:cNvPr>
        <xdr:cNvSpPr/>
      </xdr:nvSpPr>
      <xdr:spPr>
        <a:xfrm>
          <a:off x="6238875" y="1378219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62103</xdr:rowOff>
    </xdr:from>
    <xdr:to>
      <xdr:col>41</xdr:col>
      <xdr:colOff>50800</xdr:colOff>
      <xdr:row>85</xdr:row>
      <xdr:rowOff>63018</xdr:rowOff>
    </xdr:to>
    <xdr:cxnSp macro="">
      <xdr:nvCxnSpPr>
        <xdr:cNvPr id="367" name="直線コネクタ 366">
          <a:extLst>
            <a:ext uri="{FF2B5EF4-FFF2-40B4-BE49-F238E27FC236}">
              <a16:creationId xmlns:a16="http://schemas.microsoft.com/office/drawing/2014/main" id="{651AF559-C351-4929-A3FD-A1B1DC6B884C}"/>
            </a:ext>
          </a:extLst>
        </xdr:cNvPr>
        <xdr:cNvCxnSpPr/>
      </xdr:nvCxnSpPr>
      <xdr:spPr>
        <a:xfrm flipV="1">
          <a:off x="6286500" y="13838428"/>
          <a:ext cx="790575"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123232</xdr:rowOff>
    </xdr:from>
    <xdr:ext cx="469744" cy="259045"/>
    <xdr:sp macro="" textlink="">
      <xdr:nvSpPr>
        <xdr:cNvPr id="368" name="n_1aveValue【公営住宅】&#10;一人当たり面積">
          <a:extLst>
            <a:ext uri="{FF2B5EF4-FFF2-40B4-BE49-F238E27FC236}">
              <a16:creationId xmlns:a16="http://schemas.microsoft.com/office/drawing/2014/main" id="{B35169E3-AFA7-43EF-AD61-0653EC33A2E0}"/>
            </a:ext>
          </a:extLst>
        </xdr:cNvPr>
        <xdr:cNvSpPr txBox="1"/>
      </xdr:nvSpPr>
      <xdr:spPr>
        <a:xfrm>
          <a:off x="8458277" y="1389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119803</xdr:rowOff>
    </xdr:from>
    <xdr:ext cx="469744" cy="259045"/>
    <xdr:sp macro="" textlink="">
      <xdr:nvSpPr>
        <xdr:cNvPr id="369" name="n_2aveValue【公営住宅】&#10;一人当たり面積">
          <a:extLst>
            <a:ext uri="{FF2B5EF4-FFF2-40B4-BE49-F238E27FC236}">
              <a16:creationId xmlns:a16="http://schemas.microsoft.com/office/drawing/2014/main" id="{3CBAFBD9-A178-44AB-B8DE-ADB3E99C5C8B}"/>
            </a:ext>
          </a:extLst>
        </xdr:cNvPr>
        <xdr:cNvSpPr txBox="1"/>
      </xdr:nvSpPr>
      <xdr:spPr>
        <a:xfrm>
          <a:off x="7677227" y="13896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120718</xdr:rowOff>
    </xdr:from>
    <xdr:ext cx="469744" cy="259045"/>
    <xdr:sp macro="" textlink="">
      <xdr:nvSpPr>
        <xdr:cNvPr id="370" name="n_3aveValue【公営住宅】&#10;一人当たり面積">
          <a:extLst>
            <a:ext uri="{FF2B5EF4-FFF2-40B4-BE49-F238E27FC236}">
              <a16:creationId xmlns:a16="http://schemas.microsoft.com/office/drawing/2014/main" id="{7B84020B-274C-4E10-874B-CF8CC221F9F7}"/>
            </a:ext>
          </a:extLst>
        </xdr:cNvPr>
        <xdr:cNvSpPr txBox="1"/>
      </xdr:nvSpPr>
      <xdr:spPr>
        <a:xfrm>
          <a:off x="6867602" y="13897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126889</xdr:rowOff>
    </xdr:from>
    <xdr:ext cx="469744" cy="259045"/>
    <xdr:sp macro="" textlink="">
      <xdr:nvSpPr>
        <xdr:cNvPr id="371" name="n_4aveValue【公営住宅】&#10;一人当たり面積">
          <a:extLst>
            <a:ext uri="{FF2B5EF4-FFF2-40B4-BE49-F238E27FC236}">
              <a16:creationId xmlns:a16="http://schemas.microsoft.com/office/drawing/2014/main" id="{C74DDD9F-16CB-40A7-A7E0-EA0D98714DB9}"/>
            </a:ext>
          </a:extLst>
        </xdr:cNvPr>
        <xdr:cNvSpPr txBox="1"/>
      </xdr:nvSpPr>
      <xdr:spPr>
        <a:xfrm>
          <a:off x="6067502" y="13896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129201</xdr:rowOff>
    </xdr:from>
    <xdr:ext cx="469744" cy="259045"/>
    <xdr:sp macro="" textlink="">
      <xdr:nvSpPr>
        <xdr:cNvPr id="372" name="n_1mainValue【公営住宅】&#10;一人当たり面積">
          <a:extLst>
            <a:ext uri="{FF2B5EF4-FFF2-40B4-BE49-F238E27FC236}">
              <a16:creationId xmlns:a16="http://schemas.microsoft.com/office/drawing/2014/main" id="{6F4B6E27-7AA5-49C4-BD7E-BBE2C8DDA3E8}"/>
            </a:ext>
          </a:extLst>
        </xdr:cNvPr>
        <xdr:cNvSpPr txBox="1"/>
      </xdr:nvSpPr>
      <xdr:spPr>
        <a:xfrm>
          <a:off x="8458277" y="13575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128973</xdr:rowOff>
    </xdr:from>
    <xdr:ext cx="469744" cy="259045"/>
    <xdr:sp macro="" textlink="">
      <xdr:nvSpPr>
        <xdr:cNvPr id="373" name="n_2mainValue【公営住宅】&#10;一人当たり面積">
          <a:extLst>
            <a:ext uri="{FF2B5EF4-FFF2-40B4-BE49-F238E27FC236}">
              <a16:creationId xmlns:a16="http://schemas.microsoft.com/office/drawing/2014/main" id="{A5009CC9-B8B2-4A1F-BAE9-E012DE7AAFBA}"/>
            </a:ext>
          </a:extLst>
        </xdr:cNvPr>
        <xdr:cNvSpPr txBox="1"/>
      </xdr:nvSpPr>
      <xdr:spPr>
        <a:xfrm>
          <a:off x="7677227" y="13575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129430</xdr:rowOff>
    </xdr:from>
    <xdr:ext cx="469744" cy="259045"/>
    <xdr:sp macro="" textlink="">
      <xdr:nvSpPr>
        <xdr:cNvPr id="374" name="n_3mainValue【公営住宅】&#10;一人当たり面積">
          <a:extLst>
            <a:ext uri="{FF2B5EF4-FFF2-40B4-BE49-F238E27FC236}">
              <a16:creationId xmlns:a16="http://schemas.microsoft.com/office/drawing/2014/main" id="{7782A9F0-5BD5-4CB8-80BB-8AC007E71624}"/>
            </a:ext>
          </a:extLst>
        </xdr:cNvPr>
        <xdr:cNvSpPr txBox="1"/>
      </xdr:nvSpPr>
      <xdr:spPr>
        <a:xfrm>
          <a:off x="6867602" y="13575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130345</xdr:rowOff>
    </xdr:from>
    <xdr:ext cx="469744" cy="259045"/>
    <xdr:sp macro="" textlink="">
      <xdr:nvSpPr>
        <xdr:cNvPr id="375" name="n_4mainValue【公営住宅】&#10;一人当たり面積">
          <a:extLst>
            <a:ext uri="{FF2B5EF4-FFF2-40B4-BE49-F238E27FC236}">
              <a16:creationId xmlns:a16="http://schemas.microsoft.com/office/drawing/2014/main" id="{B824823A-6A95-4E29-8F0B-07770D51BC76}"/>
            </a:ext>
          </a:extLst>
        </xdr:cNvPr>
        <xdr:cNvSpPr txBox="1"/>
      </xdr:nvSpPr>
      <xdr:spPr>
        <a:xfrm>
          <a:off x="6067502" y="13579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5CF74C2B-6272-4D2D-B35A-FDD005D26C66}"/>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3B168047-46E1-41BA-AA5C-3091A2B8A491}"/>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1EBDAC77-4464-4D32-A6DF-3872E31F1973}"/>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364C9C12-767C-4FD8-999D-3EF0BE5D26EA}"/>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52566E5-368B-4482-808F-421EF01B7685}"/>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84194F89-9EF4-466A-973D-244C9697D5B6}"/>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AA266571-6518-4BC8-B28D-82A063427388}"/>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F663CBE2-3395-4B8A-9739-7AD7719CD028}"/>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415A45CF-3986-4CBD-BA3E-B53DF2D7971E}"/>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C11A14E7-DCDD-457E-A43A-8D016C5D9E17}"/>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826E2F79-CFF1-4980-802C-269EE2FAA34A}"/>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ECD6C13D-C7FA-48DB-8A1B-2402CBEA19CE}"/>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788B9F71-3C33-4679-8B4F-D44972B51B2E}"/>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E1FCEDC1-5594-4EE9-9D05-7C80DE83E278}"/>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FBAEBA3D-2494-44CA-B69E-304A45A81C11}"/>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42BBDD9B-7C25-4F85-A67C-392AE823D7AB}"/>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6C66D4B5-329F-4AF7-ADDB-EB829BFD48F7}"/>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829D2A5B-E82A-4CC7-89E3-B0C4D8B247E2}"/>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8EA57241-AD1D-461A-89C5-680967DC3B7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1856D03E-DF83-4B77-8250-92DD04C31FB2}"/>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6C4B69A3-4156-47F2-B172-74DF44B20580}"/>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E5211768-4C50-46E5-9491-1F2F006A8A82}"/>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5B44D55C-3E3C-4492-951F-A0FD1D006C74}"/>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2664B1BB-1402-4FDC-9613-A03EB51942F0}"/>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C096A8A8-65FC-4EF4-9FF8-2B47DC6AFC8A}"/>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B1AF07A5-9EBD-48E2-8935-1C0C8E752BFB}"/>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2D163D53-8C4D-4764-9DE6-9982FB114F48}"/>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91DF5127-7A1D-44F5-B8E9-94ABB0A02D44}"/>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E4CFDFE0-25E5-4A09-8DAA-53D4DE67EA50}"/>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4C2AD2F3-66F5-426A-A761-A46DD56150F6}"/>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FA342EC2-15DF-4159-90E1-D5D0C5185086}"/>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96925E12-4995-49C8-B0F0-B36FA1969D54}"/>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AE3340E8-1A5B-4136-948D-D8DBD97B908E}"/>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3031E961-F1E4-4707-A472-D90C7C0145CF}"/>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78B26F12-9881-4271-ACAF-5D3EDBFA30BE}"/>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93BD4B0A-3453-4B66-8B20-4CB6A8B7BF3C}"/>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21270880-FCD6-4E3F-A5CF-4BF9B82B592B}"/>
            </a:ext>
          </a:extLst>
        </xdr:cNvPr>
        <xdr:cNvSpPr txBox="1"/>
      </xdr:nvSpPr>
      <xdr:spPr>
        <a:xfrm>
          <a:off x="109037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E4D719CD-B380-4671-BF8F-B16FBB513EAD}"/>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3E43D4E7-FEFD-41CF-BF7D-4F66FCF05EA4}"/>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7599AA86-0A21-4A7F-91C7-6DA4B4481C07}"/>
            </a:ext>
          </a:extLst>
        </xdr:cNvPr>
        <xdr:cNvCxnSpPr/>
      </xdr:nvCxnSpPr>
      <xdr:spPr>
        <a:xfrm flipV="1">
          <a:off x="14696439"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5A958189-45A6-451A-9FDD-4D1B250D8C67}"/>
            </a:ext>
          </a:extLst>
        </xdr:cNvPr>
        <xdr:cNvSpPr txBox="1"/>
      </xdr:nvSpPr>
      <xdr:spPr>
        <a:xfrm>
          <a:off x="147351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AA57CF50-4990-4255-B2EB-D989B06A1A53}"/>
            </a:ext>
          </a:extLst>
        </xdr:cNvPr>
        <xdr:cNvCxnSpPr/>
      </xdr:nvCxnSpPr>
      <xdr:spPr>
        <a:xfrm>
          <a:off x="14611350"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4C4B8414-7652-4508-B4EB-4B73930637CD}"/>
            </a:ext>
          </a:extLst>
        </xdr:cNvPr>
        <xdr:cNvSpPr txBox="1"/>
      </xdr:nvSpPr>
      <xdr:spPr>
        <a:xfrm>
          <a:off x="147351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6C62FE39-5372-432B-B6EF-AC38D4F8E6C9}"/>
            </a:ext>
          </a:extLst>
        </xdr:cNvPr>
        <xdr:cNvCxnSpPr/>
      </xdr:nvCxnSpPr>
      <xdr:spPr>
        <a:xfrm>
          <a:off x="14611350"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771EE26E-073D-49D9-B071-7D402AE2ADA2}"/>
            </a:ext>
          </a:extLst>
        </xdr:cNvPr>
        <xdr:cNvSpPr txBox="1"/>
      </xdr:nvSpPr>
      <xdr:spPr>
        <a:xfrm>
          <a:off x="14735175" y="6021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1D666B90-E3AF-48F4-A7ED-A2493E1C7FE0}"/>
            </a:ext>
          </a:extLst>
        </xdr:cNvPr>
        <xdr:cNvSpPr/>
      </xdr:nvSpPr>
      <xdr:spPr>
        <a:xfrm>
          <a:off x="14649450" y="60458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60B6F7E7-27B1-495E-8015-29BAD022BAA2}"/>
            </a:ext>
          </a:extLst>
        </xdr:cNvPr>
        <xdr:cNvSpPr/>
      </xdr:nvSpPr>
      <xdr:spPr>
        <a:xfrm>
          <a:off x="13887450" y="60471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9EDB9256-C616-4B57-945E-257DC6F6F906}"/>
            </a:ext>
          </a:extLst>
        </xdr:cNvPr>
        <xdr:cNvSpPr/>
      </xdr:nvSpPr>
      <xdr:spPr>
        <a:xfrm>
          <a:off x="13096875" y="6047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6937C56D-2A40-4746-86A3-9FB987B98E25}"/>
            </a:ext>
          </a:extLst>
        </xdr:cNvPr>
        <xdr:cNvSpPr/>
      </xdr:nvSpPr>
      <xdr:spPr>
        <a:xfrm>
          <a:off x="12296775" y="60198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13423FCF-9839-4FB0-9B26-E7145BEAB03A}"/>
            </a:ext>
          </a:extLst>
        </xdr:cNvPr>
        <xdr:cNvSpPr/>
      </xdr:nvSpPr>
      <xdr:spPr>
        <a:xfrm>
          <a:off x="11487150" y="60090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B404BA3B-2573-4128-BB72-092C9A784EC5}"/>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FFB32E55-ECDD-45A2-8D08-8C8FFFBC1EDC}"/>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3EB7D78-A844-4A8F-B9C5-29ED1710C874}"/>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1A1892C-699B-4CF4-A030-C8A2FEC82CF4}"/>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D6545C44-3291-47D4-B719-94FCD6E8E898}"/>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135890</xdr:rowOff>
    </xdr:from>
    <xdr:to>
      <xdr:col>85</xdr:col>
      <xdr:colOff>177800</xdr:colOff>
      <xdr:row>36</xdr:row>
      <xdr:rowOff>66040</xdr:rowOff>
    </xdr:to>
    <xdr:sp macro="" textlink="">
      <xdr:nvSpPr>
        <xdr:cNvPr id="431" name="楕円 430">
          <a:extLst>
            <a:ext uri="{FF2B5EF4-FFF2-40B4-BE49-F238E27FC236}">
              <a16:creationId xmlns:a16="http://schemas.microsoft.com/office/drawing/2014/main" id="{DCB160E5-96BC-47FB-895C-15E768B198B9}"/>
            </a:ext>
          </a:extLst>
        </xdr:cNvPr>
        <xdr:cNvSpPr/>
      </xdr:nvSpPr>
      <xdr:spPr>
        <a:xfrm>
          <a:off x="14649450" y="58127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158767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80598C75-09E5-4797-BF70-2CA71CC11507}"/>
            </a:ext>
          </a:extLst>
        </xdr:cNvPr>
        <xdr:cNvSpPr txBox="1"/>
      </xdr:nvSpPr>
      <xdr:spPr>
        <a:xfrm>
          <a:off x="14735175" y="567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140970</xdr:rowOff>
    </xdr:from>
    <xdr:to>
      <xdr:col>81</xdr:col>
      <xdr:colOff>101600</xdr:colOff>
      <xdr:row>36</xdr:row>
      <xdr:rowOff>71120</xdr:rowOff>
    </xdr:to>
    <xdr:sp macro="" textlink="">
      <xdr:nvSpPr>
        <xdr:cNvPr id="433" name="楕円 432">
          <a:extLst>
            <a:ext uri="{FF2B5EF4-FFF2-40B4-BE49-F238E27FC236}">
              <a16:creationId xmlns:a16="http://schemas.microsoft.com/office/drawing/2014/main" id="{97815A95-2858-4924-AB5C-6E74541328BE}"/>
            </a:ext>
          </a:extLst>
        </xdr:cNvPr>
        <xdr:cNvSpPr/>
      </xdr:nvSpPr>
      <xdr:spPr>
        <a:xfrm>
          <a:off x="13887450" y="58210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15240</xdr:rowOff>
    </xdr:from>
    <xdr:to>
      <xdr:col>85</xdr:col>
      <xdr:colOff>127000</xdr:colOff>
      <xdr:row>36</xdr:row>
      <xdr:rowOff>20320</xdr:rowOff>
    </xdr:to>
    <xdr:cxnSp macro="">
      <xdr:nvCxnSpPr>
        <xdr:cNvPr id="434" name="直線コネクタ 433">
          <a:extLst>
            <a:ext uri="{FF2B5EF4-FFF2-40B4-BE49-F238E27FC236}">
              <a16:creationId xmlns:a16="http://schemas.microsoft.com/office/drawing/2014/main" id="{60E5763A-3A78-4C7F-9691-AE09DFE966F3}"/>
            </a:ext>
          </a:extLst>
        </xdr:cNvPr>
        <xdr:cNvCxnSpPr/>
      </xdr:nvCxnSpPr>
      <xdr:spPr>
        <a:xfrm flipV="1">
          <a:off x="13935075" y="5850890"/>
          <a:ext cx="7620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93980</xdr:rowOff>
    </xdr:from>
    <xdr:to>
      <xdr:col>76</xdr:col>
      <xdr:colOff>165100</xdr:colOff>
      <xdr:row>37</xdr:row>
      <xdr:rowOff>24130</xdr:rowOff>
    </xdr:to>
    <xdr:sp macro="" textlink="">
      <xdr:nvSpPr>
        <xdr:cNvPr id="435" name="楕円 434">
          <a:extLst>
            <a:ext uri="{FF2B5EF4-FFF2-40B4-BE49-F238E27FC236}">
              <a16:creationId xmlns:a16="http://schemas.microsoft.com/office/drawing/2014/main" id="{8D980566-7F0E-4076-91DE-9D3341F22090}"/>
            </a:ext>
          </a:extLst>
        </xdr:cNvPr>
        <xdr:cNvSpPr/>
      </xdr:nvSpPr>
      <xdr:spPr>
        <a:xfrm>
          <a:off x="13096875" y="59328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20320</xdr:rowOff>
    </xdr:from>
    <xdr:to>
      <xdr:col>81</xdr:col>
      <xdr:colOff>50800</xdr:colOff>
      <xdr:row>36</xdr:row>
      <xdr:rowOff>144780</xdr:rowOff>
    </xdr:to>
    <xdr:cxnSp macro="">
      <xdr:nvCxnSpPr>
        <xdr:cNvPr id="436" name="直線コネクタ 435">
          <a:extLst>
            <a:ext uri="{FF2B5EF4-FFF2-40B4-BE49-F238E27FC236}">
              <a16:creationId xmlns:a16="http://schemas.microsoft.com/office/drawing/2014/main" id="{B92D1025-1C92-476F-A978-FED8FE37D216}"/>
            </a:ext>
          </a:extLst>
        </xdr:cNvPr>
        <xdr:cNvCxnSpPr/>
      </xdr:nvCxnSpPr>
      <xdr:spPr>
        <a:xfrm flipV="1">
          <a:off x="13144500" y="5859145"/>
          <a:ext cx="790575" cy="121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30480</xdr:rowOff>
    </xdr:from>
    <xdr:to>
      <xdr:col>72</xdr:col>
      <xdr:colOff>38100</xdr:colOff>
      <xdr:row>37</xdr:row>
      <xdr:rowOff>132080</xdr:rowOff>
    </xdr:to>
    <xdr:sp macro="" textlink="">
      <xdr:nvSpPr>
        <xdr:cNvPr id="437" name="楕円 436">
          <a:extLst>
            <a:ext uri="{FF2B5EF4-FFF2-40B4-BE49-F238E27FC236}">
              <a16:creationId xmlns:a16="http://schemas.microsoft.com/office/drawing/2014/main" id="{ED98C259-0807-4BAC-A570-9C1DA8F0497D}"/>
            </a:ext>
          </a:extLst>
        </xdr:cNvPr>
        <xdr:cNvSpPr/>
      </xdr:nvSpPr>
      <xdr:spPr>
        <a:xfrm>
          <a:off x="12296775" y="60280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144780</xdr:rowOff>
    </xdr:from>
    <xdr:to>
      <xdr:col>76</xdr:col>
      <xdr:colOff>114300</xdr:colOff>
      <xdr:row>37</xdr:row>
      <xdr:rowOff>81280</xdr:rowOff>
    </xdr:to>
    <xdr:cxnSp macro="">
      <xdr:nvCxnSpPr>
        <xdr:cNvPr id="438" name="直線コネクタ 437">
          <a:extLst>
            <a:ext uri="{FF2B5EF4-FFF2-40B4-BE49-F238E27FC236}">
              <a16:creationId xmlns:a16="http://schemas.microsoft.com/office/drawing/2014/main" id="{F85CD682-77BE-4289-BDD4-FD5644366D3F}"/>
            </a:ext>
          </a:extLst>
        </xdr:cNvPr>
        <xdr:cNvCxnSpPr/>
      </xdr:nvCxnSpPr>
      <xdr:spPr>
        <a:xfrm flipV="1">
          <a:off x="12344400" y="5980430"/>
          <a:ext cx="8001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170180</xdr:rowOff>
    </xdr:from>
    <xdr:to>
      <xdr:col>67</xdr:col>
      <xdr:colOff>101600</xdr:colOff>
      <xdr:row>37</xdr:row>
      <xdr:rowOff>100330</xdr:rowOff>
    </xdr:to>
    <xdr:sp macro="" textlink="">
      <xdr:nvSpPr>
        <xdr:cNvPr id="439" name="楕円 438">
          <a:extLst>
            <a:ext uri="{FF2B5EF4-FFF2-40B4-BE49-F238E27FC236}">
              <a16:creationId xmlns:a16="http://schemas.microsoft.com/office/drawing/2014/main" id="{5AD06B93-0D31-4CDB-B3F6-C2E15CAF5C03}"/>
            </a:ext>
          </a:extLst>
        </xdr:cNvPr>
        <xdr:cNvSpPr/>
      </xdr:nvSpPr>
      <xdr:spPr>
        <a:xfrm>
          <a:off x="11487150" y="59994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49530</xdr:rowOff>
    </xdr:from>
    <xdr:to>
      <xdr:col>71</xdr:col>
      <xdr:colOff>177800</xdr:colOff>
      <xdr:row>37</xdr:row>
      <xdr:rowOff>81280</xdr:rowOff>
    </xdr:to>
    <xdr:cxnSp macro="">
      <xdr:nvCxnSpPr>
        <xdr:cNvPr id="440" name="直線コネクタ 439">
          <a:extLst>
            <a:ext uri="{FF2B5EF4-FFF2-40B4-BE49-F238E27FC236}">
              <a16:creationId xmlns:a16="http://schemas.microsoft.com/office/drawing/2014/main" id="{8D8A4F10-8005-4179-958D-9BDEDBA40F10}"/>
            </a:ext>
          </a:extLst>
        </xdr:cNvPr>
        <xdr:cNvCxnSpPr/>
      </xdr:nvCxnSpPr>
      <xdr:spPr>
        <a:xfrm>
          <a:off x="11534775" y="6047105"/>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B302A0E6-C804-4439-8DF0-EFF1A3469D21}"/>
            </a:ext>
          </a:extLst>
        </xdr:cNvPr>
        <xdr:cNvSpPr txBox="1"/>
      </xdr:nvSpPr>
      <xdr:spPr>
        <a:xfrm>
          <a:off x="13745219"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D87A3652-C349-4A74-AC36-C4C6C1A33209}"/>
            </a:ext>
          </a:extLst>
        </xdr:cNvPr>
        <xdr:cNvSpPr txBox="1"/>
      </xdr:nvSpPr>
      <xdr:spPr>
        <a:xfrm>
          <a:off x="12964169"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F28838F1-7364-440B-8A17-9AA4AC77756C}"/>
            </a:ext>
          </a:extLst>
        </xdr:cNvPr>
        <xdr:cNvSpPr txBox="1"/>
      </xdr:nvSpPr>
      <xdr:spPr>
        <a:xfrm>
          <a:off x="12164069" y="5817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78FA14CA-D97D-4882-8E41-882CBD6ACFF2}"/>
            </a:ext>
          </a:extLst>
        </xdr:cNvPr>
        <xdr:cNvSpPr txBox="1"/>
      </xdr:nvSpPr>
      <xdr:spPr>
        <a:xfrm>
          <a:off x="113544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87647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B2275955-0907-4976-885E-D45D1C415AFE}"/>
            </a:ext>
          </a:extLst>
        </xdr:cNvPr>
        <xdr:cNvSpPr txBox="1"/>
      </xdr:nvSpPr>
      <xdr:spPr>
        <a:xfrm>
          <a:off x="13745219" y="559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40657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BF49ADCD-116A-4FD7-A32B-6EB111DB7F98}"/>
            </a:ext>
          </a:extLst>
        </xdr:cNvPr>
        <xdr:cNvSpPr txBox="1"/>
      </xdr:nvSpPr>
      <xdr:spPr>
        <a:xfrm>
          <a:off x="12964169" y="57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123207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234D51A4-5CF9-4207-8454-C1CABFF4E1D0}"/>
            </a:ext>
          </a:extLst>
        </xdr:cNvPr>
        <xdr:cNvSpPr txBox="1"/>
      </xdr:nvSpPr>
      <xdr:spPr>
        <a:xfrm>
          <a:off x="12164069"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116857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53B0DE8B-01D5-412A-8E52-B7EE246ACEF9}"/>
            </a:ext>
          </a:extLst>
        </xdr:cNvPr>
        <xdr:cNvSpPr txBox="1"/>
      </xdr:nvSpPr>
      <xdr:spPr>
        <a:xfrm>
          <a:off x="11354444" y="579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71D1B781-65C6-40AE-AFCB-6DBBC8E1A5D9}"/>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1B690DD5-2034-4B7C-8740-F5F9F057A510}"/>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E8ABA4C-56ED-4BB2-9FEF-E7E5406560EF}"/>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F9AC4BB-AB03-48FE-9A28-0429553C14D8}"/>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59B83DC4-F096-4EF3-9355-7A5312C33F2A}"/>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10D7FE59-91D4-4817-AF54-5A00539F8FC3}"/>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42868B64-98F2-477B-966C-22E75236F621}"/>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9A3FC187-B6B4-40FE-9D8F-FCE1B9CC425B}"/>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CE662CA2-FD68-49DC-950C-796B8BFD27C6}"/>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E5DA1D4D-2C67-4A02-B4C6-0DD8E1194962}"/>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01EB5166-EA93-42E4-94E6-93ED3E04B74A}"/>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0816CA30-26E2-4422-8EF6-377454484596}"/>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7EE1E790-34CF-414E-9D83-2BFA30AB2795}"/>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45255753-9055-43DD-B056-1F0055FE2A92}"/>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55748B17-7E0C-4123-97C4-3596601FD4E1}"/>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060BCC0B-46FE-4053-A532-64272ED72620}"/>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034B0BB6-D176-43A5-A439-1F5B875D2EB9}"/>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C592D0A3-0353-415E-8B04-EDC03ECB1A67}"/>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53BF0CA2-3860-4506-B2F5-F99C87F8A204}"/>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081DCA63-97E6-4049-919D-410D771917BD}"/>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A260D192-26C0-4131-A299-884BF6157CFE}"/>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5D11BDE0-D1B5-4D35-BFDE-0A7FD062E75C}"/>
            </a:ext>
          </a:extLst>
        </xdr:cNvPr>
        <xdr:cNvCxnSpPr/>
      </xdr:nvCxnSpPr>
      <xdr:spPr>
        <a:xfrm flipV="1">
          <a:off x="19954239" y="5658866"/>
          <a:ext cx="0" cy="1104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53E86453-DFC5-4A2D-B561-EB6AD818EE5D}"/>
            </a:ext>
          </a:extLst>
        </xdr:cNvPr>
        <xdr:cNvSpPr txBox="1"/>
      </xdr:nvSpPr>
      <xdr:spPr>
        <a:xfrm>
          <a:off x="19992975" y="67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B0CA08B8-5481-4C44-ADC7-2966B973C955}"/>
            </a:ext>
          </a:extLst>
        </xdr:cNvPr>
        <xdr:cNvCxnSpPr/>
      </xdr:nvCxnSpPr>
      <xdr:spPr>
        <a:xfrm>
          <a:off x="19878675" y="676351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3F102C50-FC70-43CC-8D24-38B51807639B}"/>
            </a:ext>
          </a:extLst>
        </xdr:cNvPr>
        <xdr:cNvSpPr txBox="1"/>
      </xdr:nvSpPr>
      <xdr:spPr>
        <a:xfrm>
          <a:off x="19992975" y="544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647121C0-C58D-4AC6-AF8E-B1A1CA262171}"/>
            </a:ext>
          </a:extLst>
        </xdr:cNvPr>
        <xdr:cNvCxnSpPr/>
      </xdr:nvCxnSpPr>
      <xdr:spPr>
        <a:xfrm>
          <a:off x="19878675" y="56588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FA3E0096-2FA6-46E1-9661-F4519A4F45F7}"/>
            </a:ext>
          </a:extLst>
        </xdr:cNvPr>
        <xdr:cNvSpPr txBox="1"/>
      </xdr:nvSpPr>
      <xdr:spPr>
        <a:xfrm>
          <a:off x="19992975" y="6461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28CC7B01-42DF-467C-AAEF-724BEC8A46F3}"/>
            </a:ext>
          </a:extLst>
        </xdr:cNvPr>
        <xdr:cNvSpPr/>
      </xdr:nvSpPr>
      <xdr:spPr>
        <a:xfrm>
          <a:off x="19897725" y="648576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80BC79B4-D120-43C7-80EB-C2F750547626}"/>
            </a:ext>
          </a:extLst>
        </xdr:cNvPr>
        <xdr:cNvSpPr/>
      </xdr:nvSpPr>
      <xdr:spPr>
        <a:xfrm>
          <a:off x="19154775" y="64757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657E3A60-9ECB-4AFA-9897-DED3F8E6B62E}"/>
            </a:ext>
          </a:extLst>
        </xdr:cNvPr>
        <xdr:cNvSpPr/>
      </xdr:nvSpPr>
      <xdr:spPr>
        <a:xfrm>
          <a:off x="18345150" y="64702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B7124609-E625-439B-AB6B-FEF53F38694B}"/>
            </a:ext>
          </a:extLst>
        </xdr:cNvPr>
        <xdr:cNvSpPr/>
      </xdr:nvSpPr>
      <xdr:spPr>
        <a:xfrm>
          <a:off x="17554575" y="646569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022D3DF0-733F-4129-B2FD-55FA5FB11DD0}"/>
            </a:ext>
          </a:extLst>
        </xdr:cNvPr>
        <xdr:cNvSpPr/>
      </xdr:nvSpPr>
      <xdr:spPr>
        <a:xfrm>
          <a:off x="16754475" y="646518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82FB404A-7359-4F8B-AB58-BCAE78D6B8E4}"/>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640B9BAA-6C31-47A2-9716-728D3483D23E}"/>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0D5C5A0-11A1-4E4F-B758-B0D060DB0DCE}"/>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6040F884-B63D-4785-A53F-335F97832125}"/>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7C7DB62-E7B7-4F86-9639-694CD3AB5F19}"/>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105410</xdr:rowOff>
    </xdr:from>
    <xdr:to>
      <xdr:col>116</xdr:col>
      <xdr:colOff>114300</xdr:colOff>
      <xdr:row>40</xdr:row>
      <xdr:rowOff>35560</xdr:rowOff>
    </xdr:to>
    <xdr:sp macro="" textlink="">
      <xdr:nvSpPr>
        <xdr:cNvPr id="486" name="楕円 485">
          <a:extLst>
            <a:ext uri="{FF2B5EF4-FFF2-40B4-BE49-F238E27FC236}">
              <a16:creationId xmlns:a16="http://schemas.microsoft.com/office/drawing/2014/main" id="{7C3D269E-309D-4AAF-8D95-5797708A1105}"/>
            </a:ext>
          </a:extLst>
        </xdr:cNvPr>
        <xdr:cNvSpPr/>
      </xdr:nvSpPr>
      <xdr:spPr>
        <a:xfrm>
          <a:off x="19897725" y="64268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128287</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5689991C-8DCE-4EF2-A11B-B2D12AC66343}"/>
            </a:ext>
          </a:extLst>
        </xdr:cNvPr>
        <xdr:cNvSpPr txBox="1"/>
      </xdr:nvSpPr>
      <xdr:spPr>
        <a:xfrm>
          <a:off x="19992975" y="6287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59690</xdr:rowOff>
    </xdr:from>
    <xdr:to>
      <xdr:col>112</xdr:col>
      <xdr:colOff>38100</xdr:colOff>
      <xdr:row>39</xdr:row>
      <xdr:rowOff>161290</xdr:rowOff>
    </xdr:to>
    <xdr:sp macro="" textlink="">
      <xdr:nvSpPr>
        <xdr:cNvPr id="488" name="楕円 487">
          <a:extLst>
            <a:ext uri="{FF2B5EF4-FFF2-40B4-BE49-F238E27FC236}">
              <a16:creationId xmlns:a16="http://schemas.microsoft.com/office/drawing/2014/main" id="{EDE05E34-1289-4B0F-AAA2-AD3F084DD0B8}"/>
            </a:ext>
          </a:extLst>
        </xdr:cNvPr>
        <xdr:cNvSpPr/>
      </xdr:nvSpPr>
      <xdr:spPr>
        <a:xfrm>
          <a:off x="19154775" y="63842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110490</xdr:rowOff>
    </xdr:from>
    <xdr:to>
      <xdr:col>116</xdr:col>
      <xdr:colOff>63500</xdr:colOff>
      <xdr:row>39</xdr:row>
      <xdr:rowOff>156210</xdr:rowOff>
    </xdr:to>
    <xdr:cxnSp macro="">
      <xdr:nvCxnSpPr>
        <xdr:cNvPr id="489" name="直線コネクタ 488">
          <a:extLst>
            <a:ext uri="{FF2B5EF4-FFF2-40B4-BE49-F238E27FC236}">
              <a16:creationId xmlns:a16="http://schemas.microsoft.com/office/drawing/2014/main" id="{A0F337BD-0A03-40E2-B5CC-7E92C2CFD46E}"/>
            </a:ext>
          </a:extLst>
        </xdr:cNvPr>
        <xdr:cNvCxnSpPr/>
      </xdr:nvCxnSpPr>
      <xdr:spPr>
        <a:xfrm>
          <a:off x="19202400" y="6431915"/>
          <a:ext cx="752475"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96266</xdr:rowOff>
    </xdr:from>
    <xdr:to>
      <xdr:col>107</xdr:col>
      <xdr:colOff>101600</xdr:colOff>
      <xdr:row>40</xdr:row>
      <xdr:rowOff>26416</xdr:rowOff>
    </xdr:to>
    <xdr:sp macro="" textlink="">
      <xdr:nvSpPr>
        <xdr:cNvPr id="490" name="楕円 489">
          <a:extLst>
            <a:ext uri="{FF2B5EF4-FFF2-40B4-BE49-F238E27FC236}">
              <a16:creationId xmlns:a16="http://schemas.microsoft.com/office/drawing/2014/main" id="{4AA098B7-CAF6-4FBF-AB3D-EF7B53B8B01D}"/>
            </a:ext>
          </a:extLst>
        </xdr:cNvPr>
        <xdr:cNvSpPr/>
      </xdr:nvSpPr>
      <xdr:spPr>
        <a:xfrm>
          <a:off x="18345150" y="642086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110490</xdr:rowOff>
    </xdr:from>
    <xdr:to>
      <xdr:col>111</xdr:col>
      <xdr:colOff>177800</xdr:colOff>
      <xdr:row>39</xdr:row>
      <xdr:rowOff>147066</xdr:rowOff>
    </xdr:to>
    <xdr:cxnSp macro="">
      <xdr:nvCxnSpPr>
        <xdr:cNvPr id="491" name="直線コネクタ 490">
          <a:extLst>
            <a:ext uri="{FF2B5EF4-FFF2-40B4-BE49-F238E27FC236}">
              <a16:creationId xmlns:a16="http://schemas.microsoft.com/office/drawing/2014/main" id="{B68C25D0-7C4E-4674-B62E-F625889CD02C}"/>
            </a:ext>
          </a:extLst>
        </xdr:cNvPr>
        <xdr:cNvCxnSpPr/>
      </xdr:nvCxnSpPr>
      <xdr:spPr>
        <a:xfrm flipV="1">
          <a:off x="18392775" y="6431915"/>
          <a:ext cx="809625"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96266</xdr:rowOff>
    </xdr:from>
    <xdr:to>
      <xdr:col>102</xdr:col>
      <xdr:colOff>165100</xdr:colOff>
      <xdr:row>40</xdr:row>
      <xdr:rowOff>26416</xdr:rowOff>
    </xdr:to>
    <xdr:sp macro="" textlink="">
      <xdr:nvSpPr>
        <xdr:cNvPr id="492" name="楕円 491">
          <a:extLst>
            <a:ext uri="{FF2B5EF4-FFF2-40B4-BE49-F238E27FC236}">
              <a16:creationId xmlns:a16="http://schemas.microsoft.com/office/drawing/2014/main" id="{652B53FE-42F5-471A-8B70-1CA1CBF5FC4E}"/>
            </a:ext>
          </a:extLst>
        </xdr:cNvPr>
        <xdr:cNvSpPr/>
      </xdr:nvSpPr>
      <xdr:spPr>
        <a:xfrm>
          <a:off x="17554575" y="64208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147066</xdr:rowOff>
    </xdr:from>
    <xdr:to>
      <xdr:col>107</xdr:col>
      <xdr:colOff>50800</xdr:colOff>
      <xdr:row>39</xdr:row>
      <xdr:rowOff>147066</xdr:rowOff>
    </xdr:to>
    <xdr:cxnSp macro="">
      <xdr:nvCxnSpPr>
        <xdr:cNvPr id="493" name="直線コネクタ 492">
          <a:extLst>
            <a:ext uri="{FF2B5EF4-FFF2-40B4-BE49-F238E27FC236}">
              <a16:creationId xmlns:a16="http://schemas.microsoft.com/office/drawing/2014/main" id="{9D2DBFAA-CEBF-497E-BAF8-FE90E3B989B2}"/>
            </a:ext>
          </a:extLst>
        </xdr:cNvPr>
        <xdr:cNvCxnSpPr/>
      </xdr:nvCxnSpPr>
      <xdr:spPr>
        <a:xfrm>
          <a:off x="17602200" y="646849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98552</xdr:rowOff>
    </xdr:from>
    <xdr:to>
      <xdr:col>98</xdr:col>
      <xdr:colOff>38100</xdr:colOff>
      <xdr:row>40</xdr:row>
      <xdr:rowOff>28702</xdr:rowOff>
    </xdr:to>
    <xdr:sp macro="" textlink="">
      <xdr:nvSpPr>
        <xdr:cNvPr id="494" name="楕円 493">
          <a:extLst>
            <a:ext uri="{FF2B5EF4-FFF2-40B4-BE49-F238E27FC236}">
              <a16:creationId xmlns:a16="http://schemas.microsoft.com/office/drawing/2014/main" id="{74AEDAAD-87B5-414A-89B6-D220C06697E6}"/>
            </a:ext>
          </a:extLst>
        </xdr:cNvPr>
        <xdr:cNvSpPr/>
      </xdr:nvSpPr>
      <xdr:spPr>
        <a:xfrm>
          <a:off x="16754475" y="642632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147066</xdr:rowOff>
    </xdr:from>
    <xdr:to>
      <xdr:col>102</xdr:col>
      <xdr:colOff>114300</xdr:colOff>
      <xdr:row>39</xdr:row>
      <xdr:rowOff>149352</xdr:rowOff>
    </xdr:to>
    <xdr:cxnSp macro="">
      <xdr:nvCxnSpPr>
        <xdr:cNvPr id="495" name="直線コネクタ 494">
          <a:extLst>
            <a:ext uri="{FF2B5EF4-FFF2-40B4-BE49-F238E27FC236}">
              <a16:creationId xmlns:a16="http://schemas.microsoft.com/office/drawing/2014/main" id="{B332252C-784D-4E16-8AC5-4A27713C3CDC}"/>
            </a:ext>
          </a:extLst>
        </xdr:cNvPr>
        <xdr:cNvCxnSpPr/>
      </xdr:nvCxnSpPr>
      <xdr:spPr>
        <a:xfrm flipV="1">
          <a:off x="16802100" y="6468491"/>
          <a:ext cx="800100"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385963DC-A622-4C67-8457-0439D9448367}"/>
            </a:ext>
          </a:extLst>
        </xdr:cNvPr>
        <xdr:cNvSpPr txBox="1"/>
      </xdr:nvSpPr>
      <xdr:spPr>
        <a:xfrm>
          <a:off x="18983402" y="655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8A2D2774-E2D9-49D7-AA18-F136D4C34339}"/>
            </a:ext>
          </a:extLst>
        </xdr:cNvPr>
        <xdr:cNvSpPr txBox="1"/>
      </xdr:nvSpPr>
      <xdr:spPr>
        <a:xfrm>
          <a:off x="18183302" y="655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1710E5C8-1FB6-4909-894F-88468BDB292C}"/>
            </a:ext>
          </a:extLst>
        </xdr:cNvPr>
        <xdr:cNvSpPr txBox="1"/>
      </xdr:nvSpPr>
      <xdr:spPr>
        <a:xfrm>
          <a:off x="17383202" y="6555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2A4C95B5-E00F-4B04-BC0F-718891E51E66}"/>
            </a:ext>
          </a:extLst>
        </xdr:cNvPr>
        <xdr:cNvSpPr txBox="1"/>
      </xdr:nvSpPr>
      <xdr:spPr>
        <a:xfrm>
          <a:off x="16592627" y="654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6367</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FAD76327-F080-4656-BED4-A72D0D8DFC1D}"/>
            </a:ext>
          </a:extLst>
        </xdr:cNvPr>
        <xdr:cNvSpPr txBox="1"/>
      </xdr:nvSpPr>
      <xdr:spPr>
        <a:xfrm>
          <a:off x="18983402" y="6172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42943</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716FAC1F-6743-4EE0-9A62-AEFF26A4F817}"/>
            </a:ext>
          </a:extLst>
        </xdr:cNvPr>
        <xdr:cNvSpPr txBox="1"/>
      </xdr:nvSpPr>
      <xdr:spPr>
        <a:xfrm>
          <a:off x="18183302" y="6208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42943</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FEFF30B4-C71B-4BA0-A8B3-56AA78FA2FE9}"/>
            </a:ext>
          </a:extLst>
        </xdr:cNvPr>
        <xdr:cNvSpPr txBox="1"/>
      </xdr:nvSpPr>
      <xdr:spPr>
        <a:xfrm>
          <a:off x="17383202" y="6208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45229</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85CF408F-CB3A-4DB2-A735-284960A8E7B0}"/>
            </a:ext>
          </a:extLst>
        </xdr:cNvPr>
        <xdr:cNvSpPr txBox="1"/>
      </xdr:nvSpPr>
      <xdr:spPr>
        <a:xfrm>
          <a:off x="16592627" y="6211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120C2C97-E4B3-46E1-B0DF-3588005655D0}"/>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EAEEC82E-AA42-428E-A2D9-7626B141A628}"/>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7C10A8BD-7FE7-47C0-9A38-60DAD2DDF309}"/>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D14B3A50-2963-4413-8583-14D8D2480250}"/>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FD0C08E3-3A88-4322-A124-8055B8D85897}"/>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ECCF0293-4D77-43C8-ABE7-A493ECCD2176}"/>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E2DA35B0-A86A-435C-9180-32AE311EB739}"/>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36937AE0-D910-407B-A925-984C2C458E1D}"/>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D5C19304-2B4F-44E0-B20A-2FA4E45EE9B0}"/>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42464381-0A32-4112-B197-8C350D40E911}"/>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9C3C14AA-C2D0-499F-8952-717C811850D3}"/>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A4715145-1565-4036-B533-551A172E50F3}"/>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2ADD29F2-EDA1-447A-A97B-970A1ACE1418}"/>
            </a:ext>
          </a:extLst>
        </xdr:cNvPr>
        <xdr:cNvSpPr txBox="1"/>
      </xdr:nvSpPr>
      <xdr:spPr>
        <a:xfrm>
          <a:off x="107945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6B321A03-F789-4D38-844D-8B426562548E}"/>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81C824B6-874C-4837-BA1E-678A144EDE9C}"/>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B7BDBE85-A1AE-440B-BC0F-387A11A9A0C2}"/>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84119932-F34E-452C-AB40-1A48D1A2D7F9}"/>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4DBBBAE7-5F1F-497F-9A3A-536ED1CC0612}"/>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F0D92316-0DDE-42F0-9FBB-B46BC8C4038A}"/>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829FA18A-A4E5-495B-88F7-7D0E3F82F8B2}"/>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839C7730-14A5-4AE0-A97E-E08A91AA64E3}"/>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EED8F08D-6155-44C6-9606-3CA412E218EF}"/>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2FEBCD23-DF9C-4FCF-8407-3F4E39327A54}"/>
            </a:ext>
          </a:extLst>
        </xdr:cNvPr>
        <xdr:cNvCxnSpPr/>
      </xdr:nvCxnSpPr>
      <xdr:spPr>
        <a:xfrm flipV="1">
          <a:off x="14696439" y="9076309"/>
          <a:ext cx="0" cy="1131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5F293A93-B442-4C4C-B6A8-EB5E22DCF14E}"/>
            </a:ext>
          </a:extLst>
        </xdr:cNvPr>
        <xdr:cNvSpPr txBox="1"/>
      </xdr:nvSpPr>
      <xdr:spPr>
        <a:xfrm>
          <a:off x="14735175" y="102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454093DB-000A-4ABF-A908-5EBD88FEB695}"/>
            </a:ext>
          </a:extLst>
        </xdr:cNvPr>
        <xdr:cNvCxnSpPr/>
      </xdr:nvCxnSpPr>
      <xdr:spPr>
        <a:xfrm>
          <a:off x="14611350" y="1020800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DC2D4AA5-267E-4E5A-8D37-33796B029158}"/>
            </a:ext>
          </a:extLst>
        </xdr:cNvPr>
        <xdr:cNvSpPr txBox="1"/>
      </xdr:nvSpPr>
      <xdr:spPr>
        <a:xfrm>
          <a:off x="14735175" y="8861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126F43DC-FBCB-4764-BC56-58DE13B5C181}"/>
            </a:ext>
          </a:extLst>
        </xdr:cNvPr>
        <xdr:cNvCxnSpPr/>
      </xdr:nvCxnSpPr>
      <xdr:spPr>
        <a:xfrm>
          <a:off x="14611350" y="90763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36924A1F-1B9B-4B87-8D88-54FDAD30C73A}"/>
            </a:ext>
          </a:extLst>
        </xdr:cNvPr>
        <xdr:cNvSpPr txBox="1"/>
      </xdr:nvSpPr>
      <xdr:spPr>
        <a:xfrm>
          <a:off x="14735175" y="96004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617A1957-91FF-45B5-BC26-A3E2FFA8F09F}"/>
            </a:ext>
          </a:extLst>
        </xdr:cNvPr>
        <xdr:cNvSpPr/>
      </xdr:nvSpPr>
      <xdr:spPr>
        <a:xfrm>
          <a:off x="14649450" y="962202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1340602E-C070-473B-A057-D466CABD2823}"/>
            </a:ext>
          </a:extLst>
        </xdr:cNvPr>
        <xdr:cNvSpPr/>
      </xdr:nvSpPr>
      <xdr:spPr>
        <a:xfrm>
          <a:off x="13887450" y="95909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885EAC00-C15C-4D87-A217-5100B33BD8DA}"/>
            </a:ext>
          </a:extLst>
        </xdr:cNvPr>
        <xdr:cNvSpPr/>
      </xdr:nvSpPr>
      <xdr:spPr>
        <a:xfrm>
          <a:off x="13096875" y="95886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4AA802A1-4663-42A2-9ABF-DEE82589218B}"/>
            </a:ext>
          </a:extLst>
        </xdr:cNvPr>
        <xdr:cNvSpPr/>
      </xdr:nvSpPr>
      <xdr:spPr>
        <a:xfrm>
          <a:off x="12296775" y="95638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D2446D2D-0099-4620-A295-065CA17F2C9F}"/>
            </a:ext>
          </a:extLst>
        </xdr:cNvPr>
        <xdr:cNvSpPr/>
      </xdr:nvSpPr>
      <xdr:spPr>
        <a:xfrm>
          <a:off x="11487150" y="954557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9E7167EB-3BA4-41DA-9DBA-CA6AEEB714C3}"/>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CB600614-861F-426B-9059-178AC529BA69}"/>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FEA9F2C4-5EFB-43A3-B2BA-44ED0F33AE80}"/>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FCB8B66-97E5-4CD0-89C3-8F4A60889938}"/>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73C1E568-6507-4DA1-BF0B-FAB7B17DBFEF}"/>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109220</xdr:rowOff>
    </xdr:from>
    <xdr:to>
      <xdr:col>85</xdr:col>
      <xdr:colOff>177800</xdr:colOff>
      <xdr:row>59</xdr:row>
      <xdr:rowOff>39370</xdr:rowOff>
    </xdr:to>
    <xdr:sp macro="" textlink="">
      <xdr:nvSpPr>
        <xdr:cNvPr id="542" name="楕円 541">
          <a:extLst>
            <a:ext uri="{FF2B5EF4-FFF2-40B4-BE49-F238E27FC236}">
              <a16:creationId xmlns:a16="http://schemas.microsoft.com/office/drawing/2014/main" id="{1D545EC9-D084-4BDA-B011-5FCC6C5683DD}"/>
            </a:ext>
          </a:extLst>
        </xdr:cNvPr>
        <xdr:cNvSpPr/>
      </xdr:nvSpPr>
      <xdr:spPr>
        <a:xfrm>
          <a:off x="14649450" y="95072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132097</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FBC3E415-DE56-4595-AB86-2B16648CAB8F}"/>
            </a:ext>
          </a:extLst>
        </xdr:cNvPr>
        <xdr:cNvSpPr txBox="1"/>
      </xdr:nvSpPr>
      <xdr:spPr>
        <a:xfrm>
          <a:off x="14735175" y="937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61214</xdr:rowOff>
    </xdr:from>
    <xdr:to>
      <xdr:col>81</xdr:col>
      <xdr:colOff>101600</xdr:colOff>
      <xdr:row>58</xdr:row>
      <xdr:rowOff>162814</xdr:rowOff>
    </xdr:to>
    <xdr:sp macro="" textlink="">
      <xdr:nvSpPr>
        <xdr:cNvPr id="544" name="楕円 543">
          <a:extLst>
            <a:ext uri="{FF2B5EF4-FFF2-40B4-BE49-F238E27FC236}">
              <a16:creationId xmlns:a16="http://schemas.microsoft.com/office/drawing/2014/main" id="{1E218020-4635-4326-9D8F-499E07600DAB}"/>
            </a:ext>
          </a:extLst>
        </xdr:cNvPr>
        <xdr:cNvSpPr/>
      </xdr:nvSpPr>
      <xdr:spPr>
        <a:xfrm>
          <a:off x="13887450" y="94655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112014</xdr:rowOff>
    </xdr:from>
    <xdr:to>
      <xdr:col>85</xdr:col>
      <xdr:colOff>127000</xdr:colOff>
      <xdr:row>58</xdr:row>
      <xdr:rowOff>160020</xdr:rowOff>
    </xdr:to>
    <xdr:cxnSp macro="">
      <xdr:nvCxnSpPr>
        <xdr:cNvPr id="545" name="直線コネクタ 544">
          <a:extLst>
            <a:ext uri="{FF2B5EF4-FFF2-40B4-BE49-F238E27FC236}">
              <a16:creationId xmlns:a16="http://schemas.microsoft.com/office/drawing/2014/main" id="{49407AAB-600A-4FFF-AF61-C80C7B5E5F41}"/>
            </a:ext>
          </a:extLst>
        </xdr:cNvPr>
        <xdr:cNvCxnSpPr/>
      </xdr:nvCxnSpPr>
      <xdr:spPr>
        <a:xfrm>
          <a:off x="13935075" y="9513189"/>
          <a:ext cx="762000" cy="5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17780</xdr:rowOff>
    </xdr:from>
    <xdr:to>
      <xdr:col>76</xdr:col>
      <xdr:colOff>165100</xdr:colOff>
      <xdr:row>58</xdr:row>
      <xdr:rowOff>119380</xdr:rowOff>
    </xdr:to>
    <xdr:sp macro="" textlink="">
      <xdr:nvSpPr>
        <xdr:cNvPr id="546" name="楕円 545">
          <a:extLst>
            <a:ext uri="{FF2B5EF4-FFF2-40B4-BE49-F238E27FC236}">
              <a16:creationId xmlns:a16="http://schemas.microsoft.com/office/drawing/2014/main" id="{07F588BB-A6A6-4131-910E-0055244078C5}"/>
            </a:ext>
          </a:extLst>
        </xdr:cNvPr>
        <xdr:cNvSpPr/>
      </xdr:nvSpPr>
      <xdr:spPr>
        <a:xfrm>
          <a:off x="13096875" y="94189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68580</xdr:rowOff>
    </xdr:from>
    <xdr:to>
      <xdr:col>81</xdr:col>
      <xdr:colOff>50800</xdr:colOff>
      <xdr:row>58</xdr:row>
      <xdr:rowOff>112014</xdr:rowOff>
    </xdr:to>
    <xdr:cxnSp macro="">
      <xdr:nvCxnSpPr>
        <xdr:cNvPr id="547" name="直線コネクタ 546">
          <a:extLst>
            <a:ext uri="{FF2B5EF4-FFF2-40B4-BE49-F238E27FC236}">
              <a16:creationId xmlns:a16="http://schemas.microsoft.com/office/drawing/2014/main" id="{0F9430FE-E4D2-41E4-A1F1-054D5D9016FB}"/>
            </a:ext>
          </a:extLst>
        </xdr:cNvPr>
        <xdr:cNvCxnSpPr/>
      </xdr:nvCxnSpPr>
      <xdr:spPr>
        <a:xfrm>
          <a:off x="13144500" y="9466580"/>
          <a:ext cx="790575" cy="4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138938</xdr:rowOff>
    </xdr:from>
    <xdr:to>
      <xdr:col>72</xdr:col>
      <xdr:colOff>38100</xdr:colOff>
      <xdr:row>58</xdr:row>
      <xdr:rowOff>69088</xdr:rowOff>
    </xdr:to>
    <xdr:sp macro="" textlink="">
      <xdr:nvSpPr>
        <xdr:cNvPr id="548" name="楕円 547">
          <a:extLst>
            <a:ext uri="{FF2B5EF4-FFF2-40B4-BE49-F238E27FC236}">
              <a16:creationId xmlns:a16="http://schemas.microsoft.com/office/drawing/2014/main" id="{227992E7-2379-4A11-A798-F0FB1C6F3FC1}"/>
            </a:ext>
          </a:extLst>
        </xdr:cNvPr>
        <xdr:cNvSpPr/>
      </xdr:nvSpPr>
      <xdr:spPr>
        <a:xfrm>
          <a:off x="12296775" y="938136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18288</xdr:rowOff>
    </xdr:from>
    <xdr:to>
      <xdr:col>76</xdr:col>
      <xdr:colOff>114300</xdr:colOff>
      <xdr:row>58</xdr:row>
      <xdr:rowOff>68580</xdr:rowOff>
    </xdr:to>
    <xdr:cxnSp macro="">
      <xdr:nvCxnSpPr>
        <xdr:cNvPr id="549" name="直線コネクタ 548">
          <a:extLst>
            <a:ext uri="{FF2B5EF4-FFF2-40B4-BE49-F238E27FC236}">
              <a16:creationId xmlns:a16="http://schemas.microsoft.com/office/drawing/2014/main" id="{8E76BCDE-683F-46BB-A895-72A82477C8AB}"/>
            </a:ext>
          </a:extLst>
        </xdr:cNvPr>
        <xdr:cNvCxnSpPr/>
      </xdr:nvCxnSpPr>
      <xdr:spPr>
        <a:xfrm>
          <a:off x="12344400" y="9419463"/>
          <a:ext cx="800100" cy="4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56642</xdr:rowOff>
    </xdr:from>
    <xdr:to>
      <xdr:col>67</xdr:col>
      <xdr:colOff>101600</xdr:colOff>
      <xdr:row>58</xdr:row>
      <xdr:rowOff>158242</xdr:rowOff>
    </xdr:to>
    <xdr:sp macro="" textlink="">
      <xdr:nvSpPr>
        <xdr:cNvPr id="550" name="楕円 549">
          <a:extLst>
            <a:ext uri="{FF2B5EF4-FFF2-40B4-BE49-F238E27FC236}">
              <a16:creationId xmlns:a16="http://schemas.microsoft.com/office/drawing/2014/main" id="{83B81342-A583-42F3-9E0A-DAC5E8DBC6CD}"/>
            </a:ext>
          </a:extLst>
        </xdr:cNvPr>
        <xdr:cNvSpPr/>
      </xdr:nvSpPr>
      <xdr:spPr>
        <a:xfrm>
          <a:off x="11487150" y="945781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18288</xdr:rowOff>
    </xdr:from>
    <xdr:to>
      <xdr:col>71</xdr:col>
      <xdr:colOff>177800</xdr:colOff>
      <xdr:row>58</xdr:row>
      <xdr:rowOff>107442</xdr:rowOff>
    </xdr:to>
    <xdr:cxnSp macro="">
      <xdr:nvCxnSpPr>
        <xdr:cNvPr id="551" name="直線コネクタ 550">
          <a:extLst>
            <a:ext uri="{FF2B5EF4-FFF2-40B4-BE49-F238E27FC236}">
              <a16:creationId xmlns:a16="http://schemas.microsoft.com/office/drawing/2014/main" id="{70A60E6B-C1DF-43F6-ACEE-2DE00B333AAC}"/>
            </a:ext>
          </a:extLst>
        </xdr:cNvPr>
        <xdr:cNvCxnSpPr/>
      </xdr:nvCxnSpPr>
      <xdr:spPr>
        <a:xfrm flipV="1">
          <a:off x="11534775" y="9419463"/>
          <a:ext cx="809625" cy="85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552" name="n_1aveValue【学校施設】&#10;有形固定資産減価償却率">
          <a:extLst>
            <a:ext uri="{FF2B5EF4-FFF2-40B4-BE49-F238E27FC236}">
              <a16:creationId xmlns:a16="http://schemas.microsoft.com/office/drawing/2014/main" id="{F90F9D6D-3DD6-41AC-92F3-14F01F0CA5A5}"/>
            </a:ext>
          </a:extLst>
        </xdr:cNvPr>
        <xdr:cNvSpPr txBox="1"/>
      </xdr:nvSpPr>
      <xdr:spPr>
        <a:xfrm>
          <a:off x="13745219" y="9680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553" name="n_2aveValue【学校施設】&#10;有形固定資産減価償却率">
          <a:extLst>
            <a:ext uri="{FF2B5EF4-FFF2-40B4-BE49-F238E27FC236}">
              <a16:creationId xmlns:a16="http://schemas.microsoft.com/office/drawing/2014/main" id="{E2D32229-08F2-4E09-AF0D-A6FFF5146C12}"/>
            </a:ext>
          </a:extLst>
        </xdr:cNvPr>
        <xdr:cNvSpPr txBox="1"/>
      </xdr:nvSpPr>
      <xdr:spPr>
        <a:xfrm>
          <a:off x="12964169" y="9678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554" name="n_3aveValue【学校施設】&#10;有形固定資産減価償却率">
          <a:extLst>
            <a:ext uri="{FF2B5EF4-FFF2-40B4-BE49-F238E27FC236}">
              <a16:creationId xmlns:a16="http://schemas.microsoft.com/office/drawing/2014/main" id="{08C09D1E-CF3F-46FA-9AFF-FBEA0524B47E}"/>
            </a:ext>
          </a:extLst>
        </xdr:cNvPr>
        <xdr:cNvSpPr txBox="1"/>
      </xdr:nvSpPr>
      <xdr:spPr>
        <a:xfrm>
          <a:off x="12164069" y="9647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555" name="n_4aveValue【学校施設】&#10;有形固定資産減価償却率">
          <a:extLst>
            <a:ext uri="{FF2B5EF4-FFF2-40B4-BE49-F238E27FC236}">
              <a16:creationId xmlns:a16="http://schemas.microsoft.com/office/drawing/2014/main" id="{B645B599-D645-4FB3-9B9A-857792E0FCEF}"/>
            </a:ext>
          </a:extLst>
        </xdr:cNvPr>
        <xdr:cNvSpPr txBox="1"/>
      </xdr:nvSpPr>
      <xdr:spPr>
        <a:xfrm>
          <a:off x="11354444" y="9628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7891</xdr:rowOff>
    </xdr:from>
    <xdr:ext cx="405111" cy="259045"/>
    <xdr:sp macro="" textlink="">
      <xdr:nvSpPr>
        <xdr:cNvPr id="556" name="n_1mainValue【学校施設】&#10;有形固定資産減価償却率">
          <a:extLst>
            <a:ext uri="{FF2B5EF4-FFF2-40B4-BE49-F238E27FC236}">
              <a16:creationId xmlns:a16="http://schemas.microsoft.com/office/drawing/2014/main" id="{5E9522DF-E7BB-4C66-9B33-98E0F7CA7103}"/>
            </a:ext>
          </a:extLst>
        </xdr:cNvPr>
        <xdr:cNvSpPr txBox="1"/>
      </xdr:nvSpPr>
      <xdr:spPr>
        <a:xfrm>
          <a:off x="13745219" y="925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135907</xdr:rowOff>
    </xdr:from>
    <xdr:ext cx="405111" cy="259045"/>
    <xdr:sp macro="" textlink="">
      <xdr:nvSpPr>
        <xdr:cNvPr id="557" name="n_2mainValue【学校施設】&#10;有形固定資産減価償却率">
          <a:extLst>
            <a:ext uri="{FF2B5EF4-FFF2-40B4-BE49-F238E27FC236}">
              <a16:creationId xmlns:a16="http://schemas.microsoft.com/office/drawing/2014/main" id="{88E9BAE5-5815-4D42-A3F1-78C6C1EB325C}"/>
            </a:ext>
          </a:extLst>
        </xdr:cNvPr>
        <xdr:cNvSpPr txBox="1"/>
      </xdr:nvSpPr>
      <xdr:spPr>
        <a:xfrm>
          <a:off x="12964169" y="921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85615</xdr:rowOff>
    </xdr:from>
    <xdr:ext cx="405111" cy="259045"/>
    <xdr:sp macro="" textlink="">
      <xdr:nvSpPr>
        <xdr:cNvPr id="558" name="n_3mainValue【学校施設】&#10;有形固定資産減価償却率">
          <a:extLst>
            <a:ext uri="{FF2B5EF4-FFF2-40B4-BE49-F238E27FC236}">
              <a16:creationId xmlns:a16="http://schemas.microsoft.com/office/drawing/2014/main" id="{13BFC49C-6902-4B97-A2A8-E5C5B9F10EDB}"/>
            </a:ext>
          </a:extLst>
        </xdr:cNvPr>
        <xdr:cNvSpPr txBox="1"/>
      </xdr:nvSpPr>
      <xdr:spPr>
        <a:xfrm>
          <a:off x="12164069" y="9166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3319</xdr:rowOff>
    </xdr:from>
    <xdr:ext cx="405111" cy="259045"/>
    <xdr:sp macro="" textlink="">
      <xdr:nvSpPr>
        <xdr:cNvPr id="559" name="n_4mainValue【学校施設】&#10;有形固定資産減価償却率">
          <a:extLst>
            <a:ext uri="{FF2B5EF4-FFF2-40B4-BE49-F238E27FC236}">
              <a16:creationId xmlns:a16="http://schemas.microsoft.com/office/drawing/2014/main" id="{54ABC43D-6656-4FA3-86C7-D4F592568B58}"/>
            </a:ext>
          </a:extLst>
        </xdr:cNvPr>
        <xdr:cNvSpPr txBox="1"/>
      </xdr:nvSpPr>
      <xdr:spPr>
        <a:xfrm>
          <a:off x="11354444" y="9245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763327B1-D085-4F90-8C70-21DE53F2A83E}"/>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4AF1E9CB-28FE-4555-89F1-15E292FDF435}"/>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2BB243E2-C56E-409C-B6C9-25B32B6E1000}"/>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F4CDB273-E16D-4CB8-9661-7673FB80EED5}"/>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CFEB7995-5A16-4653-8297-857BD26B2E41}"/>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43AB2790-E57F-4DD9-9E52-9C3AD4545E7F}"/>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F1A6D034-9655-4F98-948C-36EF73A54C7E}"/>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EEC8899A-FC60-40A5-AFC1-2430873B65A0}"/>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451BC57D-1755-4C36-8147-3BA6EFBF1B30}"/>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44A4B218-BC07-4BED-8AF2-6E179AFC7325}"/>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A80CC6EF-5079-46EA-8C2F-EB589E9E0E25}"/>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4BAE1397-78DB-437A-9A9B-0CDCE1EC81E2}"/>
            </a:ext>
          </a:extLst>
        </xdr:cNvPr>
        <xdr:cNvCxnSpPr/>
      </xdr:nvCxnSpPr>
      <xdr:spPr>
        <a:xfrm>
          <a:off x="16459200" y="1026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17B9B7AB-8177-441E-9E48-09BF899D4C82}"/>
            </a:ext>
          </a:extLst>
        </xdr:cNvPr>
        <xdr:cNvSpPr txBox="1"/>
      </xdr:nvSpPr>
      <xdr:spPr>
        <a:xfrm>
          <a:off x="16052346" y="1013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6A957D7C-A017-49B6-AC61-E787BB5E7457}"/>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77C3ECC6-4A7B-4995-BB57-1E127B4B4BDD}"/>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AF40BDF8-CEE1-4535-A9E7-CD1C5AD4082F}"/>
            </a:ext>
          </a:extLst>
        </xdr:cNvPr>
        <xdr:cNvCxnSpPr/>
      </xdr:nvCxnSpPr>
      <xdr:spPr>
        <a:xfrm>
          <a:off x="16459200" y="9191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ED5A4038-37E8-4BEE-8FB5-E516752BF66D}"/>
            </a:ext>
          </a:extLst>
        </xdr:cNvPr>
        <xdr:cNvSpPr txBox="1"/>
      </xdr:nvSpPr>
      <xdr:spPr>
        <a:xfrm>
          <a:off x="16052346" y="905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1A053F52-5069-4742-8458-E2992E4487FD}"/>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4A81D4D4-4C5B-404D-B51D-EAFFAFA2550A}"/>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E346DCB9-A9A8-4CF1-AEBD-C8598E24B971}"/>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F03FD48F-6D7B-4D84-8EDB-DCE51D3AF355}"/>
            </a:ext>
          </a:extLst>
        </xdr:cNvPr>
        <xdr:cNvCxnSpPr/>
      </xdr:nvCxnSpPr>
      <xdr:spPr>
        <a:xfrm flipV="1">
          <a:off x="19954239" y="9219374"/>
          <a:ext cx="0" cy="1095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FC1FB26A-E0F2-4A66-884B-37CF41E19643}"/>
            </a:ext>
          </a:extLst>
        </xdr:cNvPr>
        <xdr:cNvSpPr txBox="1"/>
      </xdr:nvSpPr>
      <xdr:spPr>
        <a:xfrm>
          <a:off x="19992975" y="10312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C4FD6C2C-B3BC-4DC8-97C6-184D4EACF2C0}"/>
            </a:ext>
          </a:extLst>
        </xdr:cNvPr>
        <xdr:cNvCxnSpPr/>
      </xdr:nvCxnSpPr>
      <xdr:spPr>
        <a:xfrm>
          <a:off x="19878675" y="103151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DCF24F9B-74D3-4FBA-BFA4-D6912FEC22AF}"/>
            </a:ext>
          </a:extLst>
        </xdr:cNvPr>
        <xdr:cNvSpPr txBox="1"/>
      </xdr:nvSpPr>
      <xdr:spPr>
        <a:xfrm>
          <a:off x="19992975" y="9004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03D6FA69-71AA-4EAC-AC7A-3484EB29AE75}"/>
            </a:ext>
          </a:extLst>
        </xdr:cNvPr>
        <xdr:cNvCxnSpPr/>
      </xdr:nvCxnSpPr>
      <xdr:spPr>
        <a:xfrm>
          <a:off x="19878675" y="92193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585" name="【学校施設】&#10;一人当たり面積平均値テキスト">
          <a:extLst>
            <a:ext uri="{FF2B5EF4-FFF2-40B4-BE49-F238E27FC236}">
              <a16:creationId xmlns:a16="http://schemas.microsoft.com/office/drawing/2014/main" id="{604B28DA-69CC-4CAD-A81B-5AD23F60EA67}"/>
            </a:ext>
          </a:extLst>
        </xdr:cNvPr>
        <xdr:cNvSpPr txBox="1"/>
      </xdr:nvSpPr>
      <xdr:spPr>
        <a:xfrm>
          <a:off x="19992975" y="97988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9DDDF6E5-D76D-43F3-84A1-8D4CDB126132}"/>
            </a:ext>
          </a:extLst>
        </xdr:cNvPr>
        <xdr:cNvSpPr/>
      </xdr:nvSpPr>
      <xdr:spPr>
        <a:xfrm>
          <a:off x="19897725" y="993470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2B16095E-B5DC-4855-8CE0-47EFE12198CD}"/>
            </a:ext>
          </a:extLst>
        </xdr:cNvPr>
        <xdr:cNvSpPr/>
      </xdr:nvSpPr>
      <xdr:spPr>
        <a:xfrm>
          <a:off x="19154775" y="99513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DE622454-40E0-453F-B2A8-3EA5D6636430}"/>
            </a:ext>
          </a:extLst>
        </xdr:cNvPr>
        <xdr:cNvSpPr/>
      </xdr:nvSpPr>
      <xdr:spPr>
        <a:xfrm>
          <a:off x="18345150" y="995127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BAE0BD01-143F-4143-952F-6582EEFF88D8}"/>
            </a:ext>
          </a:extLst>
        </xdr:cNvPr>
        <xdr:cNvSpPr/>
      </xdr:nvSpPr>
      <xdr:spPr>
        <a:xfrm>
          <a:off x="17554575" y="99441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3210AD15-7C1D-401F-9204-0DC5685C842F}"/>
            </a:ext>
          </a:extLst>
        </xdr:cNvPr>
        <xdr:cNvSpPr/>
      </xdr:nvSpPr>
      <xdr:spPr>
        <a:xfrm>
          <a:off x="16754475" y="99535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56FE37C4-BE88-4B81-A10A-C5EDE2319249}"/>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FBAA513A-C3C0-4FF2-ABFD-7CEA0B07BFE8}"/>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13E850B5-80B9-434E-9CBD-F9C0002AACA2}"/>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FF13E30D-9D16-46D7-8CAA-595F6FAFC980}"/>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F8202452-2F45-45E0-BAA9-A2810E035E4B}"/>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66357</xdr:rowOff>
    </xdr:from>
    <xdr:to>
      <xdr:col>116</xdr:col>
      <xdr:colOff>114300</xdr:colOff>
      <xdr:row>61</xdr:row>
      <xdr:rowOff>167957</xdr:rowOff>
    </xdr:to>
    <xdr:sp macro="" textlink="">
      <xdr:nvSpPr>
        <xdr:cNvPr id="596" name="楕円 595">
          <a:extLst>
            <a:ext uri="{FF2B5EF4-FFF2-40B4-BE49-F238E27FC236}">
              <a16:creationId xmlns:a16="http://schemas.microsoft.com/office/drawing/2014/main" id="{0ECF9476-FFDF-4AE0-938C-D74995AF7784}"/>
            </a:ext>
          </a:extLst>
        </xdr:cNvPr>
        <xdr:cNvSpPr/>
      </xdr:nvSpPr>
      <xdr:spPr>
        <a:xfrm>
          <a:off x="19897725" y="995648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44784</xdr:rowOff>
    </xdr:from>
    <xdr:ext cx="469744" cy="259045"/>
    <xdr:sp macro="" textlink="">
      <xdr:nvSpPr>
        <xdr:cNvPr id="597" name="【学校施設】&#10;一人当たり面積該当値テキスト">
          <a:extLst>
            <a:ext uri="{FF2B5EF4-FFF2-40B4-BE49-F238E27FC236}">
              <a16:creationId xmlns:a16="http://schemas.microsoft.com/office/drawing/2014/main" id="{DE5F5B20-9FDE-487A-9703-B56F638FDF44}"/>
            </a:ext>
          </a:extLst>
        </xdr:cNvPr>
        <xdr:cNvSpPr txBox="1"/>
      </xdr:nvSpPr>
      <xdr:spPr>
        <a:xfrm>
          <a:off x="19992975" y="9934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72072</xdr:rowOff>
    </xdr:from>
    <xdr:to>
      <xdr:col>112</xdr:col>
      <xdr:colOff>38100</xdr:colOff>
      <xdr:row>62</xdr:row>
      <xdr:rowOff>2222</xdr:rowOff>
    </xdr:to>
    <xdr:sp macro="" textlink="">
      <xdr:nvSpPr>
        <xdr:cNvPr id="598" name="楕円 597">
          <a:extLst>
            <a:ext uri="{FF2B5EF4-FFF2-40B4-BE49-F238E27FC236}">
              <a16:creationId xmlns:a16="http://schemas.microsoft.com/office/drawing/2014/main" id="{E201CCE9-F8FD-4716-A349-53EEFE4E84A2}"/>
            </a:ext>
          </a:extLst>
        </xdr:cNvPr>
        <xdr:cNvSpPr/>
      </xdr:nvSpPr>
      <xdr:spPr>
        <a:xfrm>
          <a:off x="19154775" y="995584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117157</xdr:rowOff>
    </xdr:from>
    <xdr:to>
      <xdr:col>116</xdr:col>
      <xdr:colOff>63500</xdr:colOff>
      <xdr:row>61</xdr:row>
      <xdr:rowOff>122872</xdr:rowOff>
    </xdr:to>
    <xdr:cxnSp macro="">
      <xdr:nvCxnSpPr>
        <xdr:cNvPr id="599" name="直線コネクタ 598">
          <a:extLst>
            <a:ext uri="{FF2B5EF4-FFF2-40B4-BE49-F238E27FC236}">
              <a16:creationId xmlns:a16="http://schemas.microsoft.com/office/drawing/2014/main" id="{919F25A9-AAEF-4F9C-B390-08E63C0C9AFB}"/>
            </a:ext>
          </a:extLst>
        </xdr:cNvPr>
        <xdr:cNvCxnSpPr/>
      </xdr:nvCxnSpPr>
      <xdr:spPr>
        <a:xfrm flipV="1">
          <a:off x="19202400" y="10004107"/>
          <a:ext cx="75247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71501</xdr:rowOff>
    </xdr:from>
    <xdr:to>
      <xdr:col>107</xdr:col>
      <xdr:colOff>101600</xdr:colOff>
      <xdr:row>62</xdr:row>
      <xdr:rowOff>1651</xdr:rowOff>
    </xdr:to>
    <xdr:sp macro="" textlink="">
      <xdr:nvSpPr>
        <xdr:cNvPr id="600" name="楕円 599">
          <a:extLst>
            <a:ext uri="{FF2B5EF4-FFF2-40B4-BE49-F238E27FC236}">
              <a16:creationId xmlns:a16="http://schemas.microsoft.com/office/drawing/2014/main" id="{A1B838A5-F8EE-4D30-883E-6E77797E19E4}"/>
            </a:ext>
          </a:extLst>
        </xdr:cNvPr>
        <xdr:cNvSpPr/>
      </xdr:nvSpPr>
      <xdr:spPr>
        <a:xfrm>
          <a:off x="18345150" y="995527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122301</xdr:rowOff>
    </xdr:from>
    <xdr:to>
      <xdr:col>111</xdr:col>
      <xdr:colOff>177800</xdr:colOff>
      <xdr:row>61</xdr:row>
      <xdr:rowOff>122872</xdr:rowOff>
    </xdr:to>
    <xdr:cxnSp macro="">
      <xdr:nvCxnSpPr>
        <xdr:cNvPr id="601" name="直線コネクタ 600">
          <a:extLst>
            <a:ext uri="{FF2B5EF4-FFF2-40B4-BE49-F238E27FC236}">
              <a16:creationId xmlns:a16="http://schemas.microsoft.com/office/drawing/2014/main" id="{D629B303-2834-416E-A648-3C494617AEBA}"/>
            </a:ext>
          </a:extLst>
        </xdr:cNvPr>
        <xdr:cNvCxnSpPr/>
      </xdr:nvCxnSpPr>
      <xdr:spPr>
        <a:xfrm>
          <a:off x="18392775" y="10012426"/>
          <a:ext cx="809625"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74358</xdr:rowOff>
    </xdr:from>
    <xdr:to>
      <xdr:col>102</xdr:col>
      <xdr:colOff>165100</xdr:colOff>
      <xdr:row>62</xdr:row>
      <xdr:rowOff>4508</xdr:rowOff>
    </xdr:to>
    <xdr:sp macro="" textlink="">
      <xdr:nvSpPr>
        <xdr:cNvPr id="602" name="楕円 601">
          <a:extLst>
            <a:ext uri="{FF2B5EF4-FFF2-40B4-BE49-F238E27FC236}">
              <a16:creationId xmlns:a16="http://schemas.microsoft.com/office/drawing/2014/main" id="{78DD981D-841B-47C6-B10C-B4F942301260}"/>
            </a:ext>
          </a:extLst>
        </xdr:cNvPr>
        <xdr:cNvSpPr/>
      </xdr:nvSpPr>
      <xdr:spPr>
        <a:xfrm>
          <a:off x="17554575" y="99613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122301</xdr:rowOff>
    </xdr:from>
    <xdr:to>
      <xdr:col>107</xdr:col>
      <xdr:colOff>50800</xdr:colOff>
      <xdr:row>61</xdr:row>
      <xdr:rowOff>125158</xdr:rowOff>
    </xdr:to>
    <xdr:cxnSp macro="">
      <xdr:nvCxnSpPr>
        <xdr:cNvPr id="603" name="直線コネクタ 602">
          <a:extLst>
            <a:ext uri="{FF2B5EF4-FFF2-40B4-BE49-F238E27FC236}">
              <a16:creationId xmlns:a16="http://schemas.microsoft.com/office/drawing/2014/main" id="{480B3D1A-2F82-40A9-8D74-B365991A825B}"/>
            </a:ext>
          </a:extLst>
        </xdr:cNvPr>
        <xdr:cNvCxnSpPr/>
      </xdr:nvCxnSpPr>
      <xdr:spPr>
        <a:xfrm flipV="1">
          <a:off x="17602200" y="1001242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121221</xdr:rowOff>
    </xdr:from>
    <xdr:to>
      <xdr:col>98</xdr:col>
      <xdr:colOff>38100</xdr:colOff>
      <xdr:row>62</xdr:row>
      <xdr:rowOff>51371</xdr:rowOff>
    </xdr:to>
    <xdr:sp macro="" textlink="">
      <xdr:nvSpPr>
        <xdr:cNvPr id="604" name="楕円 603">
          <a:extLst>
            <a:ext uri="{FF2B5EF4-FFF2-40B4-BE49-F238E27FC236}">
              <a16:creationId xmlns:a16="http://schemas.microsoft.com/office/drawing/2014/main" id="{3BB12FEC-3109-413B-BB14-9CA7228E2B36}"/>
            </a:ext>
          </a:extLst>
        </xdr:cNvPr>
        <xdr:cNvSpPr/>
      </xdr:nvSpPr>
      <xdr:spPr>
        <a:xfrm>
          <a:off x="16754475" y="1001134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125158</xdr:rowOff>
    </xdr:from>
    <xdr:to>
      <xdr:col>102</xdr:col>
      <xdr:colOff>114300</xdr:colOff>
      <xdr:row>62</xdr:row>
      <xdr:rowOff>571</xdr:rowOff>
    </xdr:to>
    <xdr:cxnSp macro="">
      <xdr:nvCxnSpPr>
        <xdr:cNvPr id="605" name="直線コネクタ 604">
          <a:extLst>
            <a:ext uri="{FF2B5EF4-FFF2-40B4-BE49-F238E27FC236}">
              <a16:creationId xmlns:a16="http://schemas.microsoft.com/office/drawing/2014/main" id="{72B756D8-4D35-456E-9992-A0B6EFFACB0F}"/>
            </a:ext>
          </a:extLst>
        </xdr:cNvPr>
        <xdr:cNvCxnSpPr/>
      </xdr:nvCxnSpPr>
      <xdr:spPr>
        <a:xfrm flipV="1">
          <a:off x="16802100" y="10008933"/>
          <a:ext cx="800100" cy="40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606" name="n_1aveValue【学校施設】&#10;一人当たり面積">
          <a:extLst>
            <a:ext uri="{FF2B5EF4-FFF2-40B4-BE49-F238E27FC236}">
              <a16:creationId xmlns:a16="http://schemas.microsoft.com/office/drawing/2014/main" id="{60BD5BD1-F230-46F4-B8C8-1AC289EF17A2}"/>
            </a:ext>
          </a:extLst>
        </xdr:cNvPr>
        <xdr:cNvSpPr txBox="1"/>
      </xdr:nvSpPr>
      <xdr:spPr>
        <a:xfrm>
          <a:off x="18983402" y="9736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607" name="n_2aveValue【学校施設】&#10;一人当たり面積">
          <a:extLst>
            <a:ext uri="{FF2B5EF4-FFF2-40B4-BE49-F238E27FC236}">
              <a16:creationId xmlns:a16="http://schemas.microsoft.com/office/drawing/2014/main" id="{1031DF1C-6D18-48F4-88DB-4D6E30E517A5}"/>
            </a:ext>
          </a:extLst>
        </xdr:cNvPr>
        <xdr:cNvSpPr txBox="1"/>
      </xdr:nvSpPr>
      <xdr:spPr>
        <a:xfrm>
          <a:off x="18183302" y="973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608" name="n_3aveValue【学校施設】&#10;一人当たり面積">
          <a:extLst>
            <a:ext uri="{FF2B5EF4-FFF2-40B4-BE49-F238E27FC236}">
              <a16:creationId xmlns:a16="http://schemas.microsoft.com/office/drawing/2014/main" id="{FF9BB135-A10E-488B-9A77-B42C8DBFF843}"/>
            </a:ext>
          </a:extLst>
        </xdr:cNvPr>
        <xdr:cNvSpPr txBox="1"/>
      </xdr:nvSpPr>
      <xdr:spPr>
        <a:xfrm>
          <a:off x="17383202" y="9732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609" name="n_4aveValue【学校施設】&#10;一人当たり面積">
          <a:extLst>
            <a:ext uri="{FF2B5EF4-FFF2-40B4-BE49-F238E27FC236}">
              <a16:creationId xmlns:a16="http://schemas.microsoft.com/office/drawing/2014/main" id="{D6478D74-C4FB-486D-A385-3DA22033D9FA}"/>
            </a:ext>
          </a:extLst>
        </xdr:cNvPr>
        <xdr:cNvSpPr txBox="1"/>
      </xdr:nvSpPr>
      <xdr:spPr>
        <a:xfrm>
          <a:off x="16592627" y="974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164799</xdr:rowOff>
    </xdr:from>
    <xdr:ext cx="469744" cy="259045"/>
    <xdr:sp macro="" textlink="">
      <xdr:nvSpPr>
        <xdr:cNvPr id="610" name="n_1mainValue【学校施設】&#10;一人当たり面積">
          <a:extLst>
            <a:ext uri="{FF2B5EF4-FFF2-40B4-BE49-F238E27FC236}">
              <a16:creationId xmlns:a16="http://schemas.microsoft.com/office/drawing/2014/main" id="{660E6CF7-6A1E-421C-AE6A-459501E2825B}"/>
            </a:ext>
          </a:extLst>
        </xdr:cNvPr>
        <xdr:cNvSpPr txBox="1"/>
      </xdr:nvSpPr>
      <xdr:spPr>
        <a:xfrm>
          <a:off x="18983402" y="10048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164228</xdr:rowOff>
    </xdr:from>
    <xdr:ext cx="469744" cy="259045"/>
    <xdr:sp macro="" textlink="">
      <xdr:nvSpPr>
        <xdr:cNvPr id="611" name="n_2mainValue【学校施設】&#10;一人当たり面積">
          <a:extLst>
            <a:ext uri="{FF2B5EF4-FFF2-40B4-BE49-F238E27FC236}">
              <a16:creationId xmlns:a16="http://schemas.microsoft.com/office/drawing/2014/main" id="{DCB13D07-4BE3-4190-B52F-1C19475FCF45}"/>
            </a:ext>
          </a:extLst>
        </xdr:cNvPr>
        <xdr:cNvSpPr txBox="1"/>
      </xdr:nvSpPr>
      <xdr:spPr>
        <a:xfrm>
          <a:off x="18183302" y="1004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167085</xdr:rowOff>
    </xdr:from>
    <xdr:ext cx="469744" cy="259045"/>
    <xdr:sp macro="" textlink="">
      <xdr:nvSpPr>
        <xdr:cNvPr id="612" name="n_3mainValue【学校施設】&#10;一人当たり面積">
          <a:extLst>
            <a:ext uri="{FF2B5EF4-FFF2-40B4-BE49-F238E27FC236}">
              <a16:creationId xmlns:a16="http://schemas.microsoft.com/office/drawing/2014/main" id="{3EA145C0-354D-4E7A-9FA3-ECEAE8E244B0}"/>
            </a:ext>
          </a:extLst>
        </xdr:cNvPr>
        <xdr:cNvSpPr txBox="1"/>
      </xdr:nvSpPr>
      <xdr:spPr>
        <a:xfrm>
          <a:off x="17383202" y="10050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42498</xdr:rowOff>
    </xdr:from>
    <xdr:ext cx="469744" cy="259045"/>
    <xdr:sp macro="" textlink="">
      <xdr:nvSpPr>
        <xdr:cNvPr id="613" name="n_4mainValue【学校施設】&#10;一人当たり面積">
          <a:extLst>
            <a:ext uri="{FF2B5EF4-FFF2-40B4-BE49-F238E27FC236}">
              <a16:creationId xmlns:a16="http://schemas.microsoft.com/office/drawing/2014/main" id="{0708DD11-0CCC-41F0-B5B4-72B7B001778A}"/>
            </a:ext>
          </a:extLst>
        </xdr:cNvPr>
        <xdr:cNvSpPr txBox="1"/>
      </xdr:nvSpPr>
      <xdr:spPr>
        <a:xfrm>
          <a:off x="16592627" y="10094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78252CB5-F9E2-4219-9F12-C1E285FABEF0}"/>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3E866483-8266-4EEB-BBB6-4AD945912845}"/>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C47A1239-2139-4B88-B93A-D0A7B95F8F0C}"/>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8073EDA2-D179-4F8B-8346-D37BFE5151DF}"/>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4573A1B9-146E-46EA-9C1D-B32681E1D1F6}"/>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33384021-AF7D-49EB-959D-57AC70E44F57}"/>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B896D05F-0A90-4CB1-8E58-8439CAB38246}"/>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3F953E5E-A619-4A06-81E4-84EC513D4DBE}"/>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A1744175-8FC7-4FE0-92C9-F706CFE22B20}"/>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8290B26C-6E92-491A-AFBC-5DCC8975F830}"/>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60B24EC6-B4FE-4FA4-858F-FBF5E253837C}"/>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A7763E41-30B3-41D4-ACCC-673789321574}"/>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9A1897A0-FA09-4B3F-952A-D9002BBBD496}"/>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AF6E5C95-1B8A-4B69-9E1A-FC99EDA482C4}"/>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AA138C78-9E7F-4E88-A528-8C2B98F4A4D5}"/>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84FA6DA9-3E1D-47E5-8484-1295E6CB957D}"/>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60AF39DA-E6E5-405A-A050-A41F0C701CDD}"/>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947AAE45-D66D-4994-9442-48742BE0B7E8}"/>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254009B4-A88E-4417-924E-A41BF5CC78D4}"/>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BC7C7CE7-FD73-4A22-ABA2-9578271237C5}"/>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247B7CFE-A3E1-4700-B9C7-BA1DBDD3930C}"/>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17C48F63-4D04-4A09-8F22-3C73ED1B46EE}"/>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92ECF017-5DBA-4376-93B8-97311B8F45A2}"/>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15C9AC31-047B-4A8A-9288-8E518D773480}"/>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42FFC826-9139-4A2E-A5CF-5BFD4513C9A3}"/>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39" name="直線コネクタ 638">
          <a:extLst>
            <a:ext uri="{FF2B5EF4-FFF2-40B4-BE49-F238E27FC236}">
              <a16:creationId xmlns:a16="http://schemas.microsoft.com/office/drawing/2014/main" id="{C67E8E8B-263B-4634-A9E4-30B7A9C0E390}"/>
            </a:ext>
          </a:extLst>
        </xdr:cNvPr>
        <xdr:cNvCxnSpPr/>
      </xdr:nvCxnSpPr>
      <xdr:spPr>
        <a:xfrm flipV="1">
          <a:off x="14696439" y="12744813"/>
          <a:ext cx="0" cy="1349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0" name="【児童館】&#10;有形固定資産減価償却率最小値テキスト">
          <a:extLst>
            <a:ext uri="{FF2B5EF4-FFF2-40B4-BE49-F238E27FC236}">
              <a16:creationId xmlns:a16="http://schemas.microsoft.com/office/drawing/2014/main" id="{319AA052-EADA-4CB8-8676-61F21BF9AF05}"/>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1" name="直線コネクタ 640">
          <a:extLst>
            <a:ext uri="{FF2B5EF4-FFF2-40B4-BE49-F238E27FC236}">
              <a16:creationId xmlns:a16="http://schemas.microsoft.com/office/drawing/2014/main" id="{67F524B3-DF39-4E44-BA7A-73876F2CE829}"/>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2" name="【児童館】&#10;有形固定資産減価償却率最大値テキスト">
          <a:extLst>
            <a:ext uri="{FF2B5EF4-FFF2-40B4-BE49-F238E27FC236}">
              <a16:creationId xmlns:a16="http://schemas.microsoft.com/office/drawing/2014/main" id="{C8E9047C-70DF-4DF9-8016-F6091C91D85A}"/>
            </a:ext>
          </a:extLst>
        </xdr:cNvPr>
        <xdr:cNvSpPr txBox="1"/>
      </xdr:nvSpPr>
      <xdr:spPr>
        <a:xfrm>
          <a:off x="14735175" y="12532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3" name="直線コネクタ 642">
          <a:extLst>
            <a:ext uri="{FF2B5EF4-FFF2-40B4-BE49-F238E27FC236}">
              <a16:creationId xmlns:a16="http://schemas.microsoft.com/office/drawing/2014/main" id="{44F0896E-5F63-4B9D-916C-2304708AAD4F}"/>
            </a:ext>
          </a:extLst>
        </xdr:cNvPr>
        <xdr:cNvCxnSpPr/>
      </xdr:nvCxnSpPr>
      <xdr:spPr>
        <a:xfrm>
          <a:off x="14611350" y="127448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644" name="【児童館】&#10;有形固定資産減価償却率平均値テキスト">
          <a:extLst>
            <a:ext uri="{FF2B5EF4-FFF2-40B4-BE49-F238E27FC236}">
              <a16:creationId xmlns:a16="http://schemas.microsoft.com/office/drawing/2014/main" id="{E74D6DEE-7C86-4627-BAD1-AFBEB15E7F5E}"/>
            </a:ext>
          </a:extLst>
        </xdr:cNvPr>
        <xdr:cNvSpPr txBox="1"/>
      </xdr:nvSpPr>
      <xdr:spPr>
        <a:xfrm>
          <a:off x="14735175" y="131553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5" name="フローチャート: 判断 644">
          <a:extLst>
            <a:ext uri="{FF2B5EF4-FFF2-40B4-BE49-F238E27FC236}">
              <a16:creationId xmlns:a16="http://schemas.microsoft.com/office/drawing/2014/main" id="{853CA449-876F-4FE4-B3CC-3537CEE9A76C}"/>
            </a:ext>
          </a:extLst>
        </xdr:cNvPr>
        <xdr:cNvSpPr/>
      </xdr:nvSpPr>
      <xdr:spPr>
        <a:xfrm>
          <a:off x="14649450" y="1329436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6" name="フローチャート: 判断 645">
          <a:extLst>
            <a:ext uri="{FF2B5EF4-FFF2-40B4-BE49-F238E27FC236}">
              <a16:creationId xmlns:a16="http://schemas.microsoft.com/office/drawing/2014/main" id="{0844EC1A-A412-4DF3-9ACA-707ECBC2B760}"/>
            </a:ext>
          </a:extLst>
        </xdr:cNvPr>
        <xdr:cNvSpPr/>
      </xdr:nvSpPr>
      <xdr:spPr>
        <a:xfrm>
          <a:off x="13887450" y="132958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7" name="フローチャート: 判断 646">
          <a:extLst>
            <a:ext uri="{FF2B5EF4-FFF2-40B4-BE49-F238E27FC236}">
              <a16:creationId xmlns:a16="http://schemas.microsoft.com/office/drawing/2014/main" id="{7F395733-E594-41B0-9217-30CEA0CBC59A}"/>
            </a:ext>
          </a:extLst>
        </xdr:cNvPr>
        <xdr:cNvSpPr/>
      </xdr:nvSpPr>
      <xdr:spPr>
        <a:xfrm>
          <a:off x="13096875" y="1328592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48" name="フローチャート: 判断 647">
          <a:extLst>
            <a:ext uri="{FF2B5EF4-FFF2-40B4-BE49-F238E27FC236}">
              <a16:creationId xmlns:a16="http://schemas.microsoft.com/office/drawing/2014/main" id="{67DE7698-8D63-425B-A748-E985837E8310}"/>
            </a:ext>
          </a:extLst>
        </xdr:cNvPr>
        <xdr:cNvSpPr/>
      </xdr:nvSpPr>
      <xdr:spPr>
        <a:xfrm>
          <a:off x="12296775" y="1328429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49" name="フローチャート: 判断 648">
          <a:extLst>
            <a:ext uri="{FF2B5EF4-FFF2-40B4-BE49-F238E27FC236}">
              <a16:creationId xmlns:a16="http://schemas.microsoft.com/office/drawing/2014/main" id="{EB8B411B-D66F-4FA0-89B4-AB4FAE005456}"/>
            </a:ext>
          </a:extLst>
        </xdr:cNvPr>
        <xdr:cNvSpPr/>
      </xdr:nvSpPr>
      <xdr:spPr>
        <a:xfrm>
          <a:off x="11487150" y="1328574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39B59C65-D32E-47B6-A384-FA6716DE1C8B}"/>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63CEC939-3D8E-4E91-B28B-1B0A6BE1630B}"/>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1B9A3625-64EC-4DD7-AAAF-4088E55B3394}"/>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A3C70D02-FD6B-42C7-A320-393C52DDAFBA}"/>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51FF6A71-4790-4426-9847-1347BBAC5C2C}"/>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78739</xdr:rowOff>
    </xdr:from>
    <xdr:to>
      <xdr:col>85</xdr:col>
      <xdr:colOff>177800</xdr:colOff>
      <xdr:row>87</xdr:row>
      <xdr:rowOff>8889</xdr:rowOff>
    </xdr:to>
    <xdr:sp macro="" textlink="">
      <xdr:nvSpPr>
        <xdr:cNvPr id="655" name="楕円 654">
          <a:extLst>
            <a:ext uri="{FF2B5EF4-FFF2-40B4-BE49-F238E27FC236}">
              <a16:creationId xmlns:a16="http://schemas.microsoft.com/office/drawing/2014/main" id="{F79C5575-F0B8-441D-ADA1-DE01AF458646}"/>
            </a:ext>
          </a:extLst>
        </xdr:cNvPr>
        <xdr:cNvSpPr/>
      </xdr:nvSpPr>
      <xdr:spPr>
        <a:xfrm>
          <a:off x="14649450" y="140138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165116</xdr:rowOff>
    </xdr:from>
    <xdr:ext cx="405111" cy="259045"/>
    <xdr:sp macro="" textlink="">
      <xdr:nvSpPr>
        <xdr:cNvPr id="656" name="【児童館】&#10;有形固定資産減価償却率該当値テキスト">
          <a:extLst>
            <a:ext uri="{FF2B5EF4-FFF2-40B4-BE49-F238E27FC236}">
              <a16:creationId xmlns:a16="http://schemas.microsoft.com/office/drawing/2014/main" id="{9FB26360-C67E-47C7-84F6-1CB71A2B8B46}"/>
            </a:ext>
          </a:extLst>
        </xdr:cNvPr>
        <xdr:cNvSpPr txBox="1"/>
      </xdr:nvSpPr>
      <xdr:spPr>
        <a:xfrm>
          <a:off x="14735175" y="13935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42818</xdr:rowOff>
    </xdr:from>
    <xdr:to>
      <xdr:col>81</xdr:col>
      <xdr:colOff>101600</xdr:colOff>
      <xdr:row>86</xdr:row>
      <xdr:rowOff>144418</xdr:rowOff>
    </xdr:to>
    <xdr:sp macro="" textlink="">
      <xdr:nvSpPr>
        <xdr:cNvPr id="657" name="楕円 656">
          <a:extLst>
            <a:ext uri="{FF2B5EF4-FFF2-40B4-BE49-F238E27FC236}">
              <a16:creationId xmlns:a16="http://schemas.microsoft.com/office/drawing/2014/main" id="{E8B09CA0-CCEB-40B1-B76C-3E3975C598B6}"/>
            </a:ext>
          </a:extLst>
        </xdr:cNvPr>
        <xdr:cNvSpPr/>
      </xdr:nvSpPr>
      <xdr:spPr>
        <a:xfrm>
          <a:off x="13887450" y="139810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93618</xdr:rowOff>
    </xdr:from>
    <xdr:to>
      <xdr:col>85</xdr:col>
      <xdr:colOff>127000</xdr:colOff>
      <xdr:row>86</xdr:row>
      <xdr:rowOff>129539</xdr:rowOff>
    </xdr:to>
    <xdr:cxnSp macro="">
      <xdr:nvCxnSpPr>
        <xdr:cNvPr id="658" name="直線コネクタ 657">
          <a:extLst>
            <a:ext uri="{FF2B5EF4-FFF2-40B4-BE49-F238E27FC236}">
              <a16:creationId xmlns:a16="http://schemas.microsoft.com/office/drawing/2014/main" id="{AD83F5C4-A0EF-420C-9662-FDD948D1235D}"/>
            </a:ext>
          </a:extLst>
        </xdr:cNvPr>
        <xdr:cNvCxnSpPr/>
      </xdr:nvCxnSpPr>
      <xdr:spPr>
        <a:xfrm>
          <a:off x="13935075" y="14028693"/>
          <a:ext cx="762000" cy="3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5262</xdr:rowOff>
    </xdr:from>
    <xdr:to>
      <xdr:col>76</xdr:col>
      <xdr:colOff>165100</xdr:colOff>
      <xdr:row>86</xdr:row>
      <xdr:rowOff>106862</xdr:rowOff>
    </xdr:to>
    <xdr:sp macro="" textlink="">
      <xdr:nvSpPr>
        <xdr:cNvPr id="659" name="楕円 658">
          <a:extLst>
            <a:ext uri="{FF2B5EF4-FFF2-40B4-BE49-F238E27FC236}">
              <a16:creationId xmlns:a16="http://schemas.microsoft.com/office/drawing/2014/main" id="{E7D68E9F-A63E-4A41-9869-5ECFCD3176C7}"/>
            </a:ext>
          </a:extLst>
        </xdr:cNvPr>
        <xdr:cNvSpPr/>
      </xdr:nvSpPr>
      <xdr:spPr>
        <a:xfrm>
          <a:off x="13096875" y="139435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56062</xdr:rowOff>
    </xdr:from>
    <xdr:to>
      <xdr:col>81</xdr:col>
      <xdr:colOff>50800</xdr:colOff>
      <xdr:row>86</xdr:row>
      <xdr:rowOff>93618</xdr:rowOff>
    </xdr:to>
    <xdr:cxnSp macro="">
      <xdr:nvCxnSpPr>
        <xdr:cNvPr id="660" name="直線コネクタ 659">
          <a:extLst>
            <a:ext uri="{FF2B5EF4-FFF2-40B4-BE49-F238E27FC236}">
              <a16:creationId xmlns:a16="http://schemas.microsoft.com/office/drawing/2014/main" id="{470BA8B5-B3FA-431F-AD62-7A0FA139AB2D}"/>
            </a:ext>
          </a:extLst>
        </xdr:cNvPr>
        <xdr:cNvCxnSpPr/>
      </xdr:nvCxnSpPr>
      <xdr:spPr>
        <a:xfrm>
          <a:off x="13144500" y="13991137"/>
          <a:ext cx="79057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139156</xdr:rowOff>
    </xdr:from>
    <xdr:to>
      <xdr:col>72</xdr:col>
      <xdr:colOff>38100</xdr:colOff>
      <xdr:row>86</xdr:row>
      <xdr:rowOff>69306</xdr:rowOff>
    </xdr:to>
    <xdr:sp macro="" textlink="">
      <xdr:nvSpPr>
        <xdr:cNvPr id="661" name="楕円 660">
          <a:extLst>
            <a:ext uri="{FF2B5EF4-FFF2-40B4-BE49-F238E27FC236}">
              <a16:creationId xmlns:a16="http://schemas.microsoft.com/office/drawing/2014/main" id="{5350A3D5-2D35-4F13-A036-086F5CAB6CDA}"/>
            </a:ext>
          </a:extLst>
        </xdr:cNvPr>
        <xdr:cNvSpPr/>
      </xdr:nvSpPr>
      <xdr:spPr>
        <a:xfrm>
          <a:off x="12296775" y="1391548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18506</xdr:rowOff>
    </xdr:from>
    <xdr:to>
      <xdr:col>76</xdr:col>
      <xdr:colOff>114300</xdr:colOff>
      <xdr:row>86</xdr:row>
      <xdr:rowOff>56062</xdr:rowOff>
    </xdr:to>
    <xdr:cxnSp macro="">
      <xdr:nvCxnSpPr>
        <xdr:cNvPr id="662" name="直線コネクタ 661">
          <a:extLst>
            <a:ext uri="{FF2B5EF4-FFF2-40B4-BE49-F238E27FC236}">
              <a16:creationId xmlns:a16="http://schemas.microsoft.com/office/drawing/2014/main" id="{CD7DB78D-08B9-4596-A044-9FC909E155E5}"/>
            </a:ext>
          </a:extLst>
        </xdr:cNvPr>
        <xdr:cNvCxnSpPr/>
      </xdr:nvCxnSpPr>
      <xdr:spPr>
        <a:xfrm>
          <a:off x="12344400" y="13953581"/>
          <a:ext cx="8001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129358</xdr:rowOff>
    </xdr:from>
    <xdr:to>
      <xdr:col>67</xdr:col>
      <xdr:colOff>101600</xdr:colOff>
      <xdr:row>86</xdr:row>
      <xdr:rowOff>59508</xdr:rowOff>
    </xdr:to>
    <xdr:sp macro="" textlink="">
      <xdr:nvSpPr>
        <xdr:cNvPr id="663" name="楕円 662">
          <a:extLst>
            <a:ext uri="{FF2B5EF4-FFF2-40B4-BE49-F238E27FC236}">
              <a16:creationId xmlns:a16="http://schemas.microsoft.com/office/drawing/2014/main" id="{BDB63BCB-C5DA-4BEA-B493-2EA06E5AEA85}"/>
            </a:ext>
          </a:extLst>
        </xdr:cNvPr>
        <xdr:cNvSpPr/>
      </xdr:nvSpPr>
      <xdr:spPr>
        <a:xfrm>
          <a:off x="11487150" y="138993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8708</xdr:rowOff>
    </xdr:from>
    <xdr:to>
      <xdr:col>71</xdr:col>
      <xdr:colOff>177800</xdr:colOff>
      <xdr:row>86</xdr:row>
      <xdr:rowOff>18506</xdr:rowOff>
    </xdr:to>
    <xdr:cxnSp macro="">
      <xdr:nvCxnSpPr>
        <xdr:cNvPr id="664" name="直線コネクタ 663">
          <a:extLst>
            <a:ext uri="{FF2B5EF4-FFF2-40B4-BE49-F238E27FC236}">
              <a16:creationId xmlns:a16="http://schemas.microsoft.com/office/drawing/2014/main" id="{18FFEBFF-FCB8-48B5-8518-7914941AD45C}"/>
            </a:ext>
          </a:extLst>
        </xdr:cNvPr>
        <xdr:cNvCxnSpPr/>
      </xdr:nvCxnSpPr>
      <xdr:spPr>
        <a:xfrm>
          <a:off x="11534775" y="13946958"/>
          <a:ext cx="809625" cy="6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665" name="n_1aveValue【児童館】&#10;有形固定資産減価償却率">
          <a:extLst>
            <a:ext uri="{FF2B5EF4-FFF2-40B4-BE49-F238E27FC236}">
              <a16:creationId xmlns:a16="http://schemas.microsoft.com/office/drawing/2014/main" id="{C844912A-D622-4225-AD1D-EDAC84D7BF95}"/>
            </a:ext>
          </a:extLst>
        </xdr:cNvPr>
        <xdr:cNvSpPr txBox="1"/>
      </xdr:nvSpPr>
      <xdr:spPr>
        <a:xfrm>
          <a:off x="13745219" y="13090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666" name="n_2aveValue【児童館】&#10;有形固定資産減価償却率">
          <a:extLst>
            <a:ext uri="{FF2B5EF4-FFF2-40B4-BE49-F238E27FC236}">
              <a16:creationId xmlns:a16="http://schemas.microsoft.com/office/drawing/2014/main" id="{E93558AD-B7AB-47F5-A040-05F1908A52C4}"/>
            </a:ext>
          </a:extLst>
        </xdr:cNvPr>
        <xdr:cNvSpPr txBox="1"/>
      </xdr:nvSpPr>
      <xdr:spPr>
        <a:xfrm>
          <a:off x="12964169" y="13070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667" name="n_3aveValue【児童館】&#10;有形固定資産減価償却率">
          <a:extLst>
            <a:ext uri="{FF2B5EF4-FFF2-40B4-BE49-F238E27FC236}">
              <a16:creationId xmlns:a16="http://schemas.microsoft.com/office/drawing/2014/main" id="{D3622554-3D22-4D0D-B100-136CC612E050}"/>
            </a:ext>
          </a:extLst>
        </xdr:cNvPr>
        <xdr:cNvSpPr txBox="1"/>
      </xdr:nvSpPr>
      <xdr:spPr>
        <a:xfrm>
          <a:off x="12164069" y="13069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668" name="n_4aveValue【児童館】&#10;有形固定資産減価償却率">
          <a:extLst>
            <a:ext uri="{FF2B5EF4-FFF2-40B4-BE49-F238E27FC236}">
              <a16:creationId xmlns:a16="http://schemas.microsoft.com/office/drawing/2014/main" id="{A44174D6-BA43-49F6-BC64-2F18B138D6CF}"/>
            </a:ext>
          </a:extLst>
        </xdr:cNvPr>
        <xdr:cNvSpPr txBox="1"/>
      </xdr:nvSpPr>
      <xdr:spPr>
        <a:xfrm>
          <a:off x="11354444" y="13070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135545</xdr:rowOff>
    </xdr:from>
    <xdr:ext cx="405111" cy="259045"/>
    <xdr:sp macro="" textlink="">
      <xdr:nvSpPr>
        <xdr:cNvPr id="669" name="n_1mainValue【児童館】&#10;有形固定資産減価償却率">
          <a:extLst>
            <a:ext uri="{FF2B5EF4-FFF2-40B4-BE49-F238E27FC236}">
              <a16:creationId xmlns:a16="http://schemas.microsoft.com/office/drawing/2014/main" id="{C59BE182-110F-42D7-8EE5-B9148185C2B3}"/>
            </a:ext>
          </a:extLst>
        </xdr:cNvPr>
        <xdr:cNvSpPr txBox="1"/>
      </xdr:nvSpPr>
      <xdr:spPr>
        <a:xfrm>
          <a:off x="13745219" y="14070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97989</xdr:rowOff>
    </xdr:from>
    <xdr:ext cx="405111" cy="259045"/>
    <xdr:sp macro="" textlink="">
      <xdr:nvSpPr>
        <xdr:cNvPr id="670" name="n_2mainValue【児童館】&#10;有形固定資産減価償却率">
          <a:extLst>
            <a:ext uri="{FF2B5EF4-FFF2-40B4-BE49-F238E27FC236}">
              <a16:creationId xmlns:a16="http://schemas.microsoft.com/office/drawing/2014/main" id="{EF6ED3DB-E015-4C55-A20C-7975C405F370}"/>
            </a:ext>
          </a:extLst>
        </xdr:cNvPr>
        <xdr:cNvSpPr txBox="1"/>
      </xdr:nvSpPr>
      <xdr:spPr>
        <a:xfrm>
          <a:off x="12964169" y="1403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60433</xdr:rowOff>
    </xdr:from>
    <xdr:ext cx="405111" cy="259045"/>
    <xdr:sp macro="" textlink="">
      <xdr:nvSpPr>
        <xdr:cNvPr id="671" name="n_3mainValue【児童館】&#10;有形固定資産減価償却率">
          <a:extLst>
            <a:ext uri="{FF2B5EF4-FFF2-40B4-BE49-F238E27FC236}">
              <a16:creationId xmlns:a16="http://schemas.microsoft.com/office/drawing/2014/main" id="{7F3AB06B-222B-47F1-A917-2F06FCBEC0C4}"/>
            </a:ext>
          </a:extLst>
        </xdr:cNvPr>
        <xdr:cNvSpPr txBox="1"/>
      </xdr:nvSpPr>
      <xdr:spPr>
        <a:xfrm>
          <a:off x="12164069" y="13998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50635</xdr:rowOff>
    </xdr:from>
    <xdr:ext cx="405111" cy="259045"/>
    <xdr:sp macro="" textlink="">
      <xdr:nvSpPr>
        <xdr:cNvPr id="672" name="n_4mainValue【児童館】&#10;有形固定資産減価償却率">
          <a:extLst>
            <a:ext uri="{FF2B5EF4-FFF2-40B4-BE49-F238E27FC236}">
              <a16:creationId xmlns:a16="http://schemas.microsoft.com/office/drawing/2014/main" id="{7E8AFD5B-3132-4D7F-95A4-EA0FE4610FD9}"/>
            </a:ext>
          </a:extLst>
        </xdr:cNvPr>
        <xdr:cNvSpPr txBox="1"/>
      </xdr:nvSpPr>
      <xdr:spPr>
        <a:xfrm>
          <a:off x="11354444" y="1398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1F4113A5-7243-4F6C-A9CB-2E057049E64B}"/>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D36CC265-B0F9-4F20-B6F8-8443032D85DC}"/>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94C6BECF-1655-484B-A7B4-6FD41E7619D3}"/>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89A1AA0B-5101-46D8-9363-55A451851DE9}"/>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12FFEB12-A372-4D56-9035-FFBC0EA00F5B}"/>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E074F81D-8004-4D8E-BE61-DAD9F6E19F27}"/>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183E02E6-3627-4190-A5FD-534CC1D891A3}"/>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6D2A207D-2E3A-40BC-9272-2D3354416309}"/>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1FDAE44A-2DD8-4891-874D-F8458532B1D0}"/>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4E4BBEDF-8CB7-4FBE-AB0F-D3E8D12FEF84}"/>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52963FAA-24C9-4B39-81F1-58649298A5D5}"/>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022152B9-96BF-48A4-9533-138511E19EAB}"/>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5D57EB63-41CF-479F-8CDA-4B44D679554F}"/>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3386877E-DBE6-45DB-96F0-3A25FA749422}"/>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69773426-F175-42F6-9BD7-7CF00AB1BB37}"/>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C744B355-2D40-4C10-91F6-F2E9B54D9AC9}"/>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73E2B16E-EB9C-4FEB-BDD5-20E3343767ED}"/>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74EA15E7-7752-45FA-A96F-76664085076C}"/>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FC4C2EF6-23DB-4C43-BB2C-A1C83A6B6C30}"/>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C7FF28BF-093D-4F9A-B95D-54F7288C5BB0}"/>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DA569FED-6322-4866-864E-6258B1EE1B81}"/>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3F4E5574-66ED-4557-8535-3E072AD119C1}"/>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4002652A-2A85-4CFD-84C8-3EB91FF335CC}"/>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6" name="直線コネクタ 695">
          <a:extLst>
            <a:ext uri="{FF2B5EF4-FFF2-40B4-BE49-F238E27FC236}">
              <a16:creationId xmlns:a16="http://schemas.microsoft.com/office/drawing/2014/main" id="{D64497AA-9F52-4678-8A4A-B1D0E1E2F140}"/>
            </a:ext>
          </a:extLst>
        </xdr:cNvPr>
        <xdr:cNvCxnSpPr/>
      </xdr:nvCxnSpPr>
      <xdr:spPr>
        <a:xfrm flipV="1">
          <a:off x="19954239" y="12534900"/>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7" name="【児童館】&#10;一人当たり面積最小値テキスト">
          <a:extLst>
            <a:ext uri="{FF2B5EF4-FFF2-40B4-BE49-F238E27FC236}">
              <a16:creationId xmlns:a16="http://schemas.microsoft.com/office/drawing/2014/main" id="{38E8C5D7-7999-4CDD-B2E4-BE6D3EF9FE72}"/>
            </a:ext>
          </a:extLst>
        </xdr:cNvPr>
        <xdr:cNvSpPr txBox="1"/>
      </xdr:nvSpPr>
      <xdr:spPr>
        <a:xfrm>
          <a:off x="19992975"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8" name="直線コネクタ 697">
          <a:extLst>
            <a:ext uri="{FF2B5EF4-FFF2-40B4-BE49-F238E27FC236}">
              <a16:creationId xmlns:a16="http://schemas.microsoft.com/office/drawing/2014/main" id="{020EC814-27C3-4AD2-B5C5-B3B6BB997651}"/>
            </a:ext>
          </a:extLst>
        </xdr:cNvPr>
        <xdr:cNvCxnSpPr/>
      </xdr:nvCxnSpPr>
      <xdr:spPr>
        <a:xfrm>
          <a:off x="19878675" y="140112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99" name="【児童館】&#10;一人当たり面積最大値テキスト">
          <a:extLst>
            <a:ext uri="{FF2B5EF4-FFF2-40B4-BE49-F238E27FC236}">
              <a16:creationId xmlns:a16="http://schemas.microsoft.com/office/drawing/2014/main" id="{708F19D2-24A0-4BEC-B527-D42E57DAE3C2}"/>
            </a:ext>
          </a:extLst>
        </xdr:cNvPr>
        <xdr:cNvSpPr txBox="1"/>
      </xdr:nvSpPr>
      <xdr:spPr>
        <a:xfrm>
          <a:off x="19992975" y="1232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0" name="直線コネクタ 699">
          <a:extLst>
            <a:ext uri="{FF2B5EF4-FFF2-40B4-BE49-F238E27FC236}">
              <a16:creationId xmlns:a16="http://schemas.microsoft.com/office/drawing/2014/main" id="{C87ACAF1-B4D1-4C47-9DA1-7C9F828F3B85}"/>
            </a:ext>
          </a:extLst>
        </xdr:cNvPr>
        <xdr:cNvCxnSpPr/>
      </xdr:nvCxnSpPr>
      <xdr:spPr>
        <a:xfrm>
          <a:off x="19878675" y="12534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01" name="【児童館】&#10;一人当たり面積平均値テキスト">
          <a:extLst>
            <a:ext uri="{FF2B5EF4-FFF2-40B4-BE49-F238E27FC236}">
              <a16:creationId xmlns:a16="http://schemas.microsoft.com/office/drawing/2014/main" id="{A8011F08-C294-4390-AF89-E9708E9BE362}"/>
            </a:ext>
          </a:extLst>
        </xdr:cNvPr>
        <xdr:cNvSpPr txBox="1"/>
      </xdr:nvSpPr>
      <xdr:spPr>
        <a:xfrm>
          <a:off x="19992975" y="13427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2" name="フローチャート: 判断 701">
          <a:extLst>
            <a:ext uri="{FF2B5EF4-FFF2-40B4-BE49-F238E27FC236}">
              <a16:creationId xmlns:a16="http://schemas.microsoft.com/office/drawing/2014/main" id="{D793A583-9B1F-49CB-AAE7-4AED944FC5E5}"/>
            </a:ext>
          </a:extLst>
        </xdr:cNvPr>
        <xdr:cNvSpPr/>
      </xdr:nvSpPr>
      <xdr:spPr>
        <a:xfrm>
          <a:off x="19897725"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3" name="フローチャート: 判断 702">
          <a:extLst>
            <a:ext uri="{FF2B5EF4-FFF2-40B4-BE49-F238E27FC236}">
              <a16:creationId xmlns:a16="http://schemas.microsoft.com/office/drawing/2014/main" id="{B4DE4085-1403-4633-8563-45AC0890257F}"/>
            </a:ext>
          </a:extLst>
        </xdr:cNvPr>
        <xdr:cNvSpPr/>
      </xdr:nvSpPr>
      <xdr:spPr>
        <a:xfrm>
          <a:off x="19154775" y="13582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4" name="フローチャート: 判断 703">
          <a:extLst>
            <a:ext uri="{FF2B5EF4-FFF2-40B4-BE49-F238E27FC236}">
              <a16:creationId xmlns:a16="http://schemas.microsoft.com/office/drawing/2014/main" id="{41D6AE73-0A36-4DFD-932C-CE2DD23079ED}"/>
            </a:ext>
          </a:extLst>
        </xdr:cNvPr>
        <xdr:cNvSpPr/>
      </xdr:nvSpPr>
      <xdr:spPr>
        <a:xfrm>
          <a:off x="18345150"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5" name="フローチャート: 判断 704">
          <a:extLst>
            <a:ext uri="{FF2B5EF4-FFF2-40B4-BE49-F238E27FC236}">
              <a16:creationId xmlns:a16="http://schemas.microsoft.com/office/drawing/2014/main" id="{503CECDD-8365-4B25-94FE-120D86B9BAF2}"/>
            </a:ext>
          </a:extLst>
        </xdr:cNvPr>
        <xdr:cNvSpPr/>
      </xdr:nvSpPr>
      <xdr:spPr>
        <a:xfrm>
          <a:off x="17554575" y="13582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6" name="フローチャート: 判断 705">
          <a:extLst>
            <a:ext uri="{FF2B5EF4-FFF2-40B4-BE49-F238E27FC236}">
              <a16:creationId xmlns:a16="http://schemas.microsoft.com/office/drawing/2014/main" id="{4CA53CED-B6B3-4323-AACA-E789FAAA0EEB}"/>
            </a:ext>
          </a:extLst>
        </xdr:cNvPr>
        <xdr:cNvSpPr/>
      </xdr:nvSpPr>
      <xdr:spPr>
        <a:xfrm>
          <a:off x="16754475" y="13592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2AB7BBD1-3133-42D5-8060-2620991FC5D3}"/>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22B6F27A-23ED-45FC-984C-BD82D11B1D65}"/>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58E3ABC3-9687-4721-BD1D-975A6A8A7011}"/>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9878B9C6-3875-455F-8484-21838739EAB2}"/>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61890AC8-E6B3-4C19-98EE-4BE57F740411}"/>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712" name="楕円 711">
          <a:extLst>
            <a:ext uri="{FF2B5EF4-FFF2-40B4-BE49-F238E27FC236}">
              <a16:creationId xmlns:a16="http://schemas.microsoft.com/office/drawing/2014/main" id="{01052EF8-D9DC-4DD1-BB97-BF3FB174CBB8}"/>
            </a:ext>
          </a:extLst>
        </xdr:cNvPr>
        <xdr:cNvSpPr/>
      </xdr:nvSpPr>
      <xdr:spPr>
        <a:xfrm>
          <a:off x="19897725" y="138207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22877</xdr:rowOff>
    </xdr:from>
    <xdr:ext cx="469744" cy="259045"/>
    <xdr:sp macro="" textlink="">
      <xdr:nvSpPr>
        <xdr:cNvPr id="713" name="【児童館】&#10;一人当たり面積該当値テキスト">
          <a:extLst>
            <a:ext uri="{FF2B5EF4-FFF2-40B4-BE49-F238E27FC236}">
              <a16:creationId xmlns:a16="http://schemas.microsoft.com/office/drawing/2014/main" id="{96D7C4A8-3F05-4E5F-AE08-C4916D2E533E}"/>
            </a:ext>
          </a:extLst>
        </xdr:cNvPr>
        <xdr:cNvSpPr txBox="1"/>
      </xdr:nvSpPr>
      <xdr:spPr>
        <a:xfrm>
          <a:off x="19992975" y="1379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57150</xdr:rowOff>
    </xdr:from>
    <xdr:to>
      <xdr:col>112</xdr:col>
      <xdr:colOff>38100</xdr:colOff>
      <xdr:row>85</xdr:row>
      <xdr:rowOff>158750</xdr:rowOff>
    </xdr:to>
    <xdr:sp macro="" textlink="">
      <xdr:nvSpPr>
        <xdr:cNvPr id="714" name="楕円 713">
          <a:extLst>
            <a:ext uri="{FF2B5EF4-FFF2-40B4-BE49-F238E27FC236}">
              <a16:creationId xmlns:a16="http://schemas.microsoft.com/office/drawing/2014/main" id="{E4CC2105-440F-409D-B54A-C173D11A426F}"/>
            </a:ext>
          </a:extLst>
        </xdr:cNvPr>
        <xdr:cNvSpPr/>
      </xdr:nvSpPr>
      <xdr:spPr>
        <a:xfrm>
          <a:off x="19154775" y="138303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107950</xdr:rowOff>
    </xdr:to>
    <xdr:cxnSp macro="">
      <xdr:nvCxnSpPr>
        <xdr:cNvPr id="715" name="直線コネクタ 714">
          <a:extLst>
            <a:ext uri="{FF2B5EF4-FFF2-40B4-BE49-F238E27FC236}">
              <a16:creationId xmlns:a16="http://schemas.microsoft.com/office/drawing/2014/main" id="{5DC2DD35-31DC-490F-BFDD-C6C3480DCD8B}"/>
            </a:ext>
          </a:extLst>
        </xdr:cNvPr>
        <xdr:cNvCxnSpPr/>
      </xdr:nvCxnSpPr>
      <xdr:spPr>
        <a:xfrm flipV="1">
          <a:off x="19202400" y="13868400"/>
          <a:ext cx="75247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57150</xdr:rowOff>
    </xdr:from>
    <xdr:to>
      <xdr:col>107</xdr:col>
      <xdr:colOff>101600</xdr:colOff>
      <xdr:row>85</xdr:row>
      <xdr:rowOff>158750</xdr:rowOff>
    </xdr:to>
    <xdr:sp macro="" textlink="">
      <xdr:nvSpPr>
        <xdr:cNvPr id="716" name="楕円 715">
          <a:extLst>
            <a:ext uri="{FF2B5EF4-FFF2-40B4-BE49-F238E27FC236}">
              <a16:creationId xmlns:a16="http://schemas.microsoft.com/office/drawing/2014/main" id="{F2B78DCC-DF45-42C4-BF00-71DE5B14CC3A}"/>
            </a:ext>
          </a:extLst>
        </xdr:cNvPr>
        <xdr:cNvSpPr/>
      </xdr:nvSpPr>
      <xdr:spPr>
        <a:xfrm>
          <a:off x="18345150" y="138303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107950</xdr:rowOff>
    </xdr:from>
    <xdr:to>
      <xdr:col>111</xdr:col>
      <xdr:colOff>177800</xdr:colOff>
      <xdr:row>85</xdr:row>
      <xdr:rowOff>107950</xdr:rowOff>
    </xdr:to>
    <xdr:cxnSp macro="">
      <xdr:nvCxnSpPr>
        <xdr:cNvPr id="717" name="直線コネクタ 716">
          <a:extLst>
            <a:ext uri="{FF2B5EF4-FFF2-40B4-BE49-F238E27FC236}">
              <a16:creationId xmlns:a16="http://schemas.microsoft.com/office/drawing/2014/main" id="{9FA13AAE-3363-4557-9363-B7781C616617}"/>
            </a:ext>
          </a:extLst>
        </xdr:cNvPr>
        <xdr:cNvCxnSpPr/>
      </xdr:nvCxnSpPr>
      <xdr:spPr>
        <a:xfrm>
          <a:off x="18392775" y="138779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57150</xdr:rowOff>
    </xdr:from>
    <xdr:to>
      <xdr:col>102</xdr:col>
      <xdr:colOff>165100</xdr:colOff>
      <xdr:row>85</xdr:row>
      <xdr:rowOff>158750</xdr:rowOff>
    </xdr:to>
    <xdr:sp macro="" textlink="">
      <xdr:nvSpPr>
        <xdr:cNvPr id="718" name="楕円 717">
          <a:extLst>
            <a:ext uri="{FF2B5EF4-FFF2-40B4-BE49-F238E27FC236}">
              <a16:creationId xmlns:a16="http://schemas.microsoft.com/office/drawing/2014/main" id="{E2DFCA3A-F6BB-4713-A936-1E249C561D00}"/>
            </a:ext>
          </a:extLst>
        </xdr:cNvPr>
        <xdr:cNvSpPr/>
      </xdr:nvSpPr>
      <xdr:spPr>
        <a:xfrm>
          <a:off x="17554575" y="138303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107950</xdr:rowOff>
    </xdr:from>
    <xdr:to>
      <xdr:col>107</xdr:col>
      <xdr:colOff>50800</xdr:colOff>
      <xdr:row>85</xdr:row>
      <xdr:rowOff>107950</xdr:rowOff>
    </xdr:to>
    <xdr:cxnSp macro="">
      <xdr:nvCxnSpPr>
        <xdr:cNvPr id="719" name="直線コネクタ 718">
          <a:extLst>
            <a:ext uri="{FF2B5EF4-FFF2-40B4-BE49-F238E27FC236}">
              <a16:creationId xmlns:a16="http://schemas.microsoft.com/office/drawing/2014/main" id="{C971C9AF-F2B8-44F4-9B67-951E3902FF48}"/>
            </a:ext>
          </a:extLst>
        </xdr:cNvPr>
        <xdr:cNvCxnSpPr/>
      </xdr:nvCxnSpPr>
      <xdr:spPr>
        <a:xfrm>
          <a:off x="17602200" y="138779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57150</xdr:rowOff>
    </xdr:from>
    <xdr:to>
      <xdr:col>98</xdr:col>
      <xdr:colOff>38100</xdr:colOff>
      <xdr:row>85</xdr:row>
      <xdr:rowOff>158750</xdr:rowOff>
    </xdr:to>
    <xdr:sp macro="" textlink="">
      <xdr:nvSpPr>
        <xdr:cNvPr id="720" name="楕円 719">
          <a:extLst>
            <a:ext uri="{FF2B5EF4-FFF2-40B4-BE49-F238E27FC236}">
              <a16:creationId xmlns:a16="http://schemas.microsoft.com/office/drawing/2014/main" id="{90D04D91-C251-4ABB-BDF0-7AA461001A87}"/>
            </a:ext>
          </a:extLst>
        </xdr:cNvPr>
        <xdr:cNvSpPr/>
      </xdr:nvSpPr>
      <xdr:spPr>
        <a:xfrm>
          <a:off x="16754475" y="138303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107950</xdr:rowOff>
    </xdr:from>
    <xdr:to>
      <xdr:col>102</xdr:col>
      <xdr:colOff>114300</xdr:colOff>
      <xdr:row>85</xdr:row>
      <xdr:rowOff>107950</xdr:rowOff>
    </xdr:to>
    <xdr:cxnSp macro="">
      <xdr:nvCxnSpPr>
        <xdr:cNvPr id="721" name="直線コネクタ 720">
          <a:extLst>
            <a:ext uri="{FF2B5EF4-FFF2-40B4-BE49-F238E27FC236}">
              <a16:creationId xmlns:a16="http://schemas.microsoft.com/office/drawing/2014/main" id="{ECE05EB8-0EE1-4129-88BA-8C612E295176}"/>
            </a:ext>
          </a:extLst>
        </xdr:cNvPr>
        <xdr:cNvCxnSpPr/>
      </xdr:nvCxnSpPr>
      <xdr:spPr>
        <a:xfrm>
          <a:off x="16802100" y="138779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722" name="n_1aveValue【児童館】&#10;一人当たり面積">
          <a:extLst>
            <a:ext uri="{FF2B5EF4-FFF2-40B4-BE49-F238E27FC236}">
              <a16:creationId xmlns:a16="http://schemas.microsoft.com/office/drawing/2014/main" id="{A65491DF-8769-453C-B92A-8A5123A96461}"/>
            </a:ext>
          </a:extLst>
        </xdr:cNvPr>
        <xdr:cNvSpPr txBox="1"/>
      </xdr:nvSpPr>
      <xdr:spPr>
        <a:xfrm>
          <a:off x="18983402" y="1337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23" name="n_2aveValue【児童館】&#10;一人当たり面積">
          <a:extLst>
            <a:ext uri="{FF2B5EF4-FFF2-40B4-BE49-F238E27FC236}">
              <a16:creationId xmlns:a16="http://schemas.microsoft.com/office/drawing/2014/main" id="{45444BF8-66F6-45B2-B77F-16126C5EF887}"/>
            </a:ext>
          </a:extLst>
        </xdr:cNvPr>
        <xdr:cNvSpPr txBox="1"/>
      </xdr:nvSpPr>
      <xdr:spPr>
        <a:xfrm>
          <a:off x="18183302" y="1335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724" name="n_3aveValue【児童館】&#10;一人当たり面積">
          <a:extLst>
            <a:ext uri="{FF2B5EF4-FFF2-40B4-BE49-F238E27FC236}">
              <a16:creationId xmlns:a16="http://schemas.microsoft.com/office/drawing/2014/main" id="{CC05E799-77ED-40F4-96BE-6A0117B28255}"/>
            </a:ext>
          </a:extLst>
        </xdr:cNvPr>
        <xdr:cNvSpPr txBox="1"/>
      </xdr:nvSpPr>
      <xdr:spPr>
        <a:xfrm>
          <a:off x="17383202" y="1337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725" name="n_4aveValue【児童館】&#10;一人当たり面積">
          <a:extLst>
            <a:ext uri="{FF2B5EF4-FFF2-40B4-BE49-F238E27FC236}">
              <a16:creationId xmlns:a16="http://schemas.microsoft.com/office/drawing/2014/main" id="{9B8805A9-4D2E-49AB-8B80-7B27C4F845B1}"/>
            </a:ext>
          </a:extLst>
        </xdr:cNvPr>
        <xdr:cNvSpPr txBox="1"/>
      </xdr:nvSpPr>
      <xdr:spPr>
        <a:xfrm>
          <a:off x="16592627" y="13380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149877</xdr:rowOff>
    </xdr:from>
    <xdr:ext cx="469744" cy="259045"/>
    <xdr:sp macro="" textlink="">
      <xdr:nvSpPr>
        <xdr:cNvPr id="726" name="n_1mainValue【児童館】&#10;一人当たり面積">
          <a:extLst>
            <a:ext uri="{FF2B5EF4-FFF2-40B4-BE49-F238E27FC236}">
              <a16:creationId xmlns:a16="http://schemas.microsoft.com/office/drawing/2014/main" id="{F65DB0EB-26BB-4238-BA40-CB398469AD0A}"/>
            </a:ext>
          </a:extLst>
        </xdr:cNvPr>
        <xdr:cNvSpPr txBox="1"/>
      </xdr:nvSpPr>
      <xdr:spPr>
        <a:xfrm>
          <a:off x="18983402" y="1392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149877</xdr:rowOff>
    </xdr:from>
    <xdr:ext cx="469744" cy="259045"/>
    <xdr:sp macro="" textlink="">
      <xdr:nvSpPr>
        <xdr:cNvPr id="727" name="n_2mainValue【児童館】&#10;一人当たり面積">
          <a:extLst>
            <a:ext uri="{FF2B5EF4-FFF2-40B4-BE49-F238E27FC236}">
              <a16:creationId xmlns:a16="http://schemas.microsoft.com/office/drawing/2014/main" id="{AD9362EE-11D7-40D2-9903-265D004FC3C9}"/>
            </a:ext>
          </a:extLst>
        </xdr:cNvPr>
        <xdr:cNvSpPr txBox="1"/>
      </xdr:nvSpPr>
      <xdr:spPr>
        <a:xfrm>
          <a:off x="18183302" y="1392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149877</xdr:rowOff>
    </xdr:from>
    <xdr:ext cx="469744" cy="259045"/>
    <xdr:sp macro="" textlink="">
      <xdr:nvSpPr>
        <xdr:cNvPr id="728" name="n_3mainValue【児童館】&#10;一人当たり面積">
          <a:extLst>
            <a:ext uri="{FF2B5EF4-FFF2-40B4-BE49-F238E27FC236}">
              <a16:creationId xmlns:a16="http://schemas.microsoft.com/office/drawing/2014/main" id="{E7DC31CC-E287-4367-B72D-543448DF8654}"/>
            </a:ext>
          </a:extLst>
        </xdr:cNvPr>
        <xdr:cNvSpPr txBox="1"/>
      </xdr:nvSpPr>
      <xdr:spPr>
        <a:xfrm>
          <a:off x="17383202" y="1392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149877</xdr:rowOff>
    </xdr:from>
    <xdr:ext cx="469744" cy="259045"/>
    <xdr:sp macro="" textlink="">
      <xdr:nvSpPr>
        <xdr:cNvPr id="729" name="n_4mainValue【児童館】&#10;一人当たり面積">
          <a:extLst>
            <a:ext uri="{FF2B5EF4-FFF2-40B4-BE49-F238E27FC236}">
              <a16:creationId xmlns:a16="http://schemas.microsoft.com/office/drawing/2014/main" id="{517ABD79-89E9-43DA-B5BD-7CA2FD8E1BD9}"/>
            </a:ext>
          </a:extLst>
        </xdr:cNvPr>
        <xdr:cNvSpPr txBox="1"/>
      </xdr:nvSpPr>
      <xdr:spPr>
        <a:xfrm>
          <a:off x="16592627" y="1392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C7980369-8FFB-4563-973C-140C05F99C38}"/>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8EFD61DC-4474-4C4B-8A17-FC437311178B}"/>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48C087B9-860A-46D0-AF3C-025EFF7F525B}"/>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3A4E602C-CB63-410A-A2B8-84FC7976D224}"/>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3D0FCC6F-BFAC-4860-9D38-2C588DC5CB6A}"/>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7775ED46-8AAD-4F85-85CB-CEC6AC00538F}"/>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25B3F3AC-FE16-4B1F-943F-5E86FB03A643}"/>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97A65A57-3496-46B7-B629-5BC98B700AFA}"/>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B8AF5E61-4BDF-48EF-8BD2-F975409A7A5E}"/>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4F632AA9-E174-4675-8DD8-B6640178BDA6}"/>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EA692E4C-D877-4EF9-BEEF-DA9343C9091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1766E131-F02D-4712-9B01-BC3BB42D64DB}"/>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D3914B44-D0AF-4570-97B4-D31E5D7050CF}"/>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E775BCD5-D8E4-476C-8940-9FA4FFD85831}"/>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3F55AC93-B0FA-4225-9B32-61ECB60CBAB7}"/>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0FED6AB1-28F6-489C-A056-733BBE4A371A}"/>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FE88DFAB-3F6C-4969-89DD-BEE4CEAB03B9}"/>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A8CFDB86-E1E4-4D47-A825-266FE18EDF90}"/>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5F6CC9C7-2A90-415A-9953-6C002A703209}"/>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5E139FC2-86F2-415A-9BF3-5D5F8235D52B}"/>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CE0C5AC4-58D9-4C5C-B120-5D2C8D201222}"/>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EBE0FC19-337D-4E3F-947D-07216B2F3979}"/>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id="{222F0ABC-602F-4A76-8F3A-AD7B97898D72}"/>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68E833A6-0972-414D-A92B-2428F80CE646}"/>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587A431A-F827-48A9-8A64-27513B85BB9B}"/>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55" name="直線コネクタ 754">
          <a:extLst>
            <a:ext uri="{FF2B5EF4-FFF2-40B4-BE49-F238E27FC236}">
              <a16:creationId xmlns:a16="http://schemas.microsoft.com/office/drawing/2014/main" id="{1294D480-6EC1-43B8-9C22-5272B7CD0648}"/>
            </a:ext>
          </a:extLst>
        </xdr:cNvPr>
        <xdr:cNvCxnSpPr/>
      </xdr:nvCxnSpPr>
      <xdr:spPr>
        <a:xfrm flipV="1">
          <a:off x="14696439" y="1645865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6" name="【公民館】&#10;有形固定資産減価償却率最小値テキスト">
          <a:extLst>
            <a:ext uri="{FF2B5EF4-FFF2-40B4-BE49-F238E27FC236}">
              <a16:creationId xmlns:a16="http://schemas.microsoft.com/office/drawing/2014/main" id="{71B16827-2285-4A11-AFBC-89C92497A7A2}"/>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7" name="直線コネクタ 756">
          <a:extLst>
            <a:ext uri="{FF2B5EF4-FFF2-40B4-BE49-F238E27FC236}">
              <a16:creationId xmlns:a16="http://schemas.microsoft.com/office/drawing/2014/main" id="{518F18D7-0941-4B39-93D5-871F8F13AAE1}"/>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58" name="【公民館】&#10;有形固定資産減価償却率最大値テキスト">
          <a:extLst>
            <a:ext uri="{FF2B5EF4-FFF2-40B4-BE49-F238E27FC236}">
              <a16:creationId xmlns:a16="http://schemas.microsoft.com/office/drawing/2014/main" id="{38D80C36-C93F-4D47-A05A-BB7263F39905}"/>
            </a:ext>
          </a:extLst>
        </xdr:cNvPr>
        <xdr:cNvSpPr txBox="1"/>
      </xdr:nvSpPr>
      <xdr:spPr>
        <a:xfrm>
          <a:off x="14735175" y="16237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59" name="直線コネクタ 758">
          <a:extLst>
            <a:ext uri="{FF2B5EF4-FFF2-40B4-BE49-F238E27FC236}">
              <a16:creationId xmlns:a16="http://schemas.microsoft.com/office/drawing/2014/main" id="{7E4537C7-670F-4B98-B424-8CACC01737D0}"/>
            </a:ext>
          </a:extLst>
        </xdr:cNvPr>
        <xdr:cNvCxnSpPr/>
      </xdr:nvCxnSpPr>
      <xdr:spPr>
        <a:xfrm>
          <a:off x="14611350" y="164586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760" name="【公民館】&#10;有形固定資産減価償却率平均値テキスト">
          <a:extLst>
            <a:ext uri="{FF2B5EF4-FFF2-40B4-BE49-F238E27FC236}">
              <a16:creationId xmlns:a16="http://schemas.microsoft.com/office/drawing/2014/main" id="{D97AA447-96E4-462D-9F4E-FA953B6EA7B5}"/>
            </a:ext>
          </a:extLst>
        </xdr:cNvPr>
        <xdr:cNvSpPr txBox="1"/>
      </xdr:nvSpPr>
      <xdr:spPr>
        <a:xfrm>
          <a:off x="14735175" y="172419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61" name="フローチャート: 判断 760">
          <a:extLst>
            <a:ext uri="{FF2B5EF4-FFF2-40B4-BE49-F238E27FC236}">
              <a16:creationId xmlns:a16="http://schemas.microsoft.com/office/drawing/2014/main" id="{9B90EC54-2276-4EE4-A9CE-43A80EDFD2B0}"/>
            </a:ext>
          </a:extLst>
        </xdr:cNvPr>
        <xdr:cNvSpPr/>
      </xdr:nvSpPr>
      <xdr:spPr>
        <a:xfrm>
          <a:off x="14649450" y="1726664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62" name="フローチャート: 判断 761">
          <a:extLst>
            <a:ext uri="{FF2B5EF4-FFF2-40B4-BE49-F238E27FC236}">
              <a16:creationId xmlns:a16="http://schemas.microsoft.com/office/drawing/2014/main" id="{899B647A-47F8-4218-8B42-DBACCB6F90FC}"/>
            </a:ext>
          </a:extLst>
        </xdr:cNvPr>
        <xdr:cNvSpPr/>
      </xdr:nvSpPr>
      <xdr:spPr>
        <a:xfrm>
          <a:off x="13887450" y="172602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3" name="フローチャート: 判断 762">
          <a:extLst>
            <a:ext uri="{FF2B5EF4-FFF2-40B4-BE49-F238E27FC236}">
              <a16:creationId xmlns:a16="http://schemas.microsoft.com/office/drawing/2014/main" id="{6E813B65-4E63-4348-A0C2-650513343344}"/>
            </a:ext>
          </a:extLst>
        </xdr:cNvPr>
        <xdr:cNvSpPr/>
      </xdr:nvSpPr>
      <xdr:spPr>
        <a:xfrm>
          <a:off x="13096875" y="1724061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64" name="フローチャート: 判断 763">
          <a:extLst>
            <a:ext uri="{FF2B5EF4-FFF2-40B4-BE49-F238E27FC236}">
              <a16:creationId xmlns:a16="http://schemas.microsoft.com/office/drawing/2014/main" id="{079A877D-3E82-4E83-BF3D-D78E5A9CCCB7}"/>
            </a:ext>
          </a:extLst>
        </xdr:cNvPr>
        <xdr:cNvSpPr/>
      </xdr:nvSpPr>
      <xdr:spPr>
        <a:xfrm>
          <a:off x="12296775" y="172127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65" name="フローチャート: 判断 764">
          <a:extLst>
            <a:ext uri="{FF2B5EF4-FFF2-40B4-BE49-F238E27FC236}">
              <a16:creationId xmlns:a16="http://schemas.microsoft.com/office/drawing/2014/main" id="{FEB2625F-3173-449A-845C-297814CBA701}"/>
            </a:ext>
          </a:extLst>
        </xdr:cNvPr>
        <xdr:cNvSpPr/>
      </xdr:nvSpPr>
      <xdr:spPr>
        <a:xfrm>
          <a:off x="11487150" y="172309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E9269C82-D861-46F9-9539-558C62937C1A}"/>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76976861-9BC8-4E11-B1E9-2DBA9F2F26E7}"/>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C23DCFE9-6A59-467E-92B8-0151D391C01B}"/>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6CD713B2-7ADA-4DB2-9DE9-475CFA4926A3}"/>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88875C55-AAAE-4B0B-84A3-092FD86B4E1A}"/>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97245</xdr:rowOff>
    </xdr:from>
    <xdr:to>
      <xdr:col>85</xdr:col>
      <xdr:colOff>177800</xdr:colOff>
      <xdr:row>105</xdr:row>
      <xdr:rowOff>27395</xdr:rowOff>
    </xdr:to>
    <xdr:sp macro="" textlink="">
      <xdr:nvSpPr>
        <xdr:cNvPr id="771" name="楕円 770">
          <a:extLst>
            <a:ext uri="{FF2B5EF4-FFF2-40B4-BE49-F238E27FC236}">
              <a16:creationId xmlns:a16="http://schemas.microsoft.com/office/drawing/2014/main" id="{9F7390C2-FF4E-4F9E-BD2E-8CA071257F89}"/>
            </a:ext>
          </a:extLst>
        </xdr:cNvPr>
        <xdr:cNvSpPr/>
      </xdr:nvSpPr>
      <xdr:spPr>
        <a:xfrm>
          <a:off x="14649450" y="170707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120122</xdr:rowOff>
    </xdr:from>
    <xdr:ext cx="405111" cy="259045"/>
    <xdr:sp macro="" textlink="">
      <xdr:nvSpPr>
        <xdr:cNvPr id="772" name="【公民館】&#10;有形固定資産減価償却率該当値テキスト">
          <a:extLst>
            <a:ext uri="{FF2B5EF4-FFF2-40B4-BE49-F238E27FC236}">
              <a16:creationId xmlns:a16="http://schemas.microsoft.com/office/drawing/2014/main" id="{F42E7A5B-46AA-4BE0-B031-96BF50F9EA09}"/>
            </a:ext>
          </a:extLst>
        </xdr:cNvPr>
        <xdr:cNvSpPr txBox="1"/>
      </xdr:nvSpPr>
      <xdr:spPr>
        <a:xfrm>
          <a:off x="14735175" y="16925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54792</xdr:rowOff>
    </xdr:from>
    <xdr:to>
      <xdr:col>81</xdr:col>
      <xdr:colOff>101600</xdr:colOff>
      <xdr:row>104</xdr:row>
      <xdr:rowOff>156392</xdr:rowOff>
    </xdr:to>
    <xdr:sp macro="" textlink="">
      <xdr:nvSpPr>
        <xdr:cNvPr id="773" name="楕円 772">
          <a:extLst>
            <a:ext uri="{FF2B5EF4-FFF2-40B4-BE49-F238E27FC236}">
              <a16:creationId xmlns:a16="http://schemas.microsoft.com/office/drawing/2014/main" id="{5947A2A7-66F7-4AED-A767-AD23B65D3150}"/>
            </a:ext>
          </a:extLst>
        </xdr:cNvPr>
        <xdr:cNvSpPr/>
      </xdr:nvSpPr>
      <xdr:spPr>
        <a:xfrm>
          <a:off x="13887450" y="1702834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105592</xdr:rowOff>
    </xdr:from>
    <xdr:to>
      <xdr:col>85</xdr:col>
      <xdr:colOff>127000</xdr:colOff>
      <xdr:row>104</xdr:row>
      <xdr:rowOff>148045</xdr:rowOff>
    </xdr:to>
    <xdr:cxnSp macro="">
      <xdr:nvCxnSpPr>
        <xdr:cNvPr id="774" name="直線コネクタ 773">
          <a:extLst>
            <a:ext uri="{FF2B5EF4-FFF2-40B4-BE49-F238E27FC236}">
              <a16:creationId xmlns:a16="http://schemas.microsoft.com/office/drawing/2014/main" id="{8CC4FFC7-0EEF-4F66-B8B3-E2785B93AF12}"/>
            </a:ext>
          </a:extLst>
        </xdr:cNvPr>
        <xdr:cNvCxnSpPr/>
      </xdr:nvCxnSpPr>
      <xdr:spPr>
        <a:xfrm>
          <a:off x="13935075" y="17075967"/>
          <a:ext cx="762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75" name="楕円 774">
          <a:extLst>
            <a:ext uri="{FF2B5EF4-FFF2-40B4-BE49-F238E27FC236}">
              <a16:creationId xmlns:a16="http://schemas.microsoft.com/office/drawing/2014/main" id="{E898AA67-4558-458B-AF2B-BE14D1576AA0}"/>
            </a:ext>
          </a:extLst>
        </xdr:cNvPr>
        <xdr:cNvSpPr/>
      </xdr:nvSpPr>
      <xdr:spPr>
        <a:xfrm>
          <a:off x="13096875" y="1698271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63137</xdr:rowOff>
    </xdr:from>
    <xdr:to>
      <xdr:col>81</xdr:col>
      <xdr:colOff>50800</xdr:colOff>
      <xdr:row>104</xdr:row>
      <xdr:rowOff>105592</xdr:rowOff>
    </xdr:to>
    <xdr:cxnSp macro="">
      <xdr:nvCxnSpPr>
        <xdr:cNvPr id="776" name="直線コネクタ 775">
          <a:extLst>
            <a:ext uri="{FF2B5EF4-FFF2-40B4-BE49-F238E27FC236}">
              <a16:creationId xmlns:a16="http://schemas.microsoft.com/office/drawing/2014/main" id="{AC430333-3E7B-43ED-ACFC-7B00FE17CC73}"/>
            </a:ext>
          </a:extLst>
        </xdr:cNvPr>
        <xdr:cNvCxnSpPr/>
      </xdr:nvCxnSpPr>
      <xdr:spPr>
        <a:xfrm>
          <a:off x="13144500" y="17039862"/>
          <a:ext cx="790575" cy="3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156029</xdr:rowOff>
    </xdr:from>
    <xdr:to>
      <xdr:col>72</xdr:col>
      <xdr:colOff>38100</xdr:colOff>
      <xdr:row>105</xdr:row>
      <xdr:rowOff>86179</xdr:rowOff>
    </xdr:to>
    <xdr:sp macro="" textlink="">
      <xdr:nvSpPr>
        <xdr:cNvPr id="777" name="楕円 776">
          <a:extLst>
            <a:ext uri="{FF2B5EF4-FFF2-40B4-BE49-F238E27FC236}">
              <a16:creationId xmlns:a16="http://schemas.microsoft.com/office/drawing/2014/main" id="{1135355B-D735-4DFF-B509-928B645F8832}"/>
            </a:ext>
          </a:extLst>
        </xdr:cNvPr>
        <xdr:cNvSpPr/>
      </xdr:nvSpPr>
      <xdr:spPr>
        <a:xfrm>
          <a:off x="12296775" y="171327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63137</xdr:rowOff>
    </xdr:from>
    <xdr:to>
      <xdr:col>76</xdr:col>
      <xdr:colOff>114300</xdr:colOff>
      <xdr:row>105</xdr:row>
      <xdr:rowOff>35379</xdr:rowOff>
    </xdr:to>
    <xdr:cxnSp macro="">
      <xdr:nvCxnSpPr>
        <xdr:cNvPr id="778" name="直線コネクタ 777">
          <a:extLst>
            <a:ext uri="{FF2B5EF4-FFF2-40B4-BE49-F238E27FC236}">
              <a16:creationId xmlns:a16="http://schemas.microsoft.com/office/drawing/2014/main" id="{F2D38B97-F848-41C8-A13A-78D5A2DA942A}"/>
            </a:ext>
          </a:extLst>
        </xdr:cNvPr>
        <xdr:cNvCxnSpPr/>
      </xdr:nvCxnSpPr>
      <xdr:spPr>
        <a:xfrm flipV="1">
          <a:off x="12344400" y="17039862"/>
          <a:ext cx="800100" cy="140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123371</xdr:rowOff>
    </xdr:from>
    <xdr:to>
      <xdr:col>67</xdr:col>
      <xdr:colOff>101600</xdr:colOff>
      <xdr:row>105</xdr:row>
      <xdr:rowOff>53521</xdr:rowOff>
    </xdr:to>
    <xdr:sp macro="" textlink="">
      <xdr:nvSpPr>
        <xdr:cNvPr id="779" name="楕円 778">
          <a:extLst>
            <a:ext uri="{FF2B5EF4-FFF2-40B4-BE49-F238E27FC236}">
              <a16:creationId xmlns:a16="http://schemas.microsoft.com/office/drawing/2014/main" id="{7C064847-E267-4095-8B9C-2190E72D958F}"/>
            </a:ext>
          </a:extLst>
        </xdr:cNvPr>
        <xdr:cNvSpPr/>
      </xdr:nvSpPr>
      <xdr:spPr>
        <a:xfrm>
          <a:off x="11487150" y="1710009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2721</xdr:rowOff>
    </xdr:from>
    <xdr:to>
      <xdr:col>71</xdr:col>
      <xdr:colOff>177800</xdr:colOff>
      <xdr:row>105</xdr:row>
      <xdr:rowOff>35379</xdr:rowOff>
    </xdr:to>
    <xdr:cxnSp macro="">
      <xdr:nvCxnSpPr>
        <xdr:cNvPr id="780" name="直線コネクタ 779">
          <a:extLst>
            <a:ext uri="{FF2B5EF4-FFF2-40B4-BE49-F238E27FC236}">
              <a16:creationId xmlns:a16="http://schemas.microsoft.com/office/drawing/2014/main" id="{10CF7CC3-6EEA-4278-B099-8A4DF0ECE188}"/>
            </a:ext>
          </a:extLst>
        </xdr:cNvPr>
        <xdr:cNvCxnSpPr/>
      </xdr:nvCxnSpPr>
      <xdr:spPr>
        <a:xfrm>
          <a:off x="11534775" y="17147721"/>
          <a:ext cx="809625"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781" name="n_1aveValue【公民館】&#10;有形固定資産減価償却率">
          <a:extLst>
            <a:ext uri="{FF2B5EF4-FFF2-40B4-BE49-F238E27FC236}">
              <a16:creationId xmlns:a16="http://schemas.microsoft.com/office/drawing/2014/main" id="{0F10D38B-B7BE-4694-AFB4-7C6ABAF89CF9}"/>
            </a:ext>
          </a:extLst>
        </xdr:cNvPr>
        <xdr:cNvSpPr txBox="1"/>
      </xdr:nvSpPr>
      <xdr:spPr>
        <a:xfrm>
          <a:off x="13745219" y="17352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782" name="n_2aveValue【公民館】&#10;有形固定資産減価償却率">
          <a:extLst>
            <a:ext uri="{FF2B5EF4-FFF2-40B4-BE49-F238E27FC236}">
              <a16:creationId xmlns:a16="http://schemas.microsoft.com/office/drawing/2014/main" id="{A6114C02-7D7C-4D57-8945-6C7600E2CA24}"/>
            </a:ext>
          </a:extLst>
        </xdr:cNvPr>
        <xdr:cNvSpPr txBox="1"/>
      </xdr:nvSpPr>
      <xdr:spPr>
        <a:xfrm>
          <a:off x="12964169" y="17333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macro="" textlink="">
      <xdr:nvSpPr>
        <xdr:cNvPr id="783" name="n_3aveValue【公民館】&#10;有形固定資産減価償却率">
          <a:extLst>
            <a:ext uri="{FF2B5EF4-FFF2-40B4-BE49-F238E27FC236}">
              <a16:creationId xmlns:a16="http://schemas.microsoft.com/office/drawing/2014/main" id="{AE10709D-68A2-40D2-B443-D07BD6F6952D}"/>
            </a:ext>
          </a:extLst>
        </xdr:cNvPr>
        <xdr:cNvSpPr txBox="1"/>
      </xdr:nvSpPr>
      <xdr:spPr>
        <a:xfrm>
          <a:off x="12164069" y="17305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784" name="n_4aveValue【公民館】&#10;有形固定資産減価償却率">
          <a:extLst>
            <a:ext uri="{FF2B5EF4-FFF2-40B4-BE49-F238E27FC236}">
              <a16:creationId xmlns:a16="http://schemas.microsoft.com/office/drawing/2014/main" id="{5B34FB07-3DC0-4B35-A771-A042753554B3}"/>
            </a:ext>
          </a:extLst>
        </xdr:cNvPr>
        <xdr:cNvSpPr txBox="1"/>
      </xdr:nvSpPr>
      <xdr:spPr>
        <a:xfrm>
          <a:off x="11354444" y="1732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1469</xdr:rowOff>
    </xdr:from>
    <xdr:ext cx="405111" cy="259045"/>
    <xdr:sp macro="" textlink="">
      <xdr:nvSpPr>
        <xdr:cNvPr id="785" name="n_1mainValue【公民館】&#10;有形固定資産減価償却率">
          <a:extLst>
            <a:ext uri="{FF2B5EF4-FFF2-40B4-BE49-F238E27FC236}">
              <a16:creationId xmlns:a16="http://schemas.microsoft.com/office/drawing/2014/main" id="{9F23396D-8A6B-4BDE-8144-EF8A98610525}"/>
            </a:ext>
          </a:extLst>
        </xdr:cNvPr>
        <xdr:cNvSpPr txBox="1"/>
      </xdr:nvSpPr>
      <xdr:spPr>
        <a:xfrm>
          <a:off x="13745219" y="16803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786" name="n_2mainValue【公民館】&#10;有形固定資産減価償却率">
          <a:extLst>
            <a:ext uri="{FF2B5EF4-FFF2-40B4-BE49-F238E27FC236}">
              <a16:creationId xmlns:a16="http://schemas.microsoft.com/office/drawing/2014/main" id="{D6DDF92D-FEF8-478A-B0DA-BD8B779347E4}"/>
            </a:ext>
          </a:extLst>
        </xdr:cNvPr>
        <xdr:cNvSpPr txBox="1"/>
      </xdr:nvSpPr>
      <xdr:spPr>
        <a:xfrm>
          <a:off x="12964169" y="16761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102706</xdr:rowOff>
    </xdr:from>
    <xdr:ext cx="405111" cy="259045"/>
    <xdr:sp macro="" textlink="">
      <xdr:nvSpPr>
        <xdr:cNvPr id="787" name="n_3mainValue【公民館】&#10;有形固定資産減価償却率">
          <a:extLst>
            <a:ext uri="{FF2B5EF4-FFF2-40B4-BE49-F238E27FC236}">
              <a16:creationId xmlns:a16="http://schemas.microsoft.com/office/drawing/2014/main" id="{8F261A66-0FD0-4678-8982-023063E2A948}"/>
            </a:ext>
          </a:extLst>
        </xdr:cNvPr>
        <xdr:cNvSpPr txBox="1"/>
      </xdr:nvSpPr>
      <xdr:spPr>
        <a:xfrm>
          <a:off x="12164069" y="16907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70048</xdr:rowOff>
    </xdr:from>
    <xdr:ext cx="405111" cy="259045"/>
    <xdr:sp macro="" textlink="">
      <xdr:nvSpPr>
        <xdr:cNvPr id="788" name="n_4mainValue【公民館】&#10;有形固定資産減価償却率">
          <a:extLst>
            <a:ext uri="{FF2B5EF4-FFF2-40B4-BE49-F238E27FC236}">
              <a16:creationId xmlns:a16="http://schemas.microsoft.com/office/drawing/2014/main" id="{2E841C57-4AEE-43F0-93B6-F1A9A1894B47}"/>
            </a:ext>
          </a:extLst>
        </xdr:cNvPr>
        <xdr:cNvSpPr txBox="1"/>
      </xdr:nvSpPr>
      <xdr:spPr>
        <a:xfrm>
          <a:off x="11354444" y="1686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900593B3-393B-4765-BC20-B77A17E2455E}"/>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A065C374-FD6E-4739-B283-44271C1F558E}"/>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9533C099-ED94-4441-BD83-B1E4E99ABAFE}"/>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BCEC9462-5BCE-445B-9C14-275BC82DC53D}"/>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CD798E01-32AA-4822-8D15-4F3F4ABD3235}"/>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956A89FE-CEB5-4EBC-9682-58F1C99E06FA}"/>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7BAEC764-F20B-49A0-B9DD-CEB0A66C02DD}"/>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EAD4BA8A-3365-440F-B7DD-42340711446C}"/>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CE2E6E6E-D87A-4ABC-B4BF-DCB57665F46B}"/>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C9BC103D-B43C-4A17-A9A9-2DE94CAEA270}"/>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9" name="直線コネクタ 798">
          <a:extLst>
            <a:ext uri="{FF2B5EF4-FFF2-40B4-BE49-F238E27FC236}">
              <a16:creationId xmlns:a16="http://schemas.microsoft.com/office/drawing/2014/main" id="{FC3B96B7-F53B-4774-B57A-DE0AB5AED5C1}"/>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0" name="テキスト ボックス 799">
          <a:extLst>
            <a:ext uri="{FF2B5EF4-FFF2-40B4-BE49-F238E27FC236}">
              <a16:creationId xmlns:a16="http://schemas.microsoft.com/office/drawing/2014/main" id="{7808EAF0-A803-473A-BFE1-A30631C0E32D}"/>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1" name="直線コネクタ 800">
          <a:extLst>
            <a:ext uri="{FF2B5EF4-FFF2-40B4-BE49-F238E27FC236}">
              <a16:creationId xmlns:a16="http://schemas.microsoft.com/office/drawing/2014/main" id="{6DC2979B-94E0-4500-9C6F-CB8592249BE8}"/>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2" name="テキスト ボックス 801">
          <a:extLst>
            <a:ext uri="{FF2B5EF4-FFF2-40B4-BE49-F238E27FC236}">
              <a16:creationId xmlns:a16="http://schemas.microsoft.com/office/drawing/2014/main" id="{DEE8B478-2D2C-415A-B9F2-E953EF81BDCA}"/>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3" name="直線コネクタ 802">
          <a:extLst>
            <a:ext uri="{FF2B5EF4-FFF2-40B4-BE49-F238E27FC236}">
              <a16:creationId xmlns:a16="http://schemas.microsoft.com/office/drawing/2014/main" id="{D9427EF6-F6F2-46A9-B97A-856326236A9F}"/>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4" name="テキスト ボックス 803">
          <a:extLst>
            <a:ext uri="{FF2B5EF4-FFF2-40B4-BE49-F238E27FC236}">
              <a16:creationId xmlns:a16="http://schemas.microsoft.com/office/drawing/2014/main" id="{C47BA6BC-BB6E-465B-B64B-3BB27979849E}"/>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5" name="直線コネクタ 804">
          <a:extLst>
            <a:ext uri="{FF2B5EF4-FFF2-40B4-BE49-F238E27FC236}">
              <a16:creationId xmlns:a16="http://schemas.microsoft.com/office/drawing/2014/main" id="{5E228AF5-4A23-43F4-A791-72D732C527D9}"/>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6" name="テキスト ボックス 805">
          <a:extLst>
            <a:ext uri="{FF2B5EF4-FFF2-40B4-BE49-F238E27FC236}">
              <a16:creationId xmlns:a16="http://schemas.microsoft.com/office/drawing/2014/main" id="{F4321C8B-F1EC-4102-89A5-D00E495CEBFB}"/>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7" name="直線コネクタ 806">
          <a:extLst>
            <a:ext uri="{FF2B5EF4-FFF2-40B4-BE49-F238E27FC236}">
              <a16:creationId xmlns:a16="http://schemas.microsoft.com/office/drawing/2014/main" id="{4183DAC5-8B2E-477E-9028-91B35CFC0E46}"/>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8" name="テキスト ボックス 807">
          <a:extLst>
            <a:ext uri="{FF2B5EF4-FFF2-40B4-BE49-F238E27FC236}">
              <a16:creationId xmlns:a16="http://schemas.microsoft.com/office/drawing/2014/main" id="{3B22361F-4C0C-4003-9264-D969711BFD78}"/>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9" name="直線コネクタ 808">
          <a:extLst>
            <a:ext uri="{FF2B5EF4-FFF2-40B4-BE49-F238E27FC236}">
              <a16:creationId xmlns:a16="http://schemas.microsoft.com/office/drawing/2014/main" id="{AA2A21D2-3D42-4717-A4E7-2BF2463E5856}"/>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0" name="テキスト ボックス 809">
          <a:extLst>
            <a:ext uri="{FF2B5EF4-FFF2-40B4-BE49-F238E27FC236}">
              <a16:creationId xmlns:a16="http://schemas.microsoft.com/office/drawing/2014/main" id="{7CEEC04F-8B5F-473E-8C37-F1D4EE05818C}"/>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218A3CE9-2BD6-4A21-A26C-4DA3F41B0DB4}"/>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B3AC7BEC-97CF-41C7-A8DD-E1F67F8727D0}"/>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FF30D0BA-03B5-40DB-B479-E6EA3F0B6A39}"/>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814" name="直線コネクタ 813">
          <a:extLst>
            <a:ext uri="{FF2B5EF4-FFF2-40B4-BE49-F238E27FC236}">
              <a16:creationId xmlns:a16="http://schemas.microsoft.com/office/drawing/2014/main" id="{A18A9F52-53C2-47DF-AC9E-444D5DEA71E5}"/>
            </a:ext>
          </a:extLst>
        </xdr:cNvPr>
        <xdr:cNvCxnSpPr/>
      </xdr:nvCxnSpPr>
      <xdr:spPr>
        <a:xfrm flipV="1">
          <a:off x="19954239" y="1640976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15" name="【公民館】&#10;一人当たり面積最小値テキスト">
          <a:extLst>
            <a:ext uri="{FF2B5EF4-FFF2-40B4-BE49-F238E27FC236}">
              <a16:creationId xmlns:a16="http://schemas.microsoft.com/office/drawing/2014/main" id="{4A0E1105-331C-43DC-B740-9F7D56C2AD66}"/>
            </a:ext>
          </a:extLst>
        </xdr:cNvPr>
        <xdr:cNvSpPr txBox="1"/>
      </xdr:nvSpPr>
      <xdr:spPr>
        <a:xfrm>
          <a:off x="19992975" y="1786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16" name="直線コネクタ 815">
          <a:extLst>
            <a:ext uri="{FF2B5EF4-FFF2-40B4-BE49-F238E27FC236}">
              <a16:creationId xmlns:a16="http://schemas.microsoft.com/office/drawing/2014/main" id="{382F6F54-D0B9-4E0B-9307-9A0C56657AAE}"/>
            </a:ext>
          </a:extLst>
        </xdr:cNvPr>
        <xdr:cNvCxnSpPr/>
      </xdr:nvCxnSpPr>
      <xdr:spPr>
        <a:xfrm>
          <a:off x="19878675" y="178597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17" name="【公民館】&#10;一人当たり面積最大値テキスト">
          <a:extLst>
            <a:ext uri="{FF2B5EF4-FFF2-40B4-BE49-F238E27FC236}">
              <a16:creationId xmlns:a16="http://schemas.microsoft.com/office/drawing/2014/main" id="{28772758-070E-48BD-AF81-34040CBF7A5F}"/>
            </a:ext>
          </a:extLst>
        </xdr:cNvPr>
        <xdr:cNvSpPr txBox="1"/>
      </xdr:nvSpPr>
      <xdr:spPr>
        <a:xfrm>
          <a:off x="19992975" y="1618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18" name="直線コネクタ 817">
          <a:extLst>
            <a:ext uri="{FF2B5EF4-FFF2-40B4-BE49-F238E27FC236}">
              <a16:creationId xmlns:a16="http://schemas.microsoft.com/office/drawing/2014/main" id="{101D7360-50FE-4C87-8DAC-811A88C7D848}"/>
            </a:ext>
          </a:extLst>
        </xdr:cNvPr>
        <xdr:cNvCxnSpPr/>
      </xdr:nvCxnSpPr>
      <xdr:spPr>
        <a:xfrm>
          <a:off x="19878675" y="164097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819" name="【公民館】&#10;一人当たり面積平均値テキスト">
          <a:extLst>
            <a:ext uri="{FF2B5EF4-FFF2-40B4-BE49-F238E27FC236}">
              <a16:creationId xmlns:a16="http://schemas.microsoft.com/office/drawing/2014/main" id="{03AF4E3B-8F28-4CFD-8682-35419D875569}"/>
            </a:ext>
          </a:extLst>
        </xdr:cNvPr>
        <xdr:cNvSpPr txBox="1"/>
      </xdr:nvSpPr>
      <xdr:spPr>
        <a:xfrm>
          <a:off x="19992975" y="172488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820" name="フローチャート: 判断 819">
          <a:extLst>
            <a:ext uri="{FF2B5EF4-FFF2-40B4-BE49-F238E27FC236}">
              <a16:creationId xmlns:a16="http://schemas.microsoft.com/office/drawing/2014/main" id="{18A0AEF1-D730-4568-8583-5E4828AC52FE}"/>
            </a:ext>
          </a:extLst>
        </xdr:cNvPr>
        <xdr:cNvSpPr/>
      </xdr:nvSpPr>
      <xdr:spPr>
        <a:xfrm>
          <a:off x="19897725" y="174038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21" name="フローチャート: 判断 820">
          <a:extLst>
            <a:ext uri="{FF2B5EF4-FFF2-40B4-BE49-F238E27FC236}">
              <a16:creationId xmlns:a16="http://schemas.microsoft.com/office/drawing/2014/main" id="{A2B8B4EE-153F-4310-958A-E831F3D9D430}"/>
            </a:ext>
          </a:extLst>
        </xdr:cNvPr>
        <xdr:cNvSpPr/>
      </xdr:nvSpPr>
      <xdr:spPr>
        <a:xfrm>
          <a:off x="19154775" y="174104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22" name="フローチャート: 判断 821">
          <a:extLst>
            <a:ext uri="{FF2B5EF4-FFF2-40B4-BE49-F238E27FC236}">
              <a16:creationId xmlns:a16="http://schemas.microsoft.com/office/drawing/2014/main" id="{D04CDFFF-FFC9-4D5C-87CB-0453102BDE48}"/>
            </a:ext>
          </a:extLst>
        </xdr:cNvPr>
        <xdr:cNvSpPr/>
      </xdr:nvSpPr>
      <xdr:spPr>
        <a:xfrm>
          <a:off x="18345150" y="174201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823" name="フローチャート: 判断 822">
          <a:extLst>
            <a:ext uri="{FF2B5EF4-FFF2-40B4-BE49-F238E27FC236}">
              <a16:creationId xmlns:a16="http://schemas.microsoft.com/office/drawing/2014/main" id="{45EAE5BF-6641-4D44-B998-DE4F8B1F662D}"/>
            </a:ext>
          </a:extLst>
        </xdr:cNvPr>
        <xdr:cNvSpPr/>
      </xdr:nvSpPr>
      <xdr:spPr>
        <a:xfrm>
          <a:off x="17554575" y="1742358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24" name="フローチャート: 判断 823">
          <a:extLst>
            <a:ext uri="{FF2B5EF4-FFF2-40B4-BE49-F238E27FC236}">
              <a16:creationId xmlns:a16="http://schemas.microsoft.com/office/drawing/2014/main" id="{71551DF6-8589-43F1-8DC4-885FD86DEAF6}"/>
            </a:ext>
          </a:extLst>
        </xdr:cNvPr>
        <xdr:cNvSpPr/>
      </xdr:nvSpPr>
      <xdr:spPr>
        <a:xfrm>
          <a:off x="16754475" y="174234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E3693FFE-0B3D-4900-B8F3-AA86F442A28E}"/>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DC6AA6ED-DE8D-4BFE-BD1A-17872BDEF078}"/>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4E8B0C9-13C3-48B3-B0F4-A574C829897D}"/>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E253AD8C-ED5C-4569-ADC3-2A740DAD78D4}"/>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7BC36076-1E7E-4402-8240-514EA8041490}"/>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82550</xdr:rowOff>
    </xdr:from>
    <xdr:to>
      <xdr:col>116</xdr:col>
      <xdr:colOff>114300</xdr:colOff>
      <xdr:row>108</xdr:row>
      <xdr:rowOff>12700</xdr:rowOff>
    </xdr:to>
    <xdr:sp macro="" textlink="">
      <xdr:nvSpPr>
        <xdr:cNvPr id="830" name="楕円 829">
          <a:extLst>
            <a:ext uri="{FF2B5EF4-FFF2-40B4-BE49-F238E27FC236}">
              <a16:creationId xmlns:a16="http://schemas.microsoft.com/office/drawing/2014/main" id="{F6D47BC9-6F7F-4F9B-9FE0-F4B25EE870AE}"/>
            </a:ext>
          </a:extLst>
        </xdr:cNvPr>
        <xdr:cNvSpPr/>
      </xdr:nvSpPr>
      <xdr:spPr>
        <a:xfrm>
          <a:off x="19897725" y="175736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60977</xdr:rowOff>
    </xdr:from>
    <xdr:ext cx="469744" cy="259045"/>
    <xdr:sp macro="" textlink="">
      <xdr:nvSpPr>
        <xdr:cNvPr id="831" name="【公民館】&#10;一人当たり面積該当値テキスト">
          <a:extLst>
            <a:ext uri="{FF2B5EF4-FFF2-40B4-BE49-F238E27FC236}">
              <a16:creationId xmlns:a16="http://schemas.microsoft.com/office/drawing/2014/main" id="{3C0ADF01-EBFA-479D-90B8-F2DAF47B439E}"/>
            </a:ext>
          </a:extLst>
        </xdr:cNvPr>
        <xdr:cNvSpPr txBox="1"/>
      </xdr:nvSpPr>
      <xdr:spPr>
        <a:xfrm>
          <a:off x="19992975" y="17552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85816</xdr:rowOff>
    </xdr:from>
    <xdr:to>
      <xdr:col>112</xdr:col>
      <xdr:colOff>38100</xdr:colOff>
      <xdr:row>108</xdr:row>
      <xdr:rowOff>15966</xdr:rowOff>
    </xdr:to>
    <xdr:sp macro="" textlink="">
      <xdr:nvSpPr>
        <xdr:cNvPr id="832" name="楕円 831">
          <a:extLst>
            <a:ext uri="{FF2B5EF4-FFF2-40B4-BE49-F238E27FC236}">
              <a16:creationId xmlns:a16="http://schemas.microsoft.com/office/drawing/2014/main" id="{FE2540AD-2B25-445E-8DE7-2B66AB42D93E}"/>
            </a:ext>
          </a:extLst>
        </xdr:cNvPr>
        <xdr:cNvSpPr/>
      </xdr:nvSpPr>
      <xdr:spPr>
        <a:xfrm>
          <a:off x="19154775" y="1757054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133350</xdr:rowOff>
    </xdr:from>
    <xdr:to>
      <xdr:col>116</xdr:col>
      <xdr:colOff>63500</xdr:colOff>
      <xdr:row>107</xdr:row>
      <xdr:rowOff>136616</xdr:rowOff>
    </xdr:to>
    <xdr:cxnSp macro="">
      <xdr:nvCxnSpPr>
        <xdr:cNvPr id="833" name="直線コネクタ 832">
          <a:extLst>
            <a:ext uri="{FF2B5EF4-FFF2-40B4-BE49-F238E27FC236}">
              <a16:creationId xmlns:a16="http://schemas.microsoft.com/office/drawing/2014/main" id="{7DE76966-0D60-4B7B-8ABE-5806A53BF5F6}"/>
            </a:ext>
          </a:extLst>
        </xdr:cNvPr>
        <xdr:cNvCxnSpPr/>
      </xdr:nvCxnSpPr>
      <xdr:spPr>
        <a:xfrm flipV="1">
          <a:off x="19202400" y="17621250"/>
          <a:ext cx="7524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85816</xdr:rowOff>
    </xdr:from>
    <xdr:to>
      <xdr:col>107</xdr:col>
      <xdr:colOff>101600</xdr:colOff>
      <xdr:row>108</xdr:row>
      <xdr:rowOff>15966</xdr:rowOff>
    </xdr:to>
    <xdr:sp macro="" textlink="">
      <xdr:nvSpPr>
        <xdr:cNvPr id="834" name="楕円 833">
          <a:extLst>
            <a:ext uri="{FF2B5EF4-FFF2-40B4-BE49-F238E27FC236}">
              <a16:creationId xmlns:a16="http://schemas.microsoft.com/office/drawing/2014/main" id="{804E76B0-7273-49A7-A925-BF1B9BBFB127}"/>
            </a:ext>
          </a:extLst>
        </xdr:cNvPr>
        <xdr:cNvSpPr/>
      </xdr:nvSpPr>
      <xdr:spPr>
        <a:xfrm>
          <a:off x="18345150" y="175705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136616</xdr:rowOff>
    </xdr:from>
    <xdr:to>
      <xdr:col>111</xdr:col>
      <xdr:colOff>177800</xdr:colOff>
      <xdr:row>107</xdr:row>
      <xdr:rowOff>136616</xdr:rowOff>
    </xdr:to>
    <xdr:cxnSp macro="">
      <xdr:nvCxnSpPr>
        <xdr:cNvPr id="835" name="直線コネクタ 834">
          <a:extLst>
            <a:ext uri="{FF2B5EF4-FFF2-40B4-BE49-F238E27FC236}">
              <a16:creationId xmlns:a16="http://schemas.microsoft.com/office/drawing/2014/main" id="{5E4E1D4D-FEA9-4639-87A8-76909A7AE080}"/>
            </a:ext>
          </a:extLst>
        </xdr:cNvPr>
        <xdr:cNvCxnSpPr/>
      </xdr:nvCxnSpPr>
      <xdr:spPr>
        <a:xfrm>
          <a:off x="18392775" y="1762769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85816</xdr:rowOff>
    </xdr:from>
    <xdr:to>
      <xdr:col>102</xdr:col>
      <xdr:colOff>165100</xdr:colOff>
      <xdr:row>108</xdr:row>
      <xdr:rowOff>15966</xdr:rowOff>
    </xdr:to>
    <xdr:sp macro="" textlink="">
      <xdr:nvSpPr>
        <xdr:cNvPr id="836" name="楕円 835">
          <a:extLst>
            <a:ext uri="{FF2B5EF4-FFF2-40B4-BE49-F238E27FC236}">
              <a16:creationId xmlns:a16="http://schemas.microsoft.com/office/drawing/2014/main" id="{43A0BE9F-55DD-4C76-AC95-6776D727FD43}"/>
            </a:ext>
          </a:extLst>
        </xdr:cNvPr>
        <xdr:cNvSpPr/>
      </xdr:nvSpPr>
      <xdr:spPr>
        <a:xfrm>
          <a:off x="17554575" y="1757054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136616</xdr:rowOff>
    </xdr:from>
    <xdr:to>
      <xdr:col>107</xdr:col>
      <xdr:colOff>50800</xdr:colOff>
      <xdr:row>107</xdr:row>
      <xdr:rowOff>136616</xdr:rowOff>
    </xdr:to>
    <xdr:cxnSp macro="">
      <xdr:nvCxnSpPr>
        <xdr:cNvPr id="837" name="直線コネクタ 836">
          <a:extLst>
            <a:ext uri="{FF2B5EF4-FFF2-40B4-BE49-F238E27FC236}">
              <a16:creationId xmlns:a16="http://schemas.microsoft.com/office/drawing/2014/main" id="{6B1AA2FF-9E83-455D-AE44-257F83A9C2C2}"/>
            </a:ext>
          </a:extLst>
        </xdr:cNvPr>
        <xdr:cNvCxnSpPr/>
      </xdr:nvCxnSpPr>
      <xdr:spPr>
        <a:xfrm>
          <a:off x="17602200" y="1762769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85816</xdr:rowOff>
    </xdr:from>
    <xdr:to>
      <xdr:col>98</xdr:col>
      <xdr:colOff>38100</xdr:colOff>
      <xdr:row>108</xdr:row>
      <xdr:rowOff>15966</xdr:rowOff>
    </xdr:to>
    <xdr:sp macro="" textlink="">
      <xdr:nvSpPr>
        <xdr:cNvPr id="838" name="楕円 837">
          <a:extLst>
            <a:ext uri="{FF2B5EF4-FFF2-40B4-BE49-F238E27FC236}">
              <a16:creationId xmlns:a16="http://schemas.microsoft.com/office/drawing/2014/main" id="{D426CD02-2F68-404E-A961-562E346AA2AA}"/>
            </a:ext>
          </a:extLst>
        </xdr:cNvPr>
        <xdr:cNvSpPr/>
      </xdr:nvSpPr>
      <xdr:spPr>
        <a:xfrm>
          <a:off x="16754475" y="1757054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136616</xdr:rowOff>
    </xdr:from>
    <xdr:to>
      <xdr:col>102</xdr:col>
      <xdr:colOff>114300</xdr:colOff>
      <xdr:row>107</xdr:row>
      <xdr:rowOff>136616</xdr:rowOff>
    </xdr:to>
    <xdr:cxnSp macro="">
      <xdr:nvCxnSpPr>
        <xdr:cNvPr id="839" name="直線コネクタ 838">
          <a:extLst>
            <a:ext uri="{FF2B5EF4-FFF2-40B4-BE49-F238E27FC236}">
              <a16:creationId xmlns:a16="http://schemas.microsoft.com/office/drawing/2014/main" id="{97FC958A-EA57-4878-9139-7D60C7AC6B74}"/>
            </a:ext>
          </a:extLst>
        </xdr:cNvPr>
        <xdr:cNvCxnSpPr/>
      </xdr:nvCxnSpPr>
      <xdr:spPr>
        <a:xfrm>
          <a:off x="16802100" y="1762769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840" name="n_1aveValue【公民館】&#10;一人当たり面積">
          <a:extLst>
            <a:ext uri="{FF2B5EF4-FFF2-40B4-BE49-F238E27FC236}">
              <a16:creationId xmlns:a16="http://schemas.microsoft.com/office/drawing/2014/main" id="{6D19F8CD-7FDB-45ED-A293-FD756ACE3CC7}"/>
            </a:ext>
          </a:extLst>
        </xdr:cNvPr>
        <xdr:cNvSpPr txBox="1"/>
      </xdr:nvSpPr>
      <xdr:spPr>
        <a:xfrm>
          <a:off x="18983402" y="1718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841" name="n_2aveValue【公民館】&#10;一人当たり面積">
          <a:extLst>
            <a:ext uri="{FF2B5EF4-FFF2-40B4-BE49-F238E27FC236}">
              <a16:creationId xmlns:a16="http://schemas.microsoft.com/office/drawing/2014/main" id="{8EF7DA26-E3F5-447D-8DF8-A801D119E86E}"/>
            </a:ext>
          </a:extLst>
        </xdr:cNvPr>
        <xdr:cNvSpPr txBox="1"/>
      </xdr:nvSpPr>
      <xdr:spPr>
        <a:xfrm>
          <a:off x="18183302" y="17195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842" name="n_3aveValue【公民館】&#10;一人当たり面積">
          <a:extLst>
            <a:ext uri="{FF2B5EF4-FFF2-40B4-BE49-F238E27FC236}">
              <a16:creationId xmlns:a16="http://schemas.microsoft.com/office/drawing/2014/main" id="{58046596-79EF-4E48-8870-4614D89F4EFD}"/>
            </a:ext>
          </a:extLst>
        </xdr:cNvPr>
        <xdr:cNvSpPr txBox="1"/>
      </xdr:nvSpPr>
      <xdr:spPr>
        <a:xfrm>
          <a:off x="17383202" y="17201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843" name="n_4aveValue【公民館】&#10;一人当たり面積">
          <a:extLst>
            <a:ext uri="{FF2B5EF4-FFF2-40B4-BE49-F238E27FC236}">
              <a16:creationId xmlns:a16="http://schemas.microsoft.com/office/drawing/2014/main" id="{BDBE3D7A-4FD0-4F5F-B1A6-B20646983588}"/>
            </a:ext>
          </a:extLst>
        </xdr:cNvPr>
        <xdr:cNvSpPr txBox="1"/>
      </xdr:nvSpPr>
      <xdr:spPr>
        <a:xfrm>
          <a:off x="16592627" y="17192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7093</xdr:rowOff>
    </xdr:from>
    <xdr:ext cx="469744" cy="259045"/>
    <xdr:sp macro="" textlink="">
      <xdr:nvSpPr>
        <xdr:cNvPr id="844" name="n_1mainValue【公民館】&#10;一人当たり面積">
          <a:extLst>
            <a:ext uri="{FF2B5EF4-FFF2-40B4-BE49-F238E27FC236}">
              <a16:creationId xmlns:a16="http://schemas.microsoft.com/office/drawing/2014/main" id="{B29F73EE-7B82-4DF5-AC33-DF7755ACFD87}"/>
            </a:ext>
          </a:extLst>
        </xdr:cNvPr>
        <xdr:cNvSpPr txBox="1"/>
      </xdr:nvSpPr>
      <xdr:spPr>
        <a:xfrm>
          <a:off x="18983402" y="1766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7093</xdr:rowOff>
    </xdr:from>
    <xdr:ext cx="469744" cy="259045"/>
    <xdr:sp macro="" textlink="">
      <xdr:nvSpPr>
        <xdr:cNvPr id="845" name="n_2mainValue【公民館】&#10;一人当たり面積">
          <a:extLst>
            <a:ext uri="{FF2B5EF4-FFF2-40B4-BE49-F238E27FC236}">
              <a16:creationId xmlns:a16="http://schemas.microsoft.com/office/drawing/2014/main" id="{69BA7371-C08E-4DEE-88B9-AB5DECC029C0}"/>
            </a:ext>
          </a:extLst>
        </xdr:cNvPr>
        <xdr:cNvSpPr txBox="1"/>
      </xdr:nvSpPr>
      <xdr:spPr>
        <a:xfrm>
          <a:off x="18183302" y="1766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7093</xdr:rowOff>
    </xdr:from>
    <xdr:ext cx="469744" cy="259045"/>
    <xdr:sp macro="" textlink="">
      <xdr:nvSpPr>
        <xdr:cNvPr id="846" name="n_3mainValue【公民館】&#10;一人当たり面積">
          <a:extLst>
            <a:ext uri="{FF2B5EF4-FFF2-40B4-BE49-F238E27FC236}">
              <a16:creationId xmlns:a16="http://schemas.microsoft.com/office/drawing/2014/main" id="{21DB8E53-CFC4-474C-B2FD-90C40F0998A4}"/>
            </a:ext>
          </a:extLst>
        </xdr:cNvPr>
        <xdr:cNvSpPr txBox="1"/>
      </xdr:nvSpPr>
      <xdr:spPr>
        <a:xfrm>
          <a:off x="17383202" y="1766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7093</xdr:rowOff>
    </xdr:from>
    <xdr:ext cx="469744" cy="259045"/>
    <xdr:sp macro="" textlink="">
      <xdr:nvSpPr>
        <xdr:cNvPr id="847" name="n_4mainValue【公民館】&#10;一人当たり面積">
          <a:extLst>
            <a:ext uri="{FF2B5EF4-FFF2-40B4-BE49-F238E27FC236}">
              <a16:creationId xmlns:a16="http://schemas.microsoft.com/office/drawing/2014/main" id="{28749030-6AA9-4785-A185-A25D3057A154}"/>
            </a:ext>
          </a:extLst>
        </xdr:cNvPr>
        <xdr:cNvSpPr txBox="1"/>
      </xdr:nvSpPr>
      <xdr:spPr>
        <a:xfrm>
          <a:off x="16592627" y="1766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C2C7D590-150C-423E-996D-3F34AD0D8A51}"/>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1797065C-B942-4A1C-A280-8D76C088227E}"/>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1A3272B0-BFF0-44E6-B096-8F7FA87CC586}"/>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公営住宅及び児童館の有形固定資産減価償却率は、類似団体と比較して依然として特に高い状態である。認定</a:t>
          </a:r>
          <a:r>
            <a:rPr kumimoji="1" lang="ja-JP" altLang="en-US" sz="1100">
              <a:solidFill>
                <a:schemeClr val="dk1"/>
              </a:solidFill>
              <a:effectLst/>
              <a:latin typeface="+mn-lt"/>
              <a:ea typeface="+mn-ea"/>
              <a:cs typeface="+mn-cs"/>
            </a:rPr>
            <a:t>こ</a:t>
          </a:r>
          <a:r>
            <a:rPr kumimoji="1" lang="ja-JP" altLang="ja-JP" sz="1100">
              <a:solidFill>
                <a:schemeClr val="dk1"/>
              </a:solidFill>
              <a:effectLst/>
              <a:latin typeface="+mn-lt"/>
              <a:ea typeface="+mn-ea"/>
              <a:cs typeface="+mn-cs"/>
            </a:rPr>
            <a:t>ども園・幼稚園・保育所については、白鶴保育所の建て替え</a:t>
          </a:r>
          <a:r>
            <a:rPr kumimoji="1" lang="ja-JP" altLang="en-US" sz="1100">
              <a:solidFill>
                <a:schemeClr val="dk1"/>
              </a:solidFill>
              <a:effectLst/>
              <a:latin typeface="+mn-lt"/>
              <a:ea typeface="+mn-ea"/>
              <a:cs typeface="+mn-cs"/>
            </a:rPr>
            <a:t>後、</a:t>
          </a:r>
          <a:r>
            <a:rPr kumimoji="1" lang="ja-JP" altLang="ja-JP" sz="1100">
              <a:solidFill>
                <a:schemeClr val="dk1"/>
              </a:solidFill>
              <a:effectLst/>
              <a:latin typeface="+mn-lt"/>
              <a:ea typeface="+mn-ea"/>
              <a:cs typeface="+mn-cs"/>
            </a:rPr>
            <a:t>類似団体より低い水準と</a:t>
          </a:r>
          <a:r>
            <a:rPr kumimoji="1" lang="ja-JP" altLang="en-US" sz="1100">
              <a:solidFill>
                <a:schemeClr val="dk1"/>
              </a:solidFill>
              <a:effectLst/>
              <a:latin typeface="+mn-lt"/>
              <a:ea typeface="+mn-ea"/>
              <a:cs typeface="+mn-cs"/>
            </a:rPr>
            <a:t>なっている。</a:t>
          </a:r>
          <a:endParaRPr kumimoji="1" lang="en-US" altLang="ja-JP" sz="1100">
            <a:solidFill>
              <a:schemeClr val="dk1"/>
            </a:solidFill>
            <a:effectLst/>
            <a:latin typeface="+mn-lt"/>
            <a:ea typeface="+mn-ea"/>
            <a:cs typeface="+mn-cs"/>
          </a:endParaRPr>
        </a:p>
        <a:p>
          <a:r>
            <a:rPr lang="ja-JP" altLang="en-US" sz="1100">
              <a:effectLst/>
            </a:rPr>
            <a:t>今後は、町立幼稚園の統合に伴う改修工事を実施していることにより認定こども園・幼稚園・保育所の有形固定資産減価償却率の更なる改善が見込まれ、公営住宅についても、一部住宅の外壁改修工事を実施していることから、同施設の有形固定資産減価償却率の改善が見込まれる。</a:t>
          </a:r>
          <a:endParaRPr lang="en-US" altLang="ja-JP" sz="1100">
            <a:effectLst/>
          </a:endParaRPr>
        </a:p>
        <a:p>
          <a:endParaRPr lang="ja-JP" altLang="ja-JP" sz="11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ED91178-B5F5-4BDD-B6F1-8A816C0C6A74}"/>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6E825F8-BB12-48E9-A897-326966A4DAFA}"/>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268858F-918E-414C-8658-A9FA50751DC9}"/>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50D40C7-8A29-459D-9832-58A8EFAEC8C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愛媛県松前町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34267BB-14A7-4417-B406-AAA1CEE25448}"/>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A7C7EDB-85C3-45D6-A334-E16A606CA831}"/>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A14211A-94E7-49A7-B974-08B5741C1287}"/>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CD8A46E-E778-4716-A89E-4AB2484292C3}"/>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7A19A79-AF8F-4604-B377-4E2D0AA7A65C}"/>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08178A2-2BAA-4E68-8A87-653E622E2EEB}"/>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30,195
29,831
20.38
14,218,216
13,652,842
484,020
7,531,569
13,862,941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8016121-AEFC-4774-8990-E2AB7CF2786A}"/>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6001945-5EFF-4A98-BCD4-95E3A120C58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C88D1CD-06F7-47AF-B5B7-778A0F8DEB0E}"/>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71.3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C617286-4341-4746-BBD0-2FA6E1164AFE}"/>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16CD67F-011C-4A97-A6AC-754F7EA53905}"/>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B0A9DF0-82F7-4AA5-B1CC-DD633682EB9C}"/>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A3D611F-F4FE-45F0-AF35-EF4FD985BFAF}"/>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0A8D62F-BC08-4D1C-AA51-93683DA854D7}"/>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65A4D8F-9DC9-42BD-9FF4-1E65A89211B4}"/>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F624886-4C7F-46E5-98BC-BD78ACB8A075}"/>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FBB15BB-C392-4835-8EBE-350FC0C2EB47}"/>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B0D8EE3-54A0-4224-911A-B988D1D30EF1}"/>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D5B0321-0F9B-46B2-B907-F2C95D312541}"/>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BAD1CC4-49D0-4293-ABCE-F983905E11EA}"/>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42A2451-AC7A-4DF2-A28C-9814E48C0792}"/>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B845416-0746-4989-BB59-362CFB028C6F}"/>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276F8AF-F88A-41CF-86CB-3713B0D25135}"/>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77EBE09-C515-48CC-9E23-952E8256A07F}"/>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5CED425-D1BD-4700-B6BB-28F4C8C0A873}"/>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56C21DE-52E9-4E51-B92E-5A0DCE1104D1}"/>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041041E-5302-4FC8-9D4C-A07FCC2F8208}"/>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D4E0D00-FD29-443D-9ADA-FC43869ECEE8}"/>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C18EF9C-B2F9-4428-865E-0FAAC9930778}"/>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105BD89-5909-48CF-A257-0DE3935AE580}"/>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A2DD564-2D5B-4E85-9823-1F1C5F0A856E}"/>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25C848C-C64F-49AC-8C82-E752A8D876E6}"/>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1BCB35C-4030-462E-B12F-04C1E4334BD2}"/>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01DD4CE-9266-441F-AB33-8078D67C86C0}"/>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02D3DF7-F40B-4610-89AA-A97C343B88EE}"/>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DAA73FD-CDB5-47EF-8414-2764D6C9ADDD}"/>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D319D9C-6BC1-4B68-AF9A-947DBDD58B07}"/>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D3DCDCF-C481-4F71-93CD-A73DE2376FE4}"/>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3B09F5E-FF12-42B1-8065-C4A825163EF2}"/>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2FFC001-0643-4089-B52D-8D548DE0F696}"/>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2C4A9AB-C8FA-4156-B66E-FB9131AE1F4E}"/>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49D4CDA-0283-4860-A79D-1786114058DF}"/>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F85BB2D-CDC5-41AF-B71D-9DB9D3A5844D}"/>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BAC34C3-87F4-4A66-B78E-1E83453F6AEC}"/>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695F637-A706-4404-9794-7EF0BF85A7BD}"/>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D6BDFF2-82E6-4F8B-B865-FAC07795BB87}"/>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97FAED5-5741-467A-A336-EF544E3C86CD}"/>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3CD73EF-D53F-419F-910A-B5A4523BE1A1}"/>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F35DD98-056F-4BE5-A828-2E9E741D2C45}"/>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DF5CD1E-43B2-472F-9CC0-E4F14F8A5C99}"/>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DAD333B-4FD2-4649-8ED6-1F6BC367DE9F}"/>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7F111C5-77FC-40C7-919F-A0F5899C3C23}"/>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1059FBCA-63FC-4DD8-ABB7-3EA70F97720A}"/>
            </a:ext>
          </a:extLst>
        </xdr:cNvPr>
        <xdr:cNvCxnSpPr/>
      </xdr:nvCxnSpPr>
      <xdr:spPr>
        <a:xfrm flipV="1">
          <a:off x="4180840" y="5571581"/>
          <a:ext cx="0" cy="1331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FD4B65A0-2142-4DCE-A9C1-ED23C1DBAB9E}"/>
            </a:ext>
          </a:extLst>
        </xdr:cNvPr>
        <xdr:cNvSpPr txBox="1"/>
      </xdr:nvSpPr>
      <xdr:spPr>
        <a:xfrm>
          <a:off x="42195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EC0AB0F-76FB-47F2-A940-5A32AE6E3961}"/>
            </a:ext>
          </a:extLst>
        </xdr:cNvPr>
        <xdr:cNvCxnSpPr/>
      </xdr:nvCxnSpPr>
      <xdr:spPr>
        <a:xfrm>
          <a:off x="4105275"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E3463FE9-D653-436D-898B-DCFFE21F3653}"/>
            </a:ext>
          </a:extLst>
        </xdr:cNvPr>
        <xdr:cNvSpPr txBox="1"/>
      </xdr:nvSpPr>
      <xdr:spPr>
        <a:xfrm>
          <a:off x="4219575" y="5359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49FB24FC-5964-4B21-899D-D62E2DCD5B80}"/>
            </a:ext>
          </a:extLst>
        </xdr:cNvPr>
        <xdr:cNvCxnSpPr/>
      </xdr:nvCxnSpPr>
      <xdr:spPr>
        <a:xfrm>
          <a:off x="4105275" y="55715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D79A89F2-2098-4BA5-A3DA-F540D2C20997}"/>
            </a:ext>
          </a:extLst>
        </xdr:cNvPr>
        <xdr:cNvSpPr txBox="1"/>
      </xdr:nvSpPr>
      <xdr:spPr>
        <a:xfrm>
          <a:off x="4219575" y="604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96DA4201-2081-41D8-8C5D-441640289205}"/>
            </a:ext>
          </a:extLst>
        </xdr:cNvPr>
        <xdr:cNvSpPr/>
      </xdr:nvSpPr>
      <xdr:spPr>
        <a:xfrm>
          <a:off x="4124325" y="61815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950AEF34-86AE-4C38-BEF5-BBF1A746D35A}"/>
            </a:ext>
          </a:extLst>
        </xdr:cNvPr>
        <xdr:cNvSpPr/>
      </xdr:nvSpPr>
      <xdr:spPr>
        <a:xfrm>
          <a:off x="3381375" y="61535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5682B133-1F19-44DA-998A-491856D7FE53}"/>
            </a:ext>
          </a:extLst>
        </xdr:cNvPr>
        <xdr:cNvSpPr/>
      </xdr:nvSpPr>
      <xdr:spPr>
        <a:xfrm>
          <a:off x="2571750" y="61159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84FAE3ED-89B3-4870-8DAE-5691C420FF82}"/>
            </a:ext>
          </a:extLst>
        </xdr:cNvPr>
        <xdr:cNvSpPr/>
      </xdr:nvSpPr>
      <xdr:spPr>
        <a:xfrm>
          <a:off x="1781175" y="6088108"/>
          <a:ext cx="95250" cy="8572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735314E5-46DF-4BF4-ABF4-ED1CB02F1FA3}"/>
            </a:ext>
          </a:extLst>
        </xdr:cNvPr>
        <xdr:cNvSpPr/>
      </xdr:nvSpPr>
      <xdr:spPr>
        <a:xfrm>
          <a:off x="981075" y="60489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B01B846-1A10-456D-91E9-7EBCD00CD082}"/>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7EC827D-DFB7-4014-B151-4B18C525161A}"/>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47774D1-B8FE-47D4-81EE-D2554B61EBA3}"/>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8ED4923-5480-4FEF-AF0C-87FD0AFB18D7}"/>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8A318FD-52E0-4930-9297-1C2C278539CB}"/>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157662</xdr:rowOff>
    </xdr:from>
    <xdr:to>
      <xdr:col>24</xdr:col>
      <xdr:colOff>114300</xdr:colOff>
      <xdr:row>40</xdr:row>
      <xdr:rowOff>87812</xdr:rowOff>
    </xdr:to>
    <xdr:sp macro="" textlink="">
      <xdr:nvSpPr>
        <xdr:cNvPr id="74" name="楕円 73">
          <a:extLst>
            <a:ext uri="{FF2B5EF4-FFF2-40B4-BE49-F238E27FC236}">
              <a16:creationId xmlns:a16="http://schemas.microsoft.com/office/drawing/2014/main" id="{15739830-0237-4229-B229-21A7DFEBA126}"/>
            </a:ext>
          </a:extLst>
        </xdr:cNvPr>
        <xdr:cNvSpPr/>
      </xdr:nvSpPr>
      <xdr:spPr>
        <a:xfrm>
          <a:off x="4124325" y="648543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136089</xdr:rowOff>
    </xdr:from>
    <xdr:ext cx="405111" cy="259045"/>
    <xdr:sp macro="" textlink="">
      <xdr:nvSpPr>
        <xdr:cNvPr id="75" name="【図書館】&#10;有形固定資産減価償却率該当値テキスト">
          <a:extLst>
            <a:ext uri="{FF2B5EF4-FFF2-40B4-BE49-F238E27FC236}">
              <a16:creationId xmlns:a16="http://schemas.microsoft.com/office/drawing/2014/main" id="{D3D1211F-3425-4DFC-BBDB-F0B35B957C8C}"/>
            </a:ext>
          </a:extLst>
        </xdr:cNvPr>
        <xdr:cNvSpPr txBox="1"/>
      </xdr:nvSpPr>
      <xdr:spPr>
        <a:xfrm>
          <a:off x="4219575" y="6460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118473</xdr:rowOff>
    </xdr:from>
    <xdr:to>
      <xdr:col>20</xdr:col>
      <xdr:colOff>38100</xdr:colOff>
      <xdr:row>40</xdr:row>
      <xdr:rowOff>48623</xdr:rowOff>
    </xdr:to>
    <xdr:sp macro="" textlink="">
      <xdr:nvSpPr>
        <xdr:cNvPr id="76" name="楕円 75">
          <a:extLst>
            <a:ext uri="{FF2B5EF4-FFF2-40B4-BE49-F238E27FC236}">
              <a16:creationId xmlns:a16="http://schemas.microsoft.com/office/drawing/2014/main" id="{3810D5FE-7E12-4428-800F-7BD138996C61}"/>
            </a:ext>
          </a:extLst>
        </xdr:cNvPr>
        <xdr:cNvSpPr/>
      </xdr:nvSpPr>
      <xdr:spPr>
        <a:xfrm>
          <a:off x="3381375" y="644624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169273</xdr:rowOff>
    </xdr:from>
    <xdr:to>
      <xdr:col>24</xdr:col>
      <xdr:colOff>63500</xdr:colOff>
      <xdr:row>40</xdr:row>
      <xdr:rowOff>37012</xdr:rowOff>
    </xdr:to>
    <xdr:cxnSp macro="">
      <xdr:nvCxnSpPr>
        <xdr:cNvPr id="77" name="直線コネクタ 76">
          <a:extLst>
            <a:ext uri="{FF2B5EF4-FFF2-40B4-BE49-F238E27FC236}">
              <a16:creationId xmlns:a16="http://schemas.microsoft.com/office/drawing/2014/main" id="{289789D0-FDB9-4774-8DAB-1747437BC634}"/>
            </a:ext>
          </a:extLst>
        </xdr:cNvPr>
        <xdr:cNvCxnSpPr/>
      </xdr:nvCxnSpPr>
      <xdr:spPr>
        <a:xfrm>
          <a:off x="3429000" y="6484348"/>
          <a:ext cx="752475"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79284</xdr:rowOff>
    </xdr:from>
    <xdr:to>
      <xdr:col>15</xdr:col>
      <xdr:colOff>101600</xdr:colOff>
      <xdr:row>40</xdr:row>
      <xdr:rowOff>9434</xdr:rowOff>
    </xdr:to>
    <xdr:sp macro="" textlink="">
      <xdr:nvSpPr>
        <xdr:cNvPr id="78" name="楕円 77">
          <a:extLst>
            <a:ext uri="{FF2B5EF4-FFF2-40B4-BE49-F238E27FC236}">
              <a16:creationId xmlns:a16="http://schemas.microsoft.com/office/drawing/2014/main" id="{9A46F257-998B-48E7-A24A-660F68891F0C}"/>
            </a:ext>
          </a:extLst>
        </xdr:cNvPr>
        <xdr:cNvSpPr/>
      </xdr:nvSpPr>
      <xdr:spPr>
        <a:xfrm>
          <a:off x="2571750" y="640388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130084</xdr:rowOff>
    </xdr:from>
    <xdr:to>
      <xdr:col>19</xdr:col>
      <xdr:colOff>177800</xdr:colOff>
      <xdr:row>39</xdr:row>
      <xdr:rowOff>169273</xdr:rowOff>
    </xdr:to>
    <xdr:cxnSp macro="">
      <xdr:nvCxnSpPr>
        <xdr:cNvPr id="79" name="直線コネクタ 78">
          <a:extLst>
            <a:ext uri="{FF2B5EF4-FFF2-40B4-BE49-F238E27FC236}">
              <a16:creationId xmlns:a16="http://schemas.microsoft.com/office/drawing/2014/main" id="{87D1F945-FE2F-4A26-894F-C22BBD77395A}"/>
            </a:ext>
          </a:extLst>
        </xdr:cNvPr>
        <xdr:cNvCxnSpPr/>
      </xdr:nvCxnSpPr>
      <xdr:spPr>
        <a:xfrm>
          <a:off x="2619375" y="6451509"/>
          <a:ext cx="809625" cy="3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41728</xdr:rowOff>
    </xdr:from>
    <xdr:to>
      <xdr:col>10</xdr:col>
      <xdr:colOff>165100</xdr:colOff>
      <xdr:row>39</xdr:row>
      <xdr:rowOff>143328</xdr:rowOff>
    </xdr:to>
    <xdr:sp macro="" textlink="">
      <xdr:nvSpPr>
        <xdr:cNvPr id="80" name="楕円 79">
          <a:extLst>
            <a:ext uri="{FF2B5EF4-FFF2-40B4-BE49-F238E27FC236}">
              <a16:creationId xmlns:a16="http://schemas.microsoft.com/office/drawing/2014/main" id="{3533DC73-AF86-4CFF-90BD-7BAEC4570D56}"/>
            </a:ext>
          </a:extLst>
        </xdr:cNvPr>
        <xdr:cNvSpPr/>
      </xdr:nvSpPr>
      <xdr:spPr>
        <a:xfrm>
          <a:off x="1781175" y="63695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92528</xdr:rowOff>
    </xdr:from>
    <xdr:to>
      <xdr:col>15</xdr:col>
      <xdr:colOff>50800</xdr:colOff>
      <xdr:row>39</xdr:row>
      <xdr:rowOff>130084</xdr:rowOff>
    </xdr:to>
    <xdr:cxnSp macro="">
      <xdr:nvCxnSpPr>
        <xdr:cNvPr id="81" name="直線コネクタ 80">
          <a:extLst>
            <a:ext uri="{FF2B5EF4-FFF2-40B4-BE49-F238E27FC236}">
              <a16:creationId xmlns:a16="http://schemas.microsoft.com/office/drawing/2014/main" id="{DBE09876-9CDC-4E54-8A17-F887D6A3C841}"/>
            </a:ext>
          </a:extLst>
        </xdr:cNvPr>
        <xdr:cNvCxnSpPr/>
      </xdr:nvCxnSpPr>
      <xdr:spPr>
        <a:xfrm>
          <a:off x="1828800" y="6417128"/>
          <a:ext cx="790575" cy="3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15603</xdr:rowOff>
    </xdr:from>
    <xdr:to>
      <xdr:col>6</xdr:col>
      <xdr:colOff>38100</xdr:colOff>
      <xdr:row>39</xdr:row>
      <xdr:rowOff>117203</xdr:rowOff>
    </xdr:to>
    <xdr:sp macro="" textlink="">
      <xdr:nvSpPr>
        <xdr:cNvPr id="82" name="楕円 81">
          <a:extLst>
            <a:ext uri="{FF2B5EF4-FFF2-40B4-BE49-F238E27FC236}">
              <a16:creationId xmlns:a16="http://schemas.microsoft.com/office/drawing/2014/main" id="{26330466-B972-4863-B270-A578480B4080}"/>
            </a:ext>
          </a:extLst>
        </xdr:cNvPr>
        <xdr:cNvSpPr/>
      </xdr:nvSpPr>
      <xdr:spPr>
        <a:xfrm>
          <a:off x="981075" y="633702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66403</xdr:rowOff>
    </xdr:from>
    <xdr:to>
      <xdr:col>10</xdr:col>
      <xdr:colOff>114300</xdr:colOff>
      <xdr:row>39</xdr:row>
      <xdr:rowOff>92528</xdr:rowOff>
    </xdr:to>
    <xdr:cxnSp macro="">
      <xdr:nvCxnSpPr>
        <xdr:cNvPr id="83" name="直線コネクタ 82">
          <a:extLst>
            <a:ext uri="{FF2B5EF4-FFF2-40B4-BE49-F238E27FC236}">
              <a16:creationId xmlns:a16="http://schemas.microsoft.com/office/drawing/2014/main" id="{6C012A0F-EE49-4492-AB2D-9C9F2BAD7F60}"/>
            </a:ext>
          </a:extLst>
        </xdr:cNvPr>
        <xdr:cNvCxnSpPr/>
      </xdr:nvCxnSpPr>
      <xdr:spPr>
        <a:xfrm>
          <a:off x="1028700" y="6394178"/>
          <a:ext cx="800100" cy="22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02213FBB-B9F2-450D-B594-0FC79F9B62CB}"/>
            </a:ext>
          </a:extLst>
        </xdr:cNvPr>
        <xdr:cNvSpPr txBox="1"/>
      </xdr:nvSpPr>
      <xdr:spPr>
        <a:xfrm>
          <a:off x="3239144" y="5941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30CB0C28-DA5A-4257-A52A-9C3598A02E6E}"/>
            </a:ext>
          </a:extLst>
        </xdr:cNvPr>
        <xdr:cNvSpPr txBox="1"/>
      </xdr:nvSpPr>
      <xdr:spPr>
        <a:xfrm>
          <a:off x="2439044" y="5903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6524DAB0-C193-46B5-9B1C-DB65C2A8B419}"/>
            </a:ext>
          </a:extLst>
        </xdr:cNvPr>
        <xdr:cNvSpPr txBox="1"/>
      </xdr:nvSpPr>
      <xdr:spPr>
        <a:xfrm>
          <a:off x="1648469" y="5866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A1490166-9035-457E-B1D6-E1915764E365}"/>
            </a:ext>
          </a:extLst>
        </xdr:cNvPr>
        <xdr:cNvSpPr txBox="1"/>
      </xdr:nvSpPr>
      <xdr:spPr>
        <a:xfrm>
          <a:off x="848369" y="5836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39750</xdr:rowOff>
    </xdr:from>
    <xdr:ext cx="405111" cy="259045"/>
    <xdr:sp macro="" textlink="">
      <xdr:nvSpPr>
        <xdr:cNvPr id="88" name="n_1mainValue【図書館】&#10;有形固定資産減価償却率">
          <a:extLst>
            <a:ext uri="{FF2B5EF4-FFF2-40B4-BE49-F238E27FC236}">
              <a16:creationId xmlns:a16="http://schemas.microsoft.com/office/drawing/2014/main" id="{91E3F913-8960-491A-8A24-3F5C9D40FF19}"/>
            </a:ext>
          </a:extLst>
        </xdr:cNvPr>
        <xdr:cNvSpPr txBox="1"/>
      </xdr:nvSpPr>
      <xdr:spPr>
        <a:xfrm>
          <a:off x="3239144" y="6526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561</xdr:rowOff>
    </xdr:from>
    <xdr:ext cx="405111" cy="259045"/>
    <xdr:sp macro="" textlink="">
      <xdr:nvSpPr>
        <xdr:cNvPr id="89" name="n_2mainValue【図書館】&#10;有形固定資産減価償却率">
          <a:extLst>
            <a:ext uri="{FF2B5EF4-FFF2-40B4-BE49-F238E27FC236}">
              <a16:creationId xmlns:a16="http://schemas.microsoft.com/office/drawing/2014/main" id="{1BCE50BC-E194-4FE0-9382-CE887713ED0A}"/>
            </a:ext>
          </a:extLst>
        </xdr:cNvPr>
        <xdr:cNvSpPr txBox="1"/>
      </xdr:nvSpPr>
      <xdr:spPr>
        <a:xfrm>
          <a:off x="2439044" y="6487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134455</xdr:rowOff>
    </xdr:from>
    <xdr:ext cx="405111" cy="259045"/>
    <xdr:sp macro="" textlink="">
      <xdr:nvSpPr>
        <xdr:cNvPr id="90" name="n_3mainValue【図書館】&#10;有形固定資産減価償却率">
          <a:extLst>
            <a:ext uri="{FF2B5EF4-FFF2-40B4-BE49-F238E27FC236}">
              <a16:creationId xmlns:a16="http://schemas.microsoft.com/office/drawing/2014/main" id="{7773E60E-B0C6-4FA5-8267-3DCDF364B3E7}"/>
            </a:ext>
          </a:extLst>
        </xdr:cNvPr>
        <xdr:cNvSpPr txBox="1"/>
      </xdr:nvSpPr>
      <xdr:spPr>
        <a:xfrm>
          <a:off x="1648469" y="6459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108330</xdr:rowOff>
    </xdr:from>
    <xdr:ext cx="405111" cy="259045"/>
    <xdr:sp macro="" textlink="">
      <xdr:nvSpPr>
        <xdr:cNvPr id="91" name="n_4mainValue【図書館】&#10;有形固定資産減価償却率">
          <a:extLst>
            <a:ext uri="{FF2B5EF4-FFF2-40B4-BE49-F238E27FC236}">
              <a16:creationId xmlns:a16="http://schemas.microsoft.com/office/drawing/2014/main" id="{ECC52956-5FF2-4A19-9C13-B288CF152C65}"/>
            </a:ext>
          </a:extLst>
        </xdr:cNvPr>
        <xdr:cNvSpPr txBox="1"/>
      </xdr:nvSpPr>
      <xdr:spPr>
        <a:xfrm>
          <a:off x="848369" y="6429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AE8425A-C23B-49F7-974E-888C2FAFD754}"/>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5583D64-4CBB-4850-809F-75CABC1754DC}"/>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8D4520A-D4D9-4E1E-ABCE-970921F5CBD1}"/>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8EF170F-A86A-4073-873C-C0B17370C54F}"/>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76E37B0-9D42-4832-9E5D-7BD4A159E3EB}"/>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BF27AA7-6771-4499-B9E6-475C602AEECE}"/>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F39D11E-7DDE-4EE6-8AD8-6993BD607562}"/>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F65C67D-28A8-44EF-AF21-1D0D167101FA}"/>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45C16FF2-2B36-432C-94D7-6B6A39CC989D}"/>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3B3846E-AD34-4FD7-91E2-3DE355858300}"/>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80BE9799-CBFA-445A-A2B3-DD8AC67E4554}"/>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ACB4EB99-2A64-4FDD-9CB5-C0EECD9CCAAC}"/>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E7691EBA-2E9E-4499-958A-A9BEFF9637DE}"/>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2D2C93CE-9D45-4A2C-AA4E-285686620C21}"/>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6AB1FB5A-FD37-4083-8122-5D1B27BCE1F8}"/>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30B2B9E-73B2-451C-87EA-BFD3B83D856E}"/>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359AD2E0-19DD-42DD-B99E-6A57CB64A3DA}"/>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D23F24F6-66FA-4BF9-B19F-0E62CF27F924}"/>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02A29AF-019E-49C2-9E6D-A6C4D969DBFD}"/>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33129DA5-74BA-47D8-B943-32A2A9CBE1EA}"/>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867D408F-08B1-44A4-8FF2-B384783C98C0}"/>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C0B315-E4AF-435C-AFBF-DCE89D6ACA13}"/>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6A0D5ABB-10B0-4337-8859-6C6464C2DC01}"/>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163AD1EF-A3AE-495B-8F2E-9735FAD6386C}"/>
            </a:ext>
          </a:extLst>
        </xdr:cNvPr>
        <xdr:cNvCxnSpPr/>
      </xdr:nvCxnSpPr>
      <xdr:spPr>
        <a:xfrm flipV="1">
          <a:off x="9429115" y="5637530"/>
          <a:ext cx="0" cy="1183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20966BE5-167F-425C-A5F5-0683037CA1F9}"/>
            </a:ext>
          </a:extLst>
        </xdr:cNvPr>
        <xdr:cNvSpPr txBox="1"/>
      </xdr:nvSpPr>
      <xdr:spPr>
        <a:xfrm>
          <a:off x="9467850" y="681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B4F88459-31D6-4CB6-9C27-F157BF1AE0F3}"/>
            </a:ext>
          </a:extLst>
        </xdr:cNvPr>
        <xdr:cNvCxnSpPr/>
      </xdr:nvCxnSpPr>
      <xdr:spPr>
        <a:xfrm>
          <a:off x="9363075" y="682117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D24D1227-A53C-45F1-B32A-45ACB5172405}"/>
            </a:ext>
          </a:extLst>
        </xdr:cNvPr>
        <xdr:cNvSpPr txBox="1"/>
      </xdr:nvSpPr>
      <xdr:spPr>
        <a:xfrm>
          <a:off x="9467850" y="542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3940CD23-6C92-4A3D-91A4-BFBB61810F3C}"/>
            </a:ext>
          </a:extLst>
        </xdr:cNvPr>
        <xdr:cNvCxnSpPr/>
      </xdr:nvCxnSpPr>
      <xdr:spPr>
        <a:xfrm>
          <a:off x="9363075" y="56375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409CD9C7-7CCB-476E-BDB2-42ED3D875665}"/>
            </a:ext>
          </a:extLst>
        </xdr:cNvPr>
        <xdr:cNvSpPr txBox="1"/>
      </xdr:nvSpPr>
      <xdr:spPr>
        <a:xfrm>
          <a:off x="9467850" y="6429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D04AC4F1-8C0B-49D2-A4B0-AFA3A404FC06}"/>
            </a:ext>
          </a:extLst>
        </xdr:cNvPr>
        <xdr:cNvSpPr/>
      </xdr:nvSpPr>
      <xdr:spPr>
        <a:xfrm>
          <a:off x="9401175" y="656526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27BCAFC2-C7FF-4400-92E4-031944C2B067}"/>
            </a:ext>
          </a:extLst>
        </xdr:cNvPr>
        <xdr:cNvSpPr/>
      </xdr:nvSpPr>
      <xdr:spPr>
        <a:xfrm>
          <a:off x="8639175" y="65614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8D462AA5-6EFA-4216-8509-D32A3D12326E}"/>
            </a:ext>
          </a:extLst>
        </xdr:cNvPr>
        <xdr:cNvSpPr/>
      </xdr:nvSpPr>
      <xdr:spPr>
        <a:xfrm>
          <a:off x="7839075" y="65722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73CD00D6-A37A-4B51-A784-D2C4E93AF5C3}"/>
            </a:ext>
          </a:extLst>
        </xdr:cNvPr>
        <xdr:cNvSpPr/>
      </xdr:nvSpPr>
      <xdr:spPr>
        <a:xfrm>
          <a:off x="7029450" y="65697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E3630094-BAEA-46C7-B131-4CFC2F529015}"/>
            </a:ext>
          </a:extLst>
        </xdr:cNvPr>
        <xdr:cNvSpPr/>
      </xdr:nvSpPr>
      <xdr:spPr>
        <a:xfrm>
          <a:off x="6238875" y="65735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33EF0A1-5929-42F3-8708-ABE6B93F8BA4}"/>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905A096-60FD-426C-9E66-B36112D79015}"/>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E6026AA-F084-4E01-8091-861D2D44219A}"/>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AA9C614-12FF-4D01-BBD0-5383C1164C51}"/>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EE38F30-4BD4-46EE-8FFB-47C4C6499B9D}"/>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17780</xdr:rowOff>
    </xdr:from>
    <xdr:to>
      <xdr:col>55</xdr:col>
      <xdr:colOff>50800</xdr:colOff>
      <xdr:row>41</xdr:row>
      <xdr:rowOff>119380</xdr:rowOff>
    </xdr:to>
    <xdr:sp macro="" textlink="">
      <xdr:nvSpPr>
        <xdr:cNvPr id="131" name="楕円 130">
          <a:extLst>
            <a:ext uri="{FF2B5EF4-FFF2-40B4-BE49-F238E27FC236}">
              <a16:creationId xmlns:a16="http://schemas.microsoft.com/office/drawing/2014/main" id="{7BC45E4C-9541-4AC9-BE72-1960710307FF}"/>
            </a:ext>
          </a:extLst>
        </xdr:cNvPr>
        <xdr:cNvSpPr/>
      </xdr:nvSpPr>
      <xdr:spPr>
        <a:xfrm>
          <a:off x="9401175" y="666623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104157</xdr:rowOff>
    </xdr:from>
    <xdr:ext cx="469744" cy="259045"/>
    <xdr:sp macro="" textlink="">
      <xdr:nvSpPr>
        <xdr:cNvPr id="132" name="【図書館】&#10;一人当たり面積該当値テキスト">
          <a:extLst>
            <a:ext uri="{FF2B5EF4-FFF2-40B4-BE49-F238E27FC236}">
              <a16:creationId xmlns:a16="http://schemas.microsoft.com/office/drawing/2014/main" id="{1D214B1F-ADE1-4380-9922-1C25B6E505FC}"/>
            </a:ext>
          </a:extLst>
        </xdr:cNvPr>
        <xdr:cNvSpPr txBox="1"/>
      </xdr:nvSpPr>
      <xdr:spPr>
        <a:xfrm>
          <a:off x="9467850" y="659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21590</xdr:rowOff>
    </xdr:from>
    <xdr:to>
      <xdr:col>50</xdr:col>
      <xdr:colOff>165100</xdr:colOff>
      <xdr:row>41</xdr:row>
      <xdr:rowOff>123190</xdr:rowOff>
    </xdr:to>
    <xdr:sp macro="" textlink="">
      <xdr:nvSpPr>
        <xdr:cNvPr id="133" name="楕円 132">
          <a:extLst>
            <a:ext uri="{FF2B5EF4-FFF2-40B4-BE49-F238E27FC236}">
              <a16:creationId xmlns:a16="http://schemas.microsoft.com/office/drawing/2014/main" id="{F9B33740-60F9-439E-8E7D-930A6BDA17FA}"/>
            </a:ext>
          </a:extLst>
        </xdr:cNvPr>
        <xdr:cNvSpPr/>
      </xdr:nvSpPr>
      <xdr:spPr>
        <a:xfrm>
          <a:off x="8639175" y="66700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68580</xdr:rowOff>
    </xdr:from>
    <xdr:to>
      <xdr:col>55</xdr:col>
      <xdr:colOff>0</xdr:colOff>
      <xdr:row>41</xdr:row>
      <xdr:rowOff>72390</xdr:rowOff>
    </xdr:to>
    <xdr:cxnSp macro="">
      <xdr:nvCxnSpPr>
        <xdr:cNvPr id="134" name="直線コネクタ 133">
          <a:extLst>
            <a:ext uri="{FF2B5EF4-FFF2-40B4-BE49-F238E27FC236}">
              <a16:creationId xmlns:a16="http://schemas.microsoft.com/office/drawing/2014/main" id="{34750861-6A87-4881-BB04-3BB6CE5CED08}"/>
            </a:ext>
          </a:extLst>
        </xdr:cNvPr>
        <xdr:cNvCxnSpPr/>
      </xdr:nvCxnSpPr>
      <xdr:spPr>
        <a:xfrm flipV="1">
          <a:off x="8686800" y="6713855"/>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21590</xdr:rowOff>
    </xdr:from>
    <xdr:to>
      <xdr:col>46</xdr:col>
      <xdr:colOff>38100</xdr:colOff>
      <xdr:row>41</xdr:row>
      <xdr:rowOff>123190</xdr:rowOff>
    </xdr:to>
    <xdr:sp macro="" textlink="">
      <xdr:nvSpPr>
        <xdr:cNvPr id="135" name="楕円 134">
          <a:extLst>
            <a:ext uri="{FF2B5EF4-FFF2-40B4-BE49-F238E27FC236}">
              <a16:creationId xmlns:a16="http://schemas.microsoft.com/office/drawing/2014/main" id="{EB10C189-6DDE-400B-8062-CBD85F8C4646}"/>
            </a:ext>
          </a:extLst>
        </xdr:cNvPr>
        <xdr:cNvSpPr/>
      </xdr:nvSpPr>
      <xdr:spPr>
        <a:xfrm>
          <a:off x="7839075" y="667004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72390</xdr:rowOff>
    </xdr:from>
    <xdr:to>
      <xdr:col>50</xdr:col>
      <xdr:colOff>114300</xdr:colOff>
      <xdr:row>41</xdr:row>
      <xdr:rowOff>72390</xdr:rowOff>
    </xdr:to>
    <xdr:cxnSp macro="">
      <xdr:nvCxnSpPr>
        <xdr:cNvPr id="136" name="直線コネクタ 135">
          <a:extLst>
            <a:ext uri="{FF2B5EF4-FFF2-40B4-BE49-F238E27FC236}">
              <a16:creationId xmlns:a16="http://schemas.microsoft.com/office/drawing/2014/main" id="{98684B05-6A1F-4D7B-9F79-04C0FCFA7F96}"/>
            </a:ext>
          </a:extLst>
        </xdr:cNvPr>
        <xdr:cNvCxnSpPr/>
      </xdr:nvCxnSpPr>
      <xdr:spPr>
        <a:xfrm>
          <a:off x="7886700" y="671766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21590</xdr:rowOff>
    </xdr:from>
    <xdr:to>
      <xdr:col>41</xdr:col>
      <xdr:colOff>101600</xdr:colOff>
      <xdr:row>41</xdr:row>
      <xdr:rowOff>123190</xdr:rowOff>
    </xdr:to>
    <xdr:sp macro="" textlink="">
      <xdr:nvSpPr>
        <xdr:cNvPr id="137" name="楕円 136">
          <a:extLst>
            <a:ext uri="{FF2B5EF4-FFF2-40B4-BE49-F238E27FC236}">
              <a16:creationId xmlns:a16="http://schemas.microsoft.com/office/drawing/2014/main" id="{E10A033B-0E6B-4310-971F-197D0FA381E4}"/>
            </a:ext>
          </a:extLst>
        </xdr:cNvPr>
        <xdr:cNvSpPr/>
      </xdr:nvSpPr>
      <xdr:spPr>
        <a:xfrm>
          <a:off x="7029450" y="66700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72390</xdr:rowOff>
    </xdr:from>
    <xdr:to>
      <xdr:col>45</xdr:col>
      <xdr:colOff>177800</xdr:colOff>
      <xdr:row>41</xdr:row>
      <xdr:rowOff>72390</xdr:rowOff>
    </xdr:to>
    <xdr:cxnSp macro="">
      <xdr:nvCxnSpPr>
        <xdr:cNvPr id="138" name="直線コネクタ 137">
          <a:extLst>
            <a:ext uri="{FF2B5EF4-FFF2-40B4-BE49-F238E27FC236}">
              <a16:creationId xmlns:a16="http://schemas.microsoft.com/office/drawing/2014/main" id="{C4529D88-8D5B-42A4-82D5-E13E1F760962}"/>
            </a:ext>
          </a:extLst>
        </xdr:cNvPr>
        <xdr:cNvCxnSpPr/>
      </xdr:nvCxnSpPr>
      <xdr:spPr>
        <a:xfrm>
          <a:off x="7077075" y="671766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21590</xdr:rowOff>
    </xdr:from>
    <xdr:to>
      <xdr:col>36</xdr:col>
      <xdr:colOff>165100</xdr:colOff>
      <xdr:row>41</xdr:row>
      <xdr:rowOff>123190</xdr:rowOff>
    </xdr:to>
    <xdr:sp macro="" textlink="">
      <xdr:nvSpPr>
        <xdr:cNvPr id="139" name="楕円 138">
          <a:extLst>
            <a:ext uri="{FF2B5EF4-FFF2-40B4-BE49-F238E27FC236}">
              <a16:creationId xmlns:a16="http://schemas.microsoft.com/office/drawing/2014/main" id="{6015F6A4-7715-4B16-A74E-B7B7C6E74BFF}"/>
            </a:ext>
          </a:extLst>
        </xdr:cNvPr>
        <xdr:cNvSpPr/>
      </xdr:nvSpPr>
      <xdr:spPr>
        <a:xfrm>
          <a:off x="6238875" y="66700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72390</xdr:rowOff>
    </xdr:from>
    <xdr:to>
      <xdr:col>41</xdr:col>
      <xdr:colOff>50800</xdr:colOff>
      <xdr:row>41</xdr:row>
      <xdr:rowOff>72390</xdr:rowOff>
    </xdr:to>
    <xdr:cxnSp macro="">
      <xdr:nvCxnSpPr>
        <xdr:cNvPr id="140" name="直線コネクタ 139">
          <a:extLst>
            <a:ext uri="{FF2B5EF4-FFF2-40B4-BE49-F238E27FC236}">
              <a16:creationId xmlns:a16="http://schemas.microsoft.com/office/drawing/2014/main" id="{AF111308-6017-4CB0-9A73-CE7B730A5204}"/>
            </a:ext>
          </a:extLst>
        </xdr:cNvPr>
        <xdr:cNvCxnSpPr/>
      </xdr:nvCxnSpPr>
      <xdr:spPr>
        <a:xfrm>
          <a:off x="6286500" y="671766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0B798565-BD64-4B52-BD5E-E86B8EFB9DE5}"/>
            </a:ext>
          </a:extLst>
        </xdr:cNvPr>
        <xdr:cNvSpPr txBox="1"/>
      </xdr:nvSpPr>
      <xdr:spPr>
        <a:xfrm>
          <a:off x="8458277"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43BFCDA3-35A7-4F65-BD18-7F2D7560EEF1}"/>
            </a:ext>
          </a:extLst>
        </xdr:cNvPr>
        <xdr:cNvSpPr txBox="1"/>
      </xdr:nvSpPr>
      <xdr:spPr>
        <a:xfrm>
          <a:off x="7677227" y="635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91F388C8-25C7-45BF-8BEB-6B53D52E18B0}"/>
            </a:ext>
          </a:extLst>
        </xdr:cNvPr>
        <xdr:cNvSpPr txBox="1"/>
      </xdr:nvSpPr>
      <xdr:spPr>
        <a:xfrm>
          <a:off x="6867602" y="6354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7225EC11-4EF7-4034-B46B-AD155708B8A8}"/>
            </a:ext>
          </a:extLst>
        </xdr:cNvPr>
        <xdr:cNvSpPr txBox="1"/>
      </xdr:nvSpPr>
      <xdr:spPr>
        <a:xfrm>
          <a:off x="6067502"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114317</xdr:rowOff>
    </xdr:from>
    <xdr:ext cx="469744" cy="259045"/>
    <xdr:sp macro="" textlink="">
      <xdr:nvSpPr>
        <xdr:cNvPr id="145" name="n_1mainValue【図書館】&#10;一人当たり面積">
          <a:extLst>
            <a:ext uri="{FF2B5EF4-FFF2-40B4-BE49-F238E27FC236}">
              <a16:creationId xmlns:a16="http://schemas.microsoft.com/office/drawing/2014/main" id="{F3C5B67B-1C43-4EB2-A968-C5BE02015FB7}"/>
            </a:ext>
          </a:extLst>
        </xdr:cNvPr>
        <xdr:cNvSpPr txBox="1"/>
      </xdr:nvSpPr>
      <xdr:spPr>
        <a:xfrm>
          <a:off x="8458277"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114317</xdr:rowOff>
    </xdr:from>
    <xdr:ext cx="469744" cy="259045"/>
    <xdr:sp macro="" textlink="">
      <xdr:nvSpPr>
        <xdr:cNvPr id="146" name="n_2mainValue【図書館】&#10;一人当たり面積">
          <a:extLst>
            <a:ext uri="{FF2B5EF4-FFF2-40B4-BE49-F238E27FC236}">
              <a16:creationId xmlns:a16="http://schemas.microsoft.com/office/drawing/2014/main" id="{89F16B2C-D9DE-4EF2-B2FC-D009E5D302A4}"/>
            </a:ext>
          </a:extLst>
        </xdr:cNvPr>
        <xdr:cNvSpPr txBox="1"/>
      </xdr:nvSpPr>
      <xdr:spPr>
        <a:xfrm>
          <a:off x="7677227"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114317</xdr:rowOff>
    </xdr:from>
    <xdr:ext cx="469744" cy="259045"/>
    <xdr:sp macro="" textlink="">
      <xdr:nvSpPr>
        <xdr:cNvPr id="147" name="n_3mainValue【図書館】&#10;一人当たり面積">
          <a:extLst>
            <a:ext uri="{FF2B5EF4-FFF2-40B4-BE49-F238E27FC236}">
              <a16:creationId xmlns:a16="http://schemas.microsoft.com/office/drawing/2014/main" id="{DBD73423-DC65-4219-816A-3FE7307943DE}"/>
            </a:ext>
          </a:extLst>
        </xdr:cNvPr>
        <xdr:cNvSpPr txBox="1"/>
      </xdr:nvSpPr>
      <xdr:spPr>
        <a:xfrm>
          <a:off x="6867602"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114317</xdr:rowOff>
    </xdr:from>
    <xdr:ext cx="469744" cy="259045"/>
    <xdr:sp macro="" textlink="">
      <xdr:nvSpPr>
        <xdr:cNvPr id="148" name="n_4mainValue【図書館】&#10;一人当たり面積">
          <a:extLst>
            <a:ext uri="{FF2B5EF4-FFF2-40B4-BE49-F238E27FC236}">
              <a16:creationId xmlns:a16="http://schemas.microsoft.com/office/drawing/2014/main" id="{73243FB1-90FA-4FB4-86BF-74BAD5ED19D2}"/>
            </a:ext>
          </a:extLst>
        </xdr:cNvPr>
        <xdr:cNvSpPr txBox="1"/>
      </xdr:nvSpPr>
      <xdr:spPr>
        <a:xfrm>
          <a:off x="6067502"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938CD0EC-C5A8-4115-BDE6-A4BE42A6DE25}"/>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7AC6296A-1E4E-4669-8DF3-F4702B22CDC3}"/>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B928089-E337-4227-B4CD-0D3DABC2B7F9}"/>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5DE6F739-2BF0-4C67-B975-4B5F4BCF6B2A}"/>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C35697FB-F923-40C1-B3FC-2B211B3A9106}"/>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47973B43-6972-4644-8ADD-770DD838CE84}"/>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EA3C4039-846B-423D-AEC1-2A0C4862E154}"/>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37FC9B6B-A10E-4E1D-9E21-F4A2AD01A45B}"/>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151570DB-A5EE-44F5-AD52-B2A631E572CA}"/>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11372B81-0062-4F75-AC66-6FD4AB0FCFF8}"/>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C6A8D21D-92BA-460C-9AD2-9FF2F561E65B}"/>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F973E400-7DE1-4FEA-A78A-C93183013FD4}"/>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3215423C-843B-4D6E-8758-4C850D733541}"/>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E8C4E381-E221-4B2A-9469-A21A542325F8}"/>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1C2E522C-A1DC-4B63-9E85-0154732DC6BC}"/>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7CBB4759-994B-4332-8076-4C95B6DC03B7}"/>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686629F1-900E-4CCF-B750-620FCECDA81B}"/>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EB9652A4-5EE4-4395-880F-3FF66CF7E910}"/>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CB19411E-7EA7-452C-A83A-CFB948021C83}"/>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1B438768-EE3B-4853-AFFE-FF18F3FC6021}"/>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B9E68F00-4A0C-435F-B93C-20C21F34C23A}"/>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39C8D3F4-CCB8-4A61-A5D3-71C32B38D271}"/>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6976D528-2FCF-4F17-9D68-8A92C6EEDBFC}"/>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463E8974-893A-4377-BC13-949DF5161303}"/>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922A2242-945C-4BFC-8176-BC92EE47468A}"/>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E35BDDD0-258E-4883-ADDB-9BB4F0B8FBF9}"/>
            </a:ext>
          </a:extLst>
        </xdr:cNvPr>
        <xdr:cNvCxnSpPr/>
      </xdr:nvCxnSpPr>
      <xdr:spPr>
        <a:xfrm flipV="1">
          <a:off x="4180840" y="9096919"/>
          <a:ext cx="0" cy="1406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3C83EB85-805A-4224-A166-7312E30E2B5E}"/>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613E5A24-D278-4DCD-AEEB-823DE8276A88}"/>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2255FB9B-F218-488B-9479-64AD392B7F2A}"/>
            </a:ext>
          </a:extLst>
        </xdr:cNvPr>
        <xdr:cNvSpPr txBox="1"/>
      </xdr:nvSpPr>
      <xdr:spPr>
        <a:xfrm>
          <a:off x="4219575" y="88943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32BEE59D-714E-4055-BC34-3CBFEF03DF54}"/>
            </a:ext>
          </a:extLst>
        </xdr:cNvPr>
        <xdr:cNvCxnSpPr/>
      </xdr:nvCxnSpPr>
      <xdr:spPr>
        <a:xfrm>
          <a:off x="4105275" y="90969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164392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A868AA3F-CBC5-4D38-9A64-57A54128C1F8}"/>
            </a:ext>
          </a:extLst>
        </xdr:cNvPr>
        <xdr:cNvSpPr txBox="1"/>
      </xdr:nvSpPr>
      <xdr:spPr>
        <a:xfrm>
          <a:off x="4219575" y="9886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FF2DF635-D452-47E7-A800-EDFD2B36C289}"/>
            </a:ext>
          </a:extLst>
        </xdr:cNvPr>
        <xdr:cNvSpPr/>
      </xdr:nvSpPr>
      <xdr:spPr>
        <a:xfrm>
          <a:off x="4124325" y="989829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4E641698-67AD-4552-8272-5BBF2C5D8AD8}"/>
            </a:ext>
          </a:extLst>
        </xdr:cNvPr>
        <xdr:cNvSpPr/>
      </xdr:nvSpPr>
      <xdr:spPr>
        <a:xfrm>
          <a:off x="3381375" y="99177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BD13164E-CFF7-44C1-93FD-1776C2BE7A95}"/>
            </a:ext>
          </a:extLst>
        </xdr:cNvPr>
        <xdr:cNvSpPr/>
      </xdr:nvSpPr>
      <xdr:spPr>
        <a:xfrm>
          <a:off x="2571750" y="991788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55EBC8B2-E85B-47C4-8C96-FE2142BC74CA}"/>
            </a:ext>
          </a:extLst>
        </xdr:cNvPr>
        <xdr:cNvSpPr/>
      </xdr:nvSpPr>
      <xdr:spPr>
        <a:xfrm>
          <a:off x="1781175" y="99160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6933B356-DB91-480B-B9E9-1BE56B98591B}"/>
            </a:ext>
          </a:extLst>
        </xdr:cNvPr>
        <xdr:cNvSpPr/>
      </xdr:nvSpPr>
      <xdr:spPr>
        <a:xfrm>
          <a:off x="981075" y="99047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7F76302-5EF8-4166-A12B-6DA00217B313}"/>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BCBE057-74E4-4F85-916F-0E64B9BB6DD1}"/>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270AD34-552D-4591-B392-40D60CC7DE00}"/>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4BB1392-372F-465A-8B93-C795938FB0D4}"/>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E6EA32E-D0A7-4448-B675-7F6579FBC6C2}"/>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150041</xdr:rowOff>
    </xdr:from>
    <xdr:to>
      <xdr:col>24</xdr:col>
      <xdr:colOff>114300</xdr:colOff>
      <xdr:row>61</xdr:row>
      <xdr:rowOff>80191</xdr:rowOff>
    </xdr:to>
    <xdr:sp macro="" textlink="">
      <xdr:nvSpPr>
        <xdr:cNvPr id="190" name="楕円 189">
          <a:extLst>
            <a:ext uri="{FF2B5EF4-FFF2-40B4-BE49-F238E27FC236}">
              <a16:creationId xmlns:a16="http://schemas.microsoft.com/office/drawing/2014/main" id="{E833DE3F-6DAF-42BB-A650-869E783C800B}"/>
            </a:ext>
          </a:extLst>
        </xdr:cNvPr>
        <xdr:cNvSpPr/>
      </xdr:nvSpPr>
      <xdr:spPr>
        <a:xfrm>
          <a:off x="4124325" y="987506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1468</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69FE5CBA-09F4-481B-BD86-FEA53C6416D3}"/>
            </a:ext>
          </a:extLst>
        </xdr:cNvPr>
        <xdr:cNvSpPr txBox="1"/>
      </xdr:nvSpPr>
      <xdr:spPr>
        <a:xfrm>
          <a:off x="4219575" y="972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115751</xdr:rowOff>
    </xdr:from>
    <xdr:to>
      <xdr:col>20</xdr:col>
      <xdr:colOff>38100</xdr:colOff>
      <xdr:row>61</xdr:row>
      <xdr:rowOff>45901</xdr:rowOff>
    </xdr:to>
    <xdr:sp macro="" textlink="">
      <xdr:nvSpPr>
        <xdr:cNvPr id="192" name="楕円 191">
          <a:extLst>
            <a:ext uri="{FF2B5EF4-FFF2-40B4-BE49-F238E27FC236}">
              <a16:creationId xmlns:a16="http://schemas.microsoft.com/office/drawing/2014/main" id="{6AA74AA8-9EFC-48E0-8F5D-1D69E31FDA8E}"/>
            </a:ext>
          </a:extLst>
        </xdr:cNvPr>
        <xdr:cNvSpPr/>
      </xdr:nvSpPr>
      <xdr:spPr>
        <a:xfrm>
          <a:off x="3381375" y="984077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166551</xdr:rowOff>
    </xdr:from>
    <xdr:to>
      <xdr:col>24</xdr:col>
      <xdr:colOff>63500</xdr:colOff>
      <xdr:row>61</xdr:row>
      <xdr:rowOff>29391</xdr:rowOff>
    </xdr:to>
    <xdr:cxnSp macro="">
      <xdr:nvCxnSpPr>
        <xdr:cNvPr id="193" name="直線コネクタ 192">
          <a:extLst>
            <a:ext uri="{FF2B5EF4-FFF2-40B4-BE49-F238E27FC236}">
              <a16:creationId xmlns:a16="http://schemas.microsoft.com/office/drawing/2014/main" id="{592328AA-1E23-44AC-946C-2489EC87FB62}"/>
            </a:ext>
          </a:extLst>
        </xdr:cNvPr>
        <xdr:cNvCxnSpPr/>
      </xdr:nvCxnSpPr>
      <xdr:spPr>
        <a:xfrm>
          <a:off x="3429000" y="9888401"/>
          <a:ext cx="752475"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81462</xdr:rowOff>
    </xdr:from>
    <xdr:to>
      <xdr:col>15</xdr:col>
      <xdr:colOff>101600</xdr:colOff>
      <xdr:row>61</xdr:row>
      <xdr:rowOff>11612</xdr:rowOff>
    </xdr:to>
    <xdr:sp macro="" textlink="">
      <xdr:nvSpPr>
        <xdr:cNvPr id="194" name="楕円 193">
          <a:extLst>
            <a:ext uri="{FF2B5EF4-FFF2-40B4-BE49-F238E27FC236}">
              <a16:creationId xmlns:a16="http://schemas.microsoft.com/office/drawing/2014/main" id="{D6E9EC2E-5B95-4CB4-ABAB-B557FF175F5E}"/>
            </a:ext>
          </a:extLst>
        </xdr:cNvPr>
        <xdr:cNvSpPr/>
      </xdr:nvSpPr>
      <xdr:spPr>
        <a:xfrm>
          <a:off x="2571750" y="980966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132262</xdr:rowOff>
    </xdr:from>
    <xdr:to>
      <xdr:col>19</xdr:col>
      <xdr:colOff>177800</xdr:colOff>
      <xdr:row>60</xdr:row>
      <xdr:rowOff>166551</xdr:rowOff>
    </xdr:to>
    <xdr:cxnSp macro="">
      <xdr:nvCxnSpPr>
        <xdr:cNvPr id="195" name="直線コネクタ 194">
          <a:extLst>
            <a:ext uri="{FF2B5EF4-FFF2-40B4-BE49-F238E27FC236}">
              <a16:creationId xmlns:a16="http://schemas.microsoft.com/office/drawing/2014/main" id="{9857F13E-9066-4196-AE7B-923DE0E71D43}"/>
            </a:ext>
          </a:extLst>
        </xdr:cNvPr>
        <xdr:cNvCxnSpPr/>
      </xdr:nvCxnSpPr>
      <xdr:spPr>
        <a:xfrm>
          <a:off x="2619375" y="9857287"/>
          <a:ext cx="809625"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47172</xdr:rowOff>
    </xdr:from>
    <xdr:to>
      <xdr:col>10</xdr:col>
      <xdr:colOff>165100</xdr:colOff>
      <xdr:row>60</xdr:row>
      <xdr:rowOff>148772</xdr:rowOff>
    </xdr:to>
    <xdr:sp macro="" textlink="">
      <xdr:nvSpPr>
        <xdr:cNvPr id="196" name="楕円 195">
          <a:extLst>
            <a:ext uri="{FF2B5EF4-FFF2-40B4-BE49-F238E27FC236}">
              <a16:creationId xmlns:a16="http://schemas.microsoft.com/office/drawing/2014/main" id="{E51C4AF7-4888-4EA2-BEFD-2AF23DDECFE7}"/>
            </a:ext>
          </a:extLst>
        </xdr:cNvPr>
        <xdr:cNvSpPr/>
      </xdr:nvSpPr>
      <xdr:spPr>
        <a:xfrm>
          <a:off x="1781175" y="977537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97972</xdr:rowOff>
    </xdr:from>
    <xdr:to>
      <xdr:col>15</xdr:col>
      <xdr:colOff>50800</xdr:colOff>
      <xdr:row>60</xdr:row>
      <xdr:rowOff>132262</xdr:rowOff>
    </xdr:to>
    <xdr:cxnSp macro="">
      <xdr:nvCxnSpPr>
        <xdr:cNvPr id="197" name="直線コネクタ 196">
          <a:extLst>
            <a:ext uri="{FF2B5EF4-FFF2-40B4-BE49-F238E27FC236}">
              <a16:creationId xmlns:a16="http://schemas.microsoft.com/office/drawing/2014/main" id="{B2C68EC8-83A1-47F8-928A-294D3B372237}"/>
            </a:ext>
          </a:extLst>
        </xdr:cNvPr>
        <xdr:cNvCxnSpPr/>
      </xdr:nvCxnSpPr>
      <xdr:spPr>
        <a:xfrm>
          <a:off x="1828800" y="9822997"/>
          <a:ext cx="7905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12881</xdr:rowOff>
    </xdr:from>
    <xdr:to>
      <xdr:col>6</xdr:col>
      <xdr:colOff>38100</xdr:colOff>
      <xdr:row>60</xdr:row>
      <xdr:rowOff>114481</xdr:rowOff>
    </xdr:to>
    <xdr:sp macro="" textlink="">
      <xdr:nvSpPr>
        <xdr:cNvPr id="198" name="楕円 197">
          <a:extLst>
            <a:ext uri="{FF2B5EF4-FFF2-40B4-BE49-F238E27FC236}">
              <a16:creationId xmlns:a16="http://schemas.microsoft.com/office/drawing/2014/main" id="{F7224333-D075-41EA-8893-31BFD0056F28}"/>
            </a:ext>
          </a:extLst>
        </xdr:cNvPr>
        <xdr:cNvSpPr/>
      </xdr:nvSpPr>
      <xdr:spPr>
        <a:xfrm>
          <a:off x="981075" y="973473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63681</xdr:rowOff>
    </xdr:from>
    <xdr:to>
      <xdr:col>10</xdr:col>
      <xdr:colOff>114300</xdr:colOff>
      <xdr:row>60</xdr:row>
      <xdr:rowOff>97972</xdr:rowOff>
    </xdr:to>
    <xdr:cxnSp macro="">
      <xdr:nvCxnSpPr>
        <xdr:cNvPr id="199" name="直線コネクタ 198">
          <a:extLst>
            <a:ext uri="{FF2B5EF4-FFF2-40B4-BE49-F238E27FC236}">
              <a16:creationId xmlns:a16="http://schemas.microsoft.com/office/drawing/2014/main" id="{65748246-1BCC-4CE8-B07B-955B43D40DB1}"/>
            </a:ext>
          </a:extLst>
        </xdr:cNvPr>
        <xdr:cNvCxnSpPr/>
      </xdr:nvCxnSpPr>
      <xdr:spPr>
        <a:xfrm>
          <a:off x="1028700" y="9791881"/>
          <a:ext cx="800100" cy="3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macro="" textlink="">
      <xdr:nvSpPr>
        <xdr:cNvPr id="200" name="n_1aveValue【体育館・プール】&#10;有形固定資産減価償却率">
          <a:extLst>
            <a:ext uri="{FF2B5EF4-FFF2-40B4-BE49-F238E27FC236}">
              <a16:creationId xmlns:a16="http://schemas.microsoft.com/office/drawing/2014/main" id="{F89759EC-6705-4B9F-82F7-1396E70175B1}"/>
            </a:ext>
          </a:extLst>
        </xdr:cNvPr>
        <xdr:cNvSpPr txBox="1"/>
      </xdr:nvSpPr>
      <xdr:spPr>
        <a:xfrm>
          <a:off x="3239144" y="10010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1" name="n_2aveValue【体育館・プール】&#10;有形固定資産減価償却率">
          <a:extLst>
            <a:ext uri="{FF2B5EF4-FFF2-40B4-BE49-F238E27FC236}">
              <a16:creationId xmlns:a16="http://schemas.microsoft.com/office/drawing/2014/main" id="{2384A843-344E-488F-98E3-54E9B0F12CDB}"/>
            </a:ext>
          </a:extLst>
        </xdr:cNvPr>
        <xdr:cNvSpPr txBox="1"/>
      </xdr:nvSpPr>
      <xdr:spPr>
        <a:xfrm>
          <a:off x="2439044" y="10010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202" name="n_3aveValue【体育館・プール】&#10;有形固定資産減価償却率">
          <a:extLst>
            <a:ext uri="{FF2B5EF4-FFF2-40B4-BE49-F238E27FC236}">
              <a16:creationId xmlns:a16="http://schemas.microsoft.com/office/drawing/2014/main" id="{57FB0BDD-DE57-4F33-98B2-585EB20FB498}"/>
            </a:ext>
          </a:extLst>
        </xdr:cNvPr>
        <xdr:cNvSpPr txBox="1"/>
      </xdr:nvSpPr>
      <xdr:spPr>
        <a:xfrm>
          <a:off x="1648469" y="10008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203" name="n_4aveValue【体育館・プール】&#10;有形固定資産減価償却率">
          <a:extLst>
            <a:ext uri="{FF2B5EF4-FFF2-40B4-BE49-F238E27FC236}">
              <a16:creationId xmlns:a16="http://schemas.microsoft.com/office/drawing/2014/main" id="{0FD5DFD4-C717-4C31-9AC1-91ADC4ACD452}"/>
            </a:ext>
          </a:extLst>
        </xdr:cNvPr>
        <xdr:cNvSpPr txBox="1"/>
      </xdr:nvSpPr>
      <xdr:spPr>
        <a:xfrm>
          <a:off x="848369"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62428</xdr:rowOff>
    </xdr:from>
    <xdr:ext cx="405111" cy="259045"/>
    <xdr:sp macro="" textlink="">
      <xdr:nvSpPr>
        <xdr:cNvPr id="204" name="n_1mainValue【体育館・プール】&#10;有形固定資産減価償却率">
          <a:extLst>
            <a:ext uri="{FF2B5EF4-FFF2-40B4-BE49-F238E27FC236}">
              <a16:creationId xmlns:a16="http://schemas.microsoft.com/office/drawing/2014/main" id="{6EBBABB6-755A-447B-A3E4-34A382B41BD9}"/>
            </a:ext>
          </a:extLst>
        </xdr:cNvPr>
        <xdr:cNvSpPr txBox="1"/>
      </xdr:nvSpPr>
      <xdr:spPr>
        <a:xfrm>
          <a:off x="3239144" y="9628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28139</xdr:rowOff>
    </xdr:from>
    <xdr:ext cx="405111" cy="259045"/>
    <xdr:sp macro="" textlink="">
      <xdr:nvSpPr>
        <xdr:cNvPr id="205" name="n_2mainValue【体育館・プール】&#10;有形固定資産減価償却率">
          <a:extLst>
            <a:ext uri="{FF2B5EF4-FFF2-40B4-BE49-F238E27FC236}">
              <a16:creationId xmlns:a16="http://schemas.microsoft.com/office/drawing/2014/main" id="{7F223AB5-92A9-42DC-9CEA-A0BE24D3CF9E}"/>
            </a:ext>
          </a:extLst>
        </xdr:cNvPr>
        <xdr:cNvSpPr txBox="1"/>
      </xdr:nvSpPr>
      <xdr:spPr>
        <a:xfrm>
          <a:off x="2439044" y="9594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165299</xdr:rowOff>
    </xdr:from>
    <xdr:ext cx="405111" cy="259045"/>
    <xdr:sp macro="" textlink="">
      <xdr:nvSpPr>
        <xdr:cNvPr id="206" name="n_3mainValue【体育館・プール】&#10;有形固定資産減価償却率">
          <a:extLst>
            <a:ext uri="{FF2B5EF4-FFF2-40B4-BE49-F238E27FC236}">
              <a16:creationId xmlns:a16="http://schemas.microsoft.com/office/drawing/2014/main" id="{CA9F561A-1ED7-41D8-B98B-483A99459886}"/>
            </a:ext>
          </a:extLst>
        </xdr:cNvPr>
        <xdr:cNvSpPr txBox="1"/>
      </xdr:nvSpPr>
      <xdr:spPr>
        <a:xfrm>
          <a:off x="1648469" y="9563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131008</xdr:rowOff>
    </xdr:from>
    <xdr:ext cx="405111" cy="259045"/>
    <xdr:sp macro="" textlink="">
      <xdr:nvSpPr>
        <xdr:cNvPr id="207" name="n_4mainValue【体育館・プール】&#10;有形固定資産減価償却率">
          <a:extLst>
            <a:ext uri="{FF2B5EF4-FFF2-40B4-BE49-F238E27FC236}">
              <a16:creationId xmlns:a16="http://schemas.microsoft.com/office/drawing/2014/main" id="{31C6267A-89F6-428E-A562-1C054B64C734}"/>
            </a:ext>
          </a:extLst>
        </xdr:cNvPr>
        <xdr:cNvSpPr txBox="1"/>
      </xdr:nvSpPr>
      <xdr:spPr>
        <a:xfrm>
          <a:off x="848369" y="9532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DBB93012-3D8B-4B16-A7EE-8E99DA7F66F1}"/>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95324A4F-5E58-4B2E-9434-FA1758A7F77D}"/>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29D60D2E-43B7-4268-9693-B76EAB78FD9B}"/>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E7053962-0E57-4A71-9D62-7E2033C0F31C}"/>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31C60796-FC1F-452D-BB92-80E1D227B85A}"/>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531CF367-60B8-4A01-BA0A-0D9FFF0B36EA}"/>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B2634094-3308-44EB-B132-3AC05EB9665A}"/>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AC1890E4-4510-4F7A-AD3B-C3D99E4BEB46}"/>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8874DFF-A554-4C82-8F33-859FC300B857}"/>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35D7B618-EBA8-452A-95D3-3A7479D511B4}"/>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3088DEB4-86BC-428A-B8DB-A8CC5739D40F}"/>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7FE8A72A-6BF5-413B-8B95-A0A88772E54F}"/>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6D398AA5-CD78-43BE-A90B-2DADCE636340}"/>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FABDDADE-DCF2-4095-8ACD-215A9FE58259}"/>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805B16DE-C99E-40A7-8DC3-CB1D20414E45}"/>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779D1C8C-6287-454A-9049-96D0664776E0}"/>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A012DC57-DA36-445C-A0B2-6119B2C1B3B0}"/>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C49411CE-C03A-44F0-A269-6065EFEA62ED}"/>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2776C163-154F-4A03-AF7D-C45AA978EB12}"/>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6A8769E6-4826-4624-8A4C-5A2B4F81344B}"/>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D39CC216-08A4-414E-995B-A02FD5806799}"/>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ADC7BDE1-559C-4650-B424-0CD00545079B}"/>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1B62425D-80CA-47D0-9F85-570ADF51F091}"/>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08430543-68C5-49B2-881B-4540B49240E0}"/>
            </a:ext>
          </a:extLst>
        </xdr:cNvPr>
        <xdr:cNvCxnSpPr/>
      </xdr:nvCxnSpPr>
      <xdr:spPr>
        <a:xfrm flipV="1">
          <a:off x="9429115" y="9202420"/>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FF6858EB-2015-4219-B6C3-A044D9965A49}"/>
            </a:ext>
          </a:extLst>
        </xdr:cNvPr>
        <xdr:cNvSpPr txBox="1"/>
      </xdr:nvSpPr>
      <xdr:spPr>
        <a:xfrm>
          <a:off x="9467850" y="10436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1B9019D9-64F8-417F-8985-F86DFFC902BF}"/>
            </a:ext>
          </a:extLst>
        </xdr:cNvPr>
        <xdr:cNvCxnSpPr/>
      </xdr:nvCxnSpPr>
      <xdr:spPr>
        <a:xfrm>
          <a:off x="9363075" y="104387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34390F84-3058-4C34-A730-7F94413F2386}"/>
            </a:ext>
          </a:extLst>
        </xdr:cNvPr>
        <xdr:cNvSpPr txBox="1"/>
      </xdr:nvSpPr>
      <xdr:spPr>
        <a:xfrm>
          <a:off x="9467850" y="898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5ACDA645-1C31-455D-B6C6-7F513AF4E2A3}"/>
            </a:ext>
          </a:extLst>
        </xdr:cNvPr>
        <xdr:cNvCxnSpPr/>
      </xdr:nvCxnSpPr>
      <xdr:spPr>
        <a:xfrm>
          <a:off x="9363075" y="92024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8F0F3970-58B7-456B-8679-AEFB415A3947}"/>
            </a:ext>
          </a:extLst>
        </xdr:cNvPr>
        <xdr:cNvSpPr txBox="1"/>
      </xdr:nvSpPr>
      <xdr:spPr>
        <a:xfrm>
          <a:off x="9467850" y="10067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7B387CCC-0DD3-4097-A2E1-49D75223D820}"/>
            </a:ext>
          </a:extLst>
        </xdr:cNvPr>
        <xdr:cNvSpPr/>
      </xdr:nvSpPr>
      <xdr:spPr>
        <a:xfrm>
          <a:off x="9401175" y="100895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1CA7A4F2-CBA4-425E-A6E8-E87A68C41C9E}"/>
            </a:ext>
          </a:extLst>
        </xdr:cNvPr>
        <xdr:cNvSpPr/>
      </xdr:nvSpPr>
      <xdr:spPr>
        <a:xfrm>
          <a:off x="8639175" y="100945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EC2645B6-52C4-4CB5-A265-993D5988A0C9}"/>
            </a:ext>
          </a:extLst>
        </xdr:cNvPr>
        <xdr:cNvSpPr/>
      </xdr:nvSpPr>
      <xdr:spPr>
        <a:xfrm>
          <a:off x="7839075" y="100945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7C677713-590B-488E-AD18-EFC73898D77D}"/>
            </a:ext>
          </a:extLst>
        </xdr:cNvPr>
        <xdr:cNvSpPr/>
      </xdr:nvSpPr>
      <xdr:spPr>
        <a:xfrm>
          <a:off x="7029450" y="100977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BA61581D-2D0B-41AF-9B47-D12126CF0EEA}"/>
            </a:ext>
          </a:extLst>
        </xdr:cNvPr>
        <xdr:cNvSpPr/>
      </xdr:nvSpPr>
      <xdr:spPr>
        <a:xfrm>
          <a:off x="6238875" y="101066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3B21C20-A761-4955-9C6B-96271025499E}"/>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3FE6521-1F25-4B0F-A058-E79CB7076857}"/>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939D6A9-0A36-4F56-A62A-8DD0A6109D04}"/>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679A5EE-9740-4D82-B5BF-B8D37081AB57}"/>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3763E71-8ED9-418A-8F26-0E38A5994792}"/>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170180</xdr:rowOff>
    </xdr:from>
    <xdr:to>
      <xdr:col>55</xdr:col>
      <xdr:colOff>50800</xdr:colOff>
      <xdr:row>62</xdr:row>
      <xdr:rowOff>100330</xdr:rowOff>
    </xdr:to>
    <xdr:sp macro="" textlink="">
      <xdr:nvSpPr>
        <xdr:cNvPr id="247" name="楕円 246">
          <a:extLst>
            <a:ext uri="{FF2B5EF4-FFF2-40B4-BE49-F238E27FC236}">
              <a16:creationId xmlns:a16="http://schemas.microsoft.com/office/drawing/2014/main" id="{3E6DBD8C-34AD-49A5-8242-9055C2AB4EBF}"/>
            </a:ext>
          </a:extLst>
        </xdr:cNvPr>
        <xdr:cNvSpPr/>
      </xdr:nvSpPr>
      <xdr:spPr>
        <a:xfrm>
          <a:off x="9401175" y="1004760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21607</xdr:rowOff>
    </xdr:from>
    <xdr:ext cx="469744" cy="259045"/>
    <xdr:sp macro="" textlink="">
      <xdr:nvSpPr>
        <xdr:cNvPr id="248" name="【体育館・プール】&#10;一人当たり面積該当値テキスト">
          <a:extLst>
            <a:ext uri="{FF2B5EF4-FFF2-40B4-BE49-F238E27FC236}">
              <a16:creationId xmlns:a16="http://schemas.microsoft.com/office/drawing/2014/main" id="{DC4898EE-9EA9-415F-8F8F-AAA7D71DB524}"/>
            </a:ext>
          </a:extLst>
        </xdr:cNvPr>
        <xdr:cNvSpPr txBox="1"/>
      </xdr:nvSpPr>
      <xdr:spPr>
        <a:xfrm>
          <a:off x="9467850" y="990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635</xdr:rowOff>
    </xdr:from>
    <xdr:to>
      <xdr:col>50</xdr:col>
      <xdr:colOff>165100</xdr:colOff>
      <xdr:row>62</xdr:row>
      <xdr:rowOff>102235</xdr:rowOff>
    </xdr:to>
    <xdr:sp macro="" textlink="">
      <xdr:nvSpPr>
        <xdr:cNvPr id="249" name="楕円 248">
          <a:extLst>
            <a:ext uri="{FF2B5EF4-FFF2-40B4-BE49-F238E27FC236}">
              <a16:creationId xmlns:a16="http://schemas.microsoft.com/office/drawing/2014/main" id="{A3BA0BD7-CB88-4B1A-B464-62D85CB36250}"/>
            </a:ext>
          </a:extLst>
        </xdr:cNvPr>
        <xdr:cNvSpPr/>
      </xdr:nvSpPr>
      <xdr:spPr>
        <a:xfrm>
          <a:off x="8639175" y="100495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49530</xdr:rowOff>
    </xdr:from>
    <xdr:to>
      <xdr:col>55</xdr:col>
      <xdr:colOff>0</xdr:colOff>
      <xdr:row>62</xdr:row>
      <xdr:rowOff>51435</xdr:rowOff>
    </xdr:to>
    <xdr:cxnSp macro="">
      <xdr:nvCxnSpPr>
        <xdr:cNvPr id="250" name="直線コネクタ 249">
          <a:extLst>
            <a:ext uri="{FF2B5EF4-FFF2-40B4-BE49-F238E27FC236}">
              <a16:creationId xmlns:a16="http://schemas.microsoft.com/office/drawing/2014/main" id="{D4B471F9-C4EF-42FE-AC4B-576398174DF9}"/>
            </a:ext>
          </a:extLst>
        </xdr:cNvPr>
        <xdr:cNvCxnSpPr/>
      </xdr:nvCxnSpPr>
      <xdr:spPr>
        <a:xfrm flipV="1">
          <a:off x="8686800" y="10095230"/>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635</xdr:rowOff>
    </xdr:from>
    <xdr:to>
      <xdr:col>46</xdr:col>
      <xdr:colOff>38100</xdr:colOff>
      <xdr:row>62</xdr:row>
      <xdr:rowOff>102235</xdr:rowOff>
    </xdr:to>
    <xdr:sp macro="" textlink="">
      <xdr:nvSpPr>
        <xdr:cNvPr id="251" name="楕円 250">
          <a:extLst>
            <a:ext uri="{FF2B5EF4-FFF2-40B4-BE49-F238E27FC236}">
              <a16:creationId xmlns:a16="http://schemas.microsoft.com/office/drawing/2014/main" id="{3D25FF48-23BB-4D71-8A02-76F4AC0E95FA}"/>
            </a:ext>
          </a:extLst>
        </xdr:cNvPr>
        <xdr:cNvSpPr/>
      </xdr:nvSpPr>
      <xdr:spPr>
        <a:xfrm>
          <a:off x="7839075" y="100495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51435</xdr:rowOff>
    </xdr:from>
    <xdr:to>
      <xdr:col>50</xdr:col>
      <xdr:colOff>114300</xdr:colOff>
      <xdr:row>62</xdr:row>
      <xdr:rowOff>51435</xdr:rowOff>
    </xdr:to>
    <xdr:cxnSp macro="">
      <xdr:nvCxnSpPr>
        <xdr:cNvPr id="252" name="直線コネクタ 251">
          <a:extLst>
            <a:ext uri="{FF2B5EF4-FFF2-40B4-BE49-F238E27FC236}">
              <a16:creationId xmlns:a16="http://schemas.microsoft.com/office/drawing/2014/main" id="{73DD5FA9-EFD3-4C0C-A279-5C02DB7406BD}"/>
            </a:ext>
          </a:extLst>
        </xdr:cNvPr>
        <xdr:cNvCxnSpPr/>
      </xdr:nvCxnSpPr>
      <xdr:spPr>
        <a:xfrm>
          <a:off x="7886700" y="1009713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635</xdr:rowOff>
    </xdr:from>
    <xdr:to>
      <xdr:col>41</xdr:col>
      <xdr:colOff>101600</xdr:colOff>
      <xdr:row>62</xdr:row>
      <xdr:rowOff>102235</xdr:rowOff>
    </xdr:to>
    <xdr:sp macro="" textlink="">
      <xdr:nvSpPr>
        <xdr:cNvPr id="253" name="楕円 252">
          <a:extLst>
            <a:ext uri="{FF2B5EF4-FFF2-40B4-BE49-F238E27FC236}">
              <a16:creationId xmlns:a16="http://schemas.microsoft.com/office/drawing/2014/main" id="{1183E568-3F44-4E3C-88E3-1C67EAF54D5F}"/>
            </a:ext>
          </a:extLst>
        </xdr:cNvPr>
        <xdr:cNvSpPr/>
      </xdr:nvSpPr>
      <xdr:spPr>
        <a:xfrm>
          <a:off x="7029450" y="100495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51435</xdr:rowOff>
    </xdr:from>
    <xdr:to>
      <xdr:col>45</xdr:col>
      <xdr:colOff>177800</xdr:colOff>
      <xdr:row>62</xdr:row>
      <xdr:rowOff>51435</xdr:rowOff>
    </xdr:to>
    <xdr:cxnSp macro="">
      <xdr:nvCxnSpPr>
        <xdr:cNvPr id="254" name="直線コネクタ 253">
          <a:extLst>
            <a:ext uri="{FF2B5EF4-FFF2-40B4-BE49-F238E27FC236}">
              <a16:creationId xmlns:a16="http://schemas.microsoft.com/office/drawing/2014/main" id="{78F5711F-CD4A-437F-A80F-01736E364860}"/>
            </a:ext>
          </a:extLst>
        </xdr:cNvPr>
        <xdr:cNvCxnSpPr/>
      </xdr:nvCxnSpPr>
      <xdr:spPr>
        <a:xfrm>
          <a:off x="7077075" y="1009713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4445</xdr:rowOff>
    </xdr:from>
    <xdr:to>
      <xdr:col>36</xdr:col>
      <xdr:colOff>165100</xdr:colOff>
      <xdr:row>62</xdr:row>
      <xdr:rowOff>106045</xdr:rowOff>
    </xdr:to>
    <xdr:sp macro="" textlink="">
      <xdr:nvSpPr>
        <xdr:cNvPr id="255" name="楕円 254">
          <a:extLst>
            <a:ext uri="{FF2B5EF4-FFF2-40B4-BE49-F238E27FC236}">
              <a16:creationId xmlns:a16="http://schemas.microsoft.com/office/drawing/2014/main" id="{41DE97E7-2F4E-4215-987C-6B3D42D62148}"/>
            </a:ext>
          </a:extLst>
        </xdr:cNvPr>
        <xdr:cNvSpPr/>
      </xdr:nvSpPr>
      <xdr:spPr>
        <a:xfrm>
          <a:off x="6238875" y="100564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51435</xdr:rowOff>
    </xdr:from>
    <xdr:to>
      <xdr:col>41</xdr:col>
      <xdr:colOff>50800</xdr:colOff>
      <xdr:row>62</xdr:row>
      <xdr:rowOff>55245</xdr:rowOff>
    </xdr:to>
    <xdr:cxnSp macro="">
      <xdr:nvCxnSpPr>
        <xdr:cNvPr id="256" name="直線コネクタ 255">
          <a:extLst>
            <a:ext uri="{FF2B5EF4-FFF2-40B4-BE49-F238E27FC236}">
              <a16:creationId xmlns:a16="http://schemas.microsoft.com/office/drawing/2014/main" id="{72F1B729-7DCA-49A9-BB1E-14E4EABC2141}"/>
            </a:ext>
          </a:extLst>
        </xdr:cNvPr>
        <xdr:cNvCxnSpPr/>
      </xdr:nvCxnSpPr>
      <xdr:spPr>
        <a:xfrm flipV="1">
          <a:off x="6286500" y="10097135"/>
          <a:ext cx="7905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7D152C89-1941-4796-9490-D8C43376B26D}"/>
            </a:ext>
          </a:extLst>
        </xdr:cNvPr>
        <xdr:cNvSpPr txBox="1"/>
      </xdr:nvSpPr>
      <xdr:spPr>
        <a:xfrm>
          <a:off x="8458277" y="1018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844F9D3E-A30A-4A9D-BF38-A31F252758BA}"/>
            </a:ext>
          </a:extLst>
        </xdr:cNvPr>
        <xdr:cNvSpPr txBox="1"/>
      </xdr:nvSpPr>
      <xdr:spPr>
        <a:xfrm>
          <a:off x="7677227" y="1018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834D3168-E8D8-48AE-A92D-038A299C50C5}"/>
            </a:ext>
          </a:extLst>
        </xdr:cNvPr>
        <xdr:cNvSpPr txBox="1"/>
      </xdr:nvSpPr>
      <xdr:spPr>
        <a:xfrm>
          <a:off x="6867602" y="1019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91E1C173-1ABE-4E29-93E6-B91AD7FEE578}"/>
            </a:ext>
          </a:extLst>
        </xdr:cNvPr>
        <xdr:cNvSpPr txBox="1"/>
      </xdr:nvSpPr>
      <xdr:spPr>
        <a:xfrm>
          <a:off x="6067502" y="1019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118762</xdr:rowOff>
    </xdr:from>
    <xdr:ext cx="469744" cy="259045"/>
    <xdr:sp macro="" textlink="">
      <xdr:nvSpPr>
        <xdr:cNvPr id="261" name="n_1mainValue【体育館・プール】&#10;一人当たり面積">
          <a:extLst>
            <a:ext uri="{FF2B5EF4-FFF2-40B4-BE49-F238E27FC236}">
              <a16:creationId xmlns:a16="http://schemas.microsoft.com/office/drawing/2014/main" id="{263E4803-5161-4858-AFB0-DB2B57F1629F}"/>
            </a:ext>
          </a:extLst>
        </xdr:cNvPr>
        <xdr:cNvSpPr txBox="1"/>
      </xdr:nvSpPr>
      <xdr:spPr>
        <a:xfrm>
          <a:off x="8458277" y="9846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118762</xdr:rowOff>
    </xdr:from>
    <xdr:ext cx="469744" cy="259045"/>
    <xdr:sp macro="" textlink="">
      <xdr:nvSpPr>
        <xdr:cNvPr id="262" name="n_2mainValue【体育館・プール】&#10;一人当たり面積">
          <a:extLst>
            <a:ext uri="{FF2B5EF4-FFF2-40B4-BE49-F238E27FC236}">
              <a16:creationId xmlns:a16="http://schemas.microsoft.com/office/drawing/2014/main" id="{B2A5FBC2-B3A7-48E6-8488-13B3DC5BFADB}"/>
            </a:ext>
          </a:extLst>
        </xdr:cNvPr>
        <xdr:cNvSpPr txBox="1"/>
      </xdr:nvSpPr>
      <xdr:spPr>
        <a:xfrm>
          <a:off x="7677227" y="9846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118762</xdr:rowOff>
    </xdr:from>
    <xdr:ext cx="469744" cy="259045"/>
    <xdr:sp macro="" textlink="">
      <xdr:nvSpPr>
        <xdr:cNvPr id="263" name="n_3mainValue【体育館・プール】&#10;一人当たり面積">
          <a:extLst>
            <a:ext uri="{FF2B5EF4-FFF2-40B4-BE49-F238E27FC236}">
              <a16:creationId xmlns:a16="http://schemas.microsoft.com/office/drawing/2014/main" id="{DB4763DC-3A1F-465D-B063-23B448737851}"/>
            </a:ext>
          </a:extLst>
        </xdr:cNvPr>
        <xdr:cNvSpPr txBox="1"/>
      </xdr:nvSpPr>
      <xdr:spPr>
        <a:xfrm>
          <a:off x="6867602" y="9846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122572</xdr:rowOff>
    </xdr:from>
    <xdr:ext cx="469744" cy="259045"/>
    <xdr:sp macro="" textlink="">
      <xdr:nvSpPr>
        <xdr:cNvPr id="264" name="n_4mainValue【体育館・プール】&#10;一人当たり面積">
          <a:extLst>
            <a:ext uri="{FF2B5EF4-FFF2-40B4-BE49-F238E27FC236}">
              <a16:creationId xmlns:a16="http://schemas.microsoft.com/office/drawing/2014/main" id="{4AF6277B-9EAC-4DC9-AE4C-BFBEC531B7B3}"/>
            </a:ext>
          </a:extLst>
        </xdr:cNvPr>
        <xdr:cNvSpPr txBox="1"/>
      </xdr:nvSpPr>
      <xdr:spPr>
        <a:xfrm>
          <a:off x="6067502" y="9850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63F556CE-1FF5-4ABE-9E2C-B6D81AEE671E}"/>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C876FDD8-FA7C-4EC5-844A-0FDC4F5C7DEF}"/>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159C1B82-9A4E-43E5-8B94-57FD9C6053A8}"/>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7A695C9E-F281-4959-BF85-2B246BEF71C6}"/>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D8500E2E-EF24-46BF-A6F6-D3EC82B30D26}"/>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F4F5DE29-A05D-4403-870F-196CED1501D1}"/>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66341448-05C5-40A2-81DE-A4D9FE495553}"/>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AFAF5166-4ADA-4754-BAE6-CFE7B8792128}"/>
            </a:ext>
          </a:extLst>
        </xdr:cNvPr>
        <xdr:cNvSpPr/>
      </xdr:nvSpPr>
      <xdr:spPr>
        <a:xfrm>
          <a:off x="6858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a:extLst>
            <a:ext uri="{FF2B5EF4-FFF2-40B4-BE49-F238E27FC236}">
              <a16:creationId xmlns:a16="http://schemas.microsoft.com/office/drawing/2014/main" id="{0FF9BD49-5F1B-4A46-B5BD-0857143D605A}"/>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a:extLst>
            <a:ext uri="{FF2B5EF4-FFF2-40B4-BE49-F238E27FC236}">
              <a16:creationId xmlns:a16="http://schemas.microsoft.com/office/drawing/2014/main" id="{3CBE14B3-C98F-43AE-A613-EBF17825A236}"/>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a:extLst>
            <a:ext uri="{FF2B5EF4-FFF2-40B4-BE49-F238E27FC236}">
              <a16:creationId xmlns:a16="http://schemas.microsoft.com/office/drawing/2014/main" id="{0BF5711B-BA74-4AB7-A4C2-33897816843F}"/>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a:extLst>
            <a:ext uri="{FF2B5EF4-FFF2-40B4-BE49-F238E27FC236}">
              <a16:creationId xmlns:a16="http://schemas.microsoft.com/office/drawing/2014/main" id="{4C4B3E62-410C-4082-9C61-DAE9C02E2A6B}"/>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a:extLst>
            <a:ext uri="{FF2B5EF4-FFF2-40B4-BE49-F238E27FC236}">
              <a16:creationId xmlns:a16="http://schemas.microsoft.com/office/drawing/2014/main" id="{60979D8E-6394-4ED5-BF62-EF91EB308CA1}"/>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a:extLst>
            <a:ext uri="{FF2B5EF4-FFF2-40B4-BE49-F238E27FC236}">
              <a16:creationId xmlns:a16="http://schemas.microsoft.com/office/drawing/2014/main" id="{2C0AAA97-4C15-4182-9F52-21DE25036EA1}"/>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a:extLst>
            <a:ext uri="{FF2B5EF4-FFF2-40B4-BE49-F238E27FC236}">
              <a16:creationId xmlns:a16="http://schemas.microsoft.com/office/drawing/2014/main" id="{3569CF99-3300-4055-91CD-CBB4038439D7}"/>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a:extLst>
            <a:ext uri="{FF2B5EF4-FFF2-40B4-BE49-F238E27FC236}">
              <a16:creationId xmlns:a16="http://schemas.microsoft.com/office/drawing/2014/main" id="{ACFF8DED-C079-4402-B6B5-A6F0F62105CF}"/>
            </a:ext>
          </a:extLst>
        </xdr:cNvPr>
        <xdr:cNvSpPr/>
      </xdr:nvSpPr>
      <xdr:spPr>
        <a:xfrm>
          <a:off x="59531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C30BCB4D-24BD-4F3B-9B69-613509D608F8}"/>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6FEED392-D35F-4F21-A35A-03B33C989367}"/>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37858ADE-1A00-422E-A648-CB477073B5B5}"/>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5B95CBF7-4FC2-4124-9B63-51E343D43CAC}"/>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C0D68AB3-CED8-4318-9040-BBD7F7772195}"/>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DF56510E-35CA-430C-AC8D-6FEF3C136C8F}"/>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85B715CA-DC0F-45E8-A077-8A5936461F9D}"/>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B9091DAB-865E-4EDD-8B75-2138983E4871}"/>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9" name="テキスト ボックス 288">
          <a:extLst>
            <a:ext uri="{FF2B5EF4-FFF2-40B4-BE49-F238E27FC236}">
              <a16:creationId xmlns:a16="http://schemas.microsoft.com/office/drawing/2014/main" id="{41C27623-9075-4706-8DBA-15555A6F7D07}"/>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0" name="直線コネクタ 289">
          <a:extLst>
            <a:ext uri="{FF2B5EF4-FFF2-40B4-BE49-F238E27FC236}">
              <a16:creationId xmlns:a16="http://schemas.microsoft.com/office/drawing/2014/main" id="{6EFD6B47-C5D3-459A-838D-BBBA1A749450}"/>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1" name="テキスト ボックス 290">
          <a:extLst>
            <a:ext uri="{FF2B5EF4-FFF2-40B4-BE49-F238E27FC236}">
              <a16:creationId xmlns:a16="http://schemas.microsoft.com/office/drawing/2014/main" id="{537C2161-6673-4519-B198-D7D91EBC586E}"/>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2" name="直線コネクタ 291">
          <a:extLst>
            <a:ext uri="{FF2B5EF4-FFF2-40B4-BE49-F238E27FC236}">
              <a16:creationId xmlns:a16="http://schemas.microsoft.com/office/drawing/2014/main" id="{2755E57B-6CB2-480E-B6F8-7A12C2891163}"/>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3" name="テキスト ボックス 292">
          <a:extLst>
            <a:ext uri="{FF2B5EF4-FFF2-40B4-BE49-F238E27FC236}">
              <a16:creationId xmlns:a16="http://schemas.microsoft.com/office/drawing/2014/main" id="{E4F12395-4F2E-4B2D-8FB3-470BEAE79429}"/>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4" name="直線コネクタ 293">
          <a:extLst>
            <a:ext uri="{FF2B5EF4-FFF2-40B4-BE49-F238E27FC236}">
              <a16:creationId xmlns:a16="http://schemas.microsoft.com/office/drawing/2014/main" id="{CDDEB756-5049-49CC-87CF-446169D15182}"/>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5" name="テキスト ボックス 294">
          <a:extLst>
            <a:ext uri="{FF2B5EF4-FFF2-40B4-BE49-F238E27FC236}">
              <a16:creationId xmlns:a16="http://schemas.microsoft.com/office/drawing/2014/main" id="{443B50C6-99C6-4EB3-BB0F-C54FFDCA9384}"/>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6" name="直線コネクタ 295">
          <a:extLst>
            <a:ext uri="{FF2B5EF4-FFF2-40B4-BE49-F238E27FC236}">
              <a16:creationId xmlns:a16="http://schemas.microsoft.com/office/drawing/2014/main" id="{C0051C38-14B7-40A2-A1A7-E23C379737E2}"/>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7" name="テキスト ボックス 296">
          <a:extLst>
            <a:ext uri="{FF2B5EF4-FFF2-40B4-BE49-F238E27FC236}">
              <a16:creationId xmlns:a16="http://schemas.microsoft.com/office/drawing/2014/main" id="{54970D6D-B1B8-4D35-988A-CE7B0D5036B6}"/>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8" name="直線コネクタ 297">
          <a:extLst>
            <a:ext uri="{FF2B5EF4-FFF2-40B4-BE49-F238E27FC236}">
              <a16:creationId xmlns:a16="http://schemas.microsoft.com/office/drawing/2014/main" id="{008A2D11-0733-4B2B-BE73-7C3212839477}"/>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9" name="テキスト ボックス 298">
          <a:extLst>
            <a:ext uri="{FF2B5EF4-FFF2-40B4-BE49-F238E27FC236}">
              <a16:creationId xmlns:a16="http://schemas.microsoft.com/office/drawing/2014/main" id="{96EE85EA-E4E9-488C-A39E-9BE5161FE1AB}"/>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0" name="直線コネクタ 299">
          <a:extLst>
            <a:ext uri="{FF2B5EF4-FFF2-40B4-BE49-F238E27FC236}">
              <a16:creationId xmlns:a16="http://schemas.microsoft.com/office/drawing/2014/main" id="{175F71CD-7F2E-4A7E-8F23-53994E9574A5}"/>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1" name="テキスト ボックス 300">
          <a:extLst>
            <a:ext uri="{FF2B5EF4-FFF2-40B4-BE49-F238E27FC236}">
              <a16:creationId xmlns:a16="http://schemas.microsoft.com/office/drawing/2014/main" id="{2630DB44-4023-4E78-93E9-E08CDB9FBA92}"/>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2" name="直線コネクタ 301">
          <a:extLst>
            <a:ext uri="{FF2B5EF4-FFF2-40B4-BE49-F238E27FC236}">
              <a16:creationId xmlns:a16="http://schemas.microsoft.com/office/drawing/2014/main" id="{357E283C-8191-4372-8DE4-F073607F9080}"/>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3" name="テキスト ボックス 302">
          <a:extLst>
            <a:ext uri="{FF2B5EF4-FFF2-40B4-BE49-F238E27FC236}">
              <a16:creationId xmlns:a16="http://schemas.microsoft.com/office/drawing/2014/main" id="{DCC03D68-6082-4826-9EA1-45F39D735053}"/>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4" name="直線コネクタ 303">
          <a:extLst>
            <a:ext uri="{FF2B5EF4-FFF2-40B4-BE49-F238E27FC236}">
              <a16:creationId xmlns:a16="http://schemas.microsoft.com/office/drawing/2014/main" id="{4B843B2B-E8FA-4855-A1E0-737D3B2020DB}"/>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84D79497-C322-43F5-B9B1-0721D65E4492}"/>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306" name="直線コネクタ 305">
          <a:extLst>
            <a:ext uri="{FF2B5EF4-FFF2-40B4-BE49-F238E27FC236}">
              <a16:creationId xmlns:a16="http://schemas.microsoft.com/office/drawing/2014/main" id="{79EBB818-726A-49DD-B6F8-1DDDD072C44B}"/>
            </a:ext>
          </a:extLst>
        </xdr:cNvPr>
        <xdr:cNvCxnSpPr/>
      </xdr:nvCxnSpPr>
      <xdr:spPr>
        <a:xfrm flipV="1">
          <a:off x="4180840" y="1645865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7" name="【市民会館】&#10;有形固定資産減価償却率最小値テキスト">
          <a:extLst>
            <a:ext uri="{FF2B5EF4-FFF2-40B4-BE49-F238E27FC236}">
              <a16:creationId xmlns:a16="http://schemas.microsoft.com/office/drawing/2014/main" id="{AEEDD5FB-FC65-49DA-B413-7F4C599A05EA}"/>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8" name="直線コネクタ 307">
          <a:extLst>
            <a:ext uri="{FF2B5EF4-FFF2-40B4-BE49-F238E27FC236}">
              <a16:creationId xmlns:a16="http://schemas.microsoft.com/office/drawing/2014/main" id="{911F75C2-3166-4576-A446-BE2CF89105D5}"/>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309" name="【市民会館】&#10;有形固定資産減価償却率最大値テキスト">
          <a:extLst>
            <a:ext uri="{FF2B5EF4-FFF2-40B4-BE49-F238E27FC236}">
              <a16:creationId xmlns:a16="http://schemas.microsoft.com/office/drawing/2014/main" id="{C48F1B73-3891-47D1-A649-C314090E41B6}"/>
            </a:ext>
          </a:extLst>
        </xdr:cNvPr>
        <xdr:cNvSpPr txBox="1"/>
      </xdr:nvSpPr>
      <xdr:spPr>
        <a:xfrm>
          <a:off x="4219575" y="16237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310" name="直線コネクタ 309">
          <a:extLst>
            <a:ext uri="{FF2B5EF4-FFF2-40B4-BE49-F238E27FC236}">
              <a16:creationId xmlns:a16="http://schemas.microsoft.com/office/drawing/2014/main" id="{509A8E38-E825-43C0-9CD8-2E09E6935F25}"/>
            </a:ext>
          </a:extLst>
        </xdr:cNvPr>
        <xdr:cNvCxnSpPr/>
      </xdr:nvCxnSpPr>
      <xdr:spPr>
        <a:xfrm>
          <a:off x="4105275" y="164586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46645</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10AD27F8-A33E-4A5B-8925-3F8B382BEC9C}"/>
            </a:ext>
          </a:extLst>
        </xdr:cNvPr>
        <xdr:cNvSpPr txBox="1"/>
      </xdr:nvSpPr>
      <xdr:spPr>
        <a:xfrm>
          <a:off x="4219575" y="170233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312" name="フローチャート: 判断 311">
          <a:extLst>
            <a:ext uri="{FF2B5EF4-FFF2-40B4-BE49-F238E27FC236}">
              <a16:creationId xmlns:a16="http://schemas.microsoft.com/office/drawing/2014/main" id="{17034D5B-720C-4EDF-BE04-F90C90014912}"/>
            </a:ext>
          </a:extLst>
        </xdr:cNvPr>
        <xdr:cNvSpPr/>
      </xdr:nvSpPr>
      <xdr:spPr>
        <a:xfrm>
          <a:off x="4124325" y="171719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313" name="フローチャート: 判断 312">
          <a:extLst>
            <a:ext uri="{FF2B5EF4-FFF2-40B4-BE49-F238E27FC236}">
              <a16:creationId xmlns:a16="http://schemas.microsoft.com/office/drawing/2014/main" id="{898D292C-4A27-4016-8968-43535AADCE64}"/>
            </a:ext>
          </a:extLst>
        </xdr:cNvPr>
        <xdr:cNvSpPr/>
      </xdr:nvSpPr>
      <xdr:spPr>
        <a:xfrm>
          <a:off x="3381375" y="1714590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314" name="フローチャート: 判断 313">
          <a:extLst>
            <a:ext uri="{FF2B5EF4-FFF2-40B4-BE49-F238E27FC236}">
              <a16:creationId xmlns:a16="http://schemas.microsoft.com/office/drawing/2014/main" id="{4539209C-C791-4A69-A758-094E9A46CD47}"/>
            </a:ext>
          </a:extLst>
        </xdr:cNvPr>
        <xdr:cNvSpPr/>
      </xdr:nvSpPr>
      <xdr:spPr>
        <a:xfrm>
          <a:off x="2571750" y="171164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315" name="フローチャート: 判断 314">
          <a:extLst>
            <a:ext uri="{FF2B5EF4-FFF2-40B4-BE49-F238E27FC236}">
              <a16:creationId xmlns:a16="http://schemas.microsoft.com/office/drawing/2014/main" id="{CDF5D1FB-A747-4814-B04C-7DC6B1761602}"/>
            </a:ext>
          </a:extLst>
        </xdr:cNvPr>
        <xdr:cNvSpPr/>
      </xdr:nvSpPr>
      <xdr:spPr>
        <a:xfrm>
          <a:off x="1781175" y="1707905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316" name="フローチャート: 判断 315">
          <a:extLst>
            <a:ext uri="{FF2B5EF4-FFF2-40B4-BE49-F238E27FC236}">
              <a16:creationId xmlns:a16="http://schemas.microsoft.com/office/drawing/2014/main" id="{E649B49A-C05E-4FEE-90FA-A5C76EBEE732}"/>
            </a:ext>
          </a:extLst>
        </xdr:cNvPr>
        <xdr:cNvSpPr/>
      </xdr:nvSpPr>
      <xdr:spPr>
        <a:xfrm>
          <a:off x="981075" y="170790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9DA4D828-D28E-4D0E-A8A9-A239CEA9AB20}"/>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ED469EA6-0440-435F-A431-149044412FFC}"/>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A14973FD-ABCE-4195-AA28-18009849CC0C}"/>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FA67E209-95DA-453C-9FED-378BB635CC22}"/>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494E76FC-0504-448B-A1A0-F8CDCE664461}"/>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100512</xdr:rowOff>
    </xdr:from>
    <xdr:to>
      <xdr:col>24</xdr:col>
      <xdr:colOff>114300</xdr:colOff>
      <xdr:row>107</xdr:row>
      <xdr:rowOff>30662</xdr:rowOff>
    </xdr:to>
    <xdr:sp macro="" textlink="">
      <xdr:nvSpPr>
        <xdr:cNvPr id="322" name="楕円 321">
          <a:extLst>
            <a:ext uri="{FF2B5EF4-FFF2-40B4-BE49-F238E27FC236}">
              <a16:creationId xmlns:a16="http://schemas.microsoft.com/office/drawing/2014/main" id="{A1F938C6-B769-4A10-B5A8-62B51B0A8F21}"/>
            </a:ext>
          </a:extLst>
        </xdr:cNvPr>
        <xdr:cNvSpPr/>
      </xdr:nvSpPr>
      <xdr:spPr>
        <a:xfrm>
          <a:off x="4124325" y="174201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78939</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596BED6D-BFFE-4C12-812D-9F108B524C77}"/>
            </a:ext>
          </a:extLst>
        </xdr:cNvPr>
        <xdr:cNvSpPr txBox="1"/>
      </xdr:nvSpPr>
      <xdr:spPr>
        <a:xfrm>
          <a:off x="4219575" y="17395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61323</xdr:rowOff>
    </xdr:from>
    <xdr:to>
      <xdr:col>20</xdr:col>
      <xdr:colOff>38100</xdr:colOff>
      <xdr:row>106</xdr:row>
      <xdr:rowOff>162923</xdr:rowOff>
    </xdr:to>
    <xdr:sp macro="" textlink="">
      <xdr:nvSpPr>
        <xdr:cNvPr id="324" name="楕円 323">
          <a:extLst>
            <a:ext uri="{FF2B5EF4-FFF2-40B4-BE49-F238E27FC236}">
              <a16:creationId xmlns:a16="http://schemas.microsoft.com/office/drawing/2014/main" id="{4C0E92CB-F55B-4D63-856F-5E2F0B096663}"/>
            </a:ext>
          </a:extLst>
        </xdr:cNvPr>
        <xdr:cNvSpPr/>
      </xdr:nvSpPr>
      <xdr:spPr>
        <a:xfrm>
          <a:off x="3381375" y="1738094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112123</xdr:rowOff>
    </xdr:from>
    <xdr:to>
      <xdr:col>24</xdr:col>
      <xdr:colOff>63500</xdr:colOff>
      <xdr:row>106</xdr:row>
      <xdr:rowOff>151312</xdr:rowOff>
    </xdr:to>
    <xdr:cxnSp macro="">
      <xdr:nvCxnSpPr>
        <xdr:cNvPr id="325" name="直線コネクタ 324">
          <a:extLst>
            <a:ext uri="{FF2B5EF4-FFF2-40B4-BE49-F238E27FC236}">
              <a16:creationId xmlns:a16="http://schemas.microsoft.com/office/drawing/2014/main" id="{E7FE81BE-8CDA-4AC7-991A-E7449B6CCE0F}"/>
            </a:ext>
          </a:extLst>
        </xdr:cNvPr>
        <xdr:cNvCxnSpPr/>
      </xdr:nvCxnSpPr>
      <xdr:spPr>
        <a:xfrm>
          <a:off x="3429000" y="17428573"/>
          <a:ext cx="752475"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22134</xdr:rowOff>
    </xdr:from>
    <xdr:to>
      <xdr:col>15</xdr:col>
      <xdr:colOff>101600</xdr:colOff>
      <xdr:row>106</xdr:row>
      <xdr:rowOff>123734</xdr:rowOff>
    </xdr:to>
    <xdr:sp macro="" textlink="">
      <xdr:nvSpPr>
        <xdr:cNvPr id="326" name="楕円 325">
          <a:extLst>
            <a:ext uri="{FF2B5EF4-FFF2-40B4-BE49-F238E27FC236}">
              <a16:creationId xmlns:a16="http://schemas.microsoft.com/office/drawing/2014/main" id="{0006ED06-74A5-4259-A8B6-CF88ED9FC5C7}"/>
            </a:ext>
          </a:extLst>
        </xdr:cNvPr>
        <xdr:cNvSpPr/>
      </xdr:nvSpPr>
      <xdr:spPr>
        <a:xfrm>
          <a:off x="2571750" y="1733858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72934</xdr:rowOff>
    </xdr:from>
    <xdr:to>
      <xdr:col>19</xdr:col>
      <xdr:colOff>177800</xdr:colOff>
      <xdr:row>106</xdr:row>
      <xdr:rowOff>112123</xdr:rowOff>
    </xdr:to>
    <xdr:cxnSp macro="">
      <xdr:nvCxnSpPr>
        <xdr:cNvPr id="327" name="直線コネクタ 326">
          <a:extLst>
            <a:ext uri="{FF2B5EF4-FFF2-40B4-BE49-F238E27FC236}">
              <a16:creationId xmlns:a16="http://schemas.microsoft.com/office/drawing/2014/main" id="{B1BACA25-FF77-4EF8-AB10-CECA2FBAA929}"/>
            </a:ext>
          </a:extLst>
        </xdr:cNvPr>
        <xdr:cNvCxnSpPr/>
      </xdr:nvCxnSpPr>
      <xdr:spPr>
        <a:xfrm>
          <a:off x="2619375" y="17386209"/>
          <a:ext cx="809625" cy="4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156029</xdr:rowOff>
    </xdr:from>
    <xdr:to>
      <xdr:col>10</xdr:col>
      <xdr:colOff>165100</xdr:colOff>
      <xdr:row>106</xdr:row>
      <xdr:rowOff>86179</xdr:rowOff>
    </xdr:to>
    <xdr:sp macro="" textlink="">
      <xdr:nvSpPr>
        <xdr:cNvPr id="328" name="楕円 327">
          <a:extLst>
            <a:ext uri="{FF2B5EF4-FFF2-40B4-BE49-F238E27FC236}">
              <a16:creationId xmlns:a16="http://schemas.microsoft.com/office/drawing/2014/main" id="{83DA55E2-8EB8-4595-A364-7275482F35ED}"/>
            </a:ext>
          </a:extLst>
        </xdr:cNvPr>
        <xdr:cNvSpPr/>
      </xdr:nvSpPr>
      <xdr:spPr>
        <a:xfrm>
          <a:off x="1781175" y="173042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35379</xdr:rowOff>
    </xdr:from>
    <xdr:to>
      <xdr:col>15</xdr:col>
      <xdr:colOff>50800</xdr:colOff>
      <xdr:row>106</xdr:row>
      <xdr:rowOff>72934</xdr:rowOff>
    </xdr:to>
    <xdr:cxnSp macro="">
      <xdr:nvCxnSpPr>
        <xdr:cNvPr id="329" name="直線コネクタ 328">
          <a:extLst>
            <a:ext uri="{FF2B5EF4-FFF2-40B4-BE49-F238E27FC236}">
              <a16:creationId xmlns:a16="http://schemas.microsoft.com/office/drawing/2014/main" id="{D126F104-331B-493E-BA9A-B39704443034}"/>
            </a:ext>
          </a:extLst>
        </xdr:cNvPr>
        <xdr:cNvCxnSpPr/>
      </xdr:nvCxnSpPr>
      <xdr:spPr>
        <a:xfrm>
          <a:off x="1828800" y="17351829"/>
          <a:ext cx="790575" cy="34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129902</xdr:rowOff>
    </xdr:from>
    <xdr:to>
      <xdr:col>6</xdr:col>
      <xdr:colOff>38100</xdr:colOff>
      <xdr:row>106</xdr:row>
      <xdr:rowOff>60052</xdr:rowOff>
    </xdr:to>
    <xdr:sp macro="" textlink="">
      <xdr:nvSpPr>
        <xdr:cNvPr id="330" name="楕円 329">
          <a:extLst>
            <a:ext uri="{FF2B5EF4-FFF2-40B4-BE49-F238E27FC236}">
              <a16:creationId xmlns:a16="http://schemas.microsoft.com/office/drawing/2014/main" id="{D57CF820-F939-44F9-991D-DDEA9989814B}"/>
            </a:ext>
          </a:extLst>
        </xdr:cNvPr>
        <xdr:cNvSpPr/>
      </xdr:nvSpPr>
      <xdr:spPr>
        <a:xfrm>
          <a:off x="981075" y="1727172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9252</xdr:rowOff>
    </xdr:from>
    <xdr:to>
      <xdr:col>10</xdr:col>
      <xdr:colOff>114300</xdr:colOff>
      <xdr:row>106</xdr:row>
      <xdr:rowOff>35379</xdr:rowOff>
    </xdr:to>
    <xdr:cxnSp macro="">
      <xdr:nvCxnSpPr>
        <xdr:cNvPr id="331" name="直線コネクタ 330">
          <a:extLst>
            <a:ext uri="{FF2B5EF4-FFF2-40B4-BE49-F238E27FC236}">
              <a16:creationId xmlns:a16="http://schemas.microsoft.com/office/drawing/2014/main" id="{43F5E09F-A05C-4710-80BA-A75E9390F268}"/>
            </a:ext>
          </a:extLst>
        </xdr:cNvPr>
        <xdr:cNvCxnSpPr/>
      </xdr:nvCxnSpPr>
      <xdr:spPr>
        <a:xfrm>
          <a:off x="1028700" y="17328877"/>
          <a:ext cx="800100" cy="22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119034</xdr:rowOff>
    </xdr:from>
    <xdr:ext cx="405111" cy="259045"/>
    <xdr:sp macro="" textlink="">
      <xdr:nvSpPr>
        <xdr:cNvPr id="332" name="n_1aveValue【市民会館】&#10;有形固定資産減価償却率">
          <a:extLst>
            <a:ext uri="{FF2B5EF4-FFF2-40B4-BE49-F238E27FC236}">
              <a16:creationId xmlns:a16="http://schemas.microsoft.com/office/drawing/2014/main" id="{976FC390-0B80-46C8-8FF0-2E1CA54AE3EA}"/>
            </a:ext>
          </a:extLst>
        </xdr:cNvPr>
        <xdr:cNvSpPr txBox="1"/>
      </xdr:nvSpPr>
      <xdr:spPr>
        <a:xfrm>
          <a:off x="3239144" y="16924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333" name="n_2aveValue【市民会館】&#10;有形固定資産減価償却率">
          <a:extLst>
            <a:ext uri="{FF2B5EF4-FFF2-40B4-BE49-F238E27FC236}">
              <a16:creationId xmlns:a16="http://schemas.microsoft.com/office/drawing/2014/main" id="{FC138FDF-5785-425A-A25E-8B21A1879FA8}"/>
            </a:ext>
          </a:extLst>
        </xdr:cNvPr>
        <xdr:cNvSpPr txBox="1"/>
      </xdr:nvSpPr>
      <xdr:spPr>
        <a:xfrm>
          <a:off x="2439044" y="16885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334" name="n_3aveValue【市民会館】&#10;有形固定資産減価償却率">
          <a:extLst>
            <a:ext uri="{FF2B5EF4-FFF2-40B4-BE49-F238E27FC236}">
              <a16:creationId xmlns:a16="http://schemas.microsoft.com/office/drawing/2014/main" id="{382C3679-D485-418C-B19D-706AC41DDD2E}"/>
            </a:ext>
          </a:extLst>
        </xdr:cNvPr>
        <xdr:cNvSpPr txBox="1"/>
      </xdr:nvSpPr>
      <xdr:spPr>
        <a:xfrm>
          <a:off x="1648469" y="16857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55353</xdr:rowOff>
    </xdr:from>
    <xdr:ext cx="405111" cy="259045"/>
    <xdr:sp macro="" textlink="">
      <xdr:nvSpPr>
        <xdr:cNvPr id="335" name="n_4aveValue【市民会館】&#10;有形固定資産減価償却率">
          <a:extLst>
            <a:ext uri="{FF2B5EF4-FFF2-40B4-BE49-F238E27FC236}">
              <a16:creationId xmlns:a16="http://schemas.microsoft.com/office/drawing/2014/main" id="{36E2515C-F869-40CE-818F-13322BC78380}"/>
            </a:ext>
          </a:extLst>
        </xdr:cNvPr>
        <xdr:cNvSpPr txBox="1"/>
      </xdr:nvSpPr>
      <xdr:spPr>
        <a:xfrm>
          <a:off x="848369" y="16857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154050</xdr:rowOff>
    </xdr:from>
    <xdr:ext cx="405111" cy="259045"/>
    <xdr:sp macro="" textlink="">
      <xdr:nvSpPr>
        <xdr:cNvPr id="336" name="n_1mainValue【市民会館】&#10;有形固定資産減価償却率">
          <a:extLst>
            <a:ext uri="{FF2B5EF4-FFF2-40B4-BE49-F238E27FC236}">
              <a16:creationId xmlns:a16="http://schemas.microsoft.com/office/drawing/2014/main" id="{5577DA5B-08AD-45D1-B6EB-7F71C2B024A1}"/>
            </a:ext>
          </a:extLst>
        </xdr:cNvPr>
        <xdr:cNvSpPr txBox="1"/>
      </xdr:nvSpPr>
      <xdr:spPr>
        <a:xfrm>
          <a:off x="3239144" y="17470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114861</xdr:rowOff>
    </xdr:from>
    <xdr:ext cx="405111" cy="259045"/>
    <xdr:sp macro="" textlink="">
      <xdr:nvSpPr>
        <xdr:cNvPr id="337" name="n_2mainValue【市民会館】&#10;有形固定資産減価償却率">
          <a:extLst>
            <a:ext uri="{FF2B5EF4-FFF2-40B4-BE49-F238E27FC236}">
              <a16:creationId xmlns:a16="http://schemas.microsoft.com/office/drawing/2014/main" id="{50260AB1-3B70-4852-87AB-B8BC7D85926D}"/>
            </a:ext>
          </a:extLst>
        </xdr:cNvPr>
        <xdr:cNvSpPr txBox="1"/>
      </xdr:nvSpPr>
      <xdr:spPr>
        <a:xfrm>
          <a:off x="2439044" y="17431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77306</xdr:rowOff>
    </xdr:from>
    <xdr:ext cx="405111" cy="259045"/>
    <xdr:sp macro="" textlink="">
      <xdr:nvSpPr>
        <xdr:cNvPr id="338" name="n_3mainValue【市民会館】&#10;有形固定資産減価償却率">
          <a:extLst>
            <a:ext uri="{FF2B5EF4-FFF2-40B4-BE49-F238E27FC236}">
              <a16:creationId xmlns:a16="http://schemas.microsoft.com/office/drawing/2014/main" id="{552109B8-5634-4065-A574-4BF00D9E54DE}"/>
            </a:ext>
          </a:extLst>
        </xdr:cNvPr>
        <xdr:cNvSpPr txBox="1"/>
      </xdr:nvSpPr>
      <xdr:spPr>
        <a:xfrm>
          <a:off x="1648469" y="17393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51179</xdr:rowOff>
    </xdr:from>
    <xdr:ext cx="405111" cy="259045"/>
    <xdr:sp macro="" textlink="">
      <xdr:nvSpPr>
        <xdr:cNvPr id="339" name="n_4mainValue【市民会館】&#10;有形固定資産減価償却率">
          <a:extLst>
            <a:ext uri="{FF2B5EF4-FFF2-40B4-BE49-F238E27FC236}">
              <a16:creationId xmlns:a16="http://schemas.microsoft.com/office/drawing/2014/main" id="{2AA06310-4EC7-4D99-B8E1-DC49DBFDCBF9}"/>
            </a:ext>
          </a:extLst>
        </xdr:cNvPr>
        <xdr:cNvSpPr txBox="1"/>
      </xdr:nvSpPr>
      <xdr:spPr>
        <a:xfrm>
          <a:off x="848369" y="1736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BC0B8AF5-3F8F-45E4-A38E-33033676CA08}"/>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3609138D-72CF-41CC-9B62-83B06DD9DB00}"/>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DEDCA305-011F-49A4-ADCB-8EEF3FD409EB}"/>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20695E13-3421-466A-BA4C-E5EE1C6F90FC}"/>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B9C38208-4CF2-45B6-A0AF-B7EE60409CC7}"/>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ED979328-0B97-4D77-8407-2DE2BCFACEEA}"/>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8935D9EA-F84F-4422-AC53-BF577F704673}"/>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DF8C5799-FD2F-4DEE-92F8-97212397EB9A}"/>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538FAAB1-B7B4-478C-864E-BB283EF69A31}"/>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AD15FF60-5192-4349-98B1-BCD046B0BB28}"/>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0" name="直線コネクタ 349">
          <a:extLst>
            <a:ext uri="{FF2B5EF4-FFF2-40B4-BE49-F238E27FC236}">
              <a16:creationId xmlns:a16="http://schemas.microsoft.com/office/drawing/2014/main" id="{FE9EEAE0-E0F0-498D-BFB3-805DCE45A21C}"/>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1" name="テキスト ボックス 350">
          <a:extLst>
            <a:ext uri="{FF2B5EF4-FFF2-40B4-BE49-F238E27FC236}">
              <a16:creationId xmlns:a16="http://schemas.microsoft.com/office/drawing/2014/main" id="{B6C876D9-4505-4B26-8D2E-26796D9FAC37}"/>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2" name="直線コネクタ 351">
          <a:extLst>
            <a:ext uri="{FF2B5EF4-FFF2-40B4-BE49-F238E27FC236}">
              <a16:creationId xmlns:a16="http://schemas.microsoft.com/office/drawing/2014/main" id="{5526625D-A576-4568-B6C7-651E22EADC8F}"/>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3" name="テキスト ボックス 352">
          <a:extLst>
            <a:ext uri="{FF2B5EF4-FFF2-40B4-BE49-F238E27FC236}">
              <a16:creationId xmlns:a16="http://schemas.microsoft.com/office/drawing/2014/main" id="{E731BE7B-DC38-4639-8088-2E8DE40171C6}"/>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4" name="直線コネクタ 353">
          <a:extLst>
            <a:ext uri="{FF2B5EF4-FFF2-40B4-BE49-F238E27FC236}">
              <a16:creationId xmlns:a16="http://schemas.microsoft.com/office/drawing/2014/main" id="{4637888F-1CC1-4843-8F90-9B8C5DB2B346}"/>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5" name="テキスト ボックス 354">
          <a:extLst>
            <a:ext uri="{FF2B5EF4-FFF2-40B4-BE49-F238E27FC236}">
              <a16:creationId xmlns:a16="http://schemas.microsoft.com/office/drawing/2014/main" id="{8BE10C65-4EDE-4E35-B964-75192CFA00F8}"/>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6" name="直線コネクタ 355">
          <a:extLst>
            <a:ext uri="{FF2B5EF4-FFF2-40B4-BE49-F238E27FC236}">
              <a16:creationId xmlns:a16="http://schemas.microsoft.com/office/drawing/2014/main" id="{CF305D33-A40B-4D63-BAC1-D780CB3B35BF}"/>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7" name="テキスト ボックス 356">
          <a:extLst>
            <a:ext uri="{FF2B5EF4-FFF2-40B4-BE49-F238E27FC236}">
              <a16:creationId xmlns:a16="http://schemas.microsoft.com/office/drawing/2014/main" id="{3BB3EA56-EB52-4397-A8BF-C69935E63526}"/>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8" name="直線コネクタ 357">
          <a:extLst>
            <a:ext uri="{FF2B5EF4-FFF2-40B4-BE49-F238E27FC236}">
              <a16:creationId xmlns:a16="http://schemas.microsoft.com/office/drawing/2014/main" id="{56E07662-FCE4-4B3C-BAB0-4D9381D1FB61}"/>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9" name="テキスト ボックス 358">
          <a:extLst>
            <a:ext uri="{FF2B5EF4-FFF2-40B4-BE49-F238E27FC236}">
              <a16:creationId xmlns:a16="http://schemas.microsoft.com/office/drawing/2014/main" id="{0851AFC1-1A5D-4A1E-B163-689363A4D10C}"/>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0" name="直線コネクタ 359">
          <a:extLst>
            <a:ext uri="{FF2B5EF4-FFF2-40B4-BE49-F238E27FC236}">
              <a16:creationId xmlns:a16="http://schemas.microsoft.com/office/drawing/2014/main" id="{283BEF4F-51B2-4536-A5C1-7628A2FFD567}"/>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1" name="テキスト ボックス 360">
          <a:extLst>
            <a:ext uri="{FF2B5EF4-FFF2-40B4-BE49-F238E27FC236}">
              <a16:creationId xmlns:a16="http://schemas.microsoft.com/office/drawing/2014/main" id="{D7155965-B1F0-406D-BB7A-04D4E7747750}"/>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2" name="【市民会館】&#10;一人当たり面積グラフ枠">
          <a:extLst>
            <a:ext uri="{FF2B5EF4-FFF2-40B4-BE49-F238E27FC236}">
              <a16:creationId xmlns:a16="http://schemas.microsoft.com/office/drawing/2014/main" id="{882DCCA5-5E85-4794-B217-4F4747AB9FA2}"/>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363" name="直線コネクタ 362">
          <a:extLst>
            <a:ext uri="{FF2B5EF4-FFF2-40B4-BE49-F238E27FC236}">
              <a16:creationId xmlns:a16="http://schemas.microsoft.com/office/drawing/2014/main" id="{31B85399-F8B9-4F69-AB2E-39928F9A493C}"/>
            </a:ext>
          </a:extLst>
        </xdr:cNvPr>
        <xdr:cNvCxnSpPr/>
      </xdr:nvCxnSpPr>
      <xdr:spPr>
        <a:xfrm flipV="1">
          <a:off x="9429115" y="16524605"/>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364" name="【市民会館】&#10;一人当たり面積最小値テキスト">
          <a:extLst>
            <a:ext uri="{FF2B5EF4-FFF2-40B4-BE49-F238E27FC236}">
              <a16:creationId xmlns:a16="http://schemas.microsoft.com/office/drawing/2014/main" id="{F18E2736-BDB0-485F-8E6C-799B5F81535C}"/>
            </a:ext>
          </a:extLst>
        </xdr:cNvPr>
        <xdr:cNvSpPr txBox="1"/>
      </xdr:nvSpPr>
      <xdr:spPr>
        <a:xfrm>
          <a:off x="9467850" y="1780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365" name="直線コネクタ 364">
          <a:extLst>
            <a:ext uri="{FF2B5EF4-FFF2-40B4-BE49-F238E27FC236}">
              <a16:creationId xmlns:a16="http://schemas.microsoft.com/office/drawing/2014/main" id="{DC2D3947-2B3E-4707-A1AB-642C88F6107D}"/>
            </a:ext>
          </a:extLst>
        </xdr:cNvPr>
        <xdr:cNvCxnSpPr/>
      </xdr:nvCxnSpPr>
      <xdr:spPr>
        <a:xfrm>
          <a:off x="9363075" y="177946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366" name="【市民会館】&#10;一人当たり面積最大値テキスト">
          <a:extLst>
            <a:ext uri="{FF2B5EF4-FFF2-40B4-BE49-F238E27FC236}">
              <a16:creationId xmlns:a16="http://schemas.microsoft.com/office/drawing/2014/main" id="{13B11D81-50E9-4ACD-B170-4616C44DF98D}"/>
            </a:ext>
          </a:extLst>
        </xdr:cNvPr>
        <xdr:cNvSpPr txBox="1"/>
      </xdr:nvSpPr>
      <xdr:spPr>
        <a:xfrm>
          <a:off x="9467850" y="1629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367" name="直線コネクタ 366">
          <a:extLst>
            <a:ext uri="{FF2B5EF4-FFF2-40B4-BE49-F238E27FC236}">
              <a16:creationId xmlns:a16="http://schemas.microsoft.com/office/drawing/2014/main" id="{0BFEE5FD-241C-442D-BC7F-A5C42967CBE3}"/>
            </a:ext>
          </a:extLst>
        </xdr:cNvPr>
        <xdr:cNvCxnSpPr/>
      </xdr:nvCxnSpPr>
      <xdr:spPr>
        <a:xfrm>
          <a:off x="9363075" y="165246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368" name="【市民会館】&#10;一人当たり面積平均値テキスト">
          <a:extLst>
            <a:ext uri="{FF2B5EF4-FFF2-40B4-BE49-F238E27FC236}">
              <a16:creationId xmlns:a16="http://schemas.microsoft.com/office/drawing/2014/main" id="{FB1E2E80-31F8-4D87-8291-5878FC69FF7B}"/>
            </a:ext>
          </a:extLst>
        </xdr:cNvPr>
        <xdr:cNvSpPr txBox="1"/>
      </xdr:nvSpPr>
      <xdr:spPr>
        <a:xfrm>
          <a:off x="9467850" y="17319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369" name="フローチャート: 判断 368">
          <a:extLst>
            <a:ext uri="{FF2B5EF4-FFF2-40B4-BE49-F238E27FC236}">
              <a16:creationId xmlns:a16="http://schemas.microsoft.com/office/drawing/2014/main" id="{A4066C87-5447-4DAB-B1EC-56FE9D920348}"/>
            </a:ext>
          </a:extLst>
        </xdr:cNvPr>
        <xdr:cNvSpPr/>
      </xdr:nvSpPr>
      <xdr:spPr>
        <a:xfrm>
          <a:off x="9401175" y="1746758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370" name="フローチャート: 判断 369">
          <a:extLst>
            <a:ext uri="{FF2B5EF4-FFF2-40B4-BE49-F238E27FC236}">
              <a16:creationId xmlns:a16="http://schemas.microsoft.com/office/drawing/2014/main" id="{4F45A93B-3D6A-4F0B-A7B5-675E2AB0F0CD}"/>
            </a:ext>
          </a:extLst>
        </xdr:cNvPr>
        <xdr:cNvSpPr/>
      </xdr:nvSpPr>
      <xdr:spPr>
        <a:xfrm>
          <a:off x="8639175" y="174656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371" name="フローチャート: 判断 370">
          <a:extLst>
            <a:ext uri="{FF2B5EF4-FFF2-40B4-BE49-F238E27FC236}">
              <a16:creationId xmlns:a16="http://schemas.microsoft.com/office/drawing/2014/main" id="{65FD2551-2484-4782-B6B4-932DB060247B}"/>
            </a:ext>
          </a:extLst>
        </xdr:cNvPr>
        <xdr:cNvSpPr/>
      </xdr:nvSpPr>
      <xdr:spPr>
        <a:xfrm>
          <a:off x="7839075" y="174802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372" name="フローチャート: 判断 371">
          <a:extLst>
            <a:ext uri="{FF2B5EF4-FFF2-40B4-BE49-F238E27FC236}">
              <a16:creationId xmlns:a16="http://schemas.microsoft.com/office/drawing/2014/main" id="{DE2A73E2-A67A-40FD-B3E3-7C138BCAA304}"/>
            </a:ext>
          </a:extLst>
        </xdr:cNvPr>
        <xdr:cNvSpPr/>
      </xdr:nvSpPr>
      <xdr:spPr>
        <a:xfrm>
          <a:off x="7029450" y="17477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373" name="フローチャート: 判断 372">
          <a:extLst>
            <a:ext uri="{FF2B5EF4-FFF2-40B4-BE49-F238E27FC236}">
              <a16:creationId xmlns:a16="http://schemas.microsoft.com/office/drawing/2014/main" id="{50987F61-91EB-4D0B-893E-B9925CFA20FE}"/>
            </a:ext>
          </a:extLst>
        </xdr:cNvPr>
        <xdr:cNvSpPr/>
      </xdr:nvSpPr>
      <xdr:spPr>
        <a:xfrm>
          <a:off x="6238875" y="174758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E7B229C5-DBAA-456F-BCE9-4ADA5651D85E}"/>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D69759BC-6FE0-4339-B84B-A385E6156C82}"/>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29DB6B95-AB45-45A6-8344-C79887498CCA}"/>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873CC99D-224B-462D-AAF8-7471346FCA98}"/>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9CE94D49-8D7A-481B-83D0-FD204820555B}"/>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166370</xdr:rowOff>
    </xdr:from>
    <xdr:to>
      <xdr:col>55</xdr:col>
      <xdr:colOff>50800</xdr:colOff>
      <xdr:row>107</xdr:row>
      <xdr:rowOff>96520</xdr:rowOff>
    </xdr:to>
    <xdr:sp macro="" textlink="">
      <xdr:nvSpPr>
        <xdr:cNvPr id="379" name="楕円 378">
          <a:extLst>
            <a:ext uri="{FF2B5EF4-FFF2-40B4-BE49-F238E27FC236}">
              <a16:creationId xmlns:a16="http://schemas.microsoft.com/office/drawing/2014/main" id="{5D428770-503A-4719-838B-097C910F972D}"/>
            </a:ext>
          </a:extLst>
        </xdr:cNvPr>
        <xdr:cNvSpPr/>
      </xdr:nvSpPr>
      <xdr:spPr>
        <a:xfrm>
          <a:off x="9401175" y="1747964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144797</xdr:rowOff>
    </xdr:from>
    <xdr:ext cx="469744" cy="259045"/>
    <xdr:sp macro="" textlink="">
      <xdr:nvSpPr>
        <xdr:cNvPr id="380" name="【市民会館】&#10;一人当たり面積該当値テキスト">
          <a:extLst>
            <a:ext uri="{FF2B5EF4-FFF2-40B4-BE49-F238E27FC236}">
              <a16:creationId xmlns:a16="http://schemas.microsoft.com/office/drawing/2014/main" id="{6DF72A45-EBD1-46D5-9AB4-FAF954A25C38}"/>
            </a:ext>
          </a:extLst>
        </xdr:cNvPr>
        <xdr:cNvSpPr txBox="1"/>
      </xdr:nvSpPr>
      <xdr:spPr>
        <a:xfrm>
          <a:off x="9467850" y="1745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168275</xdr:rowOff>
    </xdr:from>
    <xdr:to>
      <xdr:col>50</xdr:col>
      <xdr:colOff>165100</xdr:colOff>
      <xdr:row>107</xdr:row>
      <xdr:rowOff>98425</xdr:rowOff>
    </xdr:to>
    <xdr:sp macro="" textlink="">
      <xdr:nvSpPr>
        <xdr:cNvPr id="381" name="楕円 380">
          <a:extLst>
            <a:ext uri="{FF2B5EF4-FFF2-40B4-BE49-F238E27FC236}">
              <a16:creationId xmlns:a16="http://schemas.microsoft.com/office/drawing/2014/main" id="{A60EE971-BA9E-4291-A08C-4BAA2C680AF7}"/>
            </a:ext>
          </a:extLst>
        </xdr:cNvPr>
        <xdr:cNvSpPr/>
      </xdr:nvSpPr>
      <xdr:spPr>
        <a:xfrm>
          <a:off x="8639175" y="174847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45720</xdr:rowOff>
    </xdr:from>
    <xdr:to>
      <xdr:col>55</xdr:col>
      <xdr:colOff>0</xdr:colOff>
      <xdr:row>107</xdr:row>
      <xdr:rowOff>47625</xdr:rowOff>
    </xdr:to>
    <xdr:cxnSp macro="">
      <xdr:nvCxnSpPr>
        <xdr:cNvPr id="382" name="直線コネクタ 381">
          <a:extLst>
            <a:ext uri="{FF2B5EF4-FFF2-40B4-BE49-F238E27FC236}">
              <a16:creationId xmlns:a16="http://schemas.microsoft.com/office/drawing/2014/main" id="{F1F9D530-6D5F-4A02-AFDD-2AF573A8C443}"/>
            </a:ext>
          </a:extLst>
        </xdr:cNvPr>
        <xdr:cNvCxnSpPr/>
      </xdr:nvCxnSpPr>
      <xdr:spPr>
        <a:xfrm flipV="1">
          <a:off x="8686800" y="1753679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166370</xdr:rowOff>
    </xdr:from>
    <xdr:to>
      <xdr:col>46</xdr:col>
      <xdr:colOff>38100</xdr:colOff>
      <xdr:row>107</xdr:row>
      <xdr:rowOff>96520</xdr:rowOff>
    </xdr:to>
    <xdr:sp macro="" textlink="">
      <xdr:nvSpPr>
        <xdr:cNvPr id="383" name="楕円 382">
          <a:extLst>
            <a:ext uri="{FF2B5EF4-FFF2-40B4-BE49-F238E27FC236}">
              <a16:creationId xmlns:a16="http://schemas.microsoft.com/office/drawing/2014/main" id="{612DDBB3-343A-4ACE-91A2-6FF463C21632}"/>
            </a:ext>
          </a:extLst>
        </xdr:cNvPr>
        <xdr:cNvSpPr/>
      </xdr:nvSpPr>
      <xdr:spPr>
        <a:xfrm>
          <a:off x="7839075" y="174796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45720</xdr:rowOff>
    </xdr:from>
    <xdr:to>
      <xdr:col>50</xdr:col>
      <xdr:colOff>114300</xdr:colOff>
      <xdr:row>107</xdr:row>
      <xdr:rowOff>47625</xdr:rowOff>
    </xdr:to>
    <xdr:cxnSp macro="">
      <xdr:nvCxnSpPr>
        <xdr:cNvPr id="384" name="直線コネクタ 383">
          <a:extLst>
            <a:ext uri="{FF2B5EF4-FFF2-40B4-BE49-F238E27FC236}">
              <a16:creationId xmlns:a16="http://schemas.microsoft.com/office/drawing/2014/main" id="{299BD877-3A2D-4069-815D-41F78B30F879}"/>
            </a:ext>
          </a:extLst>
        </xdr:cNvPr>
        <xdr:cNvCxnSpPr/>
      </xdr:nvCxnSpPr>
      <xdr:spPr>
        <a:xfrm>
          <a:off x="7886700" y="1753679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168275</xdr:rowOff>
    </xdr:from>
    <xdr:to>
      <xdr:col>41</xdr:col>
      <xdr:colOff>101600</xdr:colOff>
      <xdr:row>107</xdr:row>
      <xdr:rowOff>98425</xdr:rowOff>
    </xdr:to>
    <xdr:sp macro="" textlink="">
      <xdr:nvSpPr>
        <xdr:cNvPr id="385" name="楕円 384">
          <a:extLst>
            <a:ext uri="{FF2B5EF4-FFF2-40B4-BE49-F238E27FC236}">
              <a16:creationId xmlns:a16="http://schemas.microsoft.com/office/drawing/2014/main" id="{A29CAC1C-5B6F-45CD-AAEE-1F81F8B6C92A}"/>
            </a:ext>
          </a:extLst>
        </xdr:cNvPr>
        <xdr:cNvSpPr/>
      </xdr:nvSpPr>
      <xdr:spPr>
        <a:xfrm>
          <a:off x="7029450" y="174847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45720</xdr:rowOff>
    </xdr:from>
    <xdr:to>
      <xdr:col>45</xdr:col>
      <xdr:colOff>177800</xdr:colOff>
      <xdr:row>107</xdr:row>
      <xdr:rowOff>47625</xdr:rowOff>
    </xdr:to>
    <xdr:cxnSp macro="">
      <xdr:nvCxnSpPr>
        <xdr:cNvPr id="386" name="直線コネクタ 385">
          <a:extLst>
            <a:ext uri="{FF2B5EF4-FFF2-40B4-BE49-F238E27FC236}">
              <a16:creationId xmlns:a16="http://schemas.microsoft.com/office/drawing/2014/main" id="{4A87E731-21C6-49D7-8B1A-410CD9239BEE}"/>
            </a:ext>
          </a:extLst>
        </xdr:cNvPr>
        <xdr:cNvCxnSpPr/>
      </xdr:nvCxnSpPr>
      <xdr:spPr>
        <a:xfrm flipV="1">
          <a:off x="7077075" y="1753679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170180</xdr:rowOff>
    </xdr:from>
    <xdr:to>
      <xdr:col>36</xdr:col>
      <xdr:colOff>165100</xdr:colOff>
      <xdr:row>107</xdr:row>
      <xdr:rowOff>100330</xdr:rowOff>
    </xdr:to>
    <xdr:sp macro="" textlink="">
      <xdr:nvSpPr>
        <xdr:cNvPr id="387" name="楕円 386">
          <a:extLst>
            <a:ext uri="{FF2B5EF4-FFF2-40B4-BE49-F238E27FC236}">
              <a16:creationId xmlns:a16="http://schemas.microsoft.com/office/drawing/2014/main" id="{CEF28811-72F5-473F-9746-FB6A978D8346}"/>
            </a:ext>
          </a:extLst>
        </xdr:cNvPr>
        <xdr:cNvSpPr/>
      </xdr:nvSpPr>
      <xdr:spPr>
        <a:xfrm>
          <a:off x="6238875" y="174866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47625</xdr:rowOff>
    </xdr:from>
    <xdr:to>
      <xdr:col>41</xdr:col>
      <xdr:colOff>50800</xdr:colOff>
      <xdr:row>107</xdr:row>
      <xdr:rowOff>49530</xdr:rowOff>
    </xdr:to>
    <xdr:cxnSp macro="">
      <xdr:nvCxnSpPr>
        <xdr:cNvPr id="388" name="直線コネクタ 387">
          <a:extLst>
            <a:ext uri="{FF2B5EF4-FFF2-40B4-BE49-F238E27FC236}">
              <a16:creationId xmlns:a16="http://schemas.microsoft.com/office/drawing/2014/main" id="{429ADAED-A8A4-41AC-A575-EE67BBE96EF3}"/>
            </a:ext>
          </a:extLst>
        </xdr:cNvPr>
        <xdr:cNvCxnSpPr/>
      </xdr:nvCxnSpPr>
      <xdr:spPr>
        <a:xfrm flipV="1">
          <a:off x="6286500" y="17532350"/>
          <a:ext cx="7905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389" name="n_1aveValue【市民会館】&#10;一人当たり面積">
          <a:extLst>
            <a:ext uri="{FF2B5EF4-FFF2-40B4-BE49-F238E27FC236}">
              <a16:creationId xmlns:a16="http://schemas.microsoft.com/office/drawing/2014/main" id="{0F55D51B-9448-4ED6-81D9-E5148FAA2A11}"/>
            </a:ext>
          </a:extLst>
        </xdr:cNvPr>
        <xdr:cNvSpPr txBox="1"/>
      </xdr:nvSpPr>
      <xdr:spPr>
        <a:xfrm>
          <a:off x="8458277" y="1724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390" name="n_2aveValue【市民会館】&#10;一人当たり面積">
          <a:extLst>
            <a:ext uri="{FF2B5EF4-FFF2-40B4-BE49-F238E27FC236}">
              <a16:creationId xmlns:a16="http://schemas.microsoft.com/office/drawing/2014/main" id="{AF7BD0CF-E09F-4944-B348-55A25E7D4799}"/>
            </a:ext>
          </a:extLst>
        </xdr:cNvPr>
        <xdr:cNvSpPr txBox="1"/>
      </xdr:nvSpPr>
      <xdr:spPr>
        <a:xfrm>
          <a:off x="7677227" y="1724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391" name="n_3aveValue【市民会館】&#10;一人当たり面積">
          <a:extLst>
            <a:ext uri="{FF2B5EF4-FFF2-40B4-BE49-F238E27FC236}">
              <a16:creationId xmlns:a16="http://schemas.microsoft.com/office/drawing/2014/main" id="{7242DF70-6363-4EF7-85B0-71A86A31C00D}"/>
            </a:ext>
          </a:extLst>
        </xdr:cNvPr>
        <xdr:cNvSpPr txBox="1"/>
      </xdr:nvSpPr>
      <xdr:spPr>
        <a:xfrm>
          <a:off x="6867602" y="1725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392" name="n_4aveValue【市民会館】&#10;一人当たり面積">
          <a:extLst>
            <a:ext uri="{FF2B5EF4-FFF2-40B4-BE49-F238E27FC236}">
              <a16:creationId xmlns:a16="http://schemas.microsoft.com/office/drawing/2014/main" id="{092BA133-0980-43DC-8984-41997070C2AE}"/>
            </a:ext>
          </a:extLst>
        </xdr:cNvPr>
        <xdr:cNvSpPr txBox="1"/>
      </xdr:nvSpPr>
      <xdr:spPr>
        <a:xfrm>
          <a:off x="6067502" y="1725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89552</xdr:rowOff>
    </xdr:from>
    <xdr:ext cx="469744" cy="259045"/>
    <xdr:sp macro="" textlink="">
      <xdr:nvSpPr>
        <xdr:cNvPr id="393" name="n_1mainValue【市民会館】&#10;一人当たり面積">
          <a:extLst>
            <a:ext uri="{FF2B5EF4-FFF2-40B4-BE49-F238E27FC236}">
              <a16:creationId xmlns:a16="http://schemas.microsoft.com/office/drawing/2014/main" id="{BB41B2D3-4910-4202-9A27-16B2C8179F2F}"/>
            </a:ext>
          </a:extLst>
        </xdr:cNvPr>
        <xdr:cNvSpPr txBox="1"/>
      </xdr:nvSpPr>
      <xdr:spPr>
        <a:xfrm>
          <a:off x="8458277" y="1757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87647</xdr:rowOff>
    </xdr:from>
    <xdr:ext cx="469744" cy="259045"/>
    <xdr:sp macro="" textlink="">
      <xdr:nvSpPr>
        <xdr:cNvPr id="394" name="n_2mainValue【市民会館】&#10;一人当たり面積">
          <a:extLst>
            <a:ext uri="{FF2B5EF4-FFF2-40B4-BE49-F238E27FC236}">
              <a16:creationId xmlns:a16="http://schemas.microsoft.com/office/drawing/2014/main" id="{954FCD24-CB8E-43F8-AC50-7C39F973D160}"/>
            </a:ext>
          </a:extLst>
        </xdr:cNvPr>
        <xdr:cNvSpPr txBox="1"/>
      </xdr:nvSpPr>
      <xdr:spPr>
        <a:xfrm>
          <a:off x="7677227" y="1757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89552</xdr:rowOff>
    </xdr:from>
    <xdr:ext cx="469744" cy="259045"/>
    <xdr:sp macro="" textlink="">
      <xdr:nvSpPr>
        <xdr:cNvPr id="395" name="n_3mainValue【市民会館】&#10;一人当たり面積">
          <a:extLst>
            <a:ext uri="{FF2B5EF4-FFF2-40B4-BE49-F238E27FC236}">
              <a16:creationId xmlns:a16="http://schemas.microsoft.com/office/drawing/2014/main" id="{5343B976-E7FE-4E94-ADE1-98F8558F8D72}"/>
            </a:ext>
          </a:extLst>
        </xdr:cNvPr>
        <xdr:cNvSpPr txBox="1"/>
      </xdr:nvSpPr>
      <xdr:spPr>
        <a:xfrm>
          <a:off x="6867602" y="1757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91457</xdr:rowOff>
    </xdr:from>
    <xdr:ext cx="469744" cy="259045"/>
    <xdr:sp macro="" textlink="">
      <xdr:nvSpPr>
        <xdr:cNvPr id="396" name="n_4mainValue【市民会館】&#10;一人当たり面積">
          <a:extLst>
            <a:ext uri="{FF2B5EF4-FFF2-40B4-BE49-F238E27FC236}">
              <a16:creationId xmlns:a16="http://schemas.microsoft.com/office/drawing/2014/main" id="{FB4E2021-BF46-4378-A1D5-FB067FFADA42}"/>
            </a:ext>
          </a:extLst>
        </xdr:cNvPr>
        <xdr:cNvSpPr txBox="1"/>
      </xdr:nvSpPr>
      <xdr:spPr>
        <a:xfrm>
          <a:off x="6067502" y="1757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F41C910C-DD9A-4A2A-97A2-B55117FAB900}"/>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A299D21F-FFBB-424D-A440-7F025711C8C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3F9058EE-C595-4231-936A-B0C7A424F204}"/>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532EA949-F289-4B8C-B8BF-D50A329E766B}"/>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6DBD8FD5-11A5-4ED5-9458-6D0C214467CF}"/>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F7D2E1E7-0CB9-4D57-90A5-DADFC2F98585}"/>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D9495945-2E31-4854-8FD1-4BDFB5B991E0}"/>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FCB8C135-766F-4C5D-B66E-A650EEA2F6E5}"/>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C5273A75-7F1B-48D5-9633-8DA15841F125}"/>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831460F5-03BF-4260-BF8B-FD3E4BB3FCAD}"/>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DB144562-3A83-4FE6-9AEC-B68AF6268FCE}"/>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E8697718-47AC-4D4F-BD40-B70DF802542F}"/>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23ACF348-F352-4A89-B4D9-8CDFE5FA1057}"/>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8E3E332D-685B-4B19-B7EB-C22B90A43E63}"/>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25B4B203-BB57-4B13-986B-2B30ECC635C2}"/>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C498CC6A-8A7C-49AA-BDB1-0CE4B7185E73}"/>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668C61E3-99D4-4C4D-8EC4-6E8CF2201926}"/>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8C08C867-763B-41C1-81D8-3CDE356A3538}"/>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B46A3000-3F36-4743-A5D3-DABA89DC383E}"/>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7664D055-1061-4732-B237-5DAB16EBFAFA}"/>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2513C337-A97E-4473-933A-3AAC87395709}"/>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C1285A16-856A-45A9-A7C1-0549BD9FF4B8}"/>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13F99C1F-6A78-41AD-9B94-8FDBECAE02F3}"/>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2CDD6A8E-BAAE-4687-9CD4-9FF3661BF141}"/>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一般廃棄物処理施設】&#10;有形固定資産減価償却率グラフ枠">
          <a:extLst>
            <a:ext uri="{FF2B5EF4-FFF2-40B4-BE49-F238E27FC236}">
              <a16:creationId xmlns:a16="http://schemas.microsoft.com/office/drawing/2014/main" id="{F381E6E9-F79C-447A-87E0-F6955FFCA749}"/>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82F240A7-EE29-44AD-82D8-BACD689BCDEE}"/>
            </a:ext>
          </a:extLst>
        </xdr:cNvPr>
        <xdr:cNvCxnSpPr/>
      </xdr:nvCxnSpPr>
      <xdr:spPr>
        <a:xfrm flipV="1">
          <a:off x="14696439" y="5430883"/>
          <a:ext cx="0" cy="1472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一般廃棄物処理施設】&#10;有形固定資産減価償却率最小値テキスト">
          <a:extLst>
            <a:ext uri="{FF2B5EF4-FFF2-40B4-BE49-F238E27FC236}">
              <a16:creationId xmlns:a16="http://schemas.microsoft.com/office/drawing/2014/main" id="{28662602-2D76-48CD-B75E-3651614EADC8}"/>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25F23253-7AB9-4B94-B098-839B2B6BF296}"/>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5" name="【一般廃棄物処理施設】&#10;有形固定資産減価償却率最大値テキスト">
          <a:extLst>
            <a:ext uri="{FF2B5EF4-FFF2-40B4-BE49-F238E27FC236}">
              <a16:creationId xmlns:a16="http://schemas.microsoft.com/office/drawing/2014/main" id="{604DBFC7-6364-4422-8EFC-F8EAB689B8CC}"/>
            </a:ext>
          </a:extLst>
        </xdr:cNvPr>
        <xdr:cNvSpPr txBox="1"/>
      </xdr:nvSpPr>
      <xdr:spPr>
        <a:xfrm>
          <a:off x="14735175" y="52188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6" name="直線コネクタ 425">
          <a:extLst>
            <a:ext uri="{FF2B5EF4-FFF2-40B4-BE49-F238E27FC236}">
              <a16:creationId xmlns:a16="http://schemas.microsoft.com/office/drawing/2014/main" id="{94417B8B-CCE7-46E9-896D-D1093B8C2BEB}"/>
            </a:ext>
          </a:extLst>
        </xdr:cNvPr>
        <xdr:cNvCxnSpPr/>
      </xdr:nvCxnSpPr>
      <xdr:spPr>
        <a:xfrm>
          <a:off x="14611350" y="54308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427" name="【一般廃棄物処理施設】&#10;有形固定資産減価償却率平均値テキスト">
          <a:extLst>
            <a:ext uri="{FF2B5EF4-FFF2-40B4-BE49-F238E27FC236}">
              <a16:creationId xmlns:a16="http://schemas.microsoft.com/office/drawing/2014/main" id="{7F59FB6C-3EEE-4DAA-A8F3-7F87426DB4E1}"/>
            </a:ext>
          </a:extLst>
        </xdr:cNvPr>
        <xdr:cNvSpPr txBox="1"/>
      </xdr:nvSpPr>
      <xdr:spPr>
        <a:xfrm>
          <a:off x="14735175" y="6200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28" name="フローチャート: 判断 427">
          <a:extLst>
            <a:ext uri="{FF2B5EF4-FFF2-40B4-BE49-F238E27FC236}">
              <a16:creationId xmlns:a16="http://schemas.microsoft.com/office/drawing/2014/main" id="{2AA87D95-FF16-41F0-9318-372EA916A5E9}"/>
            </a:ext>
          </a:extLst>
        </xdr:cNvPr>
        <xdr:cNvSpPr/>
      </xdr:nvSpPr>
      <xdr:spPr>
        <a:xfrm>
          <a:off x="14649450" y="62223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29" name="フローチャート: 判断 428">
          <a:extLst>
            <a:ext uri="{FF2B5EF4-FFF2-40B4-BE49-F238E27FC236}">
              <a16:creationId xmlns:a16="http://schemas.microsoft.com/office/drawing/2014/main" id="{0C90D948-F1F5-4FDB-86B1-FD932BC7EA0F}"/>
            </a:ext>
          </a:extLst>
        </xdr:cNvPr>
        <xdr:cNvSpPr/>
      </xdr:nvSpPr>
      <xdr:spPr>
        <a:xfrm>
          <a:off x="13887450" y="628595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30" name="フローチャート: 判断 429">
          <a:extLst>
            <a:ext uri="{FF2B5EF4-FFF2-40B4-BE49-F238E27FC236}">
              <a16:creationId xmlns:a16="http://schemas.microsoft.com/office/drawing/2014/main" id="{04423A1C-C4B9-4003-905C-F75B974EE3F3}"/>
            </a:ext>
          </a:extLst>
        </xdr:cNvPr>
        <xdr:cNvSpPr/>
      </xdr:nvSpPr>
      <xdr:spPr>
        <a:xfrm>
          <a:off x="13096875" y="62649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31" name="フローチャート: 判断 430">
          <a:extLst>
            <a:ext uri="{FF2B5EF4-FFF2-40B4-BE49-F238E27FC236}">
              <a16:creationId xmlns:a16="http://schemas.microsoft.com/office/drawing/2014/main" id="{7A41E5BB-326F-46D9-9B65-93806DBBE524}"/>
            </a:ext>
          </a:extLst>
        </xdr:cNvPr>
        <xdr:cNvSpPr/>
      </xdr:nvSpPr>
      <xdr:spPr>
        <a:xfrm>
          <a:off x="12296775" y="6294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32" name="フローチャート: 判断 431">
          <a:extLst>
            <a:ext uri="{FF2B5EF4-FFF2-40B4-BE49-F238E27FC236}">
              <a16:creationId xmlns:a16="http://schemas.microsoft.com/office/drawing/2014/main" id="{5E0A74D3-1A89-4253-BA55-B4D2CC9AF082}"/>
            </a:ext>
          </a:extLst>
        </xdr:cNvPr>
        <xdr:cNvSpPr/>
      </xdr:nvSpPr>
      <xdr:spPr>
        <a:xfrm>
          <a:off x="11487150" y="62958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69C8B565-5232-4E9F-B5F3-6A3E4CACEE15}"/>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208616F-1157-476B-B497-06224EB76F74}"/>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9571DA09-87B9-4D51-BE02-E5972E302335}"/>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71C91DA-7F41-400C-B7AE-039B31840D67}"/>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C1BA9D19-C731-46E1-893B-55928A2B8012}"/>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35197</xdr:rowOff>
    </xdr:from>
    <xdr:to>
      <xdr:col>85</xdr:col>
      <xdr:colOff>177800</xdr:colOff>
      <xdr:row>37</xdr:row>
      <xdr:rowOff>136797</xdr:rowOff>
    </xdr:to>
    <xdr:sp macro="" textlink="">
      <xdr:nvSpPr>
        <xdr:cNvPr id="438" name="楕円 437">
          <a:extLst>
            <a:ext uri="{FF2B5EF4-FFF2-40B4-BE49-F238E27FC236}">
              <a16:creationId xmlns:a16="http://schemas.microsoft.com/office/drawing/2014/main" id="{3191D0A2-229D-4F90-91E3-BF92D2FA1588}"/>
            </a:ext>
          </a:extLst>
        </xdr:cNvPr>
        <xdr:cNvSpPr/>
      </xdr:nvSpPr>
      <xdr:spPr>
        <a:xfrm>
          <a:off x="14649450" y="603594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58074</xdr:rowOff>
    </xdr:from>
    <xdr:ext cx="405111" cy="259045"/>
    <xdr:sp macro="" textlink="">
      <xdr:nvSpPr>
        <xdr:cNvPr id="439" name="【一般廃棄物処理施設】&#10;有形固定資産減価償却率該当値テキスト">
          <a:extLst>
            <a:ext uri="{FF2B5EF4-FFF2-40B4-BE49-F238E27FC236}">
              <a16:creationId xmlns:a16="http://schemas.microsoft.com/office/drawing/2014/main" id="{15006394-9272-4F25-83BF-7A22B8475C99}"/>
            </a:ext>
          </a:extLst>
        </xdr:cNvPr>
        <xdr:cNvSpPr txBox="1"/>
      </xdr:nvSpPr>
      <xdr:spPr>
        <a:xfrm>
          <a:off x="14735175" y="589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159294</xdr:rowOff>
    </xdr:from>
    <xdr:to>
      <xdr:col>81</xdr:col>
      <xdr:colOff>101600</xdr:colOff>
      <xdr:row>37</xdr:row>
      <xdr:rowOff>89444</xdr:rowOff>
    </xdr:to>
    <xdr:sp macro="" textlink="">
      <xdr:nvSpPr>
        <xdr:cNvPr id="440" name="楕円 439">
          <a:extLst>
            <a:ext uri="{FF2B5EF4-FFF2-40B4-BE49-F238E27FC236}">
              <a16:creationId xmlns:a16="http://schemas.microsoft.com/office/drawing/2014/main" id="{EF5CE955-D4E4-401B-823E-0B7ECC322DE1}"/>
            </a:ext>
          </a:extLst>
        </xdr:cNvPr>
        <xdr:cNvSpPr/>
      </xdr:nvSpPr>
      <xdr:spPr>
        <a:xfrm>
          <a:off x="13887450" y="600129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38644</xdr:rowOff>
    </xdr:from>
    <xdr:to>
      <xdr:col>85</xdr:col>
      <xdr:colOff>127000</xdr:colOff>
      <xdr:row>37</xdr:row>
      <xdr:rowOff>85997</xdr:rowOff>
    </xdr:to>
    <xdr:cxnSp macro="">
      <xdr:nvCxnSpPr>
        <xdr:cNvPr id="441" name="直線コネクタ 440">
          <a:extLst>
            <a:ext uri="{FF2B5EF4-FFF2-40B4-BE49-F238E27FC236}">
              <a16:creationId xmlns:a16="http://schemas.microsoft.com/office/drawing/2014/main" id="{CB48E975-0BCF-4ECB-81B3-E0817A60EB67}"/>
            </a:ext>
          </a:extLst>
        </xdr:cNvPr>
        <xdr:cNvCxnSpPr/>
      </xdr:nvCxnSpPr>
      <xdr:spPr>
        <a:xfrm>
          <a:off x="13935075" y="6039394"/>
          <a:ext cx="762000" cy="4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111942</xdr:rowOff>
    </xdr:from>
    <xdr:to>
      <xdr:col>76</xdr:col>
      <xdr:colOff>165100</xdr:colOff>
      <xdr:row>37</xdr:row>
      <xdr:rowOff>42092</xdr:rowOff>
    </xdr:to>
    <xdr:sp macro="" textlink="">
      <xdr:nvSpPr>
        <xdr:cNvPr id="442" name="楕円 441">
          <a:extLst>
            <a:ext uri="{FF2B5EF4-FFF2-40B4-BE49-F238E27FC236}">
              <a16:creationId xmlns:a16="http://schemas.microsoft.com/office/drawing/2014/main" id="{B2A72521-D8EF-40AA-9E90-26F198DFA893}"/>
            </a:ext>
          </a:extLst>
        </xdr:cNvPr>
        <xdr:cNvSpPr/>
      </xdr:nvSpPr>
      <xdr:spPr>
        <a:xfrm>
          <a:off x="13096875" y="595076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162742</xdr:rowOff>
    </xdr:from>
    <xdr:to>
      <xdr:col>81</xdr:col>
      <xdr:colOff>50800</xdr:colOff>
      <xdr:row>37</xdr:row>
      <xdr:rowOff>38644</xdr:rowOff>
    </xdr:to>
    <xdr:cxnSp macro="">
      <xdr:nvCxnSpPr>
        <xdr:cNvPr id="443" name="直線コネクタ 442">
          <a:extLst>
            <a:ext uri="{FF2B5EF4-FFF2-40B4-BE49-F238E27FC236}">
              <a16:creationId xmlns:a16="http://schemas.microsoft.com/office/drawing/2014/main" id="{294F9C54-A0DC-4589-8A56-E6B8B1DE10BE}"/>
            </a:ext>
          </a:extLst>
        </xdr:cNvPr>
        <xdr:cNvCxnSpPr/>
      </xdr:nvCxnSpPr>
      <xdr:spPr>
        <a:xfrm>
          <a:off x="13144500" y="5998392"/>
          <a:ext cx="790575" cy="4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113574</xdr:rowOff>
    </xdr:from>
    <xdr:to>
      <xdr:col>72</xdr:col>
      <xdr:colOff>38100</xdr:colOff>
      <xdr:row>37</xdr:row>
      <xdr:rowOff>43724</xdr:rowOff>
    </xdr:to>
    <xdr:sp macro="" textlink="">
      <xdr:nvSpPr>
        <xdr:cNvPr id="444" name="楕円 443">
          <a:extLst>
            <a:ext uri="{FF2B5EF4-FFF2-40B4-BE49-F238E27FC236}">
              <a16:creationId xmlns:a16="http://schemas.microsoft.com/office/drawing/2014/main" id="{C92AE6F5-028D-4115-8A49-B355C9325D4F}"/>
            </a:ext>
          </a:extLst>
        </xdr:cNvPr>
        <xdr:cNvSpPr/>
      </xdr:nvSpPr>
      <xdr:spPr>
        <a:xfrm>
          <a:off x="12296775" y="595239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162742</xdr:rowOff>
    </xdr:from>
    <xdr:to>
      <xdr:col>76</xdr:col>
      <xdr:colOff>114300</xdr:colOff>
      <xdr:row>36</xdr:row>
      <xdr:rowOff>164374</xdr:rowOff>
    </xdr:to>
    <xdr:cxnSp macro="">
      <xdr:nvCxnSpPr>
        <xdr:cNvPr id="445" name="直線コネクタ 444">
          <a:extLst>
            <a:ext uri="{FF2B5EF4-FFF2-40B4-BE49-F238E27FC236}">
              <a16:creationId xmlns:a16="http://schemas.microsoft.com/office/drawing/2014/main" id="{103A9778-FFE1-4E6C-A7E5-1F7605E7F5EB}"/>
            </a:ext>
          </a:extLst>
        </xdr:cNvPr>
        <xdr:cNvCxnSpPr/>
      </xdr:nvCxnSpPr>
      <xdr:spPr>
        <a:xfrm flipV="1">
          <a:off x="12344400" y="5998392"/>
          <a:ext cx="8001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17236</xdr:rowOff>
    </xdr:from>
    <xdr:to>
      <xdr:col>67</xdr:col>
      <xdr:colOff>101600</xdr:colOff>
      <xdr:row>36</xdr:row>
      <xdr:rowOff>118836</xdr:rowOff>
    </xdr:to>
    <xdr:sp macro="" textlink="">
      <xdr:nvSpPr>
        <xdr:cNvPr id="446" name="楕円 445">
          <a:extLst>
            <a:ext uri="{FF2B5EF4-FFF2-40B4-BE49-F238E27FC236}">
              <a16:creationId xmlns:a16="http://schemas.microsoft.com/office/drawing/2014/main" id="{18DF4C01-5775-4BC8-9256-400A1AA9D0D8}"/>
            </a:ext>
          </a:extLst>
        </xdr:cNvPr>
        <xdr:cNvSpPr/>
      </xdr:nvSpPr>
      <xdr:spPr>
        <a:xfrm>
          <a:off x="11487150" y="585606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68036</xdr:rowOff>
    </xdr:from>
    <xdr:to>
      <xdr:col>71</xdr:col>
      <xdr:colOff>177800</xdr:colOff>
      <xdr:row>36</xdr:row>
      <xdr:rowOff>164374</xdr:rowOff>
    </xdr:to>
    <xdr:cxnSp macro="">
      <xdr:nvCxnSpPr>
        <xdr:cNvPr id="447" name="直線コネクタ 446">
          <a:extLst>
            <a:ext uri="{FF2B5EF4-FFF2-40B4-BE49-F238E27FC236}">
              <a16:creationId xmlns:a16="http://schemas.microsoft.com/office/drawing/2014/main" id="{A96850C0-2152-4600-89C8-3EAD31254BD5}"/>
            </a:ext>
          </a:extLst>
        </xdr:cNvPr>
        <xdr:cNvCxnSpPr/>
      </xdr:nvCxnSpPr>
      <xdr:spPr>
        <a:xfrm>
          <a:off x="11534775" y="5903686"/>
          <a:ext cx="809625" cy="9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448" name="n_1aveValue【一般廃棄物処理施設】&#10;有形固定資産減価償却率">
          <a:extLst>
            <a:ext uri="{FF2B5EF4-FFF2-40B4-BE49-F238E27FC236}">
              <a16:creationId xmlns:a16="http://schemas.microsoft.com/office/drawing/2014/main" id="{6D7DDF6D-3DDB-4422-91DC-CFA39CE1C01E}"/>
            </a:ext>
          </a:extLst>
        </xdr:cNvPr>
        <xdr:cNvSpPr txBox="1"/>
      </xdr:nvSpPr>
      <xdr:spPr>
        <a:xfrm>
          <a:off x="13745219" y="6369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449" name="n_2aveValue【一般廃棄物処理施設】&#10;有形固定資産減価償却率">
          <a:extLst>
            <a:ext uri="{FF2B5EF4-FFF2-40B4-BE49-F238E27FC236}">
              <a16:creationId xmlns:a16="http://schemas.microsoft.com/office/drawing/2014/main" id="{249D225B-AA64-48EB-BA18-48715E941F9C}"/>
            </a:ext>
          </a:extLst>
        </xdr:cNvPr>
        <xdr:cNvSpPr txBox="1"/>
      </xdr:nvSpPr>
      <xdr:spPr>
        <a:xfrm>
          <a:off x="12964169" y="635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450" name="n_3aveValue【一般廃棄物処理施設】&#10;有形固定資産減価償却率">
          <a:extLst>
            <a:ext uri="{FF2B5EF4-FFF2-40B4-BE49-F238E27FC236}">
              <a16:creationId xmlns:a16="http://schemas.microsoft.com/office/drawing/2014/main" id="{F4AA2BC2-CD93-4EB1-ACCE-13A311FD2F5D}"/>
            </a:ext>
          </a:extLst>
        </xdr:cNvPr>
        <xdr:cNvSpPr txBox="1"/>
      </xdr:nvSpPr>
      <xdr:spPr>
        <a:xfrm>
          <a:off x="12164069" y="637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451" name="n_4aveValue【一般廃棄物処理施設】&#10;有形固定資産減価償却率">
          <a:extLst>
            <a:ext uri="{FF2B5EF4-FFF2-40B4-BE49-F238E27FC236}">
              <a16:creationId xmlns:a16="http://schemas.microsoft.com/office/drawing/2014/main" id="{89486E23-06FE-4025-94EE-3A62EF1F1031}"/>
            </a:ext>
          </a:extLst>
        </xdr:cNvPr>
        <xdr:cNvSpPr txBox="1"/>
      </xdr:nvSpPr>
      <xdr:spPr>
        <a:xfrm>
          <a:off x="11354444" y="6379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105971</xdr:rowOff>
    </xdr:from>
    <xdr:ext cx="405111" cy="259045"/>
    <xdr:sp macro="" textlink="">
      <xdr:nvSpPr>
        <xdr:cNvPr id="452" name="n_1mainValue【一般廃棄物処理施設】&#10;有形固定資産減価償却率">
          <a:extLst>
            <a:ext uri="{FF2B5EF4-FFF2-40B4-BE49-F238E27FC236}">
              <a16:creationId xmlns:a16="http://schemas.microsoft.com/office/drawing/2014/main" id="{B58476C8-A048-4A08-AD90-51FB7BC21E59}"/>
            </a:ext>
          </a:extLst>
        </xdr:cNvPr>
        <xdr:cNvSpPr txBox="1"/>
      </xdr:nvSpPr>
      <xdr:spPr>
        <a:xfrm>
          <a:off x="13745219" y="5779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58619</xdr:rowOff>
    </xdr:from>
    <xdr:ext cx="405111" cy="259045"/>
    <xdr:sp macro="" textlink="">
      <xdr:nvSpPr>
        <xdr:cNvPr id="453" name="n_2mainValue【一般廃棄物処理施設】&#10;有形固定資産減価償却率">
          <a:extLst>
            <a:ext uri="{FF2B5EF4-FFF2-40B4-BE49-F238E27FC236}">
              <a16:creationId xmlns:a16="http://schemas.microsoft.com/office/drawing/2014/main" id="{FC98BFA8-D112-4C56-8A1D-D83ADA89710C}"/>
            </a:ext>
          </a:extLst>
        </xdr:cNvPr>
        <xdr:cNvSpPr txBox="1"/>
      </xdr:nvSpPr>
      <xdr:spPr>
        <a:xfrm>
          <a:off x="12964169" y="573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60251</xdr:rowOff>
    </xdr:from>
    <xdr:ext cx="405111" cy="259045"/>
    <xdr:sp macro="" textlink="">
      <xdr:nvSpPr>
        <xdr:cNvPr id="454" name="n_3mainValue【一般廃棄物処理施設】&#10;有形固定資産減価償却率">
          <a:extLst>
            <a:ext uri="{FF2B5EF4-FFF2-40B4-BE49-F238E27FC236}">
              <a16:creationId xmlns:a16="http://schemas.microsoft.com/office/drawing/2014/main" id="{F2197CA8-7353-4870-A216-958FEC0CC886}"/>
            </a:ext>
          </a:extLst>
        </xdr:cNvPr>
        <xdr:cNvSpPr txBox="1"/>
      </xdr:nvSpPr>
      <xdr:spPr>
        <a:xfrm>
          <a:off x="12164069" y="573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135363</xdr:rowOff>
    </xdr:from>
    <xdr:ext cx="405111" cy="259045"/>
    <xdr:sp macro="" textlink="">
      <xdr:nvSpPr>
        <xdr:cNvPr id="455" name="n_4mainValue【一般廃棄物処理施設】&#10;有形固定資産減価償却率">
          <a:extLst>
            <a:ext uri="{FF2B5EF4-FFF2-40B4-BE49-F238E27FC236}">
              <a16:creationId xmlns:a16="http://schemas.microsoft.com/office/drawing/2014/main" id="{B9C36162-6B0B-46DE-8413-C96881D9A164}"/>
            </a:ext>
          </a:extLst>
        </xdr:cNvPr>
        <xdr:cNvSpPr txBox="1"/>
      </xdr:nvSpPr>
      <xdr:spPr>
        <a:xfrm>
          <a:off x="11354444" y="565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FF5AAA82-30BD-454E-AFFC-DE83BAFF278F}"/>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8F21FCC3-68B1-42DD-B64A-5FB596327B02}"/>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6157C7C5-4418-4DFA-BFE8-C045F5693FB7}"/>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19908AD8-CA0A-4B1A-BBFD-5040E9AAEB22}"/>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39C1F52C-C9C1-45FA-97DF-98AC81461935}"/>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A15D476E-F9F5-4225-834E-97C427015929}"/>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FB0F7B3F-9A56-4150-88A6-5392F8CDCCA3}"/>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D164B74F-F686-4910-8415-AF0D1BF87189}"/>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4E8A4D9-7005-4B41-820A-7C16CAE85384}"/>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DC682CAC-559F-473F-864A-C62CE7F30058}"/>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a:extLst>
            <a:ext uri="{FF2B5EF4-FFF2-40B4-BE49-F238E27FC236}">
              <a16:creationId xmlns:a16="http://schemas.microsoft.com/office/drawing/2014/main" id="{531E818E-D950-4A6D-B45D-C9E473DD5E27}"/>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7" name="テキスト ボックス 466">
          <a:extLst>
            <a:ext uri="{FF2B5EF4-FFF2-40B4-BE49-F238E27FC236}">
              <a16:creationId xmlns:a16="http://schemas.microsoft.com/office/drawing/2014/main" id="{B648BFFB-F0CE-4F1B-9615-0E611153C464}"/>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a:extLst>
            <a:ext uri="{FF2B5EF4-FFF2-40B4-BE49-F238E27FC236}">
              <a16:creationId xmlns:a16="http://schemas.microsoft.com/office/drawing/2014/main" id="{C93135F5-35E9-4835-96DD-BE0DDFF285C2}"/>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9" name="テキスト ボックス 468">
          <a:extLst>
            <a:ext uri="{FF2B5EF4-FFF2-40B4-BE49-F238E27FC236}">
              <a16:creationId xmlns:a16="http://schemas.microsoft.com/office/drawing/2014/main" id="{2AB95844-6C9B-46A5-9594-74899AE93E8A}"/>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a:extLst>
            <a:ext uri="{FF2B5EF4-FFF2-40B4-BE49-F238E27FC236}">
              <a16:creationId xmlns:a16="http://schemas.microsoft.com/office/drawing/2014/main" id="{24166C8C-F158-4DFB-8BE5-B17A3570D068}"/>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1" name="テキスト ボックス 470">
          <a:extLst>
            <a:ext uri="{FF2B5EF4-FFF2-40B4-BE49-F238E27FC236}">
              <a16:creationId xmlns:a16="http://schemas.microsoft.com/office/drawing/2014/main" id="{926B9C6F-8FB7-400E-91F8-CC63EE4D772C}"/>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a:extLst>
            <a:ext uri="{FF2B5EF4-FFF2-40B4-BE49-F238E27FC236}">
              <a16:creationId xmlns:a16="http://schemas.microsoft.com/office/drawing/2014/main" id="{A5305062-057F-46B4-8E05-D8BAC82BC02B}"/>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3" name="テキスト ボックス 472">
          <a:extLst>
            <a:ext uri="{FF2B5EF4-FFF2-40B4-BE49-F238E27FC236}">
              <a16:creationId xmlns:a16="http://schemas.microsoft.com/office/drawing/2014/main" id="{6835112F-8A44-4E92-B226-6A140D174BC4}"/>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589ED96E-5CDE-42E3-BC9C-2DBB994D2393}"/>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5" name="テキスト ボックス 474">
          <a:extLst>
            <a:ext uri="{FF2B5EF4-FFF2-40B4-BE49-F238E27FC236}">
              <a16:creationId xmlns:a16="http://schemas.microsoft.com/office/drawing/2014/main" id="{C80957E0-9EF5-4CAB-AAB3-E150BE601AE2}"/>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B4936707-920D-4172-B209-F82434DE2E47}"/>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77" name="直線コネクタ 476">
          <a:extLst>
            <a:ext uri="{FF2B5EF4-FFF2-40B4-BE49-F238E27FC236}">
              <a16:creationId xmlns:a16="http://schemas.microsoft.com/office/drawing/2014/main" id="{6D09DC42-5860-4B37-A771-D0607636D36F}"/>
            </a:ext>
          </a:extLst>
        </xdr:cNvPr>
        <xdr:cNvCxnSpPr/>
      </xdr:nvCxnSpPr>
      <xdr:spPr>
        <a:xfrm flipV="1">
          <a:off x="19954239" y="5354221"/>
          <a:ext cx="0" cy="1424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478" name="【一般廃棄物処理施設】&#10;一人当たり有形固定資産（償却資産）額最小値テキスト">
          <a:extLst>
            <a:ext uri="{FF2B5EF4-FFF2-40B4-BE49-F238E27FC236}">
              <a16:creationId xmlns:a16="http://schemas.microsoft.com/office/drawing/2014/main" id="{81B34C8A-BE1C-4307-A76A-E651D9570B3C}"/>
            </a:ext>
          </a:extLst>
        </xdr:cNvPr>
        <xdr:cNvSpPr txBox="1"/>
      </xdr:nvSpPr>
      <xdr:spPr>
        <a:xfrm>
          <a:off x="19992975" y="6782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79" name="直線コネクタ 478">
          <a:extLst>
            <a:ext uri="{FF2B5EF4-FFF2-40B4-BE49-F238E27FC236}">
              <a16:creationId xmlns:a16="http://schemas.microsoft.com/office/drawing/2014/main" id="{CEA8FFEC-E594-49ED-A1E5-4B4AA9A11A5D}"/>
            </a:ext>
          </a:extLst>
        </xdr:cNvPr>
        <xdr:cNvCxnSpPr/>
      </xdr:nvCxnSpPr>
      <xdr:spPr>
        <a:xfrm>
          <a:off x="19878675" y="67791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480" name="【一般廃棄物処理施設】&#10;一人当たり有形固定資産（償却資産）額最大値テキスト">
          <a:extLst>
            <a:ext uri="{FF2B5EF4-FFF2-40B4-BE49-F238E27FC236}">
              <a16:creationId xmlns:a16="http://schemas.microsoft.com/office/drawing/2014/main" id="{228EB2B8-FDB8-4CAB-AA28-0C3D6947E009}"/>
            </a:ext>
          </a:extLst>
        </xdr:cNvPr>
        <xdr:cNvSpPr txBox="1"/>
      </xdr:nvSpPr>
      <xdr:spPr>
        <a:xfrm>
          <a:off x="19992975" y="515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81" name="直線コネクタ 480">
          <a:extLst>
            <a:ext uri="{FF2B5EF4-FFF2-40B4-BE49-F238E27FC236}">
              <a16:creationId xmlns:a16="http://schemas.microsoft.com/office/drawing/2014/main" id="{0F648E14-EAF0-405E-AB51-F3FE899CDE85}"/>
            </a:ext>
          </a:extLst>
        </xdr:cNvPr>
        <xdr:cNvCxnSpPr/>
      </xdr:nvCxnSpPr>
      <xdr:spPr>
        <a:xfrm>
          <a:off x="19878675" y="53542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482" name="【一般廃棄物処理施設】&#10;一人当たり有形固定資産（償却資産）額平均値テキスト">
          <a:extLst>
            <a:ext uri="{FF2B5EF4-FFF2-40B4-BE49-F238E27FC236}">
              <a16:creationId xmlns:a16="http://schemas.microsoft.com/office/drawing/2014/main" id="{A5B71508-BDF1-4303-B162-E2D45FBBD49F}"/>
            </a:ext>
          </a:extLst>
        </xdr:cNvPr>
        <xdr:cNvSpPr txBox="1"/>
      </xdr:nvSpPr>
      <xdr:spPr>
        <a:xfrm>
          <a:off x="19992975" y="63884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483" name="フローチャート: 判断 482">
          <a:extLst>
            <a:ext uri="{FF2B5EF4-FFF2-40B4-BE49-F238E27FC236}">
              <a16:creationId xmlns:a16="http://schemas.microsoft.com/office/drawing/2014/main" id="{1B9DED4B-9A38-445A-A91F-87559FE86B6F}"/>
            </a:ext>
          </a:extLst>
        </xdr:cNvPr>
        <xdr:cNvSpPr/>
      </xdr:nvSpPr>
      <xdr:spPr>
        <a:xfrm>
          <a:off x="19897725" y="65338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484" name="フローチャート: 判断 483">
          <a:extLst>
            <a:ext uri="{FF2B5EF4-FFF2-40B4-BE49-F238E27FC236}">
              <a16:creationId xmlns:a16="http://schemas.microsoft.com/office/drawing/2014/main" id="{508FA2E3-37DE-4955-8BF0-20D683D814FC}"/>
            </a:ext>
          </a:extLst>
        </xdr:cNvPr>
        <xdr:cNvSpPr/>
      </xdr:nvSpPr>
      <xdr:spPr>
        <a:xfrm>
          <a:off x="19154775" y="65414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485" name="フローチャート: 判断 484">
          <a:extLst>
            <a:ext uri="{FF2B5EF4-FFF2-40B4-BE49-F238E27FC236}">
              <a16:creationId xmlns:a16="http://schemas.microsoft.com/office/drawing/2014/main" id="{649D8550-758D-42D2-9222-0BAE8E05F402}"/>
            </a:ext>
          </a:extLst>
        </xdr:cNvPr>
        <xdr:cNvSpPr/>
      </xdr:nvSpPr>
      <xdr:spPr>
        <a:xfrm>
          <a:off x="18345150" y="654613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486" name="フローチャート: 判断 485">
          <a:extLst>
            <a:ext uri="{FF2B5EF4-FFF2-40B4-BE49-F238E27FC236}">
              <a16:creationId xmlns:a16="http://schemas.microsoft.com/office/drawing/2014/main" id="{2EE2F522-8ED5-4BE5-A410-A15E3B4DAA3A}"/>
            </a:ext>
          </a:extLst>
        </xdr:cNvPr>
        <xdr:cNvSpPr/>
      </xdr:nvSpPr>
      <xdr:spPr>
        <a:xfrm>
          <a:off x="17554575" y="657075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487" name="フローチャート: 判断 486">
          <a:extLst>
            <a:ext uri="{FF2B5EF4-FFF2-40B4-BE49-F238E27FC236}">
              <a16:creationId xmlns:a16="http://schemas.microsoft.com/office/drawing/2014/main" id="{01456A70-652A-415D-8555-CD9355E2C715}"/>
            </a:ext>
          </a:extLst>
        </xdr:cNvPr>
        <xdr:cNvSpPr/>
      </xdr:nvSpPr>
      <xdr:spPr>
        <a:xfrm>
          <a:off x="16754475" y="656951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BEDBFF7B-A65A-4BBD-BF5B-FAEFAF666BF8}"/>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AC974AAC-FE6B-4B86-9C26-ADE7FE2F7BE6}"/>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8B52E4D4-205E-490F-9106-1901C2019F5A}"/>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D36D10C5-0422-4EB2-8507-F408F182713B}"/>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453DBD92-8B15-4793-995E-9253F3E3AF2E}"/>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146942</xdr:rowOff>
    </xdr:from>
    <xdr:to>
      <xdr:col>116</xdr:col>
      <xdr:colOff>114300</xdr:colOff>
      <xdr:row>41</xdr:row>
      <xdr:rowOff>77092</xdr:rowOff>
    </xdr:to>
    <xdr:sp macro="" textlink="">
      <xdr:nvSpPr>
        <xdr:cNvPr id="493" name="楕円 492">
          <a:extLst>
            <a:ext uri="{FF2B5EF4-FFF2-40B4-BE49-F238E27FC236}">
              <a16:creationId xmlns:a16="http://schemas.microsoft.com/office/drawing/2014/main" id="{CED9E4C5-9B7A-4B4C-877D-95B8081B5114}"/>
            </a:ext>
          </a:extLst>
        </xdr:cNvPr>
        <xdr:cNvSpPr/>
      </xdr:nvSpPr>
      <xdr:spPr>
        <a:xfrm>
          <a:off x="19897725" y="663029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61869</xdr:rowOff>
    </xdr:from>
    <xdr:ext cx="534377" cy="259045"/>
    <xdr:sp macro="" textlink="">
      <xdr:nvSpPr>
        <xdr:cNvPr id="494" name="【一般廃棄物処理施設】&#10;一人当たり有形固定資産（償却資産）額該当値テキスト">
          <a:extLst>
            <a:ext uri="{FF2B5EF4-FFF2-40B4-BE49-F238E27FC236}">
              <a16:creationId xmlns:a16="http://schemas.microsoft.com/office/drawing/2014/main" id="{009E32C5-1D35-46F0-A743-C1E888B2976D}"/>
            </a:ext>
          </a:extLst>
        </xdr:cNvPr>
        <xdr:cNvSpPr txBox="1"/>
      </xdr:nvSpPr>
      <xdr:spPr>
        <a:xfrm>
          <a:off x="19992975" y="6551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146620</xdr:rowOff>
    </xdr:from>
    <xdr:to>
      <xdr:col>112</xdr:col>
      <xdr:colOff>38100</xdr:colOff>
      <xdr:row>41</xdr:row>
      <xdr:rowOff>76770</xdr:rowOff>
    </xdr:to>
    <xdr:sp macro="" textlink="">
      <xdr:nvSpPr>
        <xdr:cNvPr id="495" name="楕円 494">
          <a:extLst>
            <a:ext uri="{FF2B5EF4-FFF2-40B4-BE49-F238E27FC236}">
              <a16:creationId xmlns:a16="http://schemas.microsoft.com/office/drawing/2014/main" id="{F5568290-20C6-47FA-A779-7A8F756D7D86}"/>
            </a:ext>
          </a:extLst>
        </xdr:cNvPr>
        <xdr:cNvSpPr/>
      </xdr:nvSpPr>
      <xdr:spPr>
        <a:xfrm>
          <a:off x="19154775" y="66299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25970</xdr:rowOff>
    </xdr:from>
    <xdr:to>
      <xdr:col>116</xdr:col>
      <xdr:colOff>63500</xdr:colOff>
      <xdr:row>41</xdr:row>
      <xdr:rowOff>26292</xdr:rowOff>
    </xdr:to>
    <xdr:cxnSp macro="">
      <xdr:nvCxnSpPr>
        <xdr:cNvPr id="496" name="直線コネクタ 495">
          <a:extLst>
            <a:ext uri="{FF2B5EF4-FFF2-40B4-BE49-F238E27FC236}">
              <a16:creationId xmlns:a16="http://schemas.microsoft.com/office/drawing/2014/main" id="{BB8B1B13-6D3B-455D-8C16-EA75EAB19D73}"/>
            </a:ext>
          </a:extLst>
        </xdr:cNvPr>
        <xdr:cNvCxnSpPr/>
      </xdr:nvCxnSpPr>
      <xdr:spPr>
        <a:xfrm>
          <a:off x="19202400" y="6677595"/>
          <a:ext cx="752475" cy="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144942</xdr:rowOff>
    </xdr:from>
    <xdr:to>
      <xdr:col>107</xdr:col>
      <xdr:colOff>101600</xdr:colOff>
      <xdr:row>41</xdr:row>
      <xdr:rowOff>75092</xdr:rowOff>
    </xdr:to>
    <xdr:sp macro="" textlink="">
      <xdr:nvSpPr>
        <xdr:cNvPr id="497" name="楕円 496">
          <a:extLst>
            <a:ext uri="{FF2B5EF4-FFF2-40B4-BE49-F238E27FC236}">
              <a16:creationId xmlns:a16="http://schemas.microsoft.com/office/drawing/2014/main" id="{75673237-ADFD-4963-9B5C-BC056D369714}"/>
            </a:ext>
          </a:extLst>
        </xdr:cNvPr>
        <xdr:cNvSpPr/>
      </xdr:nvSpPr>
      <xdr:spPr>
        <a:xfrm>
          <a:off x="18345150" y="662829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24292</xdr:rowOff>
    </xdr:from>
    <xdr:to>
      <xdr:col>111</xdr:col>
      <xdr:colOff>177800</xdr:colOff>
      <xdr:row>41</xdr:row>
      <xdr:rowOff>25970</xdr:rowOff>
    </xdr:to>
    <xdr:cxnSp macro="">
      <xdr:nvCxnSpPr>
        <xdr:cNvPr id="498" name="直線コネクタ 497">
          <a:extLst>
            <a:ext uri="{FF2B5EF4-FFF2-40B4-BE49-F238E27FC236}">
              <a16:creationId xmlns:a16="http://schemas.microsoft.com/office/drawing/2014/main" id="{4DDD67D6-C57B-4384-A796-50DA48B7D8CC}"/>
            </a:ext>
          </a:extLst>
        </xdr:cNvPr>
        <xdr:cNvCxnSpPr/>
      </xdr:nvCxnSpPr>
      <xdr:spPr>
        <a:xfrm>
          <a:off x="18392775" y="6675917"/>
          <a:ext cx="809625" cy="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147120</xdr:rowOff>
    </xdr:from>
    <xdr:to>
      <xdr:col>102</xdr:col>
      <xdr:colOff>165100</xdr:colOff>
      <xdr:row>41</xdr:row>
      <xdr:rowOff>77270</xdr:rowOff>
    </xdr:to>
    <xdr:sp macro="" textlink="">
      <xdr:nvSpPr>
        <xdr:cNvPr id="499" name="楕円 498">
          <a:extLst>
            <a:ext uri="{FF2B5EF4-FFF2-40B4-BE49-F238E27FC236}">
              <a16:creationId xmlns:a16="http://schemas.microsoft.com/office/drawing/2014/main" id="{B8C5C1BF-1E6B-470B-ABB5-45B2B9AEC66A}"/>
            </a:ext>
          </a:extLst>
        </xdr:cNvPr>
        <xdr:cNvSpPr/>
      </xdr:nvSpPr>
      <xdr:spPr>
        <a:xfrm>
          <a:off x="17554575" y="66304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24292</xdr:rowOff>
    </xdr:from>
    <xdr:to>
      <xdr:col>107</xdr:col>
      <xdr:colOff>50800</xdr:colOff>
      <xdr:row>41</xdr:row>
      <xdr:rowOff>26470</xdr:rowOff>
    </xdr:to>
    <xdr:cxnSp macro="">
      <xdr:nvCxnSpPr>
        <xdr:cNvPr id="500" name="直線コネクタ 499">
          <a:extLst>
            <a:ext uri="{FF2B5EF4-FFF2-40B4-BE49-F238E27FC236}">
              <a16:creationId xmlns:a16="http://schemas.microsoft.com/office/drawing/2014/main" id="{BFE40B9E-0215-41AC-92D7-CFA0D971F775}"/>
            </a:ext>
          </a:extLst>
        </xdr:cNvPr>
        <xdr:cNvCxnSpPr/>
      </xdr:nvCxnSpPr>
      <xdr:spPr>
        <a:xfrm flipV="1">
          <a:off x="17602200" y="6675917"/>
          <a:ext cx="790575"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147239</xdr:rowOff>
    </xdr:from>
    <xdr:to>
      <xdr:col>98</xdr:col>
      <xdr:colOff>38100</xdr:colOff>
      <xdr:row>41</xdr:row>
      <xdr:rowOff>77389</xdr:rowOff>
    </xdr:to>
    <xdr:sp macro="" textlink="">
      <xdr:nvSpPr>
        <xdr:cNvPr id="501" name="楕円 500">
          <a:extLst>
            <a:ext uri="{FF2B5EF4-FFF2-40B4-BE49-F238E27FC236}">
              <a16:creationId xmlns:a16="http://schemas.microsoft.com/office/drawing/2014/main" id="{1A0C128E-D522-4B40-A97B-CDCAF3BFF6FD}"/>
            </a:ext>
          </a:extLst>
        </xdr:cNvPr>
        <xdr:cNvSpPr/>
      </xdr:nvSpPr>
      <xdr:spPr>
        <a:xfrm>
          <a:off x="16754475" y="66305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26470</xdr:rowOff>
    </xdr:from>
    <xdr:to>
      <xdr:col>102</xdr:col>
      <xdr:colOff>114300</xdr:colOff>
      <xdr:row>41</xdr:row>
      <xdr:rowOff>26589</xdr:rowOff>
    </xdr:to>
    <xdr:cxnSp macro="">
      <xdr:nvCxnSpPr>
        <xdr:cNvPr id="502" name="直線コネクタ 501">
          <a:extLst>
            <a:ext uri="{FF2B5EF4-FFF2-40B4-BE49-F238E27FC236}">
              <a16:creationId xmlns:a16="http://schemas.microsoft.com/office/drawing/2014/main" id="{776CBA7F-D2F9-4DF9-BA53-8797C374EE84}"/>
            </a:ext>
          </a:extLst>
        </xdr:cNvPr>
        <xdr:cNvCxnSpPr/>
      </xdr:nvCxnSpPr>
      <xdr:spPr>
        <a:xfrm flipV="1">
          <a:off x="16802100" y="6678095"/>
          <a:ext cx="800100" cy="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503" name="n_1aveValue【一般廃棄物処理施設】&#10;一人当たり有形固定資産（償却資産）額">
          <a:extLst>
            <a:ext uri="{FF2B5EF4-FFF2-40B4-BE49-F238E27FC236}">
              <a16:creationId xmlns:a16="http://schemas.microsoft.com/office/drawing/2014/main" id="{1063FBFC-805F-4462-A91A-0133187B007C}"/>
            </a:ext>
          </a:extLst>
        </xdr:cNvPr>
        <xdr:cNvSpPr txBox="1"/>
      </xdr:nvSpPr>
      <xdr:spPr>
        <a:xfrm>
          <a:off x="18944736" y="632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504" name="n_2aveValue【一般廃棄物処理施設】&#10;一人当たり有形固定資産（償却資産）額">
          <a:extLst>
            <a:ext uri="{FF2B5EF4-FFF2-40B4-BE49-F238E27FC236}">
              <a16:creationId xmlns:a16="http://schemas.microsoft.com/office/drawing/2014/main" id="{E8EDC5DB-9778-466E-B9FE-B485FF22353D}"/>
            </a:ext>
          </a:extLst>
        </xdr:cNvPr>
        <xdr:cNvSpPr txBox="1"/>
      </xdr:nvSpPr>
      <xdr:spPr>
        <a:xfrm>
          <a:off x="18163686" y="633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505" name="n_3aveValue【一般廃棄物処理施設】&#10;一人当たり有形固定資産（償却資産）額">
          <a:extLst>
            <a:ext uri="{FF2B5EF4-FFF2-40B4-BE49-F238E27FC236}">
              <a16:creationId xmlns:a16="http://schemas.microsoft.com/office/drawing/2014/main" id="{18704443-7E79-41C2-96A3-04C78E92BDCD}"/>
            </a:ext>
          </a:extLst>
        </xdr:cNvPr>
        <xdr:cNvSpPr txBox="1"/>
      </xdr:nvSpPr>
      <xdr:spPr>
        <a:xfrm>
          <a:off x="17354061" y="6355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506" name="n_4aveValue【一般廃棄物処理施設】&#10;一人当たり有形固定資産（償却資産）額">
          <a:extLst>
            <a:ext uri="{FF2B5EF4-FFF2-40B4-BE49-F238E27FC236}">
              <a16:creationId xmlns:a16="http://schemas.microsoft.com/office/drawing/2014/main" id="{B8171694-7B34-4596-8073-898E37BED4D7}"/>
            </a:ext>
          </a:extLst>
        </xdr:cNvPr>
        <xdr:cNvSpPr txBox="1"/>
      </xdr:nvSpPr>
      <xdr:spPr>
        <a:xfrm>
          <a:off x="16563486" y="635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67897</xdr:rowOff>
    </xdr:from>
    <xdr:ext cx="534377" cy="259045"/>
    <xdr:sp macro="" textlink="">
      <xdr:nvSpPr>
        <xdr:cNvPr id="507" name="n_1mainValue【一般廃棄物処理施設】&#10;一人当たり有形固定資産（償却資産）額">
          <a:extLst>
            <a:ext uri="{FF2B5EF4-FFF2-40B4-BE49-F238E27FC236}">
              <a16:creationId xmlns:a16="http://schemas.microsoft.com/office/drawing/2014/main" id="{79D19097-22F9-4BA2-BC88-407D9BF466C0}"/>
            </a:ext>
          </a:extLst>
        </xdr:cNvPr>
        <xdr:cNvSpPr txBox="1"/>
      </xdr:nvSpPr>
      <xdr:spPr>
        <a:xfrm>
          <a:off x="18944736" y="671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66219</xdr:rowOff>
    </xdr:from>
    <xdr:ext cx="534377" cy="259045"/>
    <xdr:sp macro="" textlink="">
      <xdr:nvSpPr>
        <xdr:cNvPr id="508" name="n_2mainValue【一般廃棄物処理施設】&#10;一人当たり有形固定資産（償却資産）額">
          <a:extLst>
            <a:ext uri="{FF2B5EF4-FFF2-40B4-BE49-F238E27FC236}">
              <a16:creationId xmlns:a16="http://schemas.microsoft.com/office/drawing/2014/main" id="{59CC1FB7-51A7-4764-ADB1-543606FB5212}"/>
            </a:ext>
          </a:extLst>
        </xdr:cNvPr>
        <xdr:cNvSpPr txBox="1"/>
      </xdr:nvSpPr>
      <xdr:spPr>
        <a:xfrm>
          <a:off x="18163686" y="671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68397</xdr:rowOff>
    </xdr:from>
    <xdr:ext cx="534377" cy="259045"/>
    <xdr:sp macro="" textlink="">
      <xdr:nvSpPr>
        <xdr:cNvPr id="509" name="n_3mainValue【一般廃棄物処理施設】&#10;一人当たり有形固定資産（償却資産）額">
          <a:extLst>
            <a:ext uri="{FF2B5EF4-FFF2-40B4-BE49-F238E27FC236}">
              <a16:creationId xmlns:a16="http://schemas.microsoft.com/office/drawing/2014/main" id="{364C5F56-2FDD-4FB9-92D0-61A9D792C039}"/>
            </a:ext>
          </a:extLst>
        </xdr:cNvPr>
        <xdr:cNvSpPr txBox="1"/>
      </xdr:nvSpPr>
      <xdr:spPr>
        <a:xfrm>
          <a:off x="17354061" y="671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68516</xdr:rowOff>
    </xdr:from>
    <xdr:ext cx="534377" cy="259045"/>
    <xdr:sp macro="" textlink="">
      <xdr:nvSpPr>
        <xdr:cNvPr id="510" name="n_4mainValue【一般廃棄物処理施設】&#10;一人当たり有形固定資産（償却資産）額">
          <a:extLst>
            <a:ext uri="{FF2B5EF4-FFF2-40B4-BE49-F238E27FC236}">
              <a16:creationId xmlns:a16="http://schemas.microsoft.com/office/drawing/2014/main" id="{E9908B7E-1A67-4E4D-A26B-7DAFEADB1F6E}"/>
            </a:ext>
          </a:extLst>
        </xdr:cNvPr>
        <xdr:cNvSpPr txBox="1"/>
      </xdr:nvSpPr>
      <xdr:spPr>
        <a:xfrm>
          <a:off x="16563486" y="6713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EC51AC36-5667-4AA7-80C7-A0E872D22772}"/>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BE7573C3-2226-452F-AB5F-C044ED32FA2F}"/>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0CA45F77-4E53-49B3-88B3-9ADD29736AC5}"/>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4F523C34-3951-48F9-BF4A-69D21EF31DAC}"/>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26FC7995-8E47-4197-BFD8-8044217217EB}"/>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18E249BF-BE23-4230-9CE1-6599C30BEEC0}"/>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DD59AFEF-370B-4374-951D-DD8F338CA2D8}"/>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6B72B1A6-CC32-44D2-BE80-9AF06A604363}"/>
            </a:ext>
          </a:extLst>
        </xdr:cNvPr>
        <xdr:cNvSpPr/>
      </xdr:nvSpPr>
      <xdr:spPr>
        <a:xfrm>
          <a:off x="112109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9" name="正方形/長方形 518">
          <a:extLst>
            <a:ext uri="{FF2B5EF4-FFF2-40B4-BE49-F238E27FC236}">
              <a16:creationId xmlns:a16="http://schemas.microsoft.com/office/drawing/2014/main" id="{23CE617D-07D9-46CB-A382-70FEB56661D7}"/>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0" name="正方形/長方形 519">
          <a:extLst>
            <a:ext uri="{FF2B5EF4-FFF2-40B4-BE49-F238E27FC236}">
              <a16:creationId xmlns:a16="http://schemas.microsoft.com/office/drawing/2014/main" id="{117CA499-B110-4F56-A7B1-2FE9363F4FFB}"/>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1" name="正方形/長方形 520">
          <a:extLst>
            <a:ext uri="{FF2B5EF4-FFF2-40B4-BE49-F238E27FC236}">
              <a16:creationId xmlns:a16="http://schemas.microsoft.com/office/drawing/2014/main" id="{F99D55F8-4F9C-4BEA-91C0-FBE15F468E26}"/>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2" name="正方形/長方形 521">
          <a:extLst>
            <a:ext uri="{FF2B5EF4-FFF2-40B4-BE49-F238E27FC236}">
              <a16:creationId xmlns:a16="http://schemas.microsoft.com/office/drawing/2014/main" id="{92B17C23-53A6-4755-806F-D432FEFE2BBA}"/>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3" name="正方形/長方形 522">
          <a:extLst>
            <a:ext uri="{FF2B5EF4-FFF2-40B4-BE49-F238E27FC236}">
              <a16:creationId xmlns:a16="http://schemas.microsoft.com/office/drawing/2014/main" id="{53780CC2-9100-4CAE-A386-5823BDAB9EE0}"/>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4" name="正方形/長方形 523">
          <a:extLst>
            <a:ext uri="{FF2B5EF4-FFF2-40B4-BE49-F238E27FC236}">
              <a16:creationId xmlns:a16="http://schemas.microsoft.com/office/drawing/2014/main" id="{7AFF78A9-0024-49CE-A447-7DB0BAE6D245}"/>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5" name="正方形/長方形 524">
          <a:extLst>
            <a:ext uri="{FF2B5EF4-FFF2-40B4-BE49-F238E27FC236}">
              <a16:creationId xmlns:a16="http://schemas.microsoft.com/office/drawing/2014/main" id="{B3364EA6-BB96-4B95-81A6-AEB0B3CE4719}"/>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6" name="正方形/長方形 525">
          <a:extLst>
            <a:ext uri="{FF2B5EF4-FFF2-40B4-BE49-F238E27FC236}">
              <a16:creationId xmlns:a16="http://schemas.microsoft.com/office/drawing/2014/main" id="{45722522-E798-4313-AD00-841FB53947C4}"/>
            </a:ext>
          </a:extLst>
        </xdr:cNvPr>
        <xdr:cNvSpPr/>
      </xdr:nvSpPr>
      <xdr:spPr>
        <a:xfrm>
          <a:off x="164592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CBEF401D-FF9E-4A0D-B289-F5AB4DC3A8ED}"/>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52C35346-CA04-47CE-B73D-D3A96C82F68D}"/>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C3FADBBD-6EAE-452C-8592-E9A29F7CA85B}"/>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6DA34733-9CA4-4DE1-94C7-55BD75E08048}"/>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99C3F450-8001-448A-BCC8-09DA2042F9D1}"/>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B3F2B24D-3945-4723-89BD-2BCB7F491078}"/>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75374776-EFA4-46A9-96D4-BDF6A856054A}"/>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D753B288-ED73-4F14-9255-19C3805C3D52}"/>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C37A45ED-383A-47CF-835D-10111557AC20}"/>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A5161037-F0F6-435B-B679-4B993C755393}"/>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7452CC7F-6122-4287-8396-49DE6746B0AE}"/>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8" name="直線コネクタ 537">
          <a:extLst>
            <a:ext uri="{FF2B5EF4-FFF2-40B4-BE49-F238E27FC236}">
              <a16:creationId xmlns:a16="http://schemas.microsoft.com/office/drawing/2014/main" id="{3BCB774A-737A-4C20-B694-AF0696287B1E}"/>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9" name="テキスト ボックス 538">
          <a:extLst>
            <a:ext uri="{FF2B5EF4-FFF2-40B4-BE49-F238E27FC236}">
              <a16:creationId xmlns:a16="http://schemas.microsoft.com/office/drawing/2014/main" id="{0A5E73A1-1912-46D0-96C4-B3A22DAC2C9A}"/>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0" name="直線コネクタ 539">
          <a:extLst>
            <a:ext uri="{FF2B5EF4-FFF2-40B4-BE49-F238E27FC236}">
              <a16:creationId xmlns:a16="http://schemas.microsoft.com/office/drawing/2014/main" id="{991B0AEA-E6EE-4CFD-B109-83D1FB73FA98}"/>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1" name="テキスト ボックス 540">
          <a:extLst>
            <a:ext uri="{FF2B5EF4-FFF2-40B4-BE49-F238E27FC236}">
              <a16:creationId xmlns:a16="http://schemas.microsoft.com/office/drawing/2014/main" id="{A728BE9F-7646-4487-94C1-24AF4794C360}"/>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2" name="直線コネクタ 541">
          <a:extLst>
            <a:ext uri="{FF2B5EF4-FFF2-40B4-BE49-F238E27FC236}">
              <a16:creationId xmlns:a16="http://schemas.microsoft.com/office/drawing/2014/main" id="{EED4400E-76B4-4A22-A8D9-533575435003}"/>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3" name="テキスト ボックス 542">
          <a:extLst>
            <a:ext uri="{FF2B5EF4-FFF2-40B4-BE49-F238E27FC236}">
              <a16:creationId xmlns:a16="http://schemas.microsoft.com/office/drawing/2014/main" id="{C8DBE280-7F85-4D1D-A036-B57F57B993E9}"/>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4" name="直線コネクタ 543">
          <a:extLst>
            <a:ext uri="{FF2B5EF4-FFF2-40B4-BE49-F238E27FC236}">
              <a16:creationId xmlns:a16="http://schemas.microsoft.com/office/drawing/2014/main" id="{BD4887F0-6894-4D43-9284-B02FC195246F}"/>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5" name="テキスト ボックス 544">
          <a:extLst>
            <a:ext uri="{FF2B5EF4-FFF2-40B4-BE49-F238E27FC236}">
              <a16:creationId xmlns:a16="http://schemas.microsoft.com/office/drawing/2014/main" id="{1AA1DA91-9500-4FB6-8D2A-F2C8582C6D88}"/>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6" name="直線コネクタ 545">
          <a:extLst>
            <a:ext uri="{FF2B5EF4-FFF2-40B4-BE49-F238E27FC236}">
              <a16:creationId xmlns:a16="http://schemas.microsoft.com/office/drawing/2014/main" id="{AB01FAE0-764D-4B7C-940E-0E19B5157891}"/>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7" name="テキスト ボックス 546">
          <a:extLst>
            <a:ext uri="{FF2B5EF4-FFF2-40B4-BE49-F238E27FC236}">
              <a16:creationId xmlns:a16="http://schemas.microsoft.com/office/drawing/2014/main" id="{7636FB97-51DB-488D-AA1A-5522E381D68B}"/>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8" name="直線コネクタ 547">
          <a:extLst>
            <a:ext uri="{FF2B5EF4-FFF2-40B4-BE49-F238E27FC236}">
              <a16:creationId xmlns:a16="http://schemas.microsoft.com/office/drawing/2014/main" id="{AC9F3EB4-2018-45C4-A046-500346318708}"/>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9" name="テキスト ボックス 548">
          <a:extLst>
            <a:ext uri="{FF2B5EF4-FFF2-40B4-BE49-F238E27FC236}">
              <a16:creationId xmlns:a16="http://schemas.microsoft.com/office/drawing/2014/main" id="{7695F32D-D65D-4D0C-B1E9-4E5B610C2FD1}"/>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825A018E-CBE0-4A78-9320-9B62FC197897}"/>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消防施設】&#10;有形固定資産減価償却率グラフ枠">
          <a:extLst>
            <a:ext uri="{FF2B5EF4-FFF2-40B4-BE49-F238E27FC236}">
              <a16:creationId xmlns:a16="http://schemas.microsoft.com/office/drawing/2014/main" id="{CE6E91A4-E760-4019-9381-E4F28B819607}"/>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52" name="直線コネクタ 551">
          <a:extLst>
            <a:ext uri="{FF2B5EF4-FFF2-40B4-BE49-F238E27FC236}">
              <a16:creationId xmlns:a16="http://schemas.microsoft.com/office/drawing/2014/main" id="{FA08E3A2-750D-479C-B728-B89B143D07CC}"/>
            </a:ext>
          </a:extLst>
        </xdr:cNvPr>
        <xdr:cNvCxnSpPr/>
      </xdr:nvCxnSpPr>
      <xdr:spPr>
        <a:xfrm flipV="1">
          <a:off x="14696439" y="12620444"/>
          <a:ext cx="0" cy="1473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3" name="【消防施設】&#10;有形固定資産減価償却率最小値テキスト">
          <a:extLst>
            <a:ext uri="{FF2B5EF4-FFF2-40B4-BE49-F238E27FC236}">
              <a16:creationId xmlns:a16="http://schemas.microsoft.com/office/drawing/2014/main" id="{E6EF995A-6548-4F1B-9881-CF101E9F90E2}"/>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4" name="直線コネクタ 553">
          <a:extLst>
            <a:ext uri="{FF2B5EF4-FFF2-40B4-BE49-F238E27FC236}">
              <a16:creationId xmlns:a16="http://schemas.microsoft.com/office/drawing/2014/main" id="{23D1266E-292E-411F-A90A-26980801EBCF}"/>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555" name="【消防施設】&#10;有形固定資産減価償却率最大値テキスト">
          <a:extLst>
            <a:ext uri="{FF2B5EF4-FFF2-40B4-BE49-F238E27FC236}">
              <a16:creationId xmlns:a16="http://schemas.microsoft.com/office/drawing/2014/main" id="{0C4EA48D-4038-4525-949B-00070B1D394A}"/>
            </a:ext>
          </a:extLst>
        </xdr:cNvPr>
        <xdr:cNvSpPr txBox="1"/>
      </xdr:nvSpPr>
      <xdr:spPr>
        <a:xfrm>
          <a:off x="14735175" y="124083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56" name="直線コネクタ 555">
          <a:extLst>
            <a:ext uri="{FF2B5EF4-FFF2-40B4-BE49-F238E27FC236}">
              <a16:creationId xmlns:a16="http://schemas.microsoft.com/office/drawing/2014/main" id="{1D879B5C-14D3-47D3-9A47-039F380A31C7}"/>
            </a:ext>
          </a:extLst>
        </xdr:cNvPr>
        <xdr:cNvCxnSpPr/>
      </xdr:nvCxnSpPr>
      <xdr:spPr>
        <a:xfrm>
          <a:off x="14611350" y="126204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557" name="【消防施設】&#10;有形固定資産減価償却率平均値テキスト">
          <a:extLst>
            <a:ext uri="{FF2B5EF4-FFF2-40B4-BE49-F238E27FC236}">
              <a16:creationId xmlns:a16="http://schemas.microsoft.com/office/drawing/2014/main" id="{AF2BCA15-54CE-481E-922F-A0157722F8CA}"/>
            </a:ext>
          </a:extLst>
        </xdr:cNvPr>
        <xdr:cNvSpPr txBox="1"/>
      </xdr:nvSpPr>
      <xdr:spPr>
        <a:xfrm>
          <a:off x="14735175" y="134473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558" name="フローチャート: 判断 557">
          <a:extLst>
            <a:ext uri="{FF2B5EF4-FFF2-40B4-BE49-F238E27FC236}">
              <a16:creationId xmlns:a16="http://schemas.microsoft.com/office/drawing/2014/main" id="{C5C6882C-707E-45E8-B28B-417C482EB00E}"/>
            </a:ext>
          </a:extLst>
        </xdr:cNvPr>
        <xdr:cNvSpPr/>
      </xdr:nvSpPr>
      <xdr:spPr>
        <a:xfrm>
          <a:off x="14649450" y="134593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559" name="フローチャート: 判断 558">
          <a:extLst>
            <a:ext uri="{FF2B5EF4-FFF2-40B4-BE49-F238E27FC236}">
              <a16:creationId xmlns:a16="http://schemas.microsoft.com/office/drawing/2014/main" id="{80EEE42E-A687-4416-9BD1-930C1F0E0361}"/>
            </a:ext>
          </a:extLst>
        </xdr:cNvPr>
        <xdr:cNvSpPr/>
      </xdr:nvSpPr>
      <xdr:spPr>
        <a:xfrm>
          <a:off x="13887450" y="134593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560" name="フローチャート: 判断 559">
          <a:extLst>
            <a:ext uri="{FF2B5EF4-FFF2-40B4-BE49-F238E27FC236}">
              <a16:creationId xmlns:a16="http://schemas.microsoft.com/office/drawing/2014/main" id="{7782C929-2917-4694-BA5E-7310B8883464}"/>
            </a:ext>
          </a:extLst>
        </xdr:cNvPr>
        <xdr:cNvSpPr/>
      </xdr:nvSpPr>
      <xdr:spPr>
        <a:xfrm>
          <a:off x="13096875" y="134428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561" name="フローチャート: 判断 560">
          <a:extLst>
            <a:ext uri="{FF2B5EF4-FFF2-40B4-BE49-F238E27FC236}">
              <a16:creationId xmlns:a16="http://schemas.microsoft.com/office/drawing/2014/main" id="{268B6F2D-B367-4935-906E-4F5025417062}"/>
            </a:ext>
          </a:extLst>
        </xdr:cNvPr>
        <xdr:cNvSpPr/>
      </xdr:nvSpPr>
      <xdr:spPr>
        <a:xfrm>
          <a:off x="12296775" y="1343133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562" name="フローチャート: 判断 561">
          <a:extLst>
            <a:ext uri="{FF2B5EF4-FFF2-40B4-BE49-F238E27FC236}">
              <a16:creationId xmlns:a16="http://schemas.microsoft.com/office/drawing/2014/main" id="{023DB01B-7178-41CC-B596-E4BA0B210025}"/>
            </a:ext>
          </a:extLst>
        </xdr:cNvPr>
        <xdr:cNvSpPr/>
      </xdr:nvSpPr>
      <xdr:spPr>
        <a:xfrm>
          <a:off x="11487150" y="134135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7F726366-19C8-44B1-A47B-5B004AC720E4}"/>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B0C2A0A0-8D2E-4F4B-91BC-CC1D665BA90D}"/>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C61119B0-1A4E-4C34-B05D-8A43D9505E2B}"/>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EED37A90-D778-48AF-8507-93FBB5B69A85}"/>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714A1CA4-1679-4B60-8CAE-5592AF522939}"/>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363</xdr:rowOff>
    </xdr:from>
    <xdr:to>
      <xdr:col>85</xdr:col>
      <xdr:colOff>177800</xdr:colOff>
      <xdr:row>81</xdr:row>
      <xdr:rowOff>101963</xdr:rowOff>
    </xdr:to>
    <xdr:sp macro="" textlink="">
      <xdr:nvSpPr>
        <xdr:cNvPr id="568" name="楕円 567">
          <a:extLst>
            <a:ext uri="{FF2B5EF4-FFF2-40B4-BE49-F238E27FC236}">
              <a16:creationId xmlns:a16="http://schemas.microsoft.com/office/drawing/2014/main" id="{B6444C1D-AC98-4A51-9BA8-4AC87B36B3B6}"/>
            </a:ext>
          </a:extLst>
        </xdr:cNvPr>
        <xdr:cNvSpPr/>
      </xdr:nvSpPr>
      <xdr:spPr>
        <a:xfrm>
          <a:off x="14649450" y="1312581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23240</xdr:rowOff>
    </xdr:from>
    <xdr:ext cx="405111" cy="259045"/>
    <xdr:sp macro="" textlink="">
      <xdr:nvSpPr>
        <xdr:cNvPr id="569" name="【消防施設】&#10;有形固定資産減価償却率該当値テキスト">
          <a:extLst>
            <a:ext uri="{FF2B5EF4-FFF2-40B4-BE49-F238E27FC236}">
              <a16:creationId xmlns:a16="http://schemas.microsoft.com/office/drawing/2014/main" id="{504F470F-665E-4589-8F2E-E1948CA3AF14}"/>
            </a:ext>
          </a:extLst>
        </xdr:cNvPr>
        <xdr:cNvSpPr txBox="1"/>
      </xdr:nvSpPr>
      <xdr:spPr>
        <a:xfrm>
          <a:off x="14735175" y="12989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96701</xdr:rowOff>
    </xdr:from>
    <xdr:to>
      <xdr:col>81</xdr:col>
      <xdr:colOff>101600</xdr:colOff>
      <xdr:row>83</xdr:row>
      <xdr:rowOff>26851</xdr:rowOff>
    </xdr:to>
    <xdr:sp macro="" textlink="">
      <xdr:nvSpPr>
        <xdr:cNvPr id="570" name="楕円 569">
          <a:extLst>
            <a:ext uri="{FF2B5EF4-FFF2-40B4-BE49-F238E27FC236}">
              <a16:creationId xmlns:a16="http://schemas.microsoft.com/office/drawing/2014/main" id="{9E3D9BF4-ED9A-4FDB-8CE1-E0A57919F155}"/>
            </a:ext>
          </a:extLst>
        </xdr:cNvPr>
        <xdr:cNvSpPr/>
      </xdr:nvSpPr>
      <xdr:spPr>
        <a:xfrm>
          <a:off x="13887450" y="1338407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51163</xdr:rowOff>
    </xdr:from>
    <xdr:to>
      <xdr:col>85</xdr:col>
      <xdr:colOff>127000</xdr:colOff>
      <xdr:row>82</xdr:row>
      <xdr:rowOff>147501</xdr:rowOff>
    </xdr:to>
    <xdr:cxnSp macro="">
      <xdr:nvCxnSpPr>
        <xdr:cNvPr id="571" name="直線コネクタ 570">
          <a:extLst>
            <a:ext uri="{FF2B5EF4-FFF2-40B4-BE49-F238E27FC236}">
              <a16:creationId xmlns:a16="http://schemas.microsoft.com/office/drawing/2014/main" id="{71128D34-CBAA-4506-9440-CD510283EF31}"/>
            </a:ext>
          </a:extLst>
        </xdr:cNvPr>
        <xdr:cNvCxnSpPr/>
      </xdr:nvCxnSpPr>
      <xdr:spPr>
        <a:xfrm flipV="1">
          <a:off x="13935075" y="13173438"/>
          <a:ext cx="762000" cy="258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10161</xdr:rowOff>
    </xdr:from>
    <xdr:to>
      <xdr:col>76</xdr:col>
      <xdr:colOff>165100</xdr:colOff>
      <xdr:row>82</xdr:row>
      <xdr:rowOff>111761</xdr:rowOff>
    </xdr:to>
    <xdr:sp macro="" textlink="">
      <xdr:nvSpPr>
        <xdr:cNvPr id="572" name="楕円 571">
          <a:extLst>
            <a:ext uri="{FF2B5EF4-FFF2-40B4-BE49-F238E27FC236}">
              <a16:creationId xmlns:a16="http://schemas.microsoft.com/office/drawing/2014/main" id="{73771F8D-75F0-4171-ACEE-B444E9C1525B}"/>
            </a:ext>
          </a:extLst>
        </xdr:cNvPr>
        <xdr:cNvSpPr/>
      </xdr:nvSpPr>
      <xdr:spPr>
        <a:xfrm>
          <a:off x="13096875" y="1329436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60961</xdr:rowOff>
    </xdr:from>
    <xdr:to>
      <xdr:col>81</xdr:col>
      <xdr:colOff>50800</xdr:colOff>
      <xdr:row>82</xdr:row>
      <xdr:rowOff>147501</xdr:rowOff>
    </xdr:to>
    <xdr:cxnSp macro="">
      <xdr:nvCxnSpPr>
        <xdr:cNvPr id="573" name="直線コネクタ 572">
          <a:extLst>
            <a:ext uri="{FF2B5EF4-FFF2-40B4-BE49-F238E27FC236}">
              <a16:creationId xmlns:a16="http://schemas.microsoft.com/office/drawing/2014/main" id="{C136576D-C80D-45C9-8A83-ED70EB110B4A}"/>
            </a:ext>
          </a:extLst>
        </xdr:cNvPr>
        <xdr:cNvCxnSpPr/>
      </xdr:nvCxnSpPr>
      <xdr:spPr>
        <a:xfrm>
          <a:off x="13144500" y="13351511"/>
          <a:ext cx="790575" cy="80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23223</xdr:rowOff>
    </xdr:from>
    <xdr:to>
      <xdr:col>72</xdr:col>
      <xdr:colOff>38100</xdr:colOff>
      <xdr:row>82</xdr:row>
      <xdr:rowOff>124823</xdr:rowOff>
    </xdr:to>
    <xdr:sp macro="" textlink="">
      <xdr:nvSpPr>
        <xdr:cNvPr id="574" name="楕円 573">
          <a:extLst>
            <a:ext uri="{FF2B5EF4-FFF2-40B4-BE49-F238E27FC236}">
              <a16:creationId xmlns:a16="http://schemas.microsoft.com/office/drawing/2014/main" id="{BA4F26A8-6ED4-4BBA-9B18-9772844BAE1D}"/>
            </a:ext>
          </a:extLst>
        </xdr:cNvPr>
        <xdr:cNvSpPr/>
      </xdr:nvSpPr>
      <xdr:spPr>
        <a:xfrm>
          <a:off x="12296775" y="1331377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60961</xdr:rowOff>
    </xdr:from>
    <xdr:to>
      <xdr:col>76</xdr:col>
      <xdr:colOff>114300</xdr:colOff>
      <xdr:row>82</xdr:row>
      <xdr:rowOff>74023</xdr:rowOff>
    </xdr:to>
    <xdr:cxnSp macro="">
      <xdr:nvCxnSpPr>
        <xdr:cNvPr id="575" name="直線コネクタ 574">
          <a:extLst>
            <a:ext uri="{FF2B5EF4-FFF2-40B4-BE49-F238E27FC236}">
              <a16:creationId xmlns:a16="http://schemas.microsoft.com/office/drawing/2014/main" id="{5C22EC35-D997-432D-BEAF-B510CC8D2E0E}"/>
            </a:ext>
          </a:extLst>
        </xdr:cNvPr>
        <xdr:cNvCxnSpPr/>
      </xdr:nvCxnSpPr>
      <xdr:spPr>
        <a:xfrm flipV="1">
          <a:off x="12344400" y="13351511"/>
          <a:ext cx="800100" cy="9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124461</xdr:rowOff>
    </xdr:from>
    <xdr:to>
      <xdr:col>67</xdr:col>
      <xdr:colOff>101600</xdr:colOff>
      <xdr:row>82</xdr:row>
      <xdr:rowOff>54611</xdr:rowOff>
    </xdr:to>
    <xdr:sp macro="" textlink="">
      <xdr:nvSpPr>
        <xdr:cNvPr id="576" name="楕円 575">
          <a:extLst>
            <a:ext uri="{FF2B5EF4-FFF2-40B4-BE49-F238E27FC236}">
              <a16:creationId xmlns:a16="http://schemas.microsoft.com/office/drawing/2014/main" id="{852AA8A2-BF5D-404C-9255-647EFFA75CDA}"/>
            </a:ext>
          </a:extLst>
        </xdr:cNvPr>
        <xdr:cNvSpPr/>
      </xdr:nvSpPr>
      <xdr:spPr>
        <a:xfrm>
          <a:off x="11487150" y="132467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3811</xdr:rowOff>
    </xdr:from>
    <xdr:to>
      <xdr:col>71</xdr:col>
      <xdr:colOff>177800</xdr:colOff>
      <xdr:row>82</xdr:row>
      <xdr:rowOff>74023</xdr:rowOff>
    </xdr:to>
    <xdr:cxnSp macro="">
      <xdr:nvCxnSpPr>
        <xdr:cNvPr id="577" name="直線コネクタ 576">
          <a:extLst>
            <a:ext uri="{FF2B5EF4-FFF2-40B4-BE49-F238E27FC236}">
              <a16:creationId xmlns:a16="http://schemas.microsoft.com/office/drawing/2014/main" id="{C1D6BA46-7525-4B08-9A16-F3859023C721}"/>
            </a:ext>
          </a:extLst>
        </xdr:cNvPr>
        <xdr:cNvCxnSpPr/>
      </xdr:nvCxnSpPr>
      <xdr:spPr>
        <a:xfrm>
          <a:off x="11534775" y="13294361"/>
          <a:ext cx="809625" cy="67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578" name="n_1aveValue【消防施設】&#10;有形固定資産減価償却率">
          <a:extLst>
            <a:ext uri="{FF2B5EF4-FFF2-40B4-BE49-F238E27FC236}">
              <a16:creationId xmlns:a16="http://schemas.microsoft.com/office/drawing/2014/main" id="{B7517957-5C2B-4AC4-8760-92641CC271B5}"/>
            </a:ext>
          </a:extLst>
        </xdr:cNvPr>
        <xdr:cNvSpPr txBox="1"/>
      </xdr:nvSpPr>
      <xdr:spPr>
        <a:xfrm>
          <a:off x="13745219" y="13552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579" name="n_2aveValue【消防施設】&#10;有形固定資産減価償却率">
          <a:extLst>
            <a:ext uri="{FF2B5EF4-FFF2-40B4-BE49-F238E27FC236}">
              <a16:creationId xmlns:a16="http://schemas.microsoft.com/office/drawing/2014/main" id="{4095F9E3-5438-420A-9B4C-9EBE8720FF54}"/>
            </a:ext>
          </a:extLst>
        </xdr:cNvPr>
        <xdr:cNvSpPr txBox="1"/>
      </xdr:nvSpPr>
      <xdr:spPr>
        <a:xfrm>
          <a:off x="12964169" y="13526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580" name="n_3aveValue【消防施設】&#10;有形固定資産減価償却率">
          <a:extLst>
            <a:ext uri="{FF2B5EF4-FFF2-40B4-BE49-F238E27FC236}">
              <a16:creationId xmlns:a16="http://schemas.microsoft.com/office/drawing/2014/main" id="{401C2DC4-6AC7-4ED4-8771-472FDD852CED}"/>
            </a:ext>
          </a:extLst>
        </xdr:cNvPr>
        <xdr:cNvSpPr txBox="1"/>
      </xdr:nvSpPr>
      <xdr:spPr>
        <a:xfrm>
          <a:off x="12164069" y="13514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581" name="n_4aveValue【消防施設】&#10;有形固定資産減価償却率">
          <a:extLst>
            <a:ext uri="{FF2B5EF4-FFF2-40B4-BE49-F238E27FC236}">
              <a16:creationId xmlns:a16="http://schemas.microsoft.com/office/drawing/2014/main" id="{3BACC20A-FCA4-409C-B19A-991B7C42DAA8}"/>
            </a:ext>
          </a:extLst>
        </xdr:cNvPr>
        <xdr:cNvSpPr txBox="1"/>
      </xdr:nvSpPr>
      <xdr:spPr>
        <a:xfrm>
          <a:off x="11354444" y="13496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43378</xdr:rowOff>
    </xdr:from>
    <xdr:ext cx="405111" cy="259045"/>
    <xdr:sp macro="" textlink="">
      <xdr:nvSpPr>
        <xdr:cNvPr id="582" name="n_1mainValue【消防施設】&#10;有形固定資産減価償却率">
          <a:extLst>
            <a:ext uri="{FF2B5EF4-FFF2-40B4-BE49-F238E27FC236}">
              <a16:creationId xmlns:a16="http://schemas.microsoft.com/office/drawing/2014/main" id="{343BEDF6-8839-49B2-86EA-E28B75B7D179}"/>
            </a:ext>
          </a:extLst>
        </xdr:cNvPr>
        <xdr:cNvSpPr txBox="1"/>
      </xdr:nvSpPr>
      <xdr:spPr>
        <a:xfrm>
          <a:off x="13745219" y="13172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128288</xdr:rowOff>
    </xdr:from>
    <xdr:ext cx="405111" cy="259045"/>
    <xdr:sp macro="" textlink="">
      <xdr:nvSpPr>
        <xdr:cNvPr id="583" name="n_2mainValue【消防施設】&#10;有形固定資産減価償却率">
          <a:extLst>
            <a:ext uri="{FF2B5EF4-FFF2-40B4-BE49-F238E27FC236}">
              <a16:creationId xmlns:a16="http://schemas.microsoft.com/office/drawing/2014/main" id="{E9F3FAF7-CF1B-493D-BF1B-EA7EE8215CC9}"/>
            </a:ext>
          </a:extLst>
        </xdr:cNvPr>
        <xdr:cNvSpPr txBox="1"/>
      </xdr:nvSpPr>
      <xdr:spPr>
        <a:xfrm>
          <a:off x="12964169" y="13088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141350</xdr:rowOff>
    </xdr:from>
    <xdr:ext cx="405111" cy="259045"/>
    <xdr:sp macro="" textlink="">
      <xdr:nvSpPr>
        <xdr:cNvPr id="584" name="n_3mainValue【消防施設】&#10;有形固定資産減価償却率">
          <a:extLst>
            <a:ext uri="{FF2B5EF4-FFF2-40B4-BE49-F238E27FC236}">
              <a16:creationId xmlns:a16="http://schemas.microsoft.com/office/drawing/2014/main" id="{619149A2-515D-4E12-8D87-C52195C6A1E2}"/>
            </a:ext>
          </a:extLst>
        </xdr:cNvPr>
        <xdr:cNvSpPr txBox="1"/>
      </xdr:nvSpPr>
      <xdr:spPr>
        <a:xfrm>
          <a:off x="12164069" y="1310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585" name="n_4mainValue【消防施設】&#10;有形固定資産減価償却率">
          <a:extLst>
            <a:ext uri="{FF2B5EF4-FFF2-40B4-BE49-F238E27FC236}">
              <a16:creationId xmlns:a16="http://schemas.microsoft.com/office/drawing/2014/main" id="{BF4D1E80-E775-46BA-8D33-BEA094CD19FA}"/>
            </a:ext>
          </a:extLst>
        </xdr:cNvPr>
        <xdr:cNvSpPr txBox="1"/>
      </xdr:nvSpPr>
      <xdr:spPr>
        <a:xfrm>
          <a:off x="11354444" y="1303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6C7AF55E-0C64-4B04-98E5-260D9DF21D86}"/>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DB283DC9-6809-4EC8-B075-72858EE53F69}"/>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0511301C-EAF5-447B-8F4A-FE7561BCB6F4}"/>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F462C6E0-9C38-4F83-8D11-8683C13BD27E}"/>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46D5553B-5CDD-4183-BD25-3624B6312E30}"/>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45AEC4C8-9E08-46D5-B2B4-53702B9CA51E}"/>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61F8DC06-9C55-4C68-9723-3C4A4D27E8D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2BE7F24E-7F22-4E63-BF48-43E489577636}"/>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4" name="テキスト ボックス 593">
          <a:extLst>
            <a:ext uri="{FF2B5EF4-FFF2-40B4-BE49-F238E27FC236}">
              <a16:creationId xmlns:a16="http://schemas.microsoft.com/office/drawing/2014/main" id="{53A939DF-73AE-4C5A-B040-F68DBA042021}"/>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a:extLst>
            <a:ext uri="{FF2B5EF4-FFF2-40B4-BE49-F238E27FC236}">
              <a16:creationId xmlns:a16="http://schemas.microsoft.com/office/drawing/2014/main" id="{FC2F611C-8D36-4652-9DD1-246B37AEA914}"/>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6" name="直線コネクタ 595">
          <a:extLst>
            <a:ext uri="{FF2B5EF4-FFF2-40B4-BE49-F238E27FC236}">
              <a16:creationId xmlns:a16="http://schemas.microsoft.com/office/drawing/2014/main" id="{DD0D7255-7F09-452C-A280-171C8404FB61}"/>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7" name="テキスト ボックス 596">
          <a:extLst>
            <a:ext uri="{FF2B5EF4-FFF2-40B4-BE49-F238E27FC236}">
              <a16:creationId xmlns:a16="http://schemas.microsoft.com/office/drawing/2014/main" id="{C5A5434C-8031-496A-8212-855BF2AF3812}"/>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8" name="直線コネクタ 597">
          <a:extLst>
            <a:ext uri="{FF2B5EF4-FFF2-40B4-BE49-F238E27FC236}">
              <a16:creationId xmlns:a16="http://schemas.microsoft.com/office/drawing/2014/main" id="{78F3741A-6431-408E-A6E3-53AC493844C2}"/>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9" name="テキスト ボックス 598">
          <a:extLst>
            <a:ext uri="{FF2B5EF4-FFF2-40B4-BE49-F238E27FC236}">
              <a16:creationId xmlns:a16="http://schemas.microsoft.com/office/drawing/2014/main" id="{DB255767-CC4C-4D90-A5A6-C0647DD968A4}"/>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0" name="直線コネクタ 599">
          <a:extLst>
            <a:ext uri="{FF2B5EF4-FFF2-40B4-BE49-F238E27FC236}">
              <a16:creationId xmlns:a16="http://schemas.microsoft.com/office/drawing/2014/main" id="{AC56EE4A-4BD9-43D2-919F-07A96FE89D00}"/>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1" name="テキスト ボックス 600">
          <a:extLst>
            <a:ext uri="{FF2B5EF4-FFF2-40B4-BE49-F238E27FC236}">
              <a16:creationId xmlns:a16="http://schemas.microsoft.com/office/drawing/2014/main" id="{CE082141-1BF1-4F77-A380-636C8E176EC0}"/>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2" name="直線コネクタ 601">
          <a:extLst>
            <a:ext uri="{FF2B5EF4-FFF2-40B4-BE49-F238E27FC236}">
              <a16:creationId xmlns:a16="http://schemas.microsoft.com/office/drawing/2014/main" id="{148EBDE1-EBC3-48C5-90A6-31F45124DAA6}"/>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3" name="テキスト ボックス 602">
          <a:extLst>
            <a:ext uri="{FF2B5EF4-FFF2-40B4-BE49-F238E27FC236}">
              <a16:creationId xmlns:a16="http://schemas.microsoft.com/office/drawing/2014/main" id="{985CAD5F-629C-4875-B7FC-A580BC7C3AF3}"/>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6D8B8E35-6FBB-4490-80B9-107701FC67FB}"/>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870907ED-6317-47B2-8B88-FA665AECAECC}"/>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消防施設】&#10;一人当たり面積グラフ枠">
          <a:extLst>
            <a:ext uri="{FF2B5EF4-FFF2-40B4-BE49-F238E27FC236}">
              <a16:creationId xmlns:a16="http://schemas.microsoft.com/office/drawing/2014/main" id="{F342E20E-AE64-4989-9D6E-5E1B02A7E4EC}"/>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07" name="直線コネクタ 606">
          <a:extLst>
            <a:ext uri="{FF2B5EF4-FFF2-40B4-BE49-F238E27FC236}">
              <a16:creationId xmlns:a16="http://schemas.microsoft.com/office/drawing/2014/main" id="{76F3BFDF-B33F-4C8E-9494-9BDDFEEEA11D}"/>
            </a:ext>
          </a:extLst>
        </xdr:cNvPr>
        <xdr:cNvCxnSpPr/>
      </xdr:nvCxnSpPr>
      <xdr:spPr>
        <a:xfrm flipV="1">
          <a:off x="19954239" y="12779756"/>
          <a:ext cx="0" cy="1175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08" name="【消防施設】&#10;一人当たり面積最小値テキスト">
          <a:extLst>
            <a:ext uri="{FF2B5EF4-FFF2-40B4-BE49-F238E27FC236}">
              <a16:creationId xmlns:a16="http://schemas.microsoft.com/office/drawing/2014/main" id="{887104F8-BDBD-4A13-9889-AF716E6C2B0D}"/>
            </a:ext>
          </a:extLst>
        </xdr:cNvPr>
        <xdr:cNvSpPr txBox="1"/>
      </xdr:nvSpPr>
      <xdr:spPr>
        <a:xfrm>
          <a:off x="19992975" y="13961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09" name="直線コネクタ 608">
          <a:extLst>
            <a:ext uri="{FF2B5EF4-FFF2-40B4-BE49-F238E27FC236}">
              <a16:creationId xmlns:a16="http://schemas.microsoft.com/office/drawing/2014/main" id="{04A32B03-1337-4B48-B434-5C31907F9CC9}"/>
            </a:ext>
          </a:extLst>
        </xdr:cNvPr>
        <xdr:cNvCxnSpPr/>
      </xdr:nvCxnSpPr>
      <xdr:spPr>
        <a:xfrm>
          <a:off x="19878675" y="139548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610" name="【消防施設】&#10;一人当たり面積最大値テキスト">
          <a:extLst>
            <a:ext uri="{FF2B5EF4-FFF2-40B4-BE49-F238E27FC236}">
              <a16:creationId xmlns:a16="http://schemas.microsoft.com/office/drawing/2014/main" id="{F6FFE192-C8E1-41F7-B561-40B259852014}"/>
            </a:ext>
          </a:extLst>
        </xdr:cNvPr>
        <xdr:cNvSpPr txBox="1"/>
      </xdr:nvSpPr>
      <xdr:spPr>
        <a:xfrm>
          <a:off x="19992975" y="12564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611" name="直線コネクタ 610">
          <a:extLst>
            <a:ext uri="{FF2B5EF4-FFF2-40B4-BE49-F238E27FC236}">
              <a16:creationId xmlns:a16="http://schemas.microsoft.com/office/drawing/2014/main" id="{84384587-007B-4E7D-8A3C-90C284C85FD9}"/>
            </a:ext>
          </a:extLst>
        </xdr:cNvPr>
        <xdr:cNvCxnSpPr/>
      </xdr:nvCxnSpPr>
      <xdr:spPr>
        <a:xfrm>
          <a:off x="19878675" y="127797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612" name="【消防施設】&#10;一人当たり面積平均値テキスト">
          <a:extLst>
            <a:ext uri="{FF2B5EF4-FFF2-40B4-BE49-F238E27FC236}">
              <a16:creationId xmlns:a16="http://schemas.microsoft.com/office/drawing/2014/main" id="{F6AE8148-7A6B-426D-B712-B7094A274225}"/>
            </a:ext>
          </a:extLst>
        </xdr:cNvPr>
        <xdr:cNvSpPr txBox="1"/>
      </xdr:nvSpPr>
      <xdr:spPr>
        <a:xfrm>
          <a:off x="19992975" y="135924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613" name="フローチャート: 判断 612">
          <a:extLst>
            <a:ext uri="{FF2B5EF4-FFF2-40B4-BE49-F238E27FC236}">
              <a16:creationId xmlns:a16="http://schemas.microsoft.com/office/drawing/2014/main" id="{21036388-7046-4710-8B82-3929B1AE8388}"/>
            </a:ext>
          </a:extLst>
        </xdr:cNvPr>
        <xdr:cNvSpPr/>
      </xdr:nvSpPr>
      <xdr:spPr>
        <a:xfrm>
          <a:off x="19897725" y="136140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614" name="フローチャート: 判断 613">
          <a:extLst>
            <a:ext uri="{FF2B5EF4-FFF2-40B4-BE49-F238E27FC236}">
              <a16:creationId xmlns:a16="http://schemas.microsoft.com/office/drawing/2014/main" id="{12445830-9896-4AE7-87A9-096D8A724E6A}"/>
            </a:ext>
          </a:extLst>
        </xdr:cNvPr>
        <xdr:cNvSpPr/>
      </xdr:nvSpPr>
      <xdr:spPr>
        <a:xfrm>
          <a:off x="19154775" y="136199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615" name="フローチャート: 判断 614">
          <a:extLst>
            <a:ext uri="{FF2B5EF4-FFF2-40B4-BE49-F238E27FC236}">
              <a16:creationId xmlns:a16="http://schemas.microsoft.com/office/drawing/2014/main" id="{3F9E11A8-BE66-4466-A8D8-B4B41347D472}"/>
            </a:ext>
          </a:extLst>
        </xdr:cNvPr>
        <xdr:cNvSpPr/>
      </xdr:nvSpPr>
      <xdr:spPr>
        <a:xfrm>
          <a:off x="18345150" y="136182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616" name="フローチャート: 判断 615">
          <a:extLst>
            <a:ext uri="{FF2B5EF4-FFF2-40B4-BE49-F238E27FC236}">
              <a16:creationId xmlns:a16="http://schemas.microsoft.com/office/drawing/2014/main" id="{796CB847-3DD9-4F4A-BDE9-AA56E83E300F}"/>
            </a:ext>
          </a:extLst>
        </xdr:cNvPr>
        <xdr:cNvSpPr/>
      </xdr:nvSpPr>
      <xdr:spPr>
        <a:xfrm>
          <a:off x="17554575" y="1362278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617" name="フローチャート: 判断 616">
          <a:extLst>
            <a:ext uri="{FF2B5EF4-FFF2-40B4-BE49-F238E27FC236}">
              <a16:creationId xmlns:a16="http://schemas.microsoft.com/office/drawing/2014/main" id="{D65F4656-DF52-444E-BB65-366E4EECCE2D}"/>
            </a:ext>
          </a:extLst>
        </xdr:cNvPr>
        <xdr:cNvSpPr/>
      </xdr:nvSpPr>
      <xdr:spPr>
        <a:xfrm>
          <a:off x="16754475" y="136382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221140C6-016D-4975-8654-14B9C1439683}"/>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5C96B12-A7D0-4114-A108-FB5150873B7F}"/>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F4FA5720-A047-4BEE-8883-C0E209E54EDA}"/>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2DAF2F22-8D7B-49EA-BA2A-EC9D96AF7E19}"/>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D27850E-F36B-473E-929D-400A39488D17}"/>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119887</xdr:rowOff>
    </xdr:from>
    <xdr:to>
      <xdr:col>116</xdr:col>
      <xdr:colOff>114300</xdr:colOff>
      <xdr:row>83</xdr:row>
      <xdr:rowOff>50037</xdr:rowOff>
    </xdr:to>
    <xdr:sp macro="" textlink="">
      <xdr:nvSpPr>
        <xdr:cNvPr id="623" name="楕円 622">
          <a:extLst>
            <a:ext uri="{FF2B5EF4-FFF2-40B4-BE49-F238E27FC236}">
              <a16:creationId xmlns:a16="http://schemas.microsoft.com/office/drawing/2014/main" id="{29B774E8-131A-4DD2-B2E6-6B87D5C24911}"/>
            </a:ext>
          </a:extLst>
        </xdr:cNvPr>
        <xdr:cNvSpPr/>
      </xdr:nvSpPr>
      <xdr:spPr>
        <a:xfrm>
          <a:off x="19897725" y="1341043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142764</xdr:rowOff>
    </xdr:from>
    <xdr:ext cx="469744" cy="259045"/>
    <xdr:sp macro="" textlink="">
      <xdr:nvSpPr>
        <xdr:cNvPr id="624" name="【消防施設】&#10;一人当たり面積該当値テキスト">
          <a:extLst>
            <a:ext uri="{FF2B5EF4-FFF2-40B4-BE49-F238E27FC236}">
              <a16:creationId xmlns:a16="http://schemas.microsoft.com/office/drawing/2014/main" id="{54B4938B-C482-4C52-AAAB-1DFE4ACBCA2B}"/>
            </a:ext>
          </a:extLst>
        </xdr:cNvPr>
        <xdr:cNvSpPr txBox="1"/>
      </xdr:nvSpPr>
      <xdr:spPr>
        <a:xfrm>
          <a:off x="19992975" y="1327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133604</xdr:rowOff>
    </xdr:from>
    <xdr:to>
      <xdr:col>112</xdr:col>
      <xdr:colOff>38100</xdr:colOff>
      <xdr:row>83</xdr:row>
      <xdr:rowOff>63754</xdr:rowOff>
    </xdr:to>
    <xdr:sp macro="" textlink="">
      <xdr:nvSpPr>
        <xdr:cNvPr id="625" name="楕円 624">
          <a:extLst>
            <a:ext uri="{FF2B5EF4-FFF2-40B4-BE49-F238E27FC236}">
              <a16:creationId xmlns:a16="http://schemas.microsoft.com/office/drawing/2014/main" id="{89366591-2AAF-4166-886E-0E5D80D15F53}"/>
            </a:ext>
          </a:extLst>
        </xdr:cNvPr>
        <xdr:cNvSpPr/>
      </xdr:nvSpPr>
      <xdr:spPr>
        <a:xfrm>
          <a:off x="19154775" y="1342097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170687</xdr:rowOff>
    </xdr:from>
    <xdr:to>
      <xdr:col>116</xdr:col>
      <xdr:colOff>63500</xdr:colOff>
      <xdr:row>83</xdr:row>
      <xdr:rowOff>12954</xdr:rowOff>
    </xdr:to>
    <xdr:cxnSp macro="">
      <xdr:nvCxnSpPr>
        <xdr:cNvPr id="626" name="直線コネクタ 625">
          <a:extLst>
            <a:ext uri="{FF2B5EF4-FFF2-40B4-BE49-F238E27FC236}">
              <a16:creationId xmlns:a16="http://schemas.microsoft.com/office/drawing/2014/main" id="{0C557FEB-BA20-4815-8734-FA8A7DEF8414}"/>
            </a:ext>
          </a:extLst>
        </xdr:cNvPr>
        <xdr:cNvCxnSpPr/>
      </xdr:nvCxnSpPr>
      <xdr:spPr>
        <a:xfrm flipV="1">
          <a:off x="19202400" y="13448537"/>
          <a:ext cx="752475" cy="1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156463</xdr:rowOff>
    </xdr:from>
    <xdr:to>
      <xdr:col>107</xdr:col>
      <xdr:colOff>101600</xdr:colOff>
      <xdr:row>83</xdr:row>
      <xdr:rowOff>86613</xdr:rowOff>
    </xdr:to>
    <xdr:sp macro="" textlink="">
      <xdr:nvSpPr>
        <xdr:cNvPr id="627" name="楕円 626">
          <a:extLst>
            <a:ext uri="{FF2B5EF4-FFF2-40B4-BE49-F238E27FC236}">
              <a16:creationId xmlns:a16="http://schemas.microsoft.com/office/drawing/2014/main" id="{51C19139-B514-4D51-BACE-D3048FFB73E4}"/>
            </a:ext>
          </a:extLst>
        </xdr:cNvPr>
        <xdr:cNvSpPr/>
      </xdr:nvSpPr>
      <xdr:spPr>
        <a:xfrm>
          <a:off x="18345150" y="1344701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12954</xdr:rowOff>
    </xdr:from>
    <xdr:to>
      <xdr:col>111</xdr:col>
      <xdr:colOff>177800</xdr:colOff>
      <xdr:row>83</xdr:row>
      <xdr:rowOff>35813</xdr:rowOff>
    </xdr:to>
    <xdr:cxnSp macro="">
      <xdr:nvCxnSpPr>
        <xdr:cNvPr id="628" name="直線コネクタ 627">
          <a:extLst>
            <a:ext uri="{FF2B5EF4-FFF2-40B4-BE49-F238E27FC236}">
              <a16:creationId xmlns:a16="http://schemas.microsoft.com/office/drawing/2014/main" id="{7C47D36B-93B7-408A-B006-728DD177C559}"/>
            </a:ext>
          </a:extLst>
        </xdr:cNvPr>
        <xdr:cNvCxnSpPr/>
      </xdr:nvCxnSpPr>
      <xdr:spPr>
        <a:xfrm flipV="1">
          <a:off x="18392775" y="13459079"/>
          <a:ext cx="809625" cy="2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17018</xdr:rowOff>
    </xdr:from>
    <xdr:to>
      <xdr:col>102</xdr:col>
      <xdr:colOff>165100</xdr:colOff>
      <xdr:row>83</xdr:row>
      <xdr:rowOff>118618</xdr:rowOff>
    </xdr:to>
    <xdr:sp macro="" textlink="">
      <xdr:nvSpPr>
        <xdr:cNvPr id="629" name="楕円 628">
          <a:extLst>
            <a:ext uri="{FF2B5EF4-FFF2-40B4-BE49-F238E27FC236}">
              <a16:creationId xmlns:a16="http://schemas.microsoft.com/office/drawing/2014/main" id="{9B6F8184-8673-4683-B242-91C29F807AF0}"/>
            </a:ext>
          </a:extLst>
        </xdr:cNvPr>
        <xdr:cNvSpPr/>
      </xdr:nvSpPr>
      <xdr:spPr>
        <a:xfrm>
          <a:off x="17554575" y="1346631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35813</xdr:rowOff>
    </xdr:from>
    <xdr:to>
      <xdr:col>107</xdr:col>
      <xdr:colOff>50800</xdr:colOff>
      <xdr:row>83</xdr:row>
      <xdr:rowOff>67818</xdr:rowOff>
    </xdr:to>
    <xdr:cxnSp macro="">
      <xdr:nvCxnSpPr>
        <xdr:cNvPr id="630" name="直線コネクタ 629">
          <a:extLst>
            <a:ext uri="{FF2B5EF4-FFF2-40B4-BE49-F238E27FC236}">
              <a16:creationId xmlns:a16="http://schemas.microsoft.com/office/drawing/2014/main" id="{51F09897-2DFC-482C-9A9D-953709E24ED6}"/>
            </a:ext>
          </a:extLst>
        </xdr:cNvPr>
        <xdr:cNvCxnSpPr/>
      </xdr:nvCxnSpPr>
      <xdr:spPr>
        <a:xfrm flipV="1">
          <a:off x="17602200" y="13485113"/>
          <a:ext cx="790575" cy="28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147320</xdr:rowOff>
    </xdr:from>
    <xdr:to>
      <xdr:col>98</xdr:col>
      <xdr:colOff>38100</xdr:colOff>
      <xdr:row>83</xdr:row>
      <xdr:rowOff>77470</xdr:rowOff>
    </xdr:to>
    <xdr:sp macro="" textlink="">
      <xdr:nvSpPr>
        <xdr:cNvPr id="631" name="楕円 630">
          <a:extLst>
            <a:ext uri="{FF2B5EF4-FFF2-40B4-BE49-F238E27FC236}">
              <a16:creationId xmlns:a16="http://schemas.microsoft.com/office/drawing/2014/main" id="{14E3B2CC-A044-493E-AE9E-37FE5CC3B61D}"/>
            </a:ext>
          </a:extLst>
        </xdr:cNvPr>
        <xdr:cNvSpPr/>
      </xdr:nvSpPr>
      <xdr:spPr>
        <a:xfrm>
          <a:off x="16754475" y="134315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26670</xdr:rowOff>
    </xdr:from>
    <xdr:to>
      <xdr:col>102</xdr:col>
      <xdr:colOff>114300</xdr:colOff>
      <xdr:row>83</xdr:row>
      <xdr:rowOff>67818</xdr:rowOff>
    </xdr:to>
    <xdr:cxnSp macro="">
      <xdr:nvCxnSpPr>
        <xdr:cNvPr id="632" name="直線コネクタ 631">
          <a:extLst>
            <a:ext uri="{FF2B5EF4-FFF2-40B4-BE49-F238E27FC236}">
              <a16:creationId xmlns:a16="http://schemas.microsoft.com/office/drawing/2014/main" id="{F009871F-1B69-4B2A-81A8-E3AB40FC90D2}"/>
            </a:ext>
          </a:extLst>
        </xdr:cNvPr>
        <xdr:cNvCxnSpPr/>
      </xdr:nvCxnSpPr>
      <xdr:spPr>
        <a:xfrm>
          <a:off x="16802100" y="13479145"/>
          <a:ext cx="800100" cy="3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633" name="n_1aveValue【消防施設】&#10;一人当たり面積">
          <a:extLst>
            <a:ext uri="{FF2B5EF4-FFF2-40B4-BE49-F238E27FC236}">
              <a16:creationId xmlns:a16="http://schemas.microsoft.com/office/drawing/2014/main" id="{885EDFB9-8540-48C3-89DB-C129234F9607}"/>
            </a:ext>
          </a:extLst>
        </xdr:cNvPr>
        <xdr:cNvSpPr txBox="1"/>
      </xdr:nvSpPr>
      <xdr:spPr>
        <a:xfrm>
          <a:off x="18983402" y="1370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634" name="n_2aveValue【消防施設】&#10;一人当たり面積">
          <a:extLst>
            <a:ext uri="{FF2B5EF4-FFF2-40B4-BE49-F238E27FC236}">
              <a16:creationId xmlns:a16="http://schemas.microsoft.com/office/drawing/2014/main" id="{4C53813D-2660-4079-9DCF-83DA85C5D193}"/>
            </a:ext>
          </a:extLst>
        </xdr:cNvPr>
        <xdr:cNvSpPr txBox="1"/>
      </xdr:nvSpPr>
      <xdr:spPr>
        <a:xfrm>
          <a:off x="18183302" y="1371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635" name="n_3aveValue【消防施設】&#10;一人当たり面積">
          <a:extLst>
            <a:ext uri="{FF2B5EF4-FFF2-40B4-BE49-F238E27FC236}">
              <a16:creationId xmlns:a16="http://schemas.microsoft.com/office/drawing/2014/main" id="{6017AB7A-8ADE-4897-BFF6-D4147DA14A93}"/>
            </a:ext>
          </a:extLst>
        </xdr:cNvPr>
        <xdr:cNvSpPr txBox="1"/>
      </xdr:nvSpPr>
      <xdr:spPr>
        <a:xfrm>
          <a:off x="17383202" y="13715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636" name="n_4aveValue【消防施設】&#10;一人当たり面積">
          <a:extLst>
            <a:ext uri="{FF2B5EF4-FFF2-40B4-BE49-F238E27FC236}">
              <a16:creationId xmlns:a16="http://schemas.microsoft.com/office/drawing/2014/main" id="{65FB4EE9-3644-42CD-B237-70623B896163}"/>
            </a:ext>
          </a:extLst>
        </xdr:cNvPr>
        <xdr:cNvSpPr txBox="1"/>
      </xdr:nvSpPr>
      <xdr:spPr>
        <a:xfrm>
          <a:off x="16592627" y="1372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80281</xdr:rowOff>
    </xdr:from>
    <xdr:ext cx="469744" cy="259045"/>
    <xdr:sp macro="" textlink="">
      <xdr:nvSpPr>
        <xdr:cNvPr id="637" name="n_1mainValue【消防施設】&#10;一人当たり面積">
          <a:extLst>
            <a:ext uri="{FF2B5EF4-FFF2-40B4-BE49-F238E27FC236}">
              <a16:creationId xmlns:a16="http://schemas.microsoft.com/office/drawing/2014/main" id="{A1B961BF-7306-42B9-B8CF-9690B52CB111}"/>
            </a:ext>
          </a:extLst>
        </xdr:cNvPr>
        <xdr:cNvSpPr txBox="1"/>
      </xdr:nvSpPr>
      <xdr:spPr>
        <a:xfrm>
          <a:off x="18983402" y="13208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103140</xdr:rowOff>
    </xdr:from>
    <xdr:ext cx="469744" cy="259045"/>
    <xdr:sp macro="" textlink="">
      <xdr:nvSpPr>
        <xdr:cNvPr id="638" name="n_2mainValue【消防施設】&#10;一人当たり面積">
          <a:extLst>
            <a:ext uri="{FF2B5EF4-FFF2-40B4-BE49-F238E27FC236}">
              <a16:creationId xmlns:a16="http://schemas.microsoft.com/office/drawing/2014/main" id="{20CD28AE-8A01-4A66-AFDB-D85663EFB27B}"/>
            </a:ext>
          </a:extLst>
        </xdr:cNvPr>
        <xdr:cNvSpPr txBox="1"/>
      </xdr:nvSpPr>
      <xdr:spPr>
        <a:xfrm>
          <a:off x="18183302" y="13231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135145</xdr:rowOff>
    </xdr:from>
    <xdr:ext cx="469744" cy="259045"/>
    <xdr:sp macro="" textlink="">
      <xdr:nvSpPr>
        <xdr:cNvPr id="639" name="n_3mainValue【消防施設】&#10;一人当たり面積">
          <a:extLst>
            <a:ext uri="{FF2B5EF4-FFF2-40B4-BE49-F238E27FC236}">
              <a16:creationId xmlns:a16="http://schemas.microsoft.com/office/drawing/2014/main" id="{09579789-6217-4BF2-B06D-9C65DEE7395E}"/>
            </a:ext>
          </a:extLst>
        </xdr:cNvPr>
        <xdr:cNvSpPr txBox="1"/>
      </xdr:nvSpPr>
      <xdr:spPr>
        <a:xfrm>
          <a:off x="17383202" y="13260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93997</xdr:rowOff>
    </xdr:from>
    <xdr:ext cx="469744" cy="259045"/>
    <xdr:sp macro="" textlink="">
      <xdr:nvSpPr>
        <xdr:cNvPr id="640" name="n_4mainValue【消防施設】&#10;一人当たり面積">
          <a:extLst>
            <a:ext uri="{FF2B5EF4-FFF2-40B4-BE49-F238E27FC236}">
              <a16:creationId xmlns:a16="http://schemas.microsoft.com/office/drawing/2014/main" id="{2E804AD1-E095-473B-A633-731A40296D38}"/>
            </a:ext>
          </a:extLst>
        </xdr:cNvPr>
        <xdr:cNvSpPr txBox="1"/>
      </xdr:nvSpPr>
      <xdr:spPr>
        <a:xfrm>
          <a:off x="16592627" y="1321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2D6EDA78-4DA3-4DB2-94E4-A37719FCB467}"/>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FD1BE26F-2E1E-4C89-88FC-374B1DDA40EE}"/>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4BFC0302-6C3B-48AF-B30F-629E7293A4B9}"/>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31265BD9-F005-44C0-A5EC-08054F726D2C}"/>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DA116006-FE09-4A36-9346-228AC0156188}"/>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00829A35-CBDF-4AAF-967D-54A08927B00B}"/>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7FD799E1-E93B-45EC-A47D-5AD2B71594E0}"/>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9255122F-5CA6-4C88-8848-E95125856225}"/>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7B9A9E6D-DA17-4B22-907B-45C828BEABAB}"/>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61902F1A-8249-44FC-B45C-94A8D088DF6C}"/>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4E160737-B9D7-4D72-8D73-6F2C66CCC258}"/>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74AEA804-CADD-4344-9C4A-491B0B2D39CA}"/>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BAC51192-6061-4C79-B8ED-8FD8ABA19838}"/>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CF276FD8-5C25-4CA2-BFE5-6F2423E70F2E}"/>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94B00249-8FB7-49BE-82B7-C691D4E568EF}"/>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6650FF36-0ED0-475F-966B-BB37B58CDEFB}"/>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0A7672A4-DDED-4BE0-AEE5-9DAAE3F9E67C}"/>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8E140180-5A7F-4EC7-B7FE-B5A5576C0C0D}"/>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791E3591-486C-4FA7-8781-176767F5A659}"/>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4A284E47-B100-420C-9004-368EFFE91EB7}"/>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6AE06F6B-0D8B-45B3-81D6-9A3B82816E18}"/>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DA2EDCDF-4D6A-4A69-9313-6AB11FEA7059}"/>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ACB6E7BF-BB9B-4A54-B130-3B2E7E904FCC}"/>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4D9F7788-B1C3-424A-BA72-49ADF3BA06BA}"/>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庁舎】&#10;有形固定資産減価償却率グラフ枠">
          <a:extLst>
            <a:ext uri="{FF2B5EF4-FFF2-40B4-BE49-F238E27FC236}">
              <a16:creationId xmlns:a16="http://schemas.microsoft.com/office/drawing/2014/main" id="{3A4BB17A-AE8C-462F-A303-74680B7301DF}"/>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39F17804-3A60-4F24-8AA9-1BAC44BF3B00}"/>
            </a:ext>
          </a:extLst>
        </xdr:cNvPr>
        <xdr:cNvCxnSpPr/>
      </xdr:nvCxnSpPr>
      <xdr:spPr>
        <a:xfrm flipV="1">
          <a:off x="14696439" y="1628883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庁舎】&#10;有形固定資産減価償却率最小値テキスト">
          <a:extLst>
            <a:ext uri="{FF2B5EF4-FFF2-40B4-BE49-F238E27FC236}">
              <a16:creationId xmlns:a16="http://schemas.microsoft.com/office/drawing/2014/main" id="{14BB4C8C-DC12-4AA4-89E8-A2FD189394BB}"/>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28BDCE21-68DC-415B-AFFE-9B941A178A41}"/>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669" name="【庁舎】&#10;有形固定資産減価償却率最大値テキスト">
          <a:extLst>
            <a:ext uri="{FF2B5EF4-FFF2-40B4-BE49-F238E27FC236}">
              <a16:creationId xmlns:a16="http://schemas.microsoft.com/office/drawing/2014/main" id="{2669F624-BCFC-4DB1-8ADA-265C4C269EA6}"/>
            </a:ext>
          </a:extLst>
        </xdr:cNvPr>
        <xdr:cNvSpPr txBox="1"/>
      </xdr:nvSpPr>
      <xdr:spPr>
        <a:xfrm>
          <a:off x="14735175" y="160672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70" name="直線コネクタ 669">
          <a:extLst>
            <a:ext uri="{FF2B5EF4-FFF2-40B4-BE49-F238E27FC236}">
              <a16:creationId xmlns:a16="http://schemas.microsoft.com/office/drawing/2014/main" id="{1475C03C-CB04-4F47-A83A-7B6F3BE0ACD4}"/>
            </a:ext>
          </a:extLst>
        </xdr:cNvPr>
        <xdr:cNvCxnSpPr/>
      </xdr:nvCxnSpPr>
      <xdr:spPr>
        <a:xfrm>
          <a:off x="14611350" y="162888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671" name="【庁舎】&#10;有形固定資産減価償却率平均値テキスト">
          <a:extLst>
            <a:ext uri="{FF2B5EF4-FFF2-40B4-BE49-F238E27FC236}">
              <a16:creationId xmlns:a16="http://schemas.microsoft.com/office/drawing/2014/main" id="{A2383C8B-F04A-48E8-A71C-306F1164E943}"/>
            </a:ext>
          </a:extLst>
        </xdr:cNvPr>
        <xdr:cNvSpPr txBox="1"/>
      </xdr:nvSpPr>
      <xdr:spPr>
        <a:xfrm>
          <a:off x="14735175" y="170574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2" name="フローチャート: 判断 671">
          <a:extLst>
            <a:ext uri="{FF2B5EF4-FFF2-40B4-BE49-F238E27FC236}">
              <a16:creationId xmlns:a16="http://schemas.microsoft.com/office/drawing/2014/main" id="{6E0CB2A0-9FDE-423E-90B8-791F2526FF7A}"/>
            </a:ext>
          </a:extLst>
        </xdr:cNvPr>
        <xdr:cNvSpPr/>
      </xdr:nvSpPr>
      <xdr:spPr>
        <a:xfrm>
          <a:off x="14649450" y="1707905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3" name="フローチャート: 判断 672">
          <a:extLst>
            <a:ext uri="{FF2B5EF4-FFF2-40B4-BE49-F238E27FC236}">
              <a16:creationId xmlns:a16="http://schemas.microsoft.com/office/drawing/2014/main" id="{9D6ED3DF-7434-42D6-A614-469FD1E22D53}"/>
            </a:ext>
          </a:extLst>
        </xdr:cNvPr>
        <xdr:cNvSpPr/>
      </xdr:nvSpPr>
      <xdr:spPr>
        <a:xfrm>
          <a:off x="13887450" y="1704312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674" name="フローチャート: 判断 673">
          <a:extLst>
            <a:ext uri="{FF2B5EF4-FFF2-40B4-BE49-F238E27FC236}">
              <a16:creationId xmlns:a16="http://schemas.microsoft.com/office/drawing/2014/main" id="{610FC356-9BCA-4CAF-A9DA-1053C5B4DA1B}"/>
            </a:ext>
          </a:extLst>
        </xdr:cNvPr>
        <xdr:cNvSpPr/>
      </xdr:nvSpPr>
      <xdr:spPr>
        <a:xfrm>
          <a:off x="13096875" y="170219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675" name="フローチャート: 判断 674">
          <a:extLst>
            <a:ext uri="{FF2B5EF4-FFF2-40B4-BE49-F238E27FC236}">
              <a16:creationId xmlns:a16="http://schemas.microsoft.com/office/drawing/2014/main" id="{E08C51B6-2103-4AC5-B38B-5E0C2831C47A}"/>
            </a:ext>
          </a:extLst>
        </xdr:cNvPr>
        <xdr:cNvSpPr/>
      </xdr:nvSpPr>
      <xdr:spPr>
        <a:xfrm>
          <a:off x="12296775" y="170233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676" name="フローチャート: 判断 675">
          <a:extLst>
            <a:ext uri="{FF2B5EF4-FFF2-40B4-BE49-F238E27FC236}">
              <a16:creationId xmlns:a16="http://schemas.microsoft.com/office/drawing/2014/main" id="{9A6070B6-6A17-4717-8EB0-3437C16FE568}"/>
            </a:ext>
          </a:extLst>
        </xdr:cNvPr>
        <xdr:cNvSpPr/>
      </xdr:nvSpPr>
      <xdr:spPr>
        <a:xfrm>
          <a:off x="11487150" y="170528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6419F3FB-260D-4EAE-906B-A9C782BB81FC}"/>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6A7E63E7-7E9E-4CF6-AAA8-58A14277AD13}"/>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8BBB5096-FE5E-4103-BE16-C27A46396DBF}"/>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F11AE99A-D6CE-49B9-83EB-B753E84C21F8}"/>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4929B83E-BE06-46D7-A7B2-4D561EC1A050}"/>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36830</xdr:rowOff>
    </xdr:from>
    <xdr:to>
      <xdr:col>85</xdr:col>
      <xdr:colOff>177800</xdr:colOff>
      <xdr:row>104</xdr:row>
      <xdr:rowOff>138430</xdr:rowOff>
    </xdr:to>
    <xdr:sp macro="" textlink="">
      <xdr:nvSpPr>
        <xdr:cNvPr id="682" name="楕円 681">
          <a:extLst>
            <a:ext uri="{FF2B5EF4-FFF2-40B4-BE49-F238E27FC236}">
              <a16:creationId xmlns:a16="http://schemas.microsoft.com/office/drawing/2014/main" id="{B4328028-845E-47BA-AD8B-EDB97419557F}"/>
            </a:ext>
          </a:extLst>
        </xdr:cNvPr>
        <xdr:cNvSpPr/>
      </xdr:nvSpPr>
      <xdr:spPr>
        <a:xfrm>
          <a:off x="14649450" y="170103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59707</xdr:rowOff>
    </xdr:from>
    <xdr:ext cx="405111" cy="259045"/>
    <xdr:sp macro="" textlink="">
      <xdr:nvSpPr>
        <xdr:cNvPr id="683" name="【庁舎】&#10;有形固定資産減価償却率該当値テキスト">
          <a:extLst>
            <a:ext uri="{FF2B5EF4-FFF2-40B4-BE49-F238E27FC236}">
              <a16:creationId xmlns:a16="http://schemas.microsoft.com/office/drawing/2014/main" id="{6239D785-7C00-40AE-9601-9E6BD0432E02}"/>
            </a:ext>
          </a:extLst>
        </xdr:cNvPr>
        <xdr:cNvSpPr txBox="1"/>
      </xdr:nvSpPr>
      <xdr:spPr>
        <a:xfrm>
          <a:off x="14735175" y="1686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167458</xdr:rowOff>
    </xdr:from>
    <xdr:to>
      <xdr:col>81</xdr:col>
      <xdr:colOff>101600</xdr:colOff>
      <xdr:row>104</xdr:row>
      <xdr:rowOff>97608</xdr:rowOff>
    </xdr:to>
    <xdr:sp macro="" textlink="">
      <xdr:nvSpPr>
        <xdr:cNvPr id="684" name="楕円 683">
          <a:extLst>
            <a:ext uri="{FF2B5EF4-FFF2-40B4-BE49-F238E27FC236}">
              <a16:creationId xmlns:a16="http://schemas.microsoft.com/office/drawing/2014/main" id="{1FE67A5B-BBBD-46F9-A3A0-7353A4A703BD}"/>
            </a:ext>
          </a:extLst>
        </xdr:cNvPr>
        <xdr:cNvSpPr/>
      </xdr:nvSpPr>
      <xdr:spPr>
        <a:xfrm>
          <a:off x="13887450" y="169663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46808</xdr:rowOff>
    </xdr:from>
    <xdr:to>
      <xdr:col>85</xdr:col>
      <xdr:colOff>127000</xdr:colOff>
      <xdr:row>104</xdr:row>
      <xdr:rowOff>87630</xdr:rowOff>
    </xdr:to>
    <xdr:cxnSp macro="">
      <xdr:nvCxnSpPr>
        <xdr:cNvPr id="685" name="直線コネクタ 684">
          <a:extLst>
            <a:ext uri="{FF2B5EF4-FFF2-40B4-BE49-F238E27FC236}">
              <a16:creationId xmlns:a16="http://schemas.microsoft.com/office/drawing/2014/main" id="{83354893-D916-4C16-B193-4E585A733BFC}"/>
            </a:ext>
          </a:extLst>
        </xdr:cNvPr>
        <xdr:cNvCxnSpPr/>
      </xdr:nvCxnSpPr>
      <xdr:spPr>
        <a:xfrm>
          <a:off x="13935075" y="17023533"/>
          <a:ext cx="762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157662</xdr:rowOff>
    </xdr:from>
    <xdr:to>
      <xdr:col>76</xdr:col>
      <xdr:colOff>165100</xdr:colOff>
      <xdr:row>104</xdr:row>
      <xdr:rowOff>87812</xdr:rowOff>
    </xdr:to>
    <xdr:sp macro="" textlink="">
      <xdr:nvSpPr>
        <xdr:cNvPr id="686" name="楕円 685">
          <a:extLst>
            <a:ext uri="{FF2B5EF4-FFF2-40B4-BE49-F238E27FC236}">
              <a16:creationId xmlns:a16="http://schemas.microsoft.com/office/drawing/2014/main" id="{A9B45746-4BEA-4621-BC05-BFE29502D1E1}"/>
            </a:ext>
          </a:extLst>
        </xdr:cNvPr>
        <xdr:cNvSpPr/>
      </xdr:nvSpPr>
      <xdr:spPr>
        <a:xfrm>
          <a:off x="13096875" y="169629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37012</xdr:rowOff>
    </xdr:from>
    <xdr:to>
      <xdr:col>81</xdr:col>
      <xdr:colOff>50800</xdr:colOff>
      <xdr:row>104</xdr:row>
      <xdr:rowOff>46808</xdr:rowOff>
    </xdr:to>
    <xdr:cxnSp macro="">
      <xdr:nvCxnSpPr>
        <xdr:cNvPr id="687" name="直線コネクタ 686">
          <a:extLst>
            <a:ext uri="{FF2B5EF4-FFF2-40B4-BE49-F238E27FC236}">
              <a16:creationId xmlns:a16="http://schemas.microsoft.com/office/drawing/2014/main" id="{D7FBB6CF-7E8F-4577-9A3E-8ABAF8D6EFF8}"/>
            </a:ext>
          </a:extLst>
        </xdr:cNvPr>
        <xdr:cNvCxnSpPr/>
      </xdr:nvCxnSpPr>
      <xdr:spPr>
        <a:xfrm>
          <a:off x="13144500" y="17010562"/>
          <a:ext cx="790575" cy="1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121738</xdr:rowOff>
    </xdr:from>
    <xdr:to>
      <xdr:col>72</xdr:col>
      <xdr:colOff>38100</xdr:colOff>
      <xdr:row>104</xdr:row>
      <xdr:rowOff>51888</xdr:rowOff>
    </xdr:to>
    <xdr:sp macro="" textlink="">
      <xdr:nvSpPr>
        <xdr:cNvPr id="688" name="楕円 687">
          <a:extLst>
            <a:ext uri="{FF2B5EF4-FFF2-40B4-BE49-F238E27FC236}">
              <a16:creationId xmlns:a16="http://schemas.microsoft.com/office/drawing/2014/main" id="{C916BE3B-622D-4B0E-8796-B3C274506A5E}"/>
            </a:ext>
          </a:extLst>
        </xdr:cNvPr>
        <xdr:cNvSpPr/>
      </xdr:nvSpPr>
      <xdr:spPr>
        <a:xfrm>
          <a:off x="12296775" y="169270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1088</xdr:rowOff>
    </xdr:from>
    <xdr:to>
      <xdr:col>76</xdr:col>
      <xdr:colOff>114300</xdr:colOff>
      <xdr:row>104</xdr:row>
      <xdr:rowOff>37012</xdr:rowOff>
    </xdr:to>
    <xdr:cxnSp macro="">
      <xdr:nvCxnSpPr>
        <xdr:cNvPr id="689" name="直線コネクタ 688">
          <a:extLst>
            <a:ext uri="{FF2B5EF4-FFF2-40B4-BE49-F238E27FC236}">
              <a16:creationId xmlns:a16="http://schemas.microsoft.com/office/drawing/2014/main" id="{9DCECAD0-A38E-4C40-94FD-427E58D5514D}"/>
            </a:ext>
          </a:extLst>
        </xdr:cNvPr>
        <xdr:cNvCxnSpPr/>
      </xdr:nvCxnSpPr>
      <xdr:spPr>
        <a:xfrm>
          <a:off x="12344400" y="16974638"/>
          <a:ext cx="8001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84182</xdr:rowOff>
    </xdr:from>
    <xdr:to>
      <xdr:col>67</xdr:col>
      <xdr:colOff>101600</xdr:colOff>
      <xdr:row>104</xdr:row>
      <xdr:rowOff>14332</xdr:rowOff>
    </xdr:to>
    <xdr:sp macro="" textlink="">
      <xdr:nvSpPr>
        <xdr:cNvPr id="690" name="楕円 689">
          <a:extLst>
            <a:ext uri="{FF2B5EF4-FFF2-40B4-BE49-F238E27FC236}">
              <a16:creationId xmlns:a16="http://schemas.microsoft.com/office/drawing/2014/main" id="{0E137792-0FC0-4276-8EC5-746EC5D206F0}"/>
            </a:ext>
          </a:extLst>
        </xdr:cNvPr>
        <xdr:cNvSpPr/>
      </xdr:nvSpPr>
      <xdr:spPr>
        <a:xfrm>
          <a:off x="11487150" y="1688945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134982</xdr:rowOff>
    </xdr:from>
    <xdr:to>
      <xdr:col>71</xdr:col>
      <xdr:colOff>177800</xdr:colOff>
      <xdr:row>104</xdr:row>
      <xdr:rowOff>1088</xdr:rowOff>
    </xdr:to>
    <xdr:cxnSp macro="">
      <xdr:nvCxnSpPr>
        <xdr:cNvPr id="691" name="直線コネクタ 690">
          <a:extLst>
            <a:ext uri="{FF2B5EF4-FFF2-40B4-BE49-F238E27FC236}">
              <a16:creationId xmlns:a16="http://schemas.microsoft.com/office/drawing/2014/main" id="{07B9EEAB-2193-42C5-9277-7659EA07951C}"/>
            </a:ext>
          </a:extLst>
        </xdr:cNvPr>
        <xdr:cNvCxnSpPr/>
      </xdr:nvCxnSpPr>
      <xdr:spPr>
        <a:xfrm>
          <a:off x="11534775" y="16937082"/>
          <a:ext cx="80962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692" name="n_1aveValue【庁舎】&#10;有形固定資産減価償却率">
          <a:extLst>
            <a:ext uri="{FF2B5EF4-FFF2-40B4-BE49-F238E27FC236}">
              <a16:creationId xmlns:a16="http://schemas.microsoft.com/office/drawing/2014/main" id="{0D4CFA84-CE82-4AAC-B77C-A02678722F84}"/>
            </a:ext>
          </a:extLst>
        </xdr:cNvPr>
        <xdr:cNvSpPr txBox="1"/>
      </xdr:nvSpPr>
      <xdr:spPr>
        <a:xfrm>
          <a:off x="13745219" y="17135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144253</xdr:rowOff>
    </xdr:from>
    <xdr:ext cx="405111" cy="259045"/>
    <xdr:sp macro="" textlink="">
      <xdr:nvSpPr>
        <xdr:cNvPr id="693" name="n_2aveValue【庁舎】&#10;有形固定資産減価償却率">
          <a:extLst>
            <a:ext uri="{FF2B5EF4-FFF2-40B4-BE49-F238E27FC236}">
              <a16:creationId xmlns:a16="http://schemas.microsoft.com/office/drawing/2014/main" id="{657DF11A-863A-4565-BB86-7E3B2F8690D9}"/>
            </a:ext>
          </a:extLst>
        </xdr:cNvPr>
        <xdr:cNvSpPr txBox="1"/>
      </xdr:nvSpPr>
      <xdr:spPr>
        <a:xfrm>
          <a:off x="12964169" y="17114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139354</xdr:rowOff>
    </xdr:from>
    <xdr:ext cx="405111" cy="259045"/>
    <xdr:sp macro="" textlink="">
      <xdr:nvSpPr>
        <xdr:cNvPr id="694" name="n_3aveValue【庁舎】&#10;有形固定資産減価償却率">
          <a:extLst>
            <a:ext uri="{FF2B5EF4-FFF2-40B4-BE49-F238E27FC236}">
              <a16:creationId xmlns:a16="http://schemas.microsoft.com/office/drawing/2014/main" id="{C0924CBA-CA05-479D-8908-F01D228C785A}"/>
            </a:ext>
          </a:extLst>
        </xdr:cNvPr>
        <xdr:cNvSpPr txBox="1"/>
      </xdr:nvSpPr>
      <xdr:spPr>
        <a:xfrm>
          <a:off x="12164069" y="17116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561</xdr:rowOff>
    </xdr:from>
    <xdr:ext cx="405111" cy="259045"/>
    <xdr:sp macro="" textlink="">
      <xdr:nvSpPr>
        <xdr:cNvPr id="695" name="n_4aveValue【庁舎】&#10;有形固定資産減価償却率">
          <a:extLst>
            <a:ext uri="{FF2B5EF4-FFF2-40B4-BE49-F238E27FC236}">
              <a16:creationId xmlns:a16="http://schemas.microsoft.com/office/drawing/2014/main" id="{1F2EE8BC-6C4E-4F6A-A9B7-39BE267DC672}"/>
            </a:ext>
          </a:extLst>
        </xdr:cNvPr>
        <xdr:cNvSpPr txBox="1"/>
      </xdr:nvSpPr>
      <xdr:spPr>
        <a:xfrm>
          <a:off x="11354444" y="17145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114135</xdr:rowOff>
    </xdr:from>
    <xdr:ext cx="405111" cy="259045"/>
    <xdr:sp macro="" textlink="">
      <xdr:nvSpPr>
        <xdr:cNvPr id="696" name="n_1mainValue【庁舎】&#10;有形固定資産減価償却率">
          <a:extLst>
            <a:ext uri="{FF2B5EF4-FFF2-40B4-BE49-F238E27FC236}">
              <a16:creationId xmlns:a16="http://schemas.microsoft.com/office/drawing/2014/main" id="{A3EF2200-80C0-416E-A22E-D213644508AC}"/>
            </a:ext>
          </a:extLst>
        </xdr:cNvPr>
        <xdr:cNvSpPr txBox="1"/>
      </xdr:nvSpPr>
      <xdr:spPr>
        <a:xfrm>
          <a:off x="13745219" y="16744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104339</xdr:rowOff>
    </xdr:from>
    <xdr:ext cx="405111" cy="259045"/>
    <xdr:sp macro="" textlink="">
      <xdr:nvSpPr>
        <xdr:cNvPr id="697" name="n_2mainValue【庁舎】&#10;有形固定資産減価償却率">
          <a:extLst>
            <a:ext uri="{FF2B5EF4-FFF2-40B4-BE49-F238E27FC236}">
              <a16:creationId xmlns:a16="http://schemas.microsoft.com/office/drawing/2014/main" id="{2D371337-1569-4D4C-BABC-492A5520EBFA}"/>
            </a:ext>
          </a:extLst>
        </xdr:cNvPr>
        <xdr:cNvSpPr txBox="1"/>
      </xdr:nvSpPr>
      <xdr:spPr>
        <a:xfrm>
          <a:off x="12964169" y="16738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68415</xdr:rowOff>
    </xdr:from>
    <xdr:ext cx="405111" cy="259045"/>
    <xdr:sp macro="" textlink="">
      <xdr:nvSpPr>
        <xdr:cNvPr id="698" name="n_3mainValue【庁舎】&#10;有形固定資産減価償却率">
          <a:extLst>
            <a:ext uri="{FF2B5EF4-FFF2-40B4-BE49-F238E27FC236}">
              <a16:creationId xmlns:a16="http://schemas.microsoft.com/office/drawing/2014/main" id="{2D2BC95D-3A3E-4613-BEF9-0F7DD8BFAEC8}"/>
            </a:ext>
          </a:extLst>
        </xdr:cNvPr>
        <xdr:cNvSpPr txBox="1"/>
      </xdr:nvSpPr>
      <xdr:spPr>
        <a:xfrm>
          <a:off x="12164069" y="1669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30859</xdr:rowOff>
    </xdr:from>
    <xdr:ext cx="405111" cy="259045"/>
    <xdr:sp macro="" textlink="">
      <xdr:nvSpPr>
        <xdr:cNvPr id="699" name="n_4mainValue【庁舎】&#10;有形固定資産減価償却率">
          <a:extLst>
            <a:ext uri="{FF2B5EF4-FFF2-40B4-BE49-F238E27FC236}">
              <a16:creationId xmlns:a16="http://schemas.microsoft.com/office/drawing/2014/main" id="{6D8A2662-E15F-4E44-AA49-0028A06202C5}"/>
            </a:ext>
          </a:extLst>
        </xdr:cNvPr>
        <xdr:cNvSpPr txBox="1"/>
      </xdr:nvSpPr>
      <xdr:spPr>
        <a:xfrm>
          <a:off x="11354444" y="16658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D8974FDF-82D9-4F4C-9D35-4886B9507BF4}"/>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5D485258-D3A4-452F-858A-7016C29CB1F3}"/>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9F89A328-B58B-4843-BA01-17C9E629C556}"/>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0B0CCB25-BBD7-47F3-96B5-A98148416B5C}"/>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93AFA6D1-42E4-46E4-982C-A85B2DCD113E}"/>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C41DF9D7-73BF-49CA-84CD-62DB55561557}"/>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500D185C-C54C-4ED8-A507-5AC09FA8F57A}"/>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E18472B3-A4AE-4227-8598-A08748C1C7AB}"/>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2EC085BB-7752-4033-80C0-7EFF52F7825F}"/>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2B2F5910-3D79-4C28-AE4E-088024ECF14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0" name="テキスト ボックス 709">
          <a:extLst>
            <a:ext uri="{FF2B5EF4-FFF2-40B4-BE49-F238E27FC236}">
              <a16:creationId xmlns:a16="http://schemas.microsoft.com/office/drawing/2014/main" id="{3341E334-D2B7-448F-9269-375DE6D6EC3F}"/>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11" name="直線コネクタ 710">
          <a:extLst>
            <a:ext uri="{FF2B5EF4-FFF2-40B4-BE49-F238E27FC236}">
              <a16:creationId xmlns:a16="http://schemas.microsoft.com/office/drawing/2014/main" id="{7A106406-5258-490C-A9AA-9841EFB1A6C1}"/>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2" name="テキスト ボックス 711">
          <a:extLst>
            <a:ext uri="{FF2B5EF4-FFF2-40B4-BE49-F238E27FC236}">
              <a16:creationId xmlns:a16="http://schemas.microsoft.com/office/drawing/2014/main" id="{5862B156-0FF3-481C-8137-175CC8A3834A}"/>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3" name="直線コネクタ 712">
          <a:extLst>
            <a:ext uri="{FF2B5EF4-FFF2-40B4-BE49-F238E27FC236}">
              <a16:creationId xmlns:a16="http://schemas.microsoft.com/office/drawing/2014/main" id="{F9684FAF-153E-4673-8CEA-8B548CC447CC}"/>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4" name="テキスト ボックス 713">
          <a:extLst>
            <a:ext uri="{FF2B5EF4-FFF2-40B4-BE49-F238E27FC236}">
              <a16:creationId xmlns:a16="http://schemas.microsoft.com/office/drawing/2014/main" id="{8667C74F-8D1D-4835-8CC0-BEAC1491FA01}"/>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5" name="直線コネクタ 714">
          <a:extLst>
            <a:ext uri="{FF2B5EF4-FFF2-40B4-BE49-F238E27FC236}">
              <a16:creationId xmlns:a16="http://schemas.microsoft.com/office/drawing/2014/main" id="{D4FE1307-C8CB-4BE1-B379-76EE2833CE23}"/>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6" name="テキスト ボックス 715">
          <a:extLst>
            <a:ext uri="{FF2B5EF4-FFF2-40B4-BE49-F238E27FC236}">
              <a16:creationId xmlns:a16="http://schemas.microsoft.com/office/drawing/2014/main" id="{282A78D7-3EF0-4645-B3B0-8F9D4829BFA6}"/>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7" name="直線コネクタ 716">
          <a:extLst>
            <a:ext uri="{FF2B5EF4-FFF2-40B4-BE49-F238E27FC236}">
              <a16:creationId xmlns:a16="http://schemas.microsoft.com/office/drawing/2014/main" id="{710E8460-2E77-43A7-BB36-D6F2EC629EEC}"/>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8" name="テキスト ボックス 717">
          <a:extLst>
            <a:ext uri="{FF2B5EF4-FFF2-40B4-BE49-F238E27FC236}">
              <a16:creationId xmlns:a16="http://schemas.microsoft.com/office/drawing/2014/main" id="{966A4DD8-EC48-49A5-AB0B-AD142F0DE5BC}"/>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9" name="直線コネクタ 718">
          <a:extLst>
            <a:ext uri="{FF2B5EF4-FFF2-40B4-BE49-F238E27FC236}">
              <a16:creationId xmlns:a16="http://schemas.microsoft.com/office/drawing/2014/main" id="{9BF32F8C-5E82-4761-A102-740B47A571B3}"/>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0" name="テキスト ボックス 719">
          <a:extLst>
            <a:ext uri="{FF2B5EF4-FFF2-40B4-BE49-F238E27FC236}">
              <a16:creationId xmlns:a16="http://schemas.microsoft.com/office/drawing/2014/main" id="{CF5C553E-D398-4661-A5D3-352EF25FBA28}"/>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1" name="直線コネクタ 720">
          <a:extLst>
            <a:ext uri="{FF2B5EF4-FFF2-40B4-BE49-F238E27FC236}">
              <a16:creationId xmlns:a16="http://schemas.microsoft.com/office/drawing/2014/main" id="{62A925AF-C639-416C-A38B-067A8936336B}"/>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2" name="テキスト ボックス 721">
          <a:extLst>
            <a:ext uri="{FF2B5EF4-FFF2-40B4-BE49-F238E27FC236}">
              <a16:creationId xmlns:a16="http://schemas.microsoft.com/office/drawing/2014/main" id="{AF48B24B-4270-4F7F-890F-5B2E2A26A4CA}"/>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a:extLst>
            <a:ext uri="{FF2B5EF4-FFF2-40B4-BE49-F238E27FC236}">
              <a16:creationId xmlns:a16="http://schemas.microsoft.com/office/drawing/2014/main" id="{FA343B5A-A5CB-479E-B8FF-8349DD8C2CF5}"/>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a:extLst>
            <a:ext uri="{FF2B5EF4-FFF2-40B4-BE49-F238E27FC236}">
              <a16:creationId xmlns:a16="http://schemas.microsoft.com/office/drawing/2014/main" id="{448810B0-878B-4AD9-9E78-1B04CF994CB5}"/>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庁舎】&#10;一人当たり面積グラフ枠">
          <a:extLst>
            <a:ext uri="{FF2B5EF4-FFF2-40B4-BE49-F238E27FC236}">
              <a16:creationId xmlns:a16="http://schemas.microsoft.com/office/drawing/2014/main" id="{D7EB55F3-A752-4D95-93B1-BF78E57B621D}"/>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726" name="直線コネクタ 725">
          <a:extLst>
            <a:ext uri="{FF2B5EF4-FFF2-40B4-BE49-F238E27FC236}">
              <a16:creationId xmlns:a16="http://schemas.microsoft.com/office/drawing/2014/main" id="{1A8C3397-915D-4CED-B9AD-3467A563820F}"/>
            </a:ext>
          </a:extLst>
        </xdr:cNvPr>
        <xdr:cNvCxnSpPr/>
      </xdr:nvCxnSpPr>
      <xdr:spPr>
        <a:xfrm flipV="1">
          <a:off x="19954239" y="16243209"/>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727" name="【庁舎】&#10;一人当たり面積最小値テキスト">
          <a:extLst>
            <a:ext uri="{FF2B5EF4-FFF2-40B4-BE49-F238E27FC236}">
              <a16:creationId xmlns:a16="http://schemas.microsoft.com/office/drawing/2014/main" id="{514E9B2F-D638-414C-AE3E-BC27CD83FC4A}"/>
            </a:ext>
          </a:extLst>
        </xdr:cNvPr>
        <xdr:cNvSpPr txBox="1"/>
      </xdr:nvSpPr>
      <xdr:spPr>
        <a:xfrm>
          <a:off x="19992975" y="1782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728" name="直線コネクタ 727">
          <a:extLst>
            <a:ext uri="{FF2B5EF4-FFF2-40B4-BE49-F238E27FC236}">
              <a16:creationId xmlns:a16="http://schemas.microsoft.com/office/drawing/2014/main" id="{58AD8038-E590-4BD2-9AA4-EFAD741A8DFB}"/>
            </a:ext>
          </a:extLst>
        </xdr:cNvPr>
        <xdr:cNvCxnSpPr/>
      </xdr:nvCxnSpPr>
      <xdr:spPr>
        <a:xfrm>
          <a:off x="19878675" y="178205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729" name="【庁舎】&#10;一人当たり面積最大値テキスト">
          <a:extLst>
            <a:ext uri="{FF2B5EF4-FFF2-40B4-BE49-F238E27FC236}">
              <a16:creationId xmlns:a16="http://schemas.microsoft.com/office/drawing/2014/main" id="{8D1EC5FD-2251-4D6F-A1FE-22C58B0F4D10}"/>
            </a:ext>
          </a:extLst>
        </xdr:cNvPr>
        <xdr:cNvSpPr txBox="1"/>
      </xdr:nvSpPr>
      <xdr:spPr>
        <a:xfrm>
          <a:off x="19992975" y="16021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730" name="直線コネクタ 729">
          <a:extLst>
            <a:ext uri="{FF2B5EF4-FFF2-40B4-BE49-F238E27FC236}">
              <a16:creationId xmlns:a16="http://schemas.microsoft.com/office/drawing/2014/main" id="{0FA9C483-80D7-4D24-B91E-473D49B89F0A}"/>
            </a:ext>
          </a:extLst>
        </xdr:cNvPr>
        <xdr:cNvCxnSpPr/>
      </xdr:nvCxnSpPr>
      <xdr:spPr>
        <a:xfrm>
          <a:off x="19878675" y="162432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731" name="【庁舎】&#10;一人当たり面積平均値テキスト">
          <a:extLst>
            <a:ext uri="{FF2B5EF4-FFF2-40B4-BE49-F238E27FC236}">
              <a16:creationId xmlns:a16="http://schemas.microsoft.com/office/drawing/2014/main" id="{F5009EDD-CEFD-4C8D-8341-0CDB66540965}"/>
            </a:ext>
          </a:extLst>
        </xdr:cNvPr>
        <xdr:cNvSpPr txBox="1"/>
      </xdr:nvSpPr>
      <xdr:spPr>
        <a:xfrm>
          <a:off x="19992975" y="17405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732" name="フローチャート: 判断 731">
          <a:extLst>
            <a:ext uri="{FF2B5EF4-FFF2-40B4-BE49-F238E27FC236}">
              <a16:creationId xmlns:a16="http://schemas.microsoft.com/office/drawing/2014/main" id="{4AFD0FE5-C29B-4E06-B03C-F6D176D785B2}"/>
            </a:ext>
          </a:extLst>
        </xdr:cNvPr>
        <xdr:cNvSpPr/>
      </xdr:nvSpPr>
      <xdr:spPr>
        <a:xfrm>
          <a:off x="19897725" y="174300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733" name="フローチャート: 判断 732">
          <a:extLst>
            <a:ext uri="{FF2B5EF4-FFF2-40B4-BE49-F238E27FC236}">
              <a16:creationId xmlns:a16="http://schemas.microsoft.com/office/drawing/2014/main" id="{D62258A4-C839-4928-97C2-ED85EA8F2ACA}"/>
            </a:ext>
          </a:extLst>
        </xdr:cNvPr>
        <xdr:cNvSpPr/>
      </xdr:nvSpPr>
      <xdr:spPr>
        <a:xfrm>
          <a:off x="19154775" y="174332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734" name="フローチャート: 判断 733">
          <a:extLst>
            <a:ext uri="{FF2B5EF4-FFF2-40B4-BE49-F238E27FC236}">
              <a16:creationId xmlns:a16="http://schemas.microsoft.com/office/drawing/2014/main" id="{6190F476-DFD2-43FD-A746-FD35CDE7D67D}"/>
            </a:ext>
          </a:extLst>
        </xdr:cNvPr>
        <xdr:cNvSpPr/>
      </xdr:nvSpPr>
      <xdr:spPr>
        <a:xfrm>
          <a:off x="18345150" y="174399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735" name="フローチャート: 判断 734">
          <a:extLst>
            <a:ext uri="{FF2B5EF4-FFF2-40B4-BE49-F238E27FC236}">
              <a16:creationId xmlns:a16="http://schemas.microsoft.com/office/drawing/2014/main" id="{D37B2475-E591-4FA1-A825-54F47F760035}"/>
            </a:ext>
          </a:extLst>
        </xdr:cNvPr>
        <xdr:cNvSpPr/>
      </xdr:nvSpPr>
      <xdr:spPr>
        <a:xfrm>
          <a:off x="17554575" y="174397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736" name="フローチャート: 判断 735">
          <a:extLst>
            <a:ext uri="{FF2B5EF4-FFF2-40B4-BE49-F238E27FC236}">
              <a16:creationId xmlns:a16="http://schemas.microsoft.com/office/drawing/2014/main" id="{6DB41A7A-4F63-457D-BC1B-CBADDB5280CD}"/>
            </a:ext>
          </a:extLst>
        </xdr:cNvPr>
        <xdr:cNvSpPr/>
      </xdr:nvSpPr>
      <xdr:spPr>
        <a:xfrm>
          <a:off x="16754475" y="174595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D9D896E3-8FF3-4332-AF88-08420CCE66AC}"/>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7F1F6DA9-4844-4D7E-A50E-B3F869108A0B}"/>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F0FB70E3-0354-41AC-87A6-156D69A6681C}"/>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FF61AC92-FE3B-4701-A7BD-DDA58C126C1B}"/>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2BF27E62-CE33-45A0-B751-E5954DC246E9}"/>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77651</xdr:rowOff>
    </xdr:from>
    <xdr:to>
      <xdr:col>116</xdr:col>
      <xdr:colOff>114300</xdr:colOff>
      <xdr:row>105</xdr:row>
      <xdr:rowOff>7801</xdr:rowOff>
    </xdr:to>
    <xdr:sp macro="" textlink="">
      <xdr:nvSpPr>
        <xdr:cNvPr id="742" name="楕円 741">
          <a:extLst>
            <a:ext uri="{FF2B5EF4-FFF2-40B4-BE49-F238E27FC236}">
              <a16:creationId xmlns:a16="http://schemas.microsoft.com/office/drawing/2014/main" id="{AF279C0E-E237-4146-9549-C77DC1C83F5F}"/>
            </a:ext>
          </a:extLst>
        </xdr:cNvPr>
        <xdr:cNvSpPr/>
      </xdr:nvSpPr>
      <xdr:spPr>
        <a:xfrm>
          <a:off x="19897725" y="170512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100528</xdr:rowOff>
    </xdr:from>
    <xdr:ext cx="469744" cy="259045"/>
    <xdr:sp macro="" textlink="">
      <xdr:nvSpPr>
        <xdr:cNvPr id="743" name="【庁舎】&#10;一人当たり面積該当値テキスト">
          <a:extLst>
            <a:ext uri="{FF2B5EF4-FFF2-40B4-BE49-F238E27FC236}">
              <a16:creationId xmlns:a16="http://schemas.microsoft.com/office/drawing/2014/main" id="{04E7588B-E9DF-4522-BE1D-E594F4674938}"/>
            </a:ext>
          </a:extLst>
        </xdr:cNvPr>
        <xdr:cNvSpPr txBox="1"/>
      </xdr:nvSpPr>
      <xdr:spPr>
        <a:xfrm>
          <a:off x="19992975" y="16905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84182</xdr:rowOff>
    </xdr:from>
    <xdr:to>
      <xdr:col>112</xdr:col>
      <xdr:colOff>38100</xdr:colOff>
      <xdr:row>105</xdr:row>
      <xdr:rowOff>14332</xdr:rowOff>
    </xdr:to>
    <xdr:sp macro="" textlink="">
      <xdr:nvSpPr>
        <xdr:cNvPr id="744" name="楕円 743">
          <a:extLst>
            <a:ext uri="{FF2B5EF4-FFF2-40B4-BE49-F238E27FC236}">
              <a16:creationId xmlns:a16="http://schemas.microsoft.com/office/drawing/2014/main" id="{D4F83548-90F9-4017-86FE-8F8ABDD76845}"/>
            </a:ext>
          </a:extLst>
        </xdr:cNvPr>
        <xdr:cNvSpPr/>
      </xdr:nvSpPr>
      <xdr:spPr>
        <a:xfrm>
          <a:off x="19154775" y="170609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128451</xdr:rowOff>
    </xdr:from>
    <xdr:to>
      <xdr:col>116</xdr:col>
      <xdr:colOff>63500</xdr:colOff>
      <xdr:row>104</xdr:row>
      <xdr:rowOff>134982</xdr:rowOff>
    </xdr:to>
    <xdr:cxnSp macro="">
      <xdr:nvCxnSpPr>
        <xdr:cNvPr id="745" name="直線コネクタ 744">
          <a:extLst>
            <a:ext uri="{FF2B5EF4-FFF2-40B4-BE49-F238E27FC236}">
              <a16:creationId xmlns:a16="http://schemas.microsoft.com/office/drawing/2014/main" id="{5F8834D4-C9A6-4453-AAAE-E4F5E4546722}"/>
            </a:ext>
          </a:extLst>
        </xdr:cNvPr>
        <xdr:cNvCxnSpPr/>
      </xdr:nvCxnSpPr>
      <xdr:spPr>
        <a:xfrm flipV="1">
          <a:off x="19202400" y="17098826"/>
          <a:ext cx="752475"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84182</xdr:rowOff>
    </xdr:from>
    <xdr:to>
      <xdr:col>107</xdr:col>
      <xdr:colOff>101600</xdr:colOff>
      <xdr:row>105</xdr:row>
      <xdr:rowOff>14332</xdr:rowOff>
    </xdr:to>
    <xdr:sp macro="" textlink="">
      <xdr:nvSpPr>
        <xdr:cNvPr id="746" name="楕円 745">
          <a:extLst>
            <a:ext uri="{FF2B5EF4-FFF2-40B4-BE49-F238E27FC236}">
              <a16:creationId xmlns:a16="http://schemas.microsoft.com/office/drawing/2014/main" id="{170806A0-6B9E-4B58-880E-E9B0F682B800}"/>
            </a:ext>
          </a:extLst>
        </xdr:cNvPr>
        <xdr:cNvSpPr/>
      </xdr:nvSpPr>
      <xdr:spPr>
        <a:xfrm>
          <a:off x="18345150" y="170609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134982</xdr:rowOff>
    </xdr:from>
    <xdr:to>
      <xdr:col>111</xdr:col>
      <xdr:colOff>177800</xdr:colOff>
      <xdr:row>104</xdr:row>
      <xdr:rowOff>134982</xdr:rowOff>
    </xdr:to>
    <xdr:cxnSp macro="">
      <xdr:nvCxnSpPr>
        <xdr:cNvPr id="747" name="直線コネクタ 746">
          <a:extLst>
            <a:ext uri="{FF2B5EF4-FFF2-40B4-BE49-F238E27FC236}">
              <a16:creationId xmlns:a16="http://schemas.microsoft.com/office/drawing/2014/main" id="{321110C7-48C8-4E92-8741-70C51B2BC513}"/>
            </a:ext>
          </a:extLst>
        </xdr:cNvPr>
        <xdr:cNvCxnSpPr/>
      </xdr:nvCxnSpPr>
      <xdr:spPr>
        <a:xfrm>
          <a:off x="18392775" y="1710853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84182</xdr:rowOff>
    </xdr:from>
    <xdr:to>
      <xdr:col>102</xdr:col>
      <xdr:colOff>165100</xdr:colOff>
      <xdr:row>105</xdr:row>
      <xdr:rowOff>14332</xdr:rowOff>
    </xdr:to>
    <xdr:sp macro="" textlink="">
      <xdr:nvSpPr>
        <xdr:cNvPr id="748" name="楕円 747">
          <a:extLst>
            <a:ext uri="{FF2B5EF4-FFF2-40B4-BE49-F238E27FC236}">
              <a16:creationId xmlns:a16="http://schemas.microsoft.com/office/drawing/2014/main" id="{4C2BE6AD-0EA2-4A40-81F1-DB25B3D1789F}"/>
            </a:ext>
          </a:extLst>
        </xdr:cNvPr>
        <xdr:cNvSpPr/>
      </xdr:nvSpPr>
      <xdr:spPr>
        <a:xfrm>
          <a:off x="17554575" y="170609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134982</xdr:rowOff>
    </xdr:from>
    <xdr:to>
      <xdr:col>107</xdr:col>
      <xdr:colOff>50800</xdr:colOff>
      <xdr:row>104</xdr:row>
      <xdr:rowOff>134982</xdr:rowOff>
    </xdr:to>
    <xdr:cxnSp macro="">
      <xdr:nvCxnSpPr>
        <xdr:cNvPr id="749" name="直線コネクタ 748">
          <a:extLst>
            <a:ext uri="{FF2B5EF4-FFF2-40B4-BE49-F238E27FC236}">
              <a16:creationId xmlns:a16="http://schemas.microsoft.com/office/drawing/2014/main" id="{2145C797-B289-4A92-A167-89823B53812F}"/>
            </a:ext>
          </a:extLst>
        </xdr:cNvPr>
        <xdr:cNvCxnSpPr/>
      </xdr:nvCxnSpPr>
      <xdr:spPr>
        <a:xfrm>
          <a:off x="17602200" y="1710853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90714</xdr:rowOff>
    </xdr:from>
    <xdr:to>
      <xdr:col>98</xdr:col>
      <xdr:colOff>38100</xdr:colOff>
      <xdr:row>105</xdr:row>
      <xdr:rowOff>20864</xdr:rowOff>
    </xdr:to>
    <xdr:sp macro="" textlink="">
      <xdr:nvSpPr>
        <xdr:cNvPr id="750" name="楕円 749">
          <a:extLst>
            <a:ext uri="{FF2B5EF4-FFF2-40B4-BE49-F238E27FC236}">
              <a16:creationId xmlns:a16="http://schemas.microsoft.com/office/drawing/2014/main" id="{4104A317-19BE-4382-9A9F-230667556488}"/>
            </a:ext>
          </a:extLst>
        </xdr:cNvPr>
        <xdr:cNvSpPr/>
      </xdr:nvSpPr>
      <xdr:spPr>
        <a:xfrm>
          <a:off x="16754475" y="170610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134982</xdr:rowOff>
    </xdr:from>
    <xdr:to>
      <xdr:col>102</xdr:col>
      <xdr:colOff>114300</xdr:colOff>
      <xdr:row>104</xdr:row>
      <xdr:rowOff>141514</xdr:rowOff>
    </xdr:to>
    <xdr:cxnSp macro="">
      <xdr:nvCxnSpPr>
        <xdr:cNvPr id="751" name="直線コネクタ 750">
          <a:extLst>
            <a:ext uri="{FF2B5EF4-FFF2-40B4-BE49-F238E27FC236}">
              <a16:creationId xmlns:a16="http://schemas.microsoft.com/office/drawing/2014/main" id="{1E65FA6B-BB9A-4542-8B3E-3A81EA49E1B3}"/>
            </a:ext>
          </a:extLst>
        </xdr:cNvPr>
        <xdr:cNvCxnSpPr/>
      </xdr:nvCxnSpPr>
      <xdr:spPr>
        <a:xfrm flipV="1">
          <a:off x="16802100" y="17108532"/>
          <a:ext cx="800100"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752" name="n_1aveValue【庁舎】&#10;一人当たり面積">
          <a:extLst>
            <a:ext uri="{FF2B5EF4-FFF2-40B4-BE49-F238E27FC236}">
              <a16:creationId xmlns:a16="http://schemas.microsoft.com/office/drawing/2014/main" id="{30C15090-6670-40A8-9C59-DA69FFFF2EE3}"/>
            </a:ext>
          </a:extLst>
        </xdr:cNvPr>
        <xdr:cNvSpPr txBox="1"/>
      </xdr:nvSpPr>
      <xdr:spPr>
        <a:xfrm>
          <a:off x="18983402" y="17526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753" name="n_2aveValue【庁舎】&#10;一人当たり面積">
          <a:extLst>
            <a:ext uri="{FF2B5EF4-FFF2-40B4-BE49-F238E27FC236}">
              <a16:creationId xmlns:a16="http://schemas.microsoft.com/office/drawing/2014/main" id="{08CF2937-4F18-4E4D-99B1-FD9A06CDA1F9}"/>
            </a:ext>
          </a:extLst>
        </xdr:cNvPr>
        <xdr:cNvSpPr txBox="1"/>
      </xdr:nvSpPr>
      <xdr:spPr>
        <a:xfrm>
          <a:off x="18183302" y="1753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754" name="n_3aveValue【庁舎】&#10;一人当たり面積">
          <a:extLst>
            <a:ext uri="{FF2B5EF4-FFF2-40B4-BE49-F238E27FC236}">
              <a16:creationId xmlns:a16="http://schemas.microsoft.com/office/drawing/2014/main" id="{5B44B644-3B93-4F84-A614-301AC5190EA2}"/>
            </a:ext>
          </a:extLst>
        </xdr:cNvPr>
        <xdr:cNvSpPr txBox="1"/>
      </xdr:nvSpPr>
      <xdr:spPr>
        <a:xfrm>
          <a:off x="17383202" y="17532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755" name="n_4aveValue【庁舎】&#10;一人当たり面積">
          <a:extLst>
            <a:ext uri="{FF2B5EF4-FFF2-40B4-BE49-F238E27FC236}">
              <a16:creationId xmlns:a16="http://schemas.microsoft.com/office/drawing/2014/main" id="{576C99EB-9EF5-44AB-BB2F-74980AFCFF58}"/>
            </a:ext>
          </a:extLst>
        </xdr:cNvPr>
        <xdr:cNvSpPr txBox="1"/>
      </xdr:nvSpPr>
      <xdr:spPr>
        <a:xfrm>
          <a:off x="16592627" y="1755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30859</xdr:rowOff>
    </xdr:from>
    <xdr:ext cx="469744" cy="259045"/>
    <xdr:sp macro="" textlink="">
      <xdr:nvSpPr>
        <xdr:cNvPr id="756" name="n_1mainValue【庁舎】&#10;一人当たり面積">
          <a:extLst>
            <a:ext uri="{FF2B5EF4-FFF2-40B4-BE49-F238E27FC236}">
              <a16:creationId xmlns:a16="http://schemas.microsoft.com/office/drawing/2014/main" id="{63A79652-B934-43EC-8285-548082593779}"/>
            </a:ext>
          </a:extLst>
        </xdr:cNvPr>
        <xdr:cNvSpPr txBox="1"/>
      </xdr:nvSpPr>
      <xdr:spPr>
        <a:xfrm>
          <a:off x="18983402" y="1682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30859</xdr:rowOff>
    </xdr:from>
    <xdr:ext cx="469744" cy="259045"/>
    <xdr:sp macro="" textlink="">
      <xdr:nvSpPr>
        <xdr:cNvPr id="757" name="n_2mainValue【庁舎】&#10;一人当たり面積">
          <a:extLst>
            <a:ext uri="{FF2B5EF4-FFF2-40B4-BE49-F238E27FC236}">
              <a16:creationId xmlns:a16="http://schemas.microsoft.com/office/drawing/2014/main" id="{72B26525-D391-44E1-AED8-C58A79F79087}"/>
            </a:ext>
          </a:extLst>
        </xdr:cNvPr>
        <xdr:cNvSpPr txBox="1"/>
      </xdr:nvSpPr>
      <xdr:spPr>
        <a:xfrm>
          <a:off x="18183302" y="1682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30859</xdr:rowOff>
    </xdr:from>
    <xdr:ext cx="469744" cy="259045"/>
    <xdr:sp macro="" textlink="">
      <xdr:nvSpPr>
        <xdr:cNvPr id="758" name="n_3mainValue【庁舎】&#10;一人当たり面積">
          <a:extLst>
            <a:ext uri="{FF2B5EF4-FFF2-40B4-BE49-F238E27FC236}">
              <a16:creationId xmlns:a16="http://schemas.microsoft.com/office/drawing/2014/main" id="{4665BB94-C56F-46D5-A9E9-2F7CC0AE4610}"/>
            </a:ext>
          </a:extLst>
        </xdr:cNvPr>
        <xdr:cNvSpPr txBox="1"/>
      </xdr:nvSpPr>
      <xdr:spPr>
        <a:xfrm>
          <a:off x="17383202" y="1682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37391</xdr:rowOff>
    </xdr:from>
    <xdr:ext cx="469744" cy="259045"/>
    <xdr:sp macro="" textlink="">
      <xdr:nvSpPr>
        <xdr:cNvPr id="759" name="n_4mainValue【庁舎】&#10;一人当たり面積">
          <a:extLst>
            <a:ext uri="{FF2B5EF4-FFF2-40B4-BE49-F238E27FC236}">
              <a16:creationId xmlns:a16="http://schemas.microsoft.com/office/drawing/2014/main" id="{D9977DCD-D5AC-4A47-BFB4-33DB9D82292C}"/>
            </a:ext>
          </a:extLst>
        </xdr:cNvPr>
        <xdr:cNvSpPr txBox="1"/>
      </xdr:nvSpPr>
      <xdr:spPr>
        <a:xfrm>
          <a:off x="16592627" y="1683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a:extLst>
            <a:ext uri="{FF2B5EF4-FFF2-40B4-BE49-F238E27FC236}">
              <a16:creationId xmlns:a16="http://schemas.microsoft.com/office/drawing/2014/main" id="{EA216831-CDE3-42AB-AF3D-34C2AFD46D06}"/>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a:extLst>
            <a:ext uri="{FF2B5EF4-FFF2-40B4-BE49-F238E27FC236}">
              <a16:creationId xmlns:a16="http://schemas.microsoft.com/office/drawing/2014/main" id="{48D4B0AB-1FFC-4C97-A267-CC3667F33A05}"/>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a:extLst>
            <a:ext uri="{FF2B5EF4-FFF2-40B4-BE49-F238E27FC236}">
              <a16:creationId xmlns:a16="http://schemas.microsoft.com/office/drawing/2014/main" id="{F200033F-717B-4DF1-B066-3AD149E500ED}"/>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図書館及び市民会館の有形固定資産減価償却率は、依然として類似団体と比較して特に高い状態である。一方、類似団体よりも</a:t>
          </a:r>
          <a:r>
            <a:rPr lang="ja-JP" altLang="en-US" sz="1100">
              <a:solidFill>
                <a:schemeClr val="dk1"/>
              </a:solidFill>
              <a:effectLst/>
              <a:latin typeface="+mn-lt"/>
              <a:ea typeface="+mn-ea"/>
              <a:cs typeface="+mn-cs"/>
            </a:rPr>
            <a:t>特に</a:t>
          </a:r>
          <a:r>
            <a:rPr lang="ja-JP" altLang="ja-JP" sz="1100">
              <a:solidFill>
                <a:schemeClr val="dk1"/>
              </a:solidFill>
              <a:effectLst/>
              <a:latin typeface="+mn-lt"/>
              <a:ea typeface="+mn-ea"/>
              <a:cs typeface="+mn-cs"/>
            </a:rPr>
            <a:t>低くなっている施設は、一般廃棄物処理施設及び消防施設である。</a:t>
          </a:r>
          <a:r>
            <a:rPr lang="ja-JP" altLang="en-US" sz="1100">
              <a:solidFill>
                <a:schemeClr val="dk1"/>
              </a:solidFill>
              <a:effectLst/>
              <a:latin typeface="+mn-lt"/>
              <a:ea typeface="+mn-ea"/>
              <a:cs typeface="+mn-cs"/>
            </a:rPr>
            <a:t>消防施設については、令和６年度に聖浄苑（斎場施設）の新築工事が完了したことより有形固定資産減価償却率が大きく改善した。</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図書館及び市民会館については、現在、施設の中規模改修を進めていることから、有形固定資産減価償却率の改善が見込まれる。</a:t>
          </a:r>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65.21.21\&#24066;&#30010;&#25391;&#33288;&#35506;nas\41&#36001;&#25919;&#20418;\00_&#36001;&#25919;&#29366;&#27841;&#36039;&#26009;&#38598;\R6&#24180;&#24230;&#20998;&#12398;&#32154;&#12365;&#65288;&#22320;&#26041;&#20844;&#20250;&#35336;&#38306;&#20418;&#65289;\03_&#36215;&#26696;&#65288;HP&#20844;&#34920;&#29992;&#65289;\&#20844;&#20250;&#35336;&#20844;&#38283;&#29992;&#12487;&#12540;&#12479;\&#12304;&#36001;&#25919;&#29366;&#27841;&#36039;&#26009;&#38598;&#12305;_384011_&#26494;&#21069;&#30010;_2024(2&#22238;&#30446;).xlsx" TargetMode="External"/><Relationship Id="rId1" Type="http://schemas.openxmlformats.org/officeDocument/2006/relationships/externalLinkPath" Target="/41&#36001;&#25919;&#20418;/00_&#36001;&#25919;&#29366;&#27841;&#36039;&#26009;&#38598;/R6&#24180;&#24230;&#20998;&#12398;&#32154;&#12365;&#65288;&#22320;&#26041;&#20844;&#20250;&#35336;&#38306;&#20418;&#65289;/03_&#36215;&#26696;&#65288;HP&#20844;&#34920;&#29992;&#65289;/&#20844;&#20250;&#35336;&#20844;&#38283;&#29992;&#12487;&#12540;&#12479;/&#12304;&#36001;&#25919;&#29366;&#27841;&#36039;&#26009;&#38598;&#12305;_384011_&#26494;&#21069;&#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85.7</v>
          </cell>
          <cell r="BX51">
            <v>78.099999999999994</v>
          </cell>
          <cell r="CF51">
            <v>74</v>
          </cell>
          <cell r="CN51">
            <v>71.5</v>
          </cell>
          <cell r="CV51">
            <v>71.3</v>
          </cell>
        </row>
        <row r="53">
          <cell r="BP53">
            <v>59</v>
          </cell>
          <cell r="BX53">
            <v>58.7</v>
          </cell>
          <cell r="CF53">
            <v>59.6</v>
          </cell>
          <cell r="CN53">
            <v>60.2</v>
          </cell>
          <cell r="CV53">
            <v>61.7</v>
          </cell>
        </row>
        <row r="55">
          <cell r="AN55" t="str">
            <v>類似団体内平均値</v>
          </cell>
          <cell r="BP55">
            <v>15.5</v>
          </cell>
          <cell r="BX55">
            <v>4.5999999999999996</v>
          </cell>
          <cell r="CF55">
            <v>0.6</v>
          </cell>
          <cell r="CN55">
            <v>0</v>
          </cell>
          <cell r="CV55">
            <v>1</v>
          </cell>
        </row>
        <row r="57">
          <cell r="BP57">
            <v>61.7</v>
          </cell>
          <cell r="BX57">
            <v>61.4</v>
          </cell>
          <cell r="CF57">
            <v>62.6</v>
          </cell>
          <cell r="CN57">
            <v>63.6</v>
          </cell>
          <cell r="CV57">
            <v>64.099999999999994</v>
          </cell>
        </row>
        <row r="72">
          <cell r="BP72" t="str">
            <v>R02</v>
          </cell>
          <cell r="BX72" t="str">
            <v>R03</v>
          </cell>
          <cell r="CF72" t="str">
            <v>R04</v>
          </cell>
          <cell r="CN72" t="str">
            <v>R05</v>
          </cell>
          <cell r="CV72" t="str">
            <v>R06</v>
          </cell>
        </row>
        <row r="73">
          <cell r="AN73" t="str">
            <v>当該団体値</v>
          </cell>
          <cell r="BP73">
            <v>85.7</v>
          </cell>
          <cell r="BX73">
            <v>78.099999999999994</v>
          </cell>
          <cell r="CF73">
            <v>74</v>
          </cell>
          <cell r="CN73">
            <v>71.5</v>
          </cell>
          <cell r="CV73">
            <v>71.3</v>
          </cell>
        </row>
        <row r="75">
          <cell r="BP75">
            <v>8.6</v>
          </cell>
          <cell r="BX75">
            <v>8.9</v>
          </cell>
          <cell r="CF75">
            <v>9.4</v>
          </cell>
          <cell r="CN75">
            <v>9.6</v>
          </cell>
          <cell r="CV75">
            <v>9.8000000000000007</v>
          </cell>
        </row>
        <row r="77">
          <cell r="AN77" t="str">
            <v>類似団体内平均値</v>
          </cell>
          <cell r="BP77">
            <v>15.5</v>
          </cell>
          <cell r="BX77">
            <v>4.5999999999999996</v>
          </cell>
          <cell r="CF77">
            <v>0.6</v>
          </cell>
          <cell r="CN77">
            <v>0</v>
          </cell>
          <cell r="CV77">
            <v>1</v>
          </cell>
        </row>
        <row r="79">
          <cell r="BP79">
            <v>6.4</v>
          </cell>
          <cell r="BX79">
            <v>6.3</v>
          </cell>
          <cell r="CF79">
            <v>6.6</v>
          </cell>
          <cell r="CN79">
            <v>6.8</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1" zeroHeight="1"/>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c r="B2" s="164" t="s">
        <v>77</v>
      </c>
      <c r="C2" s="164"/>
      <c r="D2" s="165"/>
    </row>
    <row r="3" spans="1:119" ht="18.75" customHeight="1" thickBot="1">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14218216</v>
      </c>
      <c r="BO4" s="358"/>
      <c r="BP4" s="358"/>
      <c r="BQ4" s="358"/>
      <c r="BR4" s="358"/>
      <c r="BS4" s="358"/>
      <c r="BT4" s="358"/>
      <c r="BU4" s="359"/>
      <c r="BV4" s="357">
        <v>13251501</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6.4</v>
      </c>
      <c r="CU4" s="364"/>
      <c r="CV4" s="364"/>
      <c r="CW4" s="364"/>
      <c r="CX4" s="364"/>
      <c r="CY4" s="364"/>
      <c r="CZ4" s="364"/>
      <c r="DA4" s="365"/>
      <c r="DB4" s="363">
        <v>7.6</v>
      </c>
      <c r="DC4" s="364"/>
      <c r="DD4" s="364"/>
      <c r="DE4" s="364"/>
      <c r="DF4" s="364"/>
      <c r="DG4" s="364"/>
      <c r="DH4" s="364"/>
      <c r="DI4" s="365"/>
    </row>
    <row r="5" spans="1:119" ht="18.75" customHeight="1">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13652842</v>
      </c>
      <c r="BO5" s="395"/>
      <c r="BP5" s="395"/>
      <c r="BQ5" s="395"/>
      <c r="BR5" s="395"/>
      <c r="BS5" s="395"/>
      <c r="BT5" s="395"/>
      <c r="BU5" s="396"/>
      <c r="BV5" s="394">
        <v>12676392</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92.2</v>
      </c>
      <c r="CU5" s="392"/>
      <c r="CV5" s="392"/>
      <c r="CW5" s="392"/>
      <c r="CX5" s="392"/>
      <c r="CY5" s="392"/>
      <c r="CZ5" s="392"/>
      <c r="DA5" s="393"/>
      <c r="DB5" s="391">
        <v>86.9</v>
      </c>
      <c r="DC5" s="392"/>
      <c r="DD5" s="392"/>
      <c r="DE5" s="392"/>
      <c r="DF5" s="392"/>
      <c r="DG5" s="392"/>
      <c r="DH5" s="392"/>
      <c r="DI5" s="393"/>
    </row>
    <row r="6" spans="1:119" ht="18.75" customHeight="1">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565374</v>
      </c>
      <c r="BO6" s="395"/>
      <c r="BP6" s="395"/>
      <c r="BQ6" s="395"/>
      <c r="BR6" s="395"/>
      <c r="BS6" s="395"/>
      <c r="BT6" s="395"/>
      <c r="BU6" s="396"/>
      <c r="BV6" s="394">
        <v>575109</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92.6</v>
      </c>
      <c r="CU6" s="432"/>
      <c r="CV6" s="432"/>
      <c r="CW6" s="432"/>
      <c r="CX6" s="432"/>
      <c r="CY6" s="432"/>
      <c r="CZ6" s="432"/>
      <c r="DA6" s="433"/>
      <c r="DB6" s="431">
        <v>87.8</v>
      </c>
      <c r="DC6" s="432"/>
      <c r="DD6" s="432"/>
      <c r="DE6" s="432"/>
      <c r="DF6" s="432"/>
      <c r="DG6" s="432"/>
      <c r="DH6" s="432"/>
      <c r="DI6" s="433"/>
    </row>
    <row r="7" spans="1:119" ht="18.75" customHeight="1">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81354</v>
      </c>
      <c r="BO7" s="395"/>
      <c r="BP7" s="395"/>
      <c r="BQ7" s="395"/>
      <c r="BR7" s="395"/>
      <c r="BS7" s="395"/>
      <c r="BT7" s="395"/>
      <c r="BU7" s="396"/>
      <c r="BV7" s="394">
        <v>23992</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7531569</v>
      </c>
      <c r="CU7" s="395"/>
      <c r="CV7" s="395"/>
      <c r="CW7" s="395"/>
      <c r="CX7" s="395"/>
      <c r="CY7" s="395"/>
      <c r="CZ7" s="395"/>
      <c r="DA7" s="396"/>
      <c r="DB7" s="394">
        <v>7295508</v>
      </c>
      <c r="DC7" s="395"/>
      <c r="DD7" s="395"/>
      <c r="DE7" s="395"/>
      <c r="DF7" s="395"/>
      <c r="DG7" s="395"/>
      <c r="DH7" s="395"/>
      <c r="DI7" s="396"/>
    </row>
    <row r="8" spans="1:119" ht="18.75" customHeight="1" thickBot="1">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484020</v>
      </c>
      <c r="BO8" s="395"/>
      <c r="BP8" s="395"/>
      <c r="BQ8" s="395"/>
      <c r="BR8" s="395"/>
      <c r="BS8" s="395"/>
      <c r="BT8" s="395"/>
      <c r="BU8" s="396"/>
      <c r="BV8" s="394">
        <v>551117</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0.68</v>
      </c>
      <c r="CU8" s="435"/>
      <c r="CV8" s="435"/>
      <c r="CW8" s="435"/>
      <c r="CX8" s="435"/>
      <c r="CY8" s="435"/>
      <c r="CZ8" s="435"/>
      <c r="DA8" s="436"/>
      <c r="DB8" s="434">
        <v>0.69</v>
      </c>
      <c r="DC8" s="435"/>
      <c r="DD8" s="435"/>
      <c r="DE8" s="435"/>
      <c r="DF8" s="435"/>
      <c r="DG8" s="435"/>
      <c r="DH8" s="435"/>
      <c r="DI8" s="436"/>
    </row>
    <row r="9" spans="1:119" ht="18.75" customHeight="1" thickBot="1">
      <c r="A9" s="163"/>
      <c r="B9" s="388" t="s">
        <v>106</v>
      </c>
      <c r="C9" s="389"/>
      <c r="D9" s="389"/>
      <c r="E9" s="389"/>
      <c r="F9" s="389"/>
      <c r="G9" s="389"/>
      <c r="H9" s="389"/>
      <c r="I9" s="389"/>
      <c r="J9" s="389"/>
      <c r="K9" s="437"/>
      <c r="L9" s="438" t="s">
        <v>107</v>
      </c>
      <c r="M9" s="439"/>
      <c r="N9" s="439"/>
      <c r="O9" s="439"/>
      <c r="P9" s="439"/>
      <c r="Q9" s="440"/>
      <c r="R9" s="441">
        <v>29630</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-67097</v>
      </c>
      <c r="BO9" s="395"/>
      <c r="BP9" s="395"/>
      <c r="BQ9" s="395"/>
      <c r="BR9" s="395"/>
      <c r="BS9" s="395"/>
      <c r="BT9" s="395"/>
      <c r="BU9" s="396"/>
      <c r="BV9" s="394">
        <v>-77440</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11.6</v>
      </c>
      <c r="CU9" s="392"/>
      <c r="CV9" s="392"/>
      <c r="CW9" s="392"/>
      <c r="CX9" s="392"/>
      <c r="CY9" s="392"/>
      <c r="CZ9" s="392"/>
      <c r="DA9" s="393"/>
      <c r="DB9" s="391">
        <v>11.4</v>
      </c>
      <c r="DC9" s="392"/>
      <c r="DD9" s="392"/>
      <c r="DE9" s="392"/>
      <c r="DF9" s="392"/>
      <c r="DG9" s="392"/>
      <c r="DH9" s="392"/>
      <c r="DI9" s="393"/>
    </row>
    <row r="10" spans="1:119" ht="18.75" customHeight="1" thickBot="1">
      <c r="A10" s="163"/>
      <c r="B10" s="388"/>
      <c r="C10" s="389"/>
      <c r="D10" s="389"/>
      <c r="E10" s="389"/>
      <c r="F10" s="389"/>
      <c r="G10" s="389"/>
      <c r="H10" s="389"/>
      <c r="I10" s="389"/>
      <c r="J10" s="389"/>
      <c r="K10" s="437"/>
      <c r="L10" s="444" t="s">
        <v>112</v>
      </c>
      <c r="M10" s="424"/>
      <c r="N10" s="424"/>
      <c r="O10" s="424"/>
      <c r="P10" s="424"/>
      <c r="Q10" s="425"/>
      <c r="R10" s="445">
        <v>30064</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90</v>
      </c>
      <c r="AV10" s="427"/>
      <c r="AW10" s="427"/>
      <c r="AX10" s="427"/>
      <c r="AY10" s="428" t="s">
        <v>114</v>
      </c>
      <c r="AZ10" s="429"/>
      <c r="BA10" s="429"/>
      <c r="BB10" s="429"/>
      <c r="BC10" s="429"/>
      <c r="BD10" s="429"/>
      <c r="BE10" s="429"/>
      <c r="BF10" s="429"/>
      <c r="BG10" s="429"/>
      <c r="BH10" s="429"/>
      <c r="BI10" s="429"/>
      <c r="BJ10" s="429"/>
      <c r="BK10" s="429"/>
      <c r="BL10" s="429"/>
      <c r="BM10" s="430"/>
      <c r="BN10" s="394">
        <v>276244</v>
      </c>
      <c r="BO10" s="395"/>
      <c r="BP10" s="395"/>
      <c r="BQ10" s="395"/>
      <c r="BR10" s="395"/>
      <c r="BS10" s="395"/>
      <c r="BT10" s="395"/>
      <c r="BU10" s="396"/>
      <c r="BV10" s="394">
        <v>314296</v>
      </c>
      <c r="BW10" s="395"/>
      <c r="BX10" s="395"/>
      <c r="BY10" s="395"/>
      <c r="BZ10" s="395"/>
      <c r="CA10" s="395"/>
      <c r="CB10" s="395"/>
      <c r="CC10" s="396"/>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c r="A11" s="163"/>
      <c r="B11" s="388"/>
      <c r="C11" s="389"/>
      <c r="D11" s="389"/>
      <c r="E11" s="389"/>
      <c r="F11" s="389"/>
      <c r="G11" s="389"/>
      <c r="H11" s="389"/>
      <c r="I11" s="389"/>
      <c r="J11" s="389"/>
      <c r="K11" s="437"/>
      <c r="L11" s="448" t="s">
        <v>116</v>
      </c>
      <c r="M11" s="449"/>
      <c r="N11" s="449"/>
      <c r="O11" s="449"/>
      <c r="P11" s="449"/>
      <c r="Q11" s="450"/>
      <c r="R11" s="451" t="s">
        <v>117</v>
      </c>
      <c r="S11" s="452"/>
      <c r="T11" s="452"/>
      <c r="U11" s="452"/>
      <c r="V11" s="453"/>
      <c r="W11" s="382"/>
      <c r="X11" s="383"/>
      <c r="Y11" s="383"/>
      <c r="Z11" s="383"/>
      <c r="AA11" s="383"/>
      <c r="AB11" s="383"/>
      <c r="AC11" s="383"/>
      <c r="AD11" s="383"/>
      <c r="AE11" s="383"/>
      <c r="AF11" s="383"/>
      <c r="AG11" s="383"/>
      <c r="AH11" s="383"/>
      <c r="AI11" s="383"/>
      <c r="AJ11" s="383"/>
      <c r="AK11" s="383"/>
      <c r="AL11" s="386"/>
      <c r="AM11" s="423" t="s">
        <v>118</v>
      </c>
      <c r="AN11" s="424"/>
      <c r="AO11" s="424"/>
      <c r="AP11" s="424"/>
      <c r="AQ11" s="424"/>
      <c r="AR11" s="424"/>
      <c r="AS11" s="424"/>
      <c r="AT11" s="425"/>
      <c r="AU11" s="426" t="s">
        <v>90</v>
      </c>
      <c r="AV11" s="427"/>
      <c r="AW11" s="427"/>
      <c r="AX11" s="427"/>
      <c r="AY11" s="428" t="s">
        <v>119</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120</v>
      </c>
      <c r="CE11" s="398"/>
      <c r="CF11" s="398"/>
      <c r="CG11" s="398"/>
      <c r="CH11" s="398"/>
      <c r="CI11" s="398"/>
      <c r="CJ11" s="398"/>
      <c r="CK11" s="398"/>
      <c r="CL11" s="398"/>
      <c r="CM11" s="398"/>
      <c r="CN11" s="398"/>
      <c r="CO11" s="398"/>
      <c r="CP11" s="398"/>
      <c r="CQ11" s="398"/>
      <c r="CR11" s="398"/>
      <c r="CS11" s="399"/>
      <c r="CT11" s="434" t="s">
        <v>121</v>
      </c>
      <c r="CU11" s="435"/>
      <c r="CV11" s="435"/>
      <c r="CW11" s="435"/>
      <c r="CX11" s="435"/>
      <c r="CY11" s="435"/>
      <c r="CZ11" s="435"/>
      <c r="DA11" s="436"/>
      <c r="DB11" s="434" t="s">
        <v>121</v>
      </c>
      <c r="DC11" s="435"/>
      <c r="DD11" s="435"/>
      <c r="DE11" s="435"/>
      <c r="DF11" s="435"/>
      <c r="DG11" s="435"/>
      <c r="DH11" s="435"/>
      <c r="DI11" s="436"/>
    </row>
    <row r="12" spans="1:119" ht="18.75" customHeight="1">
      <c r="A12" s="163"/>
      <c r="B12" s="454" t="s">
        <v>122</v>
      </c>
      <c r="C12" s="455"/>
      <c r="D12" s="455"/>
      <c r="E12" s="455"/>
      <c r="F12" s="455"/>
      <c r="G12" s="455"/>
      <c r="H12" s="455"/>
      <c r="I12" s="455"/>
      <c r="J12" s="455"/>
      <c r="K12" s="456"/>
      <c r="L12" s="463" t="s">
        <v>123</v>
      </c>
      <c r="M12" s="464"/>
      <c r="N12" s="464"/>
      <c r="O12" s="464"/>
      <c r="P12" s="464"/>
      <c r="Q12" s="465"/>
      <c r="R12" s="466">
        <v>30195</v>
      </c>
      <c r="S12" s="467"/>
      <c r="T12" s="467"/>
      <c r="U12" s="467"/>
      <c r="V12" s="468"/>
      <c r="W12" s="469" t="s">
        <v>1</v>
      </c>
      <c r="X12" s="427"/>
      <c r="Y12" s="427"/>
      <c r="Z12" s="427"/>
      <c r="AA12" s="427"/>
      <c r="AB12" s="470"/>
      <c r="AC12" s="471" t="s">
        <v>124</v>
      </c>
      <c r="AD12" s="472"/>
      <c r="AE12" s="472"/>
      <c r="AF12" s="472"/>
      <c r="AG12" s="473"/>
      <c r="AH12" s="471" t="s">
        <v>125</v>
      </c>
      <c r="AI12" s="472"/>
      <c r="AJ12" s="472"/>
      <c r="AK12" s="472"/>
      <c r="AL12" s="474"/>
      <c r="AM12" s="423" t="s">
        <v>126</v>
      </c>
      <c r="AN12" s="424"/>
      <c r="AO12" s="424"/>
      <c r="AP12" s="424"/>
      <c r="AQ12" s="424"/>
      <c r="AR12" s="424"/>
      <c r="AS12" s="424"/>
      <c r="AT12" s="425"/>
      <c r="AU12" s="426" t="s">
        <v>90</v>
      </c>
      <c r="AV12" s="427"/>
      <c r="AW12" s="427"/>
      <c r="AX12" s="427"/>
      <c r="AY12" s="428" t="s">
        <v>127</v>
      </c>
      <c r="AZ12" s="429"/>
      <c r="BA12" s="429"/>
      <c r="BB12" s="429"/>
      <c r="BC12" s="429"/>
      <c r="BD12" s="429"/>
      <c r="BE12" s="429"/>
      <c r="BF12" s="429"/>
      <c r="BG12" s="429"/>
      <c r="BH12" s="429"/>
      <c r="BI12" s="429"/>
      <c r="BJ12" s="429"/>
      <c r="BK12" s="429"/>
      <c r="BL12" s="429"/>
      <c r="BM12" s="430"/>
      <c r="BN12" s="394">
        <v>287100</v>
      </c>
      <c r="BO12" s="395"/>
      <c r="BP12" s="395"/>
      <c r="BQ12" s="395"/>
      <c r="BR12" s="395"/>
      <c r="BS12" s="395"/>
      <c r="BT12" s="395"/>
      <c r="BU12" s="396"/>
      <c r="BV12" s="394">
        <v>329136</v>
      </c>
      <c r="BW12" s="395"/>
      <c r="BX12" s="395"/>
      <c r="BY12" s="395"/>
      <c r="BZ12" s="395"/>
      <c r="CA12" s="395"/>
      <c r="CB12" s="395"/>
      <c r="CC12" s="396"/>
      <c r="CD12" s="397" t="s">
        <v>128</v>
      </c>
      <c r="CE12" s="398"/>
      <c r="CF12" s="398"/>
      <c r="CG12" s="398"/>
      <c r="CH12" s="398"/>
      <c r="CI12" s="398"/>
      <c r="CJ12" s="398"/>
      <c r="CK12" s="398"/>
      <c r="CL12" s="398"/>
      <c r="CM12" s="398"/>
      <c r="CN12" s="398"/>
      <c r="CO12" s="398"/>
      <c r="CP12" s="398"/>
      <c r="CQ12" s="398"/>
      <c r="CR12" s="398"/>
      <c r="CS12" s="399"/>
      <c r="CT12" s="434" t="s">
        <v>121</v>
      </c>
      <c r="CU12" s="435"/>
      <c r="CV12" s="435"/>
      <c r="CW12" s="435"/>
      <c r="CX12" s="435"/>
      <c r="CY12" s="435"/>
      <c r="CZ12" s="435"/>
      <c r="DA12" s="436"/>
      <c r="DB12" s="434" t="s">
        <v>121</v>
      </c>
      <c r="DC12" s="435"/>
      <c r="DD12" s="435"/>
      <c r="DE12" s="435"/>
      <c r="DF12" s="435"/>
      <c r="DG12" s="435"/>
      <c r="DH12" s="435"/>
      <c r="DI12" s="436"/>
    </row>
    <row r="13" spans="1:119" ht="18.75" customHeight="1">
      <c r="A13" s="163"/>
      <c r="B13" s="457"/>
      <c r="C13" s="458"/>
      <c r="D13" s="458"/>
      <c r="E13" s="458"/>
      <c r="F13" s="458"/>
      <c r="G13" s="458"/>
      <c r="H13" s="458"/>
      <c r="I13" s="458"/>
      <c r="J13" s="458"/>
      <c r="K13" s="459"/>
      <c r="L13" s="178"/>
      <c r="M13" s="485" t="s">
        <v>129</v>
      </c>
      <c r="N13" s="486"/>
      <c r="O13" s="486"/>
      <c r="P13" s="486"/>
      <c r="Q13" s="487"/>
      <c r="R13" s="478">
        <v>29831</v>
      </c>
      <c r="S13" s="479"/>
      <c r="T13" s="479"/>
      <c r="U13" s="479"/>
      <c r="V13" s="480"/>
      <c r="W13" s="410" t="s">
        <v>130</v>
      </c>
      <c r="X13" s="411"/>
      <c r="Y13" s="411"/>
      <c r="Z13" s="411"/>
      <c r="AA13" s="411"/>
      <c r="AB13" s="401"/>
      <c r="AC13" s="445">
        <v>680</v>
      </c>
      <c r="AD13" s="446"/>
      <c r="AE13" s="446"/>
      <c r="AF13" s="446"/>
      <c r="AG13" s="488"/>
      <c r="AH13" s="445">
        <v>781</v>
      </c>
      <c r="AI13" s="446"/>
      <c r="AJ13" s="446"/>
      <c r="AK13" s="446"/>
      <c r="AL13" s="447"/>
      <c r="AM13" s="423" t="s">
        <v>131</v>
      </c>
      <c r="AN13" s="424"/>
      <c r="AO13" s="424"/>
      <c r="AP13" s="424"/>
      <c r="AQ13" s="424"/>
      <c r="AR13" s="424"/>
      <c r="AS13" s="424"/>
      <c r="AT13" s="425"/>
      <c r="AU13" s="426" t="s">
        <v>132</v>
      </c>
      <c r="AV13" s="427"/>
      <c r="AW13" s="427"/>
      <c r="AX13" s="427"/>
      <c r="AY13" s="428" t="s">
        <v>133</v>
      </c>
      <c r="AZ13" s="429"/>
      <c r="BA13" s="429"/>
      <c r="BB13" s="429"/>
      <c r="BC13" s="429"/>
      <c r="BD13" s="429"/>
      <c r="BE13" s="429"/>
      <c r="BF13" s="429"/>
      <c r="BG13" s="429"/>
      <c r="BH13" s="429"/>
      <c r="BI13" s="429"/>
      <c r="BJ13" s="429"/>
      <c r="BK13" s="429"/>
      <c r="BL13" s="429"/>
      <c r="BM13" s="430"/>
      <c r="BN13" s="394">
        <v>-77953</v>
      </c>
      <c r="BO13" s="395"/>
      <c r="BP13" s="395"/>
      <c r="BQ13" s="395"/>
      <c r="BR13" s="395"/>
      <c r="BS13" s="395"/>
      <c r="BT13" s="395"/>
      <c r="BU13" s="396"/>
      <c r="BV13" s="394">
        <v>-92280</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9.8000000000000007</v>
      </c>
      <c r="CU13" s="392"/>
      <c r="CV13" s="392"/>
      <c r="CW13" s="392"/>
      <c r="CX13" s="392"/>
      <c r="CY13" s="392"/>
      <c r="CZ13" s="392"/>
      <c r="DA13" s="393"/>
      <c r="DB13" s="391">
        <v>9.6</v>
      </c>
      <c r="DC13" s="392"/>
      <c r="DD13" s="392"/>
      <c r="DE13" s="392"/>
      <c r="DF13" s="392"/>
      <c r="DG13" s="392"/>
      <c r="DH13" s="392"/>
      <c r="DI13" s="393"/>
    </row>
    <row r="14" spans="1:119" ht="18.75" customHeight="1" thickBot="1">
      <c r="A14" s="163"/>
      <c r="B14" s="457"/>
      <c r="C14" s="458"/>
      <c r="D14" s="458"/>
      <c r="E14" s="458"/>
      <c r="F14" s="458"/>
      <c r="G14" s="458"/>
      <c r="H14" s="458"/>
      <c r="I14" s="458"/>
      <c r="J14" s="458"/>
      <c r="K14" s="459"/>
      <c r="L14" s="475" t="s">
        <v>135</v>
      </c>
      <c r="M14" s="476"/>
      <c r="N14" s="476"/>
      <c r="O14" s="476"/>
      <c r="P14" s="476"/>
      <c r="Q14" s="477"/>
      <c r="R14" s="478">
        <v>30412</v>
      </c>
      <c r="S14" s="479"/>
      <c r="T14" s="479"/>
      <c r="U14" s="479"/>
      <c r="V14" s="480"/>
      <c r="W14" s="384"/>
      <c r="X14" s="385"/>
      <c r="Y14" s="385"/>
      <c r="Z14" s="385"/>
      <c r="AA14" s="385"/>
      <c r="AB14" s="374"/>
      <c r="AC14" s="481">
        <v>4.9000000000000004</v>
      </c>
      <c r="AD14" s="482"/>
      <c r="AE14" s="482"/>
      <c r="AF14" s="482"/>
      <c r="AG14" s="483"/>
      <c r="AH14" s="481">
        <v>5.7</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71.3</v>
      </c>
      <c r="CU14" s="493"/>
      <c r="CV14" s="493"/>
      <c r="CW14" s="493"/>
      <c r="CX14" s="493"/>
      <c r="CY14" s="493"/>
      <c r="CZ14" s="493"/>
      <c r="DA14" s="494"/>
      <c r="DB14" s="492">
        <v>71.5</v>
      </c>
      <c r="DC14" s="493"/>
      <c r="DD14" s="493"/>
      <c r="DE14" s="493"/>
      <c r="DF14" s="493"/>
      <c r="DG14" s="493"/>
      <c r="DH14" s="493"/>
      <c r="DI14" s="494"/>
    </row>
    <row r="15" spans="1:119" ht="18.75" customHeight="1">
      <c r="A15" s="163"/>
      <c r="B15" s="457"/>
      <c r="C15" s="458"/>
      <c r="D15" s="458"/>
      <c r="E15" s="458"/>
      <c r="F15" s="458"/>
      <c r="G15" s="458"/>
      <c r="H15" s="458"/>
      <c r="I15" s="458"/>
      <c r="J15" s="458"/>
      <c r="K15" s="459"/>
      <c r="L15" s="178"/>
      <c r="M15" s="485" t="s">
        <v>129</v>
      </c>
      <c r="N15" s="486"/>
      <c r="O15" s="486"/>
      <c r="P15" s="486"/>
      <c r="Q15" s="487"/>
      <c r="R15" s="478">
        <v>30095</v>
      </c>
      <c r="S15" s="479"/>
      <c r="T15" s="479"/>
      <c r="U15" s="479"/>
      <c r="V15" s="480"/>
      <c r="W15" s="410" t="s">
        <v>137</v>
      </c>
      <c r="X15" s="411"/>
      <c r="Y15" s="411"/>
      <c r="Z15" s="411"/>
      <c r="AA15" s="411"/>
      <c r="AB15" s="401"/>
      <c r="AC15" s="445">
        <v>3611</v>
      </c>
      <c r="AD15" s="446"/>
      <c r="AE15" s="446"/>
      <c r="AF15" s="446"/>
      <c r="AG15" s="488"/>
      <c r="AH15" s="445">
        <v>3663</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4166617</v>
      </c>
      <c r="BO15" s="358"/>
      <c r="BP15" s="358"/>
      <c r="BQ15" s="358"/>
      <c r="BR15" s="358"/>
      <c r="BS15" s="358"/>
      <c r="BT15" s="358"/>
      <c r="BU15" s="359"/>
      <c r="BV15" s="357">
        <v>4158826</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26.1</v>
      </c>
      <c r="AD16" s="482"/>
      <c r="AE16" s="482"/>
      <c r="AF16" s="482"/>
      <c r="AG16" s="483"/>
      <c r="AH16" s="481">
        <v>26.8</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6372580</v>
      </c>
      <c r="BO16" s="395"/>
      <c r="BP16" s="395"/>
      <c r="BQ16" s="395"/>
      <c r="BR16" s="395"/>
      <c r="BS16" s="395"/>
      <c r="BT16" s="395"/>
      <c r="BU16" s="396"/>
      <c r="BV16" s="394">
        <v>6091154</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9535</v>
      </c>
      <c r="AD17" s="446"/>
      <c r="AE17" s="446"/>
      <c r="AF17" s="446"/>
      <c r="AG17" s="488"/>
      <c r="AH17" s="445">
        <v>9235</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5286180</v>
      </c>
      <c r="BO17" s="395"/>
      <c r="BP17" s="395"/>
      <c r="BQ17" s="395"/>
      <c r="BR17" s="395"/>
      <c r="BS17" s="395"/>
      <c r="BT17" s="395"/>
      <c r="BU17" s="396"/>
      <c r="BV17" s="394">
        <v>5282121</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c r="A18" s="163"/>
      <c r="B18" s="516" t="s">
        <v>147</v>
      </c>
      <c r="C18" s="437"/>
      <c r="D18" s="437"/>
      <c r="E18" s="517"/>
      <c r="F18" s="517"/>
      <c r="G18" s="517"/>
      <c r="H18" s="517"/>
      <c r="I18" s="517"/>
      <c r="J18" s="517"/>
      <c r="K18" s="517"/>
      <c r="L18" s="518">
        <v>20.38</v>
      </c>
      <c r="M18" s="518"/>
      <c r="N18" s="518"/>
      <c r="O18" s="518"/>
      <c r="P18" s="518"/>
      <c r="Q18" s="518"/>
      <c r="R18" s="519"/>
      <c r="S18" s="519"/>
      <c r="T18" s="519"/>
      <c r="U18" s="519"/>
      <c r="V18" s="520"/>
      <c r="W18" s="412"/>
      <c r="X18" s="413"/>
      <c r="Y18" s="413"/>
      <c r="Z18" s="413"/>
      <c r="AA18" s="413"/>
      <c r="AB18" s="404"/>
      <c r="AC18" s="521">
        <v>69</v>
      </c>
      <c r="AD18" s="522"/>
      <c r="AE18" s="522"/>
      <c r="AF18" s="522"/>
      <c r="AG18" s="523"/>
      <c r="AH18" s="521">
        <v>67.5</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7181240</v>
      </c>
      <c r="BO18" s="395"/>
      <c r="BP18" s="395"/>
      <c r="BQ18" s="395"/>
      <c r="BR18" s="395"/>
      <c r="BS18" s="395"/>
      <c r="BT18" s="395"/>
      <c r="BU18" s="396"/>
      <c r="BV18" s="394">
        <v>6443815</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c r="A19" s="163"/>
      <c r="B19" s="516" t="s">
        <v>149</v>
      </c>
      <c r="C19" s="437"/>
      <c r="D19" s="437"/>
      <c r="E19" s="517"/>
      <c r="F19" s="517"/>
      <c r="G19" s="517"/>
      <c r="H19" s="517"/>
      <c r="I19" s="517"/>
      <c r="J19" s="517"/>
      <c r="K19" s="517"/>
      <c r="L19" s="525">
        <v>1454</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9601778</v>
      </c>
      <c r="BO19" s="395"/>
      <c r="BP19" s="395"/>
      <c r="BQ19" s="395"/>
      <c r="BR19" s="395"/>
      <c r="BS19" s="395"/>
      <c r="BT19" s="395"/>
      <c r="BU19" s="396"/>
      <c r="BV19" s="394">
        <v>9402228</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c r="A20" s="163"/>
      <c r="B20" s="516" t="s">
        <v>151</v>
      </c>
      <c r="C20" s="437"/>
      <c r="D20" s="437"/>
      <c r="E20" s="517"/>
      <c r="F20" s="517"/>
      <c r="G20" s="517"/>
      <c r="H20" s="517"/>
      <c r="I20" s="517"/>
      <c r="J20" s="517"/>
      <c r="K20" s="517"/>
      <c r="L20" s="525">
        <v>11898</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13862941</v>
      </c>
      <c r="BO22" s="358"/>
      <c r="BP22" s="358"/>
      <c r="BQ22" s="358"/>
      <c r="BR22" s="358"/>
      <c r="BS22" s="358"/>
      <c r="BT22" s="358"/>
      <c r="BU22" s="359"/>
      <c r="BV22" s="357">
        <v>13137538</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12333445</v>
      </c>
      <c r="BO23" s="395"/>
      <c r="BP23" s="395"/>
      <c r="BQ23" s="395"/>
      <c r="BR23" s="395"/>
      <c r="BS23" s="395"/>
      <c r="BT23" s="395"/>
      <c r="BU23" s="396"/>
      <c r="BV23" s="394">
        <v>11566142</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c r="A24" s="163"/>
      <c r="B24" s="565"/>
      <c r="C24" s="541"/>
      <c r="D24" s="542"/>
      <c r="E24" s="444" t="s">
        <v>161</v>
      </c>
      <c r="F24" s="424"/>
      <c r="G24" s="424"/>
      <c r="H24" s="424"/>
      <c r="I24" s="424"/>
      <c r="J24" s="424"/>
      <c r="K24" s="425"/>
      <c r="L24" s="445">
        <v>1</v>
      </c>
      <c r="M24" s="446"/>
      <c r="N24" s="446"/>
      <c r="O24" s="446"/>
      <c r="P24" s="488"/>
      <c r="Q24" s="445">
        <v>7776</v>
      </c>
      <c r="R24" s="446"/>
      <c r="S24" s="446"/>
      <c r="T24" s="446"/>
      <c r="U24" s="446"/>
      <c r="V24" s="488"/>
      <c r="W24" s="540"/>
      <c r="X24" s="541"/>
      <c r="Y24" s="542"/>
      <c r="Z24" s="444" t="s">
        <v>162</v>
      </c>
      <c r="AA24" s="424"/>
      <c r="AB24" s="424"/>
      <c r="AC24" s="424"/>
      <c r="AD24" s="424"/>
      <c r="AE24" s="424"/>
      <c r="AF24" s="424"/>
      <c r="AG24" s="425"/>
      <c r="AH24" s="445">
        <v>204</v>
      </c>
      <c r="AI24" s="446"/>
      <c r="AJ24" s="446"/>
      <c r="AK24" s="446"/>
      <c r="AL24" s="488"/>
      <c r="AM24" s="445">
        <v>627708</v>
      </c>
      <c r="AN24" s="446"/>
      <c r="AO24" s="446"/>
      <c r="AP24" s="446"/>
      <c r="AQ24" s="446"/>
      <c r="AR24" s="488"/>
      <c r="AS24" s="445">
        <v>3077</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9208140</v>
      </c>
      <c r="BO24" s="395"/>
      <c r="BP24" s="395"/>
      <c r="BQ24" s="395"/>
      <c r="BR24" s="395"/>
      <c r="BS24" s="395"/>
      <c r="BT24" s="395"/>
      <c r="BU24" s="396"/>
      <c r="BV24" s="394">
        <v>8036652</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c r="A25" s="163"/>
      <c r="B25" s="565"/>
      <c r="C25" s="541"/>
      <c r="D25" s="542"/>
      <c r="E25" s="444" t="s">
        <v>164</v>
      </c>
      <c r="F25" s="424"/>
      <c r="G25" s="424"/>
      <c r="H25" s="424"/>
      <c r="I25" s="424"/>
      <c r="J25" s="424"/>
      <c r="K25" s="425"/>
      <c r="L25" s="445">
        <v>2</v>
      </c>
      <c r="M25" s="446"/>
      <c r="N25" s="446"/>
      <c r="O25" s="446"/>
      <c r="P25" s="488"/>
      <c r="Q25" s="445">
        <v>6174</v>
      </c>
      <c r="R25" s="446"/>
      <c r="S25" s="446"/>
      <c r="T25" s="446"/>
      <c r="U25" s="446"/>
      <c r="V25" s="488"/>
      <c r="W25" s="540"/>
      <c r="X25" s="541"/>
      <c r="Y25" s="542"/>
      <c r="Z25" s="444" t="s">
        <v>165</v>
      </c>
      <c r="AA25" s="424"/>
      <c r="AB25" s="424"/>
      <c r="AC25" s="424"/>
      <c r="AD25" s="424"/>
      <c r="AE25" s="424"/>
      <c r="AF25" s="424"/>
      <c r="AG25" s="425"/>
      <c r="AH25" s="445" t="s">
        <v>121</v>
      </c>
      <c r="AI25" s="446"/>
      <c r="AJ25" s="446"/>
      <c r="AK25" s="446"/>
      <c r="AL25" s="488"/>
      <c r="AM25" s="445" t="s">
        <v>121</v>
      </c>
      <c r="AN25" s="446"/>
      <c r="AO25" s="446"/>
      <c r="AP25" s="446"/>
      <c r="AQ25" s="446"/>
      <c r="AR25" s="488"/>
      <c r="AS25" s="445" t="s">
        <v>121</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2810273</v>
      </c>
      <c r="BO25" s="358"/>
      <c r="BP25" s="358"/>
      <c r="BQ25" s="358"/>
      <c r="BR25" s="358"/>
      <c r="BS25" s="358"/>
      <c r="BT25" s="358"/>
      <c r="BU25" s="359"/>
      <c r="BV25" s="357">
        <v>813656</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c r="A26" s="163"/>
      <c r="B26" s="565"/>
      <c r="C26" s="541"/>
      <c r="D26" s="542"/>
      <c r="E26" s="444" t="s">
        <v>167</v>
      </c>
      <c r="F26" s="424"/>
      <c r="G26" s="424"/>
      <c r="H26" s="424"/>
      <c r="I26" s="424"/>
      <c r="J26" s="424"/>
      <c r="K26" s="425"/>
      <c r="L26" s="445">
        <v>1</v>
      </c>
      <c r="M26" s="446"/>
      <c r="N26" s="446"/>
      <c r="O26" s="446"/>
      <c r="P26" s="488"/>
      <c r="Q26" s="445">
        <v>5445</v>
      </c>
      <c r="R26" s="446"/>
      <c r="S26" s="446"/>
      <c r="T26" s="446"/>
      <c r="U26" s="446"/>
      <c r="V26" s="488"/>
      <c r="W26" s="540"/>
      <c r="X26" s="541"/>
      <c r="Y26" s="542"/>
      <c r="Z26" s="444" t="s">
        <v>168</v>
      </c>
      <c r="AA26" s="546"/>
      <c r="AB26" s="546"/>
      <c r="AC26" s="546"/>
      <c r="AD26" s="546"/>
      <c r="AE26" s="546"/>
      <c r="AF26" s="546"/>
      <c r="AG26" s="547"/>
      <c r="AH26" s="445">
        <v>4</v>
      </c>
      <c r="AI26" s="446"/>
      <c r="AJ26" s="446"/>
      <c r="AK26" s="446"/>
      <c r="AL26" s="488"/>
      <c r="AM26" s="445">
        <v>11108</v>
      </c>
      <c r="AN26" s="446"/>
      <c r="AO26" s="446"/>
      <c r="AP26" s="446"/>
      <c r="AQ26" s="446"/>
      <c r="AR26" s="488"/>
      <c r="AS26" s="445">
        <v>2777</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121</v>
      </c>
      <c r="BO26" s="395"/>
      <c r="BP26" s="395"/>
      <c r="BQ26" s="395"/>
      <c r="BR26" s="395"/>
      <c r="BS26" s="395"/>
      <c r="BT26" s="395"/>
      <c r="BU26" s="396"/>
      <c r="BV26" s="394" t="s">
        <v>121</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c r="A27" s="163"/>
      <c r="B27" s="565"/>
      <c r="C27" s="541"/>
      <c r="D27" s="542"/>
      <c r="E27" s="444" t="s">
        <v>170</v>
      </c>
      <c r="F27" s="424"/>
      <c r="G27" s="424"/>
      <c r="H27" s="424"/>
      <c r="I27" s="424"/>
      <c r="J27" s="424"/>
      <c r="K27" s="425"/>
      <c r="L27" s="445">
        <v>1</v>
      </c>
      <c r="M27" s="446"/>
      <c r="N27" s="446"/>
      <c r="O27" s="446"/>
      <c r="P27" s="488"/>
      <c r="Q27" s="445">
        <v>3800</v>
      </c>
      <c r="R27" s="446"/>
      <c r="S27" s="446"/>
      <c r="T27" s="446"/>
      <c r="U27" s="446"/>
      <c r="V27" s="488"/>
      <c r="W27" s="540"/>
      <c r="X27" s="541"/>
      <c r="Y27" s="542"/>
      <c r="Z27" s="444" t="s">
        <v>171</v>
      </c>
      <c r="AA27" s="424"/>
      <c r="AB27" s="424"/>
      <c r="AC27" s="424"/>
      <c r="AD27" s="424"/>
      <c r="AE27" s="424"/>
      <c r="AF27" s="424"/>
      <c r="AG27" s="425"/>
      <c r="AH27" s="445">
        <v>6</v>
      </c>
      <c r="AI27" s="446"/>
      <c r="AJ27" s="446"/>
      <c r="AK27" s="446"/>
      <c r="AL27" s="488"/>
      <c r="AM27" s="445">
        <v>19177</v>
      </c>
      <c r="AN27" s="446"/>
      <c r="AO27" s="446"/>
      <c r="AP27" s="446"/>
      <c r="AQ27" s="446"/>
      <c r="AR27" s="488"/>
      <c r="AS27" s="445">
        <v>3196</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121</v>
      </c>
      <c r="BO27" s="514"/>
      <c r="BP27" s="514"/>
      <c r="BQ27" s="514"/>
      <c r="BR27" s="514"/>
      <c r="BS27" s="514"/>
      <c r="BT27" s="514"/>
      <c r="BU27" s="515"/>
      <c r="BV27" s="513" t="s">
        <v>121</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c r="A28" s="163"/>
      <c r="B28" s="565"/>
      <c r="C28" s="541"/>
      <c r="D28" s="542"/>
      <c r="E28" s="444" t="s">
        <v>173</v>
      </c>
      <c r="F28" s="424"/>
      <c r="G28" s="424"/>
      <c r="H28" s="424"/>
      <c r="I28" s="424"/>
      <c r="J28" s="424"/>
      <c r="K28" s="425"/>
      <c r="L28" s="445">
        <v>1</v>
      </c>
      <c r="M28" s="446"/>
      <c r="N28" s="446"/>
      <c r="O28" s="446"/>
      <c r="P28" s="488"/>
      <c r="Q28" s="445">
        <v>3100</v>
      </c>
      <c r="R28" s="446"/>
      <c r="S28" s="446"/>
      <c r="T28" s="446"/>
      <c r="U28" s="446"/>
      <c r="V28" s="488"/>
      <c r="W28" s="540"/>
      <c r="X28" s="541"/>
      <c r="Y28" s="542"/>
      <c r="Z28" s="444" t="s">
        <v>174</v>
      </c>
      <c r="AA28" s="424"/>
      <c r="AB28" s="424"/>
      <c r="AC28" s="424"/>
      <c r="AD28" s="424"/>
      <c r="AE28" s="424"/>
      <c r="AF28" s="424"/>
      <c r="AG28" s="425"/>
      <c r="AH28" s="445" t="s">
        <v>121</v>
      </c>
      <c r="AI28" s="446"/>
      <c r="AJ28" s="446"/>
      <c r="AK28" s="446"/>
      <c r="AL28" s="488"/>
      <c r="AM28" s="445" t="s">
        <v>121</v>
      </c>
      <c r="AN28" s="446"/>
      <c r="AO28" s="446"/>
      <c r="AP28" s="446"/>
      <c r="AQ28" s="446"/>
      <c r="AR28" s="488"/>
      <c r="AS28" s="445" t="s">
        <v>121</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1001083</v>
      </c>
      <c r="BO28" s="358"/>
      <c r="BP28" s="358"/>
      <c r="BQ28" s="358"/>
      <c r="BR28" s="358"/>
      <c r="BS28" s="358"/>
      <c r="BT28" s="358"/>
      <c r="BU28" s="359"/>
      <c r="BV28" s="357">
        <v>1011939</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c r="A29" s="163"/>
      <c r="B29" s="565"/>
      <c r="C29" s="541"/>
      <c r="D29" s="542"/>
      <c r="E29" s="444" t="s">
        <v>176</v>
      </c>
      <c r="F29" s="424"/>
      <c r="G29" s="424"/>
      <c r="H29" s="424"/>
      <c r="I29" s="424"/>
      <c r="J29" s="424"/>
      <c r="K29" s="425"/>
      <c r="L29" s="445">
        <v>12</v>
      </c>
      <c r="M29" s="446"/>
      <c r="N29" s="446"/>
      <c r="O29" s="446"/>
      <c r="P29" s="488"/>
      <c r="Q29" s="445">
        <v>2900</v>
      </c>
      <c r="R29" s="446"/>
      <c r="S29" s="446"/>
      <c r="T29" s="446"/>
      <c r="U29" s="446"/>
      <c r="V29" s="488"/>
      <c r="W29" s="543"/>
      <c r="X29" s="544"/>
      <c r="Y29" s="545"/>
      <c r="Z29" s="444" t="s">
        <v>177</v>
      </c>
      <c r="AA29" s="424"/>
      <c r="AB29" s="424"/>
      <c r="AC29" s="424"/>
      <c r="AD29" s="424"/>
      <c r="AE29" s="424"/>
      <c r="AF29" s="424"/>
      <c r="AG29" s="425"/>
      <c r="AH29" s="445">
        <v>210</v>
      </c>
      <c r="AI29" s="446"/>
      <c r="AJ29" s="446"/>
      <c r="AK29" s="446"/>
      <c r="AL29" s="488"/>
      <c r="AM29" s="445">
        <v>646885</v>
      </c>
      <c r="AN29" s="446"/>
      <c r="AO29" s="446"/>
      <c r="AP29" s="446"/>
      <c r="AQ29" s="446"/>
      <c r="AR29" s="488"/>
      <c r="AS29" s="445">
        <v>3080</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379685</v>
      </c>
      <c r="BO29" s="395"/>
      <c r="BP29" s="395"/>
      <c r="BQ29" s="395"/>
      <c r="BR29" s="395"/>
      <c r="BS29" s="395"/>
      <c r="BT29" s="395"/>
      <c r="BU29" s="396"/>
      <c r="BV29" s="394">
        <v>349590</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95.3</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1043114</v>
      </c>
      <c r="BO30" s="514"/>
      <c r="BP30" s="514"/>
      <c r="BQ30" s="514"/>
      <c r="BR30" s="514"/>
      <c r="BS30" s="514"/>
      <c r="BT30" s="514"/>
      <c r="BU30" s="515"/>
      <c r="BV30" s="513">
        <v>1060292</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75" customHeight="1">
      <c r="A31" s="163"/>
      <c r="B31" s="188"/>
      <c r="DI31" s="189"/>
    </row>
    <row r="32" spans="1:113" ht="13.75" customHeight="1">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75" customHeight="1">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6</v>
      </c>
      <c r="AN34" s="584"/>
      <c r="AO34" s="585" t="str">
        <f>IF('各会計、関係団体の財政状況及び健全化判断比率'!B32="","",'各会計、関係団体の財政状況及び健全化判断比率'!B32)</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8</v>
      </c>
      <c r="BX34" s="584"/>
      <c r="BY34" s="585" t="str">
        <f>IF('各会計、関係団体の財政状況及び健全化判断比率'!B68="","",'各会計、関係団体の財政状況及び健全化判断比率'!B68)</f>
        <v>松山広域福祉施設事務組合（一般会計）</v>
      </c>
      <c r="BZ34" s="585"/>
      <c r="CA34" s="585"/>
      <c r="CB34" s="585"/>
      <c r="CC34" s="585"/>
      <c r="CD34" s="585"/>
      <c r="CE34" s="585"/>
      <c r="CF34" s="585"/>
      <c r="CG34" s="585"/>
      <c r="CH34" s="585"/>
      <c r="CI34" s="585"/>
      <c r="CJ34" s="585"/>
      <c r="CK34" s="585"/>
      <c r="CL34" s="585"/>
      <c r="CM34" s="585"/>
      <c r="CN34" s="163"/>
      <c r="CO34" s="584">
        <f>IF(CQ34="","",MAX(C34:D43,U34:V43,AM34:AN43,BE34:BF43,BW34:BX43)+1)</f>
        <v>18</v>
      </c>
      <c r="CP34" s="584"/>
      <c r="CQ34" s="585" t="str">
        <f>IF('各会計、関係団体の財政状況及び健全化判断比率'!BS7="","",'各会計、関係団体の財政状況及び健全化判断比率'!BS7)</f>
        <v>松前町土地開発公社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c r="A35" s="163"/>
      <c r="B35" s="190"/>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後期高齢者医療特別会計</v>
      </c>
      <c r="X35" s="585"/>
      <c r="Y35" s="585"/>
      <c r="Z35" s="585"/>
      <c r="AA35" s="585"/>
      <c r="AB35" s="585"/>
      <c r="AC35" s="585"/>
      <c r="AD35" s="585"/>
      <c r="AE35" s="585"/>
      <c r="AF35" s="585"/>
      <c r="AG35" s="585"/>
      <c r="AH35" s="585"/>
      <c r="AI35" s="585"/>
      <c r="AJ35" s="585"/>
      <c r="AK35" s="585"/>
      <c r="AL35" s="163"/>
      <c r="AM35" s="584">
        <f t="shared" ref="AM35:AM43" si="0">IF(AO35="","",AM34+1)</f>
        <v>7</v>
      </c>
      <c r="AN35" s="584"/>
      <c r="AO35" s="585" t="str">
        <f>IF('各会計、関係団体の財政状況及び健全化判断比率'!B33="","",'各会計、関係団体の財政状況及び健全化判断比率'!B33)</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9</v>
      </c>
      <c r="BX35" s="584"/>
      <c r="BY35" s="585" t="str">
        <f>IF('各会計、関係団体の財政状況及び健全化判断比率'!B69="","",'各会計、関係団体の財政状況及び健全化判断比率'!B69)</f>
        <v>松山広域福祉施設事務組合（公営企業会計）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介護保険特別会計（保険事業勘定）</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10</v>
      </c>
      <c r="BX36" s="584"/>
      <c r="BY36" s="585" t="str">
        <f>IF('各会計、関係団体の財政状況及び健全化判断比率'!B70="","",'各会計、関係団体の財政状況及び健全化判断比率'!B70)</f>
        <v>愛媛県市町総合事務組合（退職手当事業分）</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5</v>
      </c>
      <c r="V37" s="584"/>
      <c r="W37" s="585" t="str">
        <f>IF('各会計、関係団体の財政状況及び健全化判断比率'!B31="","",'各会計、関係団体の財政状況及び健全化判断比率'!B31)</f>
        <v>介護保険特別会計（介護サービス事業勘定）</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11</v>
      </c>
      <c r="BX37" s="584"/>
      <c r="BY37" s="585" t="str">
        <f>IF('各会計、関係団体の財政状況及び健全化判断比率'!B71="","",'各会計、関係団体の財政状況及び健全化判断比率'!B71)</f>
        <v>愛媛県市町総合事務組合（消防補償事業分）</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12</v>
      </c>
      <c r="BX38" s="584"/>
      <c r="BY38" s="585" t="str">
        <f>IF('各会計、関係団体の財政状況及び健全化判断比率'!B72="","",'各会計、関係団体の財政状況及び健全化判断比率'!B72)</f>
        <v>愛媛県市町総合事務組合（交通災害事業分）</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13</v>
      </c>
      <c r="BX39" s="584"/>
      <c r="BY39" s="585" t="str">
        <f>IF('各会計、関係団体の財政状況及び健全化判断比率'!B73="","",'各会計、関係団体の財政状況及び健全化判断比率'!B73)</f>
        <v>愛媛県市町総合事務組合（自治会館事業分）</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14</v>
      </c>
      <c r="BX40" s="584"/>
      <c r="BY40" s="585" t="str">
        <f>IF('各会計、関係団体の財政状況及び健全化判断比率'!B74="","",'各会計、関係団体の財政状況及び健全化判断比率'!B74)</f>
        <v>愛媛県市町総合事務組合（議員公務災害事業分）</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15</v>
      </c>
      <c r="BX41" s="584"/>
      <c r="BY41" s="585" t="str">
        <f>IF('各会計、関係団体の財政状況及び健全化判断比率'!B75="","",'各会計、関係団体の財政状況及び健全化判断比率'!B75)</f>
        <v>愛媛県市町総合事務組合（共通経費分）</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16</v>
      </c>
      <c r="BX42" s="584"/>
      <c r="BY42" s="585" t="str">
        <f>IF('各会計、関係団体の財政状況及び健全化判断比率'!B76="","",'各会計、関係団体の財政状況及び健全化判断比率'!B76)</f>
        <v>伊予市松前町共立衛生組合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f t="shared" si="2"/>
        <v>17</v>
      </c>
      <c r="BX43" s="584"/>
      <c r="BY43" s="585" t="str">
        <f>IF('各会計、関係団体の財政状況及び健全化判断比率'!B77="","",'各会計、関係団体の財政状況及び健全化判断比率'!B77)</f>
        <v>伊予市・伊予郡養護老人ホーム組合</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7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row r="55" spans="5:113"/>
    <row r="56" spans="5:113"/>
  </sheetData>
  <sheetProtection algorithmName="SHA-512" hashValue="Ua/Pq1xfl4OUL0CO2fTfKlkMwgPCQRvyo4Ko7cQldmYIDkZvVd9Lod3e3at7fG6Bxwqw1TEXQ1BOnlkSkPlN7A==" saltValue="B3VHXCEr3B+oN3FhngjHC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0" zoomScaleNormal="80" workbookViewId="0"/>
  </sheetViews>
  <sheetFormatPr defaultColWidth="0" defaultRowHeight="11.25" customHeight="1" zeroHeight="1"/>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7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75" customHeight="1">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c r="B5" s="596" t="s">
        <v>215</v>
      </c>
      <c r="C5" s="597"/>
      <c r="D5" s="597"/>
      <c r="E5" s="597"/>
      <c r="F5" s="597"/>
      <c r="G5" s="597"/>
      <c r="H5" s="597"/>
      <c r="I5" s="597"/>
      <c r="J5" s="597"/>
      <c r="K5" s="597"/>
      <c r="L5" s="597"/>
      <c r="M5" s="597"/>
      <c r="N5" s="597"/>
      <c r="O5" s="597"/>
      <c r="P5" s="597"/>
      <c r="Q5" s="598"/>
      <c r="R5" s="599">
        <v>4279151</v>
      </c>
      <c r="S5" s="600"/>
      <c r="T5" s="600"/>
      <c r="U5" s="600"/>
      <c r="V5" s="600"/>
      <c r="W5" s="600"/>
      <c r="X5" s="600"/>
      <c r="Y5" s="601"/>
      <c r="Z5" s="602">
        <v>30.1</v>
      </c>
      <c r="AA5" s="602"/>
      <c r="AB5" s="602"/>
      <c r="AC5" s="602"/>
      <c r="AD5" s="603">
        <v>4279151</v>
      </c>
      <c r="AE5" s="603"/>
      <c r="AF5" s="603"/>
      <c r="AG5" s="603"/>
      <c r="AH5" s="603"/>
      <c r="AI5" s="603"/>
      <c r="AJ5" s="603"/>
      <c r="AK5" s="603"/>
      <c r="AL5" s="604">
        <v>55.2</v>
      </c>
      <c r="AM5" s="605"/>
      <c r="AN5" s="605"/>
      <c r="AO5" s="606"/>
      <c r="AP5" s="596" t="s">
        <v>216</v>
      </c>
      <c r="AQ5" s="597"/>
      <c r="AR5" s="597"/>
      <c r="AS5" s="597"/>
      <c r="AT5" s="597"/>
      <c r="AU5" s="597"/>
      <c r="AV5" s="597"/>
      <c r="AW5" s="597"/>
      <c r="AX5" s="597"/>
      <c r="AY5" s="597"/>
      <c r="AZ5" s="597"/>
      <c r="BA5" s="597"/>
      <c r="BB5" s="597"/>
      <c r="BC5" s="597"/>
      <c r="BD5" s="597"/>
      <c r="BE5" s="597"/>
      <c r="BF5" s="598"/>
      <c r="BG5" s="610">
        <v>4279151</v>
      </c>
      <c r="BH5" s="611"/>
      <c r="BI5" s="611"/>
      <c r="BJ5" s="611"/>
      <c r="BK5" s="611"/>
      <c r="BL5" s="611"/>
      <c r="BM5" s="611"/>
      <c r="BN5" s="612"/>
      <c r="BO5" s="613">
        <v>100</v>
      </c>
      <c r="BP5" s="613"/>
      <c r="BQ5" s="613"/>
      <c r="BR5" s="613"/>
      <c r="BS5" s="614">
        <v>87136</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c r="B6" s="607" t="s">
        <v>220</v>
      </c>
      <c r="C6" s="608"/>
      <c r="D6" s="608"/>
      <c r="E6" s="608"/>
      <c r="F6" s="608"/>
      <c r="G6" s="608"/>
      <c r="H6" s="608"/>
      <c r="I6" s="608"/>
      <c r="J6" s="608"/>
      <c r="K6" s="608"/>
      <c r="L6" s="608"/>
      <c r="M6" s="608"/>
      <c r="N6" s="608"/>
      <c r="O6" s="608"/>
      <c r="P6" s="608"/>
      <c r="Q6" s="609"/>
      <c r="R6" s="610">
        <v>83067</v>
      </c>
      <c r="S6" s="611"/>
      <c r="T6" s="611"/>
      <c r="U6" s="611"/>
      <c r="V6" s="611"/>
      <c r="W6" s="611"/>
      <c r="X6" s="611"/>
      <c r="Y6" s="612"/>
      <c r="Z6" s="613">
        <v>0.6</v>
      </c>
      <c r="AA6" s="613"/>
      <c r="AB6" s="613"/>
      <c r="AC6" s="613"/>
      <c r="AD6" s="614">
        <v>83067</v>
      </c>
      <c r="AE6" s="614"/>
      <c r="AF6" s="614"/>
      <c r="AG6" s="614"/>
      <c r="AH6" s="614"/>
      <c r="AI6" s="614"/>
      <c r="AJ6" s="614"/>
      <c r="AK6" s="614"/>
      <c r="AL6" s="615">
        <v>1.1000000000000001</v>
      </c>
      <c r="AM6" s="616"/>
      <c r="AN6" s="616"/>
      <c r="AO6" s="617"/>
      <c r="AP6" s="607" t="s">
        <v>221</v>
      </c>
      <c r="AQ6" s="608"/>
      <c r="AR6" s="608"/>
      <c r="AS6" s="608"/>
      <c r="AT6" s="608"/>
      <c r="AU6" s="608"/>
      <c r="AV6" s="608"/>
      <c r="AW6" s="608"/>
      <c r="AX6" s="608"/>
      <c r="AY6" s="608"/>
      <c r="AZ6" s="608"/>
      <c r="BA6" s="608"/>
      <c r="BB6" s="608"/>
      <c r="BC6" s="608"/>
      <c r="BD6" s="608"/>
      <c r="BE6" s="608"/>
      <c r="BF6" s="609"/>
      <c r="BG6" s="610">
        <v>4279151</v>
      </c>
      <c r="BH6" s="611"/>
      <c r="BI6" s="611"/>
      <c r="BJ6" s="611"/>
      <c r="BK6" s="611"/>
      <c r="BL6" s="611"/>
      <c r="BM6" s="611"/>
      <c r="BN6" s="612"/>
      <c r="BO6" s="613">
        <v>100</v>
      </c>
      <c r="BP6" s="613"/>
      <c r="BQ6" s="613"/>
      <c r="BR6" s="613"/>
      <c r="BS6" s="614">
        <v>87136</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115905</v>
      </c>
      <c r="CS6" s="611"/>
      <c r="CT6" s="611"/>
      <c r="CU6" s="611"/>
      <c r="CV6" s="611"/>
      <c r="CW6" s="611"/>
      <c r="CX6" s="611"/>
      <c r="CY6" s="612"/>
      <c r="CZ6" s="604">
        <v>0.8</v>
      </c>
      <c r="DA6" s="605"/>
      <c r="DB6" s="605"/>
      <c r="DC6" s="621"/>
      <c r="DD6" s="619" t="s">
        <v>121</v>
      </c>
      <c r="DE6" s="611"/>
      <c r="DF6" s="611"/>
      <c r="DG6" s="611"/>
      <c r="DH6" s="611"/>
      <c r="DI6" s="611"/>
      <c r="DJ6" s="611"/>
      <c r="DK6" s="611"/>
      <c r="DL6" s="611"/>
      <c r="DM6" s="611"/>
      <c r="DN6" s="611"/>
      <c r="DO6" s="611"/>
      <c r="DP6" s="612"/>
      <c r="DQ6" s="619">
        <v>115905</v>
      </c>
      <c r="DR6" s="611"/>
      <c r="DS6" s="611"/>
      <c r="DT6" s="611"/>
      <c r="DU6" s="611"/>
      <c r="DV6" s="611"/>
      <c r="DW6" s="611"/>
      <c r="DX6" s="611"/>
      <c r="DY6" s="611"/>
      <c r="DZ6" s="611"/>
      <c r="EA6" s="611"/>
      <c r="EB6" s="611"/>
      <c r="EC6" s="620"/>
    </row>
    <row r="7" spans="2:143" ht="11.25" customHeight="1">
      <c r="B7" s="607" t="s">
        <v>223</v>
      </c>
      <c r="C7" s="608"/>
      <c r="D7" s="608"/>
      <c r="E7" s="608"/>
      <c r="F7" s="608"/>
      <c r="G7" s="608"/>
      <c r="H7" s="608"/>
      <c r="I7" s="608"/>
      <c r="J7" s="608"/>
      <c r="K7" s="608"/>
      <c r="L7" s="608"/>
      <c r="M7" s="608"/>
      <c r="N7" s="608"/>
      <c r="O7" s="608"/>
      <c r="P7" s="608"/>
      <c r="Q7" s="609"/>
      <c r="R7" s="610">
        <v>2971</v>
      </c>
      <c r="S7" s="611"/>
      <c r="T7" s="611"/>
      <c r="U7" s="611"/>
      <c r="V7" s="611"/>
      <c r="W7" s="611"/>
      <c r="X7" s="611"/>
      <c r="Y7" s="612"/>
      <c r="Z7" s="613">
        <v>0</v>
      </c>
      <c r="AA7" s="613"/>
      <c r="AB7" s="613"/>
      <c r="AC7" s="613"/>
      <c r="AD7" s="614">
        <v>2971</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1550316</v>
      </c>
      <c r="BH7" s="611"/>
      <c r="BI7" s="611"/>
      <c r="BJ7" s="611"/>
      <c r="BK7" s="611"/>
      <c r="BL7" s="611"/>
      <c r="BM7" s="611"/>
      <c r="BN7" s="612"/>
      <c r="BO7" s="613">
        <v>36.200000000000003</v>
      </c>
      <c r="BP7" s="613"/>
      <c r="BQ7" s="613"/>
      <c r="BR7" s="613"/>
      <c r="BS7" s="614">
        <v>87136</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1622049</v>
      </c>
      <c r="CS7" s="611"/>
      <c r="CT7" s="611"/>
      <c r="CU7" s="611"/>
      <c r="CV7" s="611"/>
      <c r="CW7" s="611"/>
      <c r="CX7" s="611"/>
      <c r="CY7" s="612"/>
      <c r="CZ7" s="613">
        <v>11.9</v>
      </c>
      <c r="DA7" s="613"/>
      <c r="DB7" s="613"/>
      <c r="DC7" s="613"/>
      <c r="DD7" s="619">
        <v>29447</v>
      </c>
      <c r="DE7" s="611"/>
      <c r="DF7" s="611"/>
      <c r="DG7" s="611"/>
      <c r="DH7" s="611"/>
      <c r="DI7" s="611"/>
      <c r="DJ7" s="611"/>
      <c r="DK7" s="611"/>
      <c r="DL7" s="611"/>
      <c r="DM7" s="611"/>
      <c r="DN7" s="611"/>
      <c r="DO7" s="611"/>
      <c r="DP7" s="612"/>
      <c r="DQ7" s="619">
        <v>1498157</v>
      </c>
      <c r="DR7" s="611"/>
      <c r="DS7" s="611"/>
      <c r="DT7" s="611"/>
      <c r="DU7" s="611"/>
      <c r="DV7" s="611"/>
      <c r="DW7" s="611"/>
      <c r="DX7" s="611"/>
      <c r="DY7" s="611"/>
      <c r="DZ7" s="611"/>
      <c r="EA7" s="611"/>
      <c r="EB7" s="611"/>
      <c r="EC7" s="620"/>
    </row>
    <row r="8" spans="2:143" ht="11.25" customHeight="1">
      <c r="B8" s="607" t="s">
        <v>226</v>
      </c>
      <c r="C8" s="608"/>
      <c r="D8" s="608"/>
      <c r="E8" s="608"/>
      <c r="F8" s="608"/>
      <c r="G8" s="608"/>
      <c r="H8" s="608"/>
      <c r="I8" s="608"/>
      <c r="J8" s="608"/>
      <c r="K8" s="608"/>
      <c r="L8" s="608"/>
      <c r="M8" s="608"/>
      <c r="N8" s="608"/>
      <c r="O8" s="608"/>
      <c r="P8" s="608"/>
      <c r="Q8" s="609"/>
      <c r="R8" s="610">
        <v>28326</v>
      </c>
      <c r="S8" s="611"/>
      <c r="T8" s="611"/>
      <c r="U8" s="611"/>
      <c r="V8" s="611"/>
      <c r="W8" s="611"/>
      <c r="X8" s="611"/>
      <c r="Y8" s="612"/>
      <c r="Z8" s="613">
        <v>0.2</v>
      </c>
      <c r="AA8" s="613"/>
      <c r="AB8" s="613"/>
      <c r="AC8" s="613"/>
      <c r="AD8" s="614">
        <v>28326</v>
      </c>
      <c r="AE8" s="614"/>
      <c r="AF8" s="614"/>
      <c r="AG8" s="614"/>
      <c r="AH8" s="614"/>
      <c r="AI8" s="614"/>
      <c r="AJ8" s="614"/>
      <c r="AK8" s="614"/>
      <c r="AL8" s="615">
        <v>0.4</v>
      </c>
      <c r="AM8" s="616"/>
      <c r="AN8" s="616"/>
      <c r="AO8" s="617"/>
      <c r="AP8" s="607" t="s">
        <v>227</v>
      </c>
      <c r="AQ8" s="608"/>
      <c r="AR8" s="608"/>
      <c r="AS8" s="608"/>
      <c r="AT8" s="608"/>
      <c r="AU8" s="608"/>
      <c r="AV8" s="608"/>
      <c r="AW8" s="608"/>
      <c r="AX8" s="608"/>
      <c r="AY8" s="608"/>
      <c r="AZ8" s="608"/>
      <c r="BA8" s="608"/>
      <c r="BB8" s="608"/>
      <c r="BC8" s="608"/>
      <c r="BD8" s="608"/>
      <c r="BE8" s="608"/>
      <c r="BF8" s="609"/>
      <c r="BG8" s="610">
        <v>45166</v>
      </c>
      <c r="BH8" s="611"/>
      <c r="BI8" s="611"/>
      <c r="BJ8" s="611"/>
      <c r="BK8" s="611"/>
      <c r="BL8" s="611"/>
      <c r="BM8" s="611"/>
      <c r="BN8" s="612"/>
      <c r="BO8" s="613">
        <v>1.1000000000000001</v>
      </c>
      <c r="BP8" s="613"/>
      <c r="BQ8" s="613"/>
      <c r="BR8" s="613"/>
      <c r="BS8" s="614" t="s">
        <v>121</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5534522</v>
      </c>
      <c r="CS8" s="611"/>
      <c r="CT8" s="611"/>
      <c r="CU8" s="611"/>
      <c r="CV8" s="611"/>
      <c r="CW8" s="611"/>
      <c r="CX8" s="611"/>
      <c r="CY8" s="612"/>
      <c r="CZ8" s="613">
        <v>40.5</v>
      </c>
      <c r="DA8" s="613"/>
      <c r="DB8" s="613"/>
      <c r="DC8" s="613"/>
      <c r="DD8" s="619">
        <v>25998</v>
      </c>
      <c r="DE8" s="611"/>
      <c r="DF8" s="611"/>
      <c r="DG8" s="611"/>
      <c r="DH8" s="611"/>
      <c r="DI8" s="611"/>
      <c r="DJ8" s="611"/>
      <c r="DK8" s="611"/>
      <c r="DL8" s="611"/>
      <c r="DM8" s="611"/>
      <c r="DN8" s="611"/>
      <c r="DO8" s="611"/>
      <c r="DP8" s="612"/>
      <c r="DQ8" s="619">
        <v>3263380</v>
      </c>
      <c r="DR8" s="611"/>
      <c r="DS8" s="611"/>
      <c r="DT8" s="611"/>
      <c r="DU8" s="611"/>
      <c r="DV8" s="611"/>
      <c r="DW8" s="611"/>
      <c r="DX8" s="611"/>
      <c r="DY8" s="611"/>
      <c r="DZ8" s="611"/>
      <c r="EA8" s="611"/>
      <c r="EB8" s="611"/>
      <c r="EC8" s="620"/>
    </row>
    <row r="9" spans="2:143" ht="11.25" customHeight="1">
      <c r="B9" s="607" t="s">
        <v>229</v>
      </c>
      <c r="C9" s="608"/>
      <c r="D9" s="608"/>
      <c r="E9" s="608"/>
      <c r="F9" s="608"/>
      <c r="G9" s="608"/>
      <c r="H9" s="608"/>
      <c r="I9" s="608"/>
      <c r="J9" s="608"/>
      <c r="K9" s="608"/>
      <c r="L9" s="608"/>
      <c r="M9" s="608"/>
      <c r="N9" s="608"/>
      <c r="O9" s="608"/>
      <c r="P9" s="608"/>
      <c r="Q9" s="609"/>
      <c r="R9" s="610">
        <v>42072</v>
      </c>
      <c r="S9" s="611"/>
      <c r="T9" s="611"/>
      <c r="U9" s="611"/>
      <c r="V9" s="611"/>
      <c r="W9" s="611"/>
      <c r="X9" s="611"/>
      <c r="Y9" s="612"/>
      <c r="Z9" s="613">
        <v>0.3</v>
      </c>
      <c r="AA9" s="613"/>
      <c r="AB9" s="613"/>
      <c r="AC9" s="613"/>
      <c r="AD9" s="614">
        <v>42072</v>
      </c>
      <c r="AE9" s="614"/>
      <c r="AF9" s="614"/>
      <c r="AG9" s="614"/>
      <c r="AH9" s="614"/>
      <c r="AI9" s="614"/>
      <c r="AJ9" s="614"/>
      <c r="AK9" s="614"/>
      <c r="AL9" s="615">
        <v>0.5</v>
      </c>
      <c r="AM9" s="616"/>
      <c r="AN9" s="616"/>
      <c r="AO9" s="617"/>
      <c r="AP9" s="607" t="s">
        <v>230</v>
      </c>
      <c r="AQ9" s="608"/>
      <c r="AR9" s="608"/>
      <c r="AS9" s="608"/>
      <c r="AT9" s="608"/>
      <c r="AU9" s="608"/>
      <c r="AV9" s="608"/>
      <c r="AW9" s="608"/>
      <c r="AX9" s="608"/>
      <c r="AY9" s="608"/>
      <c r="AZ9" s="608"/>
      <c r="BA9" s="608"/>
      <c r="BB9" s="608"/>
      <c r="BC9" s="608"/>
      <c r="BD9" s="608"/>
      <c r="BE9" s="608"/>
      <c r="BF9" s="609"/>
      <c r="BG9" s="610">
        <v>1152812</v>
      </c>
      <c r="BH9" s="611"/>
      <c r="BI9" s="611"/>
      <c r="BJ9" s="611"/>
      <c r="BK9" s="611"/>
      <c r="BL9" s="611"/>
      <c r="BM9" s="611"/>
      <c r="BN9" s="612"/>
      <c r="BO9" s="613">
        <v>26.9</v>
      </c>
      <c r="BP9" s="613"/>
      <c r="BQ9" s="613"/>
      <c r="BR9" s="613"/>
      <c r="BS9" s="614" t="s">
        <v>121</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1730173</v>
      </c>
      <c r="CS9" s="611"/>
      <c r="CT9" s="611"/>
      <c r="CU9" s="611"/>
      <c r="CV9" s="611"/>
      <c r="CW9" s="611"/>
      <c r="CX9" s="611"/>
      <c r="CY9" s="612"/>
      <c r="CZ9" s="613">
        <v>12.7</v>
      </c>
      <c r="DA9" s="613"/>
      <c r="DB9" s="613"/>
      <c r="DC9" s="613"/>
      <c r="DD9" s="619">
        <v>14714</v>
      </c>
      <c r="DE9" s="611"/>
      <c r="DF9" s="611"/>
      <c r="DG9" s="611"/>
      <c r="DH9" s="611"/>
      <c r="DI9" s="611"/>
      <c r="DJ9" s="611"/>
      <c r="DK9" s="611"/>
      <c r="DL9" s="611"/>
      <c r="DM9" s="611"/>
      <c r="DN9" s="611"/>
      <c r="DO9" s="611"/>
      <c r="DP9" s="612"/>
      <c r="DQ9" s="619">
        <v>919456</v>
      </c>
      <c r="DR9" s="611"/>
      <c r="DS9" s="611"/>
      <c r="DT9" s="611"/>
      <c r="DU9" s="611"/>
      <c r="DV9" s="611"/>
      <c r="DW9" s="611"/>
      <c r="DX9" s="611"/>
      <c r="DY9" s="611"/>
      <c r="DZ9" s="611"/>
      <c r="EA9" s="611"/>
      <c r="EB9" s="611"/>
      <c r="EC9" s="620"/>
    </row>
    <row r="10" spans="2:143" ht="11.25" customHeight="1">
      <c r="B10" s="607" t="s">
        <v>232</v>
      </c>
      <c r="C10" s="608"/>
      <c r="D10" s="608"/>
      <c r="E10" s="608"/>
      <c r="F10" s="608"/>
      <c r="G10" s="608"/>
      <c r="H10" s="608"/>
      <c r="I10" s="608"/>
      <c r="J10" s="608"/>
      <c r="K10" s="608"/>
      <c r="L10" s="608"/>
      <c r="M10" s="608"/>
      <c r="N10" s="608"/>
      <c r="O10" s="608"/>
      <c r="P10" s="608"/>
      <c r="Q10" s="609"/>
      <c r="R10" s="610" t="s">
        <v>121</v>
      </c>
      <c r="S10" s="611"/>
      <c r="T10" s="611"/>
      <c r="U10" s="611"/>
      <c r="V10" s="611"/>
      <c r="W10" s="611"/>
      <c r="X10" s="611"/>
      <c r="Y10" s="612"/>
      <c r="Z10" s="613" t="s">
        <v>121</v>
      </c>
      <c r="AA10" s="613"/>
      <c r="AB10" s="613"/>
      <c r="AC10" s="613"/>
      <c r="AD10" s="614" t="s">
        <v>121</v>
      </c>
      <c r="AE10" s="614"/>
      <c r="AF10" s="614"/>
      <c r="AG10" s="614"/>
      <c r="AH10" s="614"/>
      <c r="AI10" s="614"/>
      <c r="AJ10" s="614"/>
      <c r="AK10" s="614"/>
      <c r="AL10" s="615" t="s">
        <v>121</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112918</v>
      </c>
      <c r="BH10" s="611"/>
      <c r="BI10" s="611"/>
      <c r="BJ10" s="611"/>
      <c r="BK10" s="611"/>
      <c r="BL10" s="611"/>
      <c r="BM10" s="611"/>
      <c r="BN10" s="612"/>
      <c r="BO10" s="613">
        <v>2.6</v>
      </c>
      <c r="BP10" s="613"/>
      <c r="BQ10" s="613"/>
      <c r="BR10" s="613"/>
      <c r="BS10" s="614">
        <v>18809</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t="s">
        <v>121</v>
      </c>
      <c r="CS10" s="611"/>
      <c r="CT10" s="611"/>
      <c r="CU10" s="611"/>
      <c r="CV10" s="611"/>
      <c r="CW10" s="611"/>
      <c r="CX10" s="611"/>
      <c r="CY10" s="612"/>
      <c r="CZ10" s="613" t="s">
        <v>121</v>
      </c>
      <c r="DA10" s="613"/>
      <c r="DB10" s="613"/>
      <c r="DC10" s="613"/>
      <c r="DD10" s="619" t="s">
        <v>121</v>
      </c>
      <c r="DE10" s="611"/>
      <c r="DF10" s="611"/>
      <c r="DG10" s="611"/>
      <c r="DH10" s="611"/>
      <c r="DI10" s="611"/>
      <c r="DJ10" s="611"/>
      <c r="DK10" s="611"/>
      <c r="DL10" s="611"/>
      <c r="DM10" s="611"/>
      <c r="DN10" s="611"/>
      <c r="DO10" s="611"/>
      <c r="DP10" s="612"/>
      <c r="DQ10" s="619" t="s">
        <v>121</v>
      </c>
      <c r="DR10" s="611"/>
      <c r="DS10" s="611"/>
      <c r="DT10" s="611"/>
      <c r="DU10" s="611"/>
      <c r="DV10" s="611"/>
      <c r="DW10" s="611"/>
      <c r="DX10" s="611"/>
      <c r="DY10" s="611"/>
      <c r="DZ10" s="611"/>
      <c r="EA10" s="611"/>
      <c r="EB10" s="611"/>
      <c r="EC10" s="620"/>
    </row>
    <row r="11" spans="2:143" ht="11.25" customHeight="1">
      <c r="B11" s="607" t="s">
        <v>235</v>
      </c>
      <c r="C11" s="608"/>
      <c r="D11" s="608"/>
      <c r="E11" s="608"/>
      <c r="F11" s="608"/>
      <c r="G11" s="608"/>
      <c r="H11" s="608"/>
      <c r="I11" s="608"/>
      <c r="J11" s="608"/>
      <c r="K11" s="608"/>
      <c r="L11" s="608"/>
      <c r="M11" s="608"/>
      <c r="N11" s="608"/>
      <c r="O11" s="608"/>
      <c r="P11" s="608"/>
      <c r="Q11" s="609"/>
      <c r="R11" s="610">
        <v>811839</v>
      </c>
      <c r="S11" s="611"/>
      <c r="T11" s="611"/>
      <c r="U11" s="611"/>
      <c r="V11" s="611"/>
      <c r="W11" s="611"/>
      <c r="X11" s="611"/>
      <c r="Y11" s="612"/>
      <c r="Z11" s="615">
        <v>5.7</v>
      </c>
      <c r="AA11" s="616"/>
      <c r="AB11" s="616"/>
      <c r="AC11" s="622"/>
      <c r="AD11" s="619">
        <v>811839</v>
      </c>
      <c r="AE11" s="611"/>
      <c r="AF11" s="611"/>
      <c r="AG11" s="611"/>
      <c r="AH11" s="611"/>
      <c r="AI11" s="611"/>
      <c r="AJ11" s="611"/>
      <c r="AK11" s="612"/>
      <c r="AL11" s="615">
        <v>10.5</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239420</v>
      </c>
      <c r="BH11" s="611"/>
      <c r="BI11" s="611"/>
      <c r="BJ11" s="611"/>
      <c r="BK11" s="611"/>
      <c r="BL11" s="611"/>
      <c r="BM11" s="611"/>
      <c r="BN11" s="612"/>
      <c r="BO11" s="613">
        <v>5.6</v>
      </c>
      <c r="BP11" s="613"/>
      <c r="BQ11" s="613"/>
      <c r="BR11" s="613"/>
      <c r="BS11" s="614">
        <v>68327</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256607</v>
      </c>
      <c r="CS11" s="611"/>
      <c r="CT11" s="611"/>
      <c r="CU11" s="611"/>
      <c r="CV11" s="611"/>
      <c r="CW11" s="611"/>
      <c r="CX11" s="611"/>
      <c r="CY11" s="612"/>
      <c r="CZ11" s="613">
        <v>1.9</v>
      </c>
      <c r="DA11" s="613"/>
      <c r="DB11" s="613"/>
      <c r="DC11" s="613"/>
      <c r="DD11" s="619">
        <v>18475</v>
      </c>
      <c r="DE11" s="611"/>
      <c r="DF11" s="611"/>
      <c r="DG11" s="611"/>
      <c r="DH11" s="611"/>
      <c r="DI11" s="611"/>
      <c r="DJ11" s="611"/>
      <c r="DK11" s="611"/>
      <c r="DL11" s="611"/>
      <c r="DM11" s="611"/>
      <c r="DN11" s="611"/>
      <c r="DO11" s="611"/>
      <c r="DP11" s="612"/>
      <c r="DQ11" s="619">
        <v>165125</v>
      </c>
      <c r="DR11" s="611"/>
      <c r="DS11" s="611"/>
      <c r="DT11" s="611"/>
      <c r="DU11" s="611"/>
      <c r="DV11" s="611"/>
      <c r="DW11" s="611"/>
      <c r="DX11" s="611"/>
      <c r="DY11" s="611"/>
      <c r="DZ11" s="611"/>
      <c r="EA11" s="611"/>
      <c r="EB11" s="611"/>
      <c r="EC11" s="620"/>
    </row>
    <row r="12" spans="2:143" ht="11.25" customHeight="1">
      <c r="B12" s="607" t="s">
        <v>238</v>
      </c>
      <c r="C12" s="608"/>
      <c r="D12" s="608"/>
      <c r="E12" s="608"/>
      <c r="F12" s="608"/>
      <c r="G12" s="608"/>
      <c r="H12" s="608"/>
      <c r="I12" s="608"/>
      <c r="J12" s="608"/>
      <c r="K12" s="608"/>
      <c r="L12" s="608"/>
      <c r="M12" s="608"/>
      <c r="N12" s="608"/>
      <c r="O12" s="608"/>
      <c r="P12" s="608"/>
      <c r="Q12" s="609"/>
      <c r="R12" s="610" t="s">
        <v>121</v>
      </c>
      <c r="S12" s="611"/>
      <c r="T12" s="611"/>
      <c r="U12" s="611"/>
      <c r="V12" s="611"/>
      <c r="W12" s="611"/>
      <c r="X12" s="611"/>
      <c r="Y12" s="612"/>
      <c r="Z12" s="613" t="s">
        <v>121</v>
      </c>
      <c r="AA12" s="613"/>
      <c r="AB12" s="613"/>
      <c r="AC12" s="613"/>
      <c r="AD12" s="614" t="s">
        <v>121</v>
      </c>
      <c r="AE12" s="614"/>
      <c r="AF12" s="614"/>
      <c r="AG12" s="614"/>
      <c r="AH12" s="614"/>
      <c r="AI12" s="614"/>
      <c r="AJ12" s="614"/>
      <c r="AK12" s="614"/>
      <c r="AL12" s="615" t="s">
        <v>121</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2421053</v>
      </c>
      <c r="BH12" s="611"/>
      <c r="BI12" s="611"/>
      <c r="BJ12" s="611"/>
      <c r="BK12" s="611"/>
      <c r="BL12" s="611"/>
      <c r="BM12" s="611"/>
      <c r="BN12" s="612"/>
      <c r="BO12" s="613">
        <v>56.6</v>
      </c>
      <c r="BP12" s="613"/>
      <c r="BQ12" s="613"/>
      <c r="BR12" s="613"/>
      <c r="BS12" s="614" t="s">
        <v>121</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117052</v>
      </c>
      <c r="CS12" s="611"/>
      <c r="CT12" s="611"/>
      <c r="CU12" s="611"/>
      <c r="CV12" s="611"/>
      <c r="CW12" s="611"/>
      <c r="CX12" s="611"/>
      <c r="CY12" s="612"/>
      <c r="CZ12" s="613">
        <v>0.9</v>
      </c>
      <c r="DA12" s="613"/>
      <c r="DB12" s="613"/>
      <c r="DC12" s="613"/>
      <c r="DD12" s="619" t="s">
        <v>121</v>
      </c>
      <c r="DE12" s="611"/>
      <c r="DF12" s="611"/>
      <c r="DG12" s="611"/>
      <c r="DH12" s="611"/>
      <c r="DI12" s="611"/>
      <c r="DJ12" s="611"/>
      <c r="DK12" s="611"/>
      <c r="DL12" s="611"/>
      <c r="DM12" s="611"/>
      <c r="DN12" s="611"/>
      <c r="DO12" s="611"/>
      <c r="DP12" s="612"/>
      <c r="DQ12" s="619">
        <v>112948</v>
      </c>
      <c r="DR12" s="611"/>
      <c r="DS12" s="611"/>
      <c r="DT12" s="611"/>
      <c r="DU12" s="611"/>
      <c r="DV12" s="611"/>
      <c r="DW12" s="611"/>
      <c r="DX12" s="611"/>
      <c r="DY12" s="611"/>
      <c r="DZ12" s="611"/>
      <c r="EA12" s="611"/>
      <c r="EB12" s="611"/>
      <c r="EC12" s="620"/>
    </row>
    <row r="13" spans="2:143" ht="11.25" customHeight="1">
      <c r="B13" s="607" t="s">
        <v>241</v>
      </c>
      <c r="C13" s="608"/>
      <c r="D13" s="608"/>
      <c r="E13" s="608"/>
      <c r="F13" s="608"/>
      <c r="G13" s="608"/>
      <c r="H13" s="608"/>
      <c r="I13" s="608"/>
      <c r="J13" s="608"/>
      <c r="K13" s="608"/>
      <c r="L13" s="608"/>
      <c r="M13" s="608"/>
      <c r="N13" s="608"/>
      <c r="O13" s="608"/>
      <c r="P13" s="608"/>
      <c r="Q13" s="609"/>
      <c r="R13" s="610" t="s">
        <v>121</v>
      </c>
      <c r="S13" s="611"/>
      <c r="T13" s="611"/>
      <c r="U13" s="611"/>
      <c r="V13" s="611"/>
      <c r="W13" s="611"/>
      <c r="X13" s="611"/>
      <c r="Y13" s="612"/>
      <c r="Z13" s="613" t="s">
        <v>121</v>
      </c>
      <c r="AA13" s="613"/>
      <c r="AB13" s="613"/>
      <c r="AC13" s="613"/>
      <c r="AD13" s="614" t="s">
        <v>121</v>
      </c>
      <c r="AE13" s="614"/>
      <c r="AF13" s="614"/>
      <c r="AG13" s="614"/>
      <c r="AH13" s="614"/>
      <c r="AI13" s="614"/>
      <c r="AJ13" s="614"/>
      <c r="AK13" s="614"/>
      <c r="AL13" s="615" t="s">
        <v>121</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2415767</v>
      </c>
      <c r="BH13" s="611"/>
      <c r="BI13" s="611"/>
      <c r="BJ13" s="611"/>
      <c r="BK13" s="611"/>
      <c r="BL13" s="611"/>
      <c r="BM13" s="611"/>
      <c r="BN13" s="612"/>
      <c r="BO13" s="613">
        <v>56.5</v>
      </c>
      <c r="BP13" s="613"/>
      <c r="BQ13" s="613"/>
      <c r="BR13" s="613"/>
      <c r="BS13" s="614" t="s">
        <v>121</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1521581</v>
      </c>
      <c r="CS13" s="611"/>
      <c r="CT13" s="611"/>
      <c r="CU13" s="611"/>
      <c r="CV13" s="611"/>
      <c r="CW13" s="611"/>
      <c r="CX13" s="611"/>
      <c r="CY13" s="612"/>
      <c r="CZ13" s="613">
        <v>11.1</v>
      </c>
      <c r="DA13" s="613"/>
      <c r="DB13" s="613"/>
      <c r="DC13" s="613"/>
      <c r="DD13" s="619">
        <v>970512</v>
      </c>
      <c r="DE13" s="611"/>
      <c r="DF13" s="611"/>
      <c r="DG13" s="611"/>
      <c r="DH13" s="611"/>
      <c r="DI13" s="611"/>
      <c r="DJ13" s="611"/>
      <c r="DK13" s="611"/>
      <c r="DL13" s="611"/>
      <c r="DM13" s="611"/>
      <c r="DN13" s="611"/>
      <c r="DO13" s="611"/>
      <c r="DP13" s="612"/>
      <c r="DQ13" s="619">
        <v>616988</v>
      </c>
      <c r="DR13" s="611"/>
      <c r="DS13" s="611"/>
      <c r="DT13" s="611"/>
      <c r="DU13" s="611"/>
      <c r="DV13" s="611"/>
      <c r="DW13" s="611"/>
      <c r="DX13" s="611"/>
      <c r="DY13" s="611"/>
      <c r="DZ13" s="611"/>
      <c r="EA13" s="611"/>
      <c r="EB13" s="611"/>
      <c r="EC13" s="620"/>
    </row>
    <row r="14" spans="2:143" ht="11.25" customHeight="1">
      <c r="B14" s="607" t="s">
        <v>244</v>
      </c>
      <c r="C14" s="608"/>
      <c r="D14" s="608"/>
      <c r="E14" s="608"/>
      <c r="F14" s="608"/>
      <c r="G14" s="608"/>
      <c r="H14" s="608"/>
      <c r="I14" s="608"/>
      <c r="J14" s="608"/>
      <c r="K14" s="608"/>
      <c r="L14" s="608"/>
      <c r="M14" s="608"/>
      <c r="N14" s="608"/>
      <c r="O14" s="608"/>
      <c r="P14" s="608"/>
      <c r="Q14" s="609"/>
      <c r="R14" s="610" t="s">
        <v>121</v>
      </c>
      <c r="S14" s="611"/>
      <c r="T14" s="611"/>
      <c r="U14" s="611"/>
      <c r="V14" s="611"/>
      <c r="W14" s="611"/>
      <c r="X14" s="611"/>
      <c r="Y14" s="612"/>
      <c r="Z14" s="613" t="s">
        <v>121</v>
      </c>
      <c r="AA14" s="613"/>
      <c r="AB14" s="613"/>
      <c r="AC14" s="613"/>
      <c r="AD14" s="614" t="s">
        <v>121</v>
      </c>
      <c r="AE14" s="614"/>
      <c r="AF14" s="614"/>
      <c r="AG14" s="614"/>
      <c r="AH14" s="614"/>
      <c r="AI14" s="614"/>
      <c r="AJ14" s="614"/>
      <c r="AK14" s="614"/>
      <c r="AL14" s="615" t="s">
        <v>121</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115925</v>
      </c>
      <c r="BH14" s="611"/>
      <c r="BI14" s="611"/>
      <c r="BJ14" s="611"/>
      <c r="BK14" s="611"/>
      <c r="BL14" s="611"/>
      <c r="BM14" s="611"/>
      <c r="BN14" s="612"/>
      <c r="BO14" s="613">
        <v>2.7</v>
      </c>
      <c r="BP14" s="613"/>
      <c r="BQ14" s="613"/>
      <c r="BR14" s="613"/>
      <c r="BS14" s="614" t="s">
        <v>121</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501567</v>
      </c>
      <c r="CS14" s="611"/>
      <c r="CT14" s="611"/>
      <c r="CU14" s="611"/>
      <c r="CV14" s="611"/>
      <c r="CW14" s="611"/>
      <c r="CX14" s="611"/>
      <c r="CY14" s="612"/>
      <c r="CZ14" s="613">
        <v>3.7</v>
      </c>
      <c r="DA14" s="613"/>
      <c r="DB14" s="613"/>
      <c r="DC14" s="613"/>
      <c r="DD14" s="619">
        <v>26250</v>
      </c>
      <c r="DE14" s="611"/>
      <c r="DF14" s="611"/>
      <c r="DG14" s="611"/>
      <c r="DH14" s="611"/>
      <c r="DI14" s="611"/>
      <c r="DJ14" s="611"/>
      <c r="DK14" s="611"/>
      <c r="DL14" s="611"/>
      <c r="DM14" s="611"/>
      <c r="DN14" s="611"/>
      <c r="DO14" s="611"/>
      <c r="DP14" s="612"/>
      <c r="DQ14" s="619">
        <v>479467</v>
      </c>
      <c r="DR14" s="611"/>
      <c r="DS14" s="611"/>
      <c r="DT14" s="611"/>
      <c r="DU14" s="611"/>
      <c r="DV14" s="611"/>
      <c r="DW14" s="611"/>
      <c r="DX14" s="611"/>
      <c r="DY14" s="611"/>
      <c r="DZ14" s="611"/>
      <c r="EA14" s="611"/>
      <c r="EB14" s="611"/>
      <c r="EC14" s="620"/>
    </row>
    <row r="15" spans="2:143" ht="11.25" customHeight="1">
      <c r="B15" s="607" t="s">
        <v>247</v>
      </c>
      <c r="C15" s="608"/>
      <c r="D15" s="608"/>
      <c r="E15" s="608"/>
      <c r="F15" s="608"/>
      <c r="G15" s="608"/>
      <c r="H15" s="608"/>
      <c r="I15" s="608"/>
      <c r="J15" s="608"/>
      <c r="K15" s="608"/>
      <c r="L15" s="608"/>
      <c r="M15" s="608"/>
      <c r="N15" s="608"/>
      <c r="O15" s="608"/>
      <c r="P15" s="608"/>
      <c r="Q15" s="609"/>
      <c r="R15" s="610">
        <v>10125</v>
      </c>
      <c r="S15" s="611"/>
      <c r="T15" s="611"/>
      <c r="U15" s="611"/>
      <c r="V15" s="611"/>
      <c r="W15" s="611"/>
      <c r="X15" s="611"/>
      <c r="Y15" s="612"/>
      <c r="Z15" s="613">
        <v>0.1</v>
      </c>
      <c r="AA15" s="613"/>
      <c r="AB15" s="613"/>
      <c r="AC15" s="613"/>
      <c r="AD15" s="614">
        <v>10125</v>
      </c>
      <c r="AE15" s="614"/>
      <c r="AF15" s="614"/>
      <c r="AG15" s="614"/>
      <c r="AH15" s="614"/>
      <c r="AI15" s="614"/>
      <c r="AJ15" s="614"/>
      <c r="AK15" s="614"/>
      <c r="AL15" s="615">
        <v>0.1</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191857</v>
      </c>
      <c r="BH15" s="611"/>
      <c r="BI15" s="611"/>
      <c r="BJ15" s="611"/>
      <c r="BK15" s="611"/>
      <c r="BL15" s="611"/>
      <c r="BM15" s="611"/>
      <c r="BN15" s="612"/>
      <c r="BO15" s="613">
        <v>4.5</v>
      </c>
      <c r="BP15" s="613"/>
      <c r="BQ15" s="613"/>
      <c r="BR15" s="613"/>
      <c r="BS15" s="614" t="s">
        <v>121</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1143939</v>
      </c>
      <c r="CS15" s="611"/>
      <c r="CT15" s="611"/>
      <c r="CU15" s="611"/>
      <c r="CV15" s="611"/>
      <c r="CW15" s="611"/>
      <c r="CX15" s="611"/>
      <c r="CY15" s="612"/>
      <c r="CZ15" s="613">
        <v>8.4</v>
      </c>
      <c r="DA15" s="613"/>
      <c r="DB15" s="613"/>
      <c r="DC15" s="613"/>
      <c r="DD15" s="619">
        <v>383487</v>
      </c>
      <c r="DE15" s="611"/>
      <c r="DF15" s="611"/>
      <c r="DG15" s="611"/>
      <c r="DH15" s="611"/>
      <c r="DI15" s="611"/>
      <c r="DJ15" s="611"/>
      <c r="DK15" s="611"/>
      <c r="DL15" s="611"/>
      <c r="DM15" s="611"/>
      <c r="DN15" s="611"/>
      <c r="DO15" s="611"/>
      <c r="DP15" s="612"/>
      <c r="DQ15" s="619">
        <v>755531</v>
      </c>
      <c r="DR15" s="611"/>
      <c r="DS15" s="611"/>
      <c r="DT15" s="611"/>
      <c r="DU15" s="611"/>
      <c r="DV15" s="611"/>
      <c r="DW15" s="611"/>
      <c r="DX15" s="611"/>
      <c r="DY15" s="611"/>
      <c r="DZ15" s="611"/>
      <c r="EA15" s="611"/>
      <c r="EB15" s="611"/>
      <c r="EC15" s="620"/>
    </row>
    <row r="16" spans="2:143" ht="11.25" customHeight="1">
      <c r="B16" s="607" t="s">
        <v>250</v>
      </c>
      <c r="C16" s="608"/>
      <c r="D16" s="608"/>
      <c r="E16" s="608"/>
      <c r="F16" s="608"/>
      <c r="G16" s="608"/>
      <c r="H16" s="608"/>
      <c r="I16" s="608"/>
      <c r="J16" s="608"/>
      <c r="K16" s="608"/>
      <c r="L16" s="608"/>
      <c r="M16" s="608"/>
      <c r="N16" s="608"/>
      <c r="O16" s="608"/>
      <c r="P16" s="608"/>
      <c r="Q16" s="609"/>
      <c r="R16" s="610">
        <v>87175</v>
      </c>
      <c r="S16" s="611"/>
      <c r="T16" s="611"/>
      <c r="U16" s="611"/>
      <c r="V16" s="611"/>
      <c r="W16" s="611"/>
      <c r="X16" s="611"/>
      <c r="Y16" s="612"/>
      <c r="Z16" s="613">
        <v>0.6</v>
      </c>
      <c r="AA16" s="613"/>
      <c r="AB16" s="613"/>
      <c r="AC16" s="613"/>
      <c r="AD16" s="614">
        <v>87175</v>
      </c>
      <c r="AE16" s="614"/>
      <c r="AF16" s="614"/>
      <c r="AG16" s="614"/>
      <c r="AH16" s="614"/>
      <c r="AI16" s="614"/>
      <c r="AJ16" s="614"/>
      <c r="AK16" s="614"/>
      <c r="AL16" s="615">
        <v>1.1000000000000001</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121</v>
      </c>
      <c r="BH16" s="611"/>
      <c r="BI16" s="611"/>
      <c r="BJ16" s="611"/>
      <c r="BK16" s="611"/>
      <c r="BL16" s="611"/>
      <c r="BM16" s="611"/>
      <c r="BN16" s="612"/>
      <c r="BO16" s="613" t="s">
        <v>121</v>
      </c>
      <c r="BP16" s="613"/>
      <c r="BQ16" s="613"/>
      <c r="BR16" s="613"/>
      <c r="BS16" s="614" t="s">
        <v>121</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121</v>
      </c>
      <c r="CS16" s="611"/>
      <c r="CT16" s="611"/>
      <c r="CU16" s="611"/>
      <c r="CV16" s="611"/>
      <c r="CW16" s="611"/>
      <c r="CX16" s="611"/>
      <c r="CY16" s="612"/>
      <c r="CZ16" s="613" t="s">
        <v>121</v>
      </c>
      <c r="DA16" s="613"/>
      <c r="DB16" s="613"/>
      <c r="DC16" s="613"/>
      <c r="DD16" s="619" t="s">
        <v>121</v>
      </c>
      <c r="DE16" s="611"/>
      <c r="DF16" s="611"/>
      <c r="DG16" s="611"/>
      <c r="DH16" s="611"/>
      <c r="DI16" s="611"/>
      <c r="DJ16" s="611"/>
      <c r="DK16" s="611"/>
      <c r="DL16" s="611"/>
      <c r="DM16" s="611"/>
      <c r="DN16" s="611"/>
      <c r="DO16" s="611"/>
      <c r="DP16" s="612"/>
      <c r="DQ16" s="619" t="s">
        <v>121</v>
      </c>
      <c r="DR16" s="611"/>
      <c r="DS16" s="611"/>
      <c r="DT16" s="611"/>
      <c r="DU16" s="611"/>
      <c r="DV16" s="611"/>
      <c r="DW16" s="611"/>
      <c r="DX16" s="611"/>
      <c r="DY16" s="611"/>
      <c r="DZ16" s="611"/>
      <c r="EA16" s="611"/>
      <c r="EB16" s="611"/>
      <c r="EC16" s="620"/>
    </row>
    <row r="17" spans="2:133" ht="11.25" customHeight="1">
      <c r="B17" s="607" t="s">
        <v>253</v>
      </c>
      <c r="C17" s="608"/>
      <c r="D17" s="608"/>
      <c r="E17" s="608"/>
      <c r="F17" s="608"/>
      <c r="G17" s="608"/>
      <c r="H17" s="608"/>
      <c r="I17" s="608"/>
      <c r="J17" s="608"/>
      <c r="K17" s="608"/>
      <c r="L17" s="608"/>
      <c r="M17" s="608"/>
      <c r="N17" s="608"/>
      <c r="O17" s="608"/>
      <c r="P17" s="608"/>
      <c r="Q17" s="609"/>
      <c r="R17" s="610">
        <v>176544</v>
      </c>
      <c r="S17" s="611"/>
      <c r="T17" s="611"/>
      <c r="U17" s="611"/>
      <c r="V17" s="611"/>
      <c r="W17" s="611"/>
      <c r="X17" s="611"/>
      <c r="Y17" s="612"/>
      <c r="Z17" s="613">
        <v>1.2</v>
      </c>
      <c r="AA17" s="613"/>
      <c r="AB17" s="613"/>
      <c r="AC17" s="613"/>
      <c r="AD17" s="614">
        <v>176544</v>
      </c>
      <c r="AE17" s="614"/>
      <c r="AF17" s="614"/>
      <c r="AG17" s="614"/>
      <c r="AH17" s="614"/>
      <c r="AI17" s="614"/>
      <c r="AJ17" s="614"/>
      <c r="AK17" s="614"/>
      <c r="AL17" s="615">
        <v>2.2999999999999998</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121</v>
      </c>
      <c r="BH17" s="611"/>
      <c r="BI17" s="611"/>
      <c r="BJ17" s="611"/>
      <c r="BK17" s="611"/>
      <c r="BL17" s="611"/>
      <c r="BM17" s="611"/>
      <c r="BN17" s="612"/>
      <c r="BO17" s="613" t="s">
        <v>121</v>
      </c>
      <c r="BP17" s="613"/>
      <c r="BQ17" s="613"/>
      <c r="BR17" s="613"/>
      <c r="BS17" s="614" t="s">
        <v>121</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1109447</v>
      </c>
      <c r="CS17" s="611"/>
      <c r="CT17" s="611"/>
      <c r="CU17" s="611"/>
      <c r="CV17" s="611"/>
      <c r="CW17" s="611"/>
      <c r="CX17" s="611"/>
      <c r="CY17" s="612"/>
      <c r="CZ17" s="613">
        <v>8.1</v>
      </c>
      <c r="DA17" s="613"/>
      <c r="DB17" s="613"/>
      <c r="DC17" s="613"/>
      <c r="DD17" s="619" t="s">
        <v>121</v>
      </c>
      <c r="DE17" s="611"/>
      <c r="DF17" s="611"/>
      <c r="DG17" s="611"/>
      <c r="DH17" s="611"/>
      <c r="DI17" s="611"/>
      <c r="DJ17" s="611"/>
      <c r="DK17" s="611"/>
      <c r="DL17" s="611"/>
      <c r="DM17" s="611"/>
      <c r="DN17" s="611"/>
      <c r="DO17" s="611"/>
      <c r="DP17" s="612"/>
      <c r="DQ17" s="619">
        <v>1109447</v>
      </c>
      <c r="DR17" s="611"/>
      <c r="DS17" s="611"/>
      <c r="DT17" s="611"/>
      <c r="DU17" s="611"/>
      <c r="DV17" s="611"/>
      <c r="DW17" s="611"/>
      <c r="DX17" s="611"/>
      <c r="DY17" s="611"/>
      <c r="DZ17" s="611"/>
      <c r="EA17" s="611"/>
      <c r="EB17" s="611"/>
      <c r="EC17" s="620"/>
    </row>
    <row r="18" spans="2:133" ht="11.25" customHeight="1">
      <c r="B18" s="607" t="s">
        <v>256</v>
      </c>
      <c r="C18" s="608"/>
      <c r="D18" s="608"/>
      <c r="E18" s="608"/>
      <c r="F18" s="608"/>
      <c r="G18" s="608"/>
      <c r="H18" s="608"/>
      <c r="I18" s="608"/>
      <c r="J18" s="608"/>
      <c r="K18" s="608"/>
      <c r="L18" s="608"/>
      <c r="M18" s="608"/>
      <c r="N18" s="608"/>
      <c r="O18" s="608"/>
      <c r="P18" s="608"/>
      <c r="Q18" s="609"/>
      <c r="R18" s="610">
        <v>41129</v>
      </c>
      <c r="S18" s="611"/>
      <c r="T18" s="611"/>
      <c r="U18" s="611"/>
      <c r="V18" s="611"/>
      <c r="W18" s="611"/>
      <c r="X18" s="611"/>
      <c r="Y18" s="612"/>
      <c r="Z18" s="613">
        <v>0.3</v>
      </c>
      <c r="AA18" s="613"/>
      <c r="AB18" s="613"/>
      <c r="AC18" s="613"/>
      <c r="AD18" s="614">
        <v>41129</v>
      </c>
      <c r="AE18" s="614"/>
      <c r="AF18" s="614"/>
      <c r="AG18" s="614"/>
      <c r="AH18" s="614"/>
      <c r="AI18" s="614"/>
      <c r="AJ18" s="614"/>
      <c r="AK18" s="614"/>
      <c r="AL18" s="615">
        <v>0.5</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121</v>
      </c>
      <c r="BH18" s="611"/>
      <c r="BI18" s="611"/>
      <c r="BJ18" s="611"/>
      <c r="BK18" s="611"/>
      <c r="BL18" s="611"/>
      <c r="BM18" s="611"/>
      <c r="BN18" s="612"/>
      <c r="BO18" s="613" t="s">
        <v>121</v>
      </c>
      <c r="BP18" s="613"/>
      <c r="BQ18" s="613"/>
      <c r="BR18" s="613"/>
      <c r="BS18" s="614" t="s">
        <v>121</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121</v>
      </c>
      <c r="CS18" s="611"/>
      <c r="CT18" s="611"/>
      <c r="CU18" s="611"/>
      <c r="CV18" s="611"/>
      <c r="CW18" s="611"/>
      <c r="CX18" s="611"/>
      <c r="CY18" s="612"/>
      <c r="CZ18" s="613" t="s">
        <v>121</v>
      </c>
      <c r="DA18" s="613"/>
      <c r="DB18" s="613"/>
      <c r="DC18" s="613"/>
      <c r="DD18" s="619" t="s">
        <v>121</v>
      </c>
      <c r="DE18" s="611"/>
      <c r="DF18" s="611"/>
      <c r="DG18" s="611"/>
      <c r="DH18" s="611"/>
      <c r="DI18" s="611"/>
      <c r="DJ18" s="611"/>
      <c r="DK18" s="611"/>
      <c r="DL18" s="611"/>
      <c r="DM18" s="611"/>
      <c r="DN18" s="611"/>
      <c r="DO18" s="611"/>
      <c r="DP18" s="612"/>
      <c r="DQ18" s="619" t="s">
        <v>121</v>
      </c>
      <c r="DR18" s="611"/>
      <c r="DS18" s="611"/>
      <c r="DT18" s="611"/>
      <c r="DU18" s="611"/>
      <c r="DV18" s="611"/>
      <c r="DW18" s="611"/>
      <c r="DX18" s="611"/>
      <c r="DY18" s="611"/>
      <c r="DZ18" s="611"/>
      <c r="EA18" s="611"/>
      <c r="EB18" s="611"/>
      <c r="EC18" s="620"/>
    </row>
    <row r="19" spans="2:133" ht="11.25" customHeight="1">
      <c r="B19" s="607" t="s">
        <v>259</v>
      </c>
      <c r="C19" s="608"/>
      <c r="D19" s="608"/>
      <c r="E19" s="608"/>
      <c r="F19" s="608"/>
      <c r="G19" s="608"/>
      <c r="H19" s="608"/>
      <c r="I19" s="608"/>
      <c r="J19" s="608"/>
      <c r="K19" s="608"/>
      <c r="L19" s="608"/>
      <c r="M19" s="608"/>
      <c r="N19" s="608"/>
      <c r="O19" s="608"/>
      <c r="P19" s="608"/>
      <c r="Q19" s="609"/>
      <c r="R19" s="610">
        <v>130108</v>
      </c>
      <c r="S19" s="611"/>
      <c r="T19" s="611"/>
      <c r="U19" s="611"/>
      <c r="V19" s="611"/>
      <c r="W19" s="611"/>
      <c r="X19" s="611"/>
      <c r="Y19" s="612"/>
      <c r="Z19" s="613">
        <v>0.9</v>
      </c>
      <c r="AA19" s="613"/>
      <c r="AB19" s="613"/>
      <c r="AC19" s="613"/>
      <c r="AD19" s="614">
        <v>130108</v>
      </c>
      <c r="AE19" s="614"/>
      <c r="AF19" s="614"/>
      <c r="AG19" s="614"/>
      <c r="AH19" s="614"/>
      <c r="AI19" s="614"/>
      <c r="AJ19" s="614"/>
      <c r="AK19" s="614"/>
      <c r="AL19" s="615">
        <v>1.7</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t="s">
        <v>121</v>
      </c>
      <c r="BH19" s="611"/>
      <c r="BI19" s="611"/>
      <c r="BJ19" s="611"/>
      <c r="BK19" s="611"/>
      <c r="BL19" s="611"/>
      <c r="BM19" s="611"/>
      <c r="BN19" s="612"/>
      <c r="BO19" s="613" t="s">
        <v>121</v>
      </c>
      <c r="BP19" s="613"/>
      <c r="BQ19" s="613"/>
      <c r="BR19" s="613"/>
      <c r="BS19" s="614" t="s">
        <v>121</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121</v>
      </c>
      <c r="CS19" s="611"/>
      <c r="CT19" s="611"/>
      <c r="CU19" s="611"/>
      <c r="CV19" s="611"/>
      <c r="CW19" s="611"/>
      <c r="CX19" s="611"/>
      <c r="CY19" s="612"/>
      <c r="CZ19" s="613" t="s">
        <v>121</v>
      </c>
      <c r="DA19" s="613"/>
      <c r="DB19" s="613"/>
      <c r="DC19" s="613"/>
      <c r="DD19" s="619" t="s">
        <v>121</v>
      </c>
      <c r="DE19" s="611"/>
      <c r="DF19" s="611"/>
      <c r="DG19" s="611"/>
      <c r="DH19" s="611"/>
      <c r="DI19" s="611"/>
      <c r="DJ19" s="611"/>
      <c r="DK19" s="611"/>
      <c r="DL19" s="611"/>
      <c r="DM19" s="611"/>
      <c r="DN19" s="611"/>
      <c r="DO19" s="611"/>
      <c r="DP19" s="612"/>
      <c r="DQ19" s="619" t="s">
        <v>121</v>
      </c>
      <c r="DR19" s="611"/>
      <c r="DS19" s="611"/>
      <c r="DT19" s="611"/>
      <c r="DU19" s="611"/>
      <c r="DV19" s="611"/>
      <c r="DW19" s="611"/>
      <c r="DX19" s="611"/>
      <c r="DY19" s="611"/>
      <c r="DZ19" s="611"/>
      <c r="EA19" s="611"/>
      <c r="EB19" s="611"/>
      <c r="EC19" s="620"/>
    </row>
    <row r="20" spans="2:133" ht="11.25" customHeight="1">
      <c r="B20" s="623" t="s">
        <v>262</v>
      </c>
      <c r="C20" s="624"/>
      <c r="D20" s="624"/>
      <c r="E20" s="624"/>
      <c r="F20" s="624"/>
      <c r="G20" s="624"/>
      <c r="H20" s="624"/>
      <c r="I20" s="624"/>
      <c r="J20" s="624"/>
      <c r="K20" s="624"/>
      <c r="L20" s="624"/>
      <c r="M20" s="624"/>
      <c r="N20" s="624"/>
      <c r="O20" s="624"/>
      <c r="P20" s="624"/>
      <c r="Q20" s="625"/>
      <c r="R20" s="610">
        <v>5307</v>
      </c>
      <c r="S20" s="611"/>
      <c r="T20" s="611"/>
      <c r="U20" s="611"/>
      <c r="V20" s="611"/>
      <c r="W20" s="611"/>
      <c r="X20" s="611"/>
      <c r="Y20" s="612"/>
      <c r="Z20" s="613">
        <v>0</v>
      </c>
      <c r="AA20" s="613"/>
      <c r="AB20" s="613"/>
      <c r="AC20" s="613"/>
      <c r="AD20" s="614">
        <v>5307</v>
      </c>
      <c r="AE20" s="614"/>
      <c r="AF20" s="614"/>
      <c r="AG20" s="614"/>
      <c r="AH20" s="614"/>
      <c r="AI20" s="614"/>
      <c r="AJ20" s="614"/>
      <c r="AK20" s="614"/>
      <c r="AL20" s="615">
        <v>0.1</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t="s">
        <v>121</v>
      </c>
      <c r="BH20" s="611"/>
      <c r="BI20" s="611"/>
      <c r="BJ20" s="611"/>
      <c r="BK20" s="611"/>
      <c r="BL20" s="611"/>
      <c r="BM20" s="611"/>
      <c r="BN20" s="612"/>
      <c r="BO20" s="613" t="s">
        <v>121</v>
      </c>
      <c r="BP20" s="613"/>
      <c r="BQ20" s="613"/>
      <c r="BR20" s="613"/>
      <c r="BS20" s="614" t="s">
        <v>121</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13652842</v>
      </c>
      <c r="CS20" s="611"/>
      <c r="CT20" s="611"/>
      <c r="CU20" s="611"/>
      <c r="CV20" s="611"/>
      <c r="CW20" s="611"/>
      <c r="CX20" s="611"/>
      <c r="CY20" s="612"/>
      <c r="CZ20" s="613">
        <v>100</v>
      </c>
      <c r="DA20" s="613"/>
      <c r="DB20" s="613"/>
      <c r="DC20" s="613"/>
      <c r="DD20" s="619">
        <v>1468883</v>
      </c>
      <c r="DE20" s="611"/>
      <c r="DF20" s="611"/>
      <c r="DG20" s="611"/>
      <c r="DH20" s="611"/>
      <c r="DI20" s="611"/>
      <c r="DJ20" s="611"/>
      <c r="DK20" s="611"/>
      <c r="DL20" s="611"/>
      <c r="DM20" s="611"/>
      <c r="DN20" s="611"/>
      <c r="DO20" s="611"/>
      <c r="DP20" s="612"/>
      <c r="DQ20" s="619">
        <v>9036404</v>
      </c>
      <c r="DR20" s="611"/>
      <c r="DS20" s="611"/>
      <c r="DT20" s="611"/>
      <c r="DU20" s="611"/>
      <c r="DV20" s="611"/>
      <c r="DW20" s="611"/>
      <c r="DX20" s="611"/>
      <c r="DY20" s="611"/>
      <c r="DZ20" s="611"/>
      <c r="EA20" s="611"/>
      <c r="EB20" s="611"/>
      <c r="EC20" s="620"/>
    </row>
    <row r="21" spans="2:133" ht="11.25" customHeight="1">
      <c r="B21" s="607" t="s">
        <v>265</v>
      </c>
      <c r="C21" s="608"/>
      <c r="D21" s="608"/>
      <c r="E21" s="608"/>
      <c r="F21" s="608"/>
      <c r="G21" s="608"/>
      <c r="H21" s="608"/>
      <c r="I21" s="608"/>
      <c r="J21" s="608"/>
      <c r="K21" s="608"/>
      <c r="L21" s="608"/>
      <c r="M21" s="608"/>
      <c r="N21" s="608"/>
      <c r="O21" s="608"/>
      <c r="P21" s="608"/>
      <c r="Q21" s="609"/>
      <c r="R21" s="610">
        <v>2397016</v>
      </c>
      <c r="S21" s="611"/>
      <c r="T21" s="611"/>
      <c r="U21" s="611"/>
      <c r="V21" s="611"/>
      <c r="W21" s="611"/>
      <c r="X21" s="611"/>
      <c r="Y21" s="612"/>
      <c r="Z21" s="613">
        <v>16.899999999999999</v>
      </c>
      <c r="AA21" s="613"/>
      <c r="AB21" s="613"/>
      <c r="AC21" s="613"/>
      <c r="AD21" s="614">
        <v>2205963</v>
      </c>
      <c r="AE21" s="614"/>
      <c r="AF21" s="614"/>
      <c r="AG21" s="614"/>
      <c r="AH21" s="614"/>
      <c r="AI21" s="614"/>
      <c r="AJ21" s="614"/>
      <c r="AK21" s="614"/>
      <c r="AL21" s="615">
        <v>28.5</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121</v>
      </c>
      <c r="BH21" s="611"/>
      <c r="BI21" s="611"/>
      <c r="BJ21" s="611"/>
      <c r="BK21" s="611"/>
      <c r="BL21" s="611"/>
      <c r="BM21" s="611"/>
      <c r="BN21" s="612"/>
      <c r="BO21" s="613" t="s">
        <v>121</v>
      </c>
      <c r="BP21" s="613"/>
      <c r="BQ21" s="613"/>
      <c r="BR21" s="613"/>
      <c r="BS21" s="614" t="s">
        <v>121</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c r="B22" s="607" t="s">
        <v>267</v>
      </c>
      <c r="C22" s="608"/>
      <c r="D22" s="608"/>
      <c r="E22" s="608"/>
      <c r="F22" s="608"/>
      <c r="G22" s="608"/>
      <c r="H22" s="608"/>
      <c r="I22" s="608"/>
      <c r="J22" s="608"/>
      <c r="K22" s="608"/>
      <c r="L22" s="608"/>
      <c r="M22" s="608"/>
      <c r="N22" s="608"/>
      <c r="O22" s="608"/>
      <c r="P22" s="608"/>
      <c r="Q22" s="609"/>
      <c r="R22" s="610">
        <v>2205963</v>
      </c>
      <c r="S22" s="611"/>
      <c r="T22" s="611"/>
      <c r="U22" s="611"/>
      <c r="V22" s="611"/>
      <c r="W22" s="611"/>
      <c r="X22" s="611"/>
      <c r="Y22" s="612"/>
      <c r="Z22" s="613">
        <v>15.5</v>
      </c>
      <c r="AA22" s="613"/>
      <c r="AB22" s="613"/>
      <c r="AC22" s="613"/>
      <c r="AD22" s="614">
        <v>2205963</v>
      </c>
      <c r="AE22" s="614"/>
      <c r="AF22" s="614"/>
      <c r="AG22" s="614"/>
      <c r="AH22" s="614"/>
      <c r="AI22" s="614"/>
      <c r="AJ22" s="614"/>
      <c r="AK22" s="614"/>
      <c r="AL22" s="615">
        <v>28.5</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121</v>
      </c>
      <c r="BH22" s="611"/>
      <c r="BI22" s="611"/>
      <c r="BJ22" s="611"/>
      <c r="BK22" s="611"/>
      <c r="BL22" s="611"/>
      <c r="BM22" s="611"/>
      <c r="BN22" s="612"/>
      <c r="BO22" s="613" t="s">
        <v>121</v>
      </c>
      <c r="BP22" s="613"/>
      <c r="BQ22" s="613"/>
      <c r="BR22" s="613"/>
      <c r="BS22" s="614" t="s">
        <v>121</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c r="B23" s="607" t="s">
        <v>270</v>
      </c>
      <c r="C23" s="608"/>
      <c r="D23" s="608"/>
      <c r="E23" s="608"/>
      <c r="F23" s="608"/>
      <c r="G23" s="608"/>
      <c r="H23" s="608"/>
      <c r="I23" s="608"/>
      <c r="J23" s="608"/>
      <c r="K23" s="608"/>
      <c r="L23" s="608"/>
      <c r="M23" s="608"/>
      <c r="N23" s="608"/>
      <c r="O23" s="608"/>
      <c r="P23" s="608"/>
      <c r="Q23" s="609"/>
      <c r="R23" s="610">
        <v>191053</v>
      </c>
      <c r="S23" s="611"/>
      <c r="T23" s="611"/>
      <c r="U23" s="611"/>
      <c r="V23" s="611"/>
      <c r="W23" s="611"/>
      <c r="X23" s="611"/>
      <c r="Y23" s="612"/>
      <c r="Z23" s="613">
        <v>1.3</v>
      </c>
      <c r="AA23" s="613"/>
      <c r="AB23" s="613"/>
      <c r="AC23" s="613"/>
      <c r="AD23" s="614" t="s">
        <v>121</v>
      </c>
      <c r="AE23" s="614"/>
      <c r="AF23" s="614"/>
      <c r="AG23" s="614"/>
      <c r="AH23" s="614"/>
      <c r="AI23" s="614"/>
      <c r="AJ23" s="614"/>
      <c r="AK23" s="614"/>
      <c r="AL23" s="615" t="s">
        <v>121</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121</v>
      </c>
      <c r="BH23" s="611"/>
      <c r="BI23" s="611"/>
      <c r="BJ23" s="611"/>
      <c r="BK23" s="611"/>
      <c r="BL23" s="611"/>
      <c r="BM23" s="611"/>
      <c r="BN23" s="612"/>
      <c r="BO23" s="613" t="s">
        <v>121</v>
      </c>
      <c r="BP23" s="613"/>
      <c r="BQ23" s="613"/>
      <c r="BR23" s="613"/>
      <c r="BS23" s="614" t="s">
        <v>121</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c r="B24" s="607" t="s">
        <v>277</v>
      </c>
      <c r="C24" s="608"/>
      <c r="D24" s="608"/>
      <c r="E24" s="608"/>
      <c r="F24" s="608"/>
      <c r="G24" s="608"/>
      <c r="H24" s="608"/>
      <c r="I24" s="608"/>
      <c r="J24" s="608"/>
      <c r="K24" s="608"/>
      <c r="L24" s="608"/>
      <c r="M24" s="608"/>
      <c r="N24" s="608"/>
      <c r="O24" s="608"/>
      <c r="P24" s="608"/>
      <c r="Q24" s="609"/>
      <c r="R24" s="610" t="s">
        <v>121</v>
      </c>
      <c r="S24" s="611"/>
      <c r="T24" s="611"/>
      <c r="U24" s="611"/>
      <c r="V24" s="611"/>
      <c r="W24" s="611"/>
      <c r="X24" s="611"/>
      <c r="Y24" s="612"/>
      <c r="Z24" s="613" t="s">
        <v>121</v>
      </c>
      <c r="AA24" s="613"/>
      <c r="AB24" s="613"/>
      <c r="AC24" s="613"/>
      <c r="AD24" s="614" t="s">
        <v>121</v>
      </c>
      <c r="AE24" s="614"/>
      <c r="AF24" s="614"/>
      <c r="AG24" s="614"/>
      <c r="AH24" s="614"/>
      <c r="AI24" s="614"/>
      <c r="AJ24" s="614"/>
      <c r="AK24" s="614"/>
      <c r="AL24" s="615" t="s">
        <v>121</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121</v>
      </c>
      <c r="BH24" s="611"/>
      <c r="BI24" s="611"/>
      <c r="BJ24" s="611"/>
      <c r="BK24" s="611"/>
      <c r="BL24" s="611"/>
      <c r="BM24" s="611"/>
      <c r="BN24" s="612"/>
      <c r="BO24" s="613" t="s">
        <v>121</v>
      </c>
      <c r="BP24" s="613"/>
      <c r="BQ24" s="613"/>
      <c r="BR24" s="613"/>
      <c r="BS24" s="614" t="s">
        <v>121</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6544955</v>
      </c>
      <c r="CS24" s="600"/>
      <c r="CT24" s="600"/>
      <c r="CU24" s="600"/>
      <c r="CV24" s="600"/>
      <c r="CW24" s="600"/>
      <c r="CX24" s="600"/>
      <c r="CY24" s="601"/>
      <c r="CZ24" s="604">
        <v>47.9</v>
      </c>
      <c r="DA24" s="605"/>
      <c r="DB24" s="605"/>
      <c r="DC24" s="621"/>
      <c r="DD24" s="640">
        <v>4423686</v>
      </c>
      <c r="DE24" s="600"/>
      <c r="DF24" s="600"/>
      <c r="DG24" s="600"/>
      <c r="DH24" s="600"/>
      <c r="DI24" s="600"/>
      <c r="DJ24" s="600"/>
      <c r="DK24" s="601"/>
      <c r="DL24" s="640">
        <v>3936499</v>
      </c>
      <c r="DM24" s="600"/>
      <c r="DN24" s="600"/>
      <c r="DO24" s="600"/>
      <c r="DP24" s="600"/>
      <c r="DQ24" s="600"/>
      <c r="DR24" s="600"/>
      <c r="DS24" s="600"/>
      <c r="DT24" s="600"/>
      <c r="DU24" s="600"/>
      <c r="DV24" s="601"/>
      <c r="DW24" s="604">
        <v>50.5</v>
      </c>
      <c r="DX24" s="605"/>
      <c r="DY24" s="605"/>
      <c r="DZ24" s="605"/>
      <c r="EA24" s="605"/>
      <c r="EB24" s="605"/>
      <c r="EC24" s="606"/>
    </row>
    <row r="25" spans="2:133" ht="11.25" customHeight="1">
      <c r="B25" s="607" t="s">
        <v>280</v>
      </c>
      <c r="C25" s="608"/>
      <c r="D25" s="608"/>
      <c r="E25" s="608"/>
      <c r="F25" s="608"/>
      <c r="G25" s="608"/>
      <c r="H25" s="608"/>
      <c r="I25" s="608"/>
      <c r="J25" s="608"/>
      <c r="K25" s="608"/>
      <c r="L25" s="608"/>
      <c r="M25" s="608"/>
      <c r="N25" s="608"/>
      <c r="O25" s="608"/>
      <c r="P25" s="608"/>
      <c r="Q25" s="609"/>
      <c r="R25" s="610">
        <v>7918286</v>
      </c>
      <c r="S25" s="611"/>
      <c r="T25" s="611"/>
      <c r="U25" s="611"/>
      <c r="V25" s="611"/>
      <c r="W25" s="611"/>
      <c r="X25" s="611"/>
      <c r="Y25" s="612"/>
      <c r="Z25" s="613">
        <v>55.7</v>
      </c>
      <c r="AA25" s="613"/>
      <c r="AB25" s="613"/>
      <c r="AC25" s="613"/>
      <c r="AD25" s="614">
        <v>7727233</v>
      </c>
      <c r="AE25" s="614"/>
      <c r="AF25" s="614"/>
      <c r="AG25" s="614"/>
      <c r="AH25" s="614"/>
      <c r="AI25" s="614"/>
      <c r="AJ25" s="614"/>
      <c r="AK25" s="614"/>
      <c r="AL25" s="615">
        <v>99.7</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121</v>
      </c>
      <c r="BH25" s="611"/>
      <c r="BI25" s="611"/>
      <c r="BJ25" s="611"/>
      <c r="BK25" s="611"/>
      <c r="BL25" s="611"/>
      <c r="BM25" s="611"/>
      <c r="BN25" s="612"/>
      <c r="BO25" s="613" t="s">
        <v>121</v>
      </c>
      <c r="BP25" s="613"/>
      <c r="BQ25" s="613"/>
      <c r="BR25" s="613"/>
      <c r="BS25" s="614" t="s">
        <v>121</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2234246</v>
      </c>
      <c r="CS25" s="643"/>
      <c r="CT25" s="643"/>
      <c r="CU25" s="643"/>
      <c r="CV25" s="643"/>
      <c r="CW25" s="643"/>
      <c r="CX25" s="643"/>
      <c r="CY25" s="644"/>
      <c r="CZ25" s="615">
        <v>16.399999999999999</v>
      </c>
      <c r="DA25" s="641"/>
      <c r="DB25" s="641"/>
      <c r="DC25" s="645"/>
      <c r="DD25" s="619">
        <v>2003847</v>
      </c>
      <c r="DE25" s="643"/>
      <c r="DF25" s="643"/>
      <c r="DG25" s="643"/>
      <c r="DH25" s="643"/>
      <c r="DI25" s="643"/>
      <c r="DJ25" s="643"/>
      <c r="DK25" s="644"/>
      <c r="DL25" s="619">
        <v>1948695</v>
      </c>
      <c r="DM25" s="643"/>
      <c r="DN25" s="643"/>
      <c r="DO25" s="643"/>
      <c r="DP25" s="643"/>
      <c r="DQ25" s="643"/>
      <c r="DR25" s="643"/>
      <c r="DS25" s="643"/>
      <c r="DT25" s="643"/>
      <c r="DU25" s="643"/>
      <c r="DV25" s="644"/>
      <c r="DW25" s="615">
        <v>25</v>
      </c>
      <c r="DX25" s="641"/>
      <c r="DY25" s="641"/>
      <c r="DZ25" s="641"/>
      <c r="EA25" s="641"/>
      <c r="EB25" s="641"/>
      <c r="EC25" s="642"/>
    </row>
    <row r="26" spans="2:133" ht="11.25" customHeight="1">
      <c r="B26" s="607" t="s">
        <v>283</v>
      </c>
      <c r="C26" s="608"/>
      <c r="D26" s="608"/>
      <c r="E26" s="608"/>
      <c r="F26" s="608"/>
      <c r="G26" s="608"/>
      <c r="H26" s="608"/>
      <c r="I26" s="608"/>
      <c r="J26" s="608"/>
      <c r="K26" s="608"/>
      <c r="L26" s="608"/>
      <c r="M26" s="608"/>
      <c r="N26" s="608"/>
      <c r="O26" s="608"/>
      <c r="P26" s="608"/>
      <c r="Q26" s="609"/>
      <c r="R26" s="610">
        <v>2664</v>
      </c>
      <c r="S26" s="611"/>
      <c r="T26" s="611"/>
      <c r="U26" s="611"/>
      <c r="V26" s="611"/>
      <c r="W26" s="611"/>
      <c r="X26" s="611"/>
      <c r="Y26" s="612"/>
      <c r="Z26" s="613">
        <v>0</v>
      </c>
      <c r="AA26" s="613"/>
      <c r="AB26" s="613"/>
      <c r="AC26" s="613"/>
      <c r="AD26" s="614">
        <v>2664</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121</v>
      </c>
      <c r="BH26" s="611"/>
      <c r="BI26" s="611"/>
      <c r="BJ26" s="611"/>
      <c r="BK26" s="611"/>
      <c r="BL26" s="611"/>
      <c r="BM26" s="611"/>
      <c r="BN26" s="612"/>
      <c r="BO26" s="613" t="s">
        <v>121</v>
      </c>
      <c r="BP26" s="613"/>
      <c r="BQ26" s="613"/>
      <c r="BR26" s="613"/>
      <c r="BS26" s="614" t="s">
        <v>121</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1296439</v>
      </c>
      <c r="CS26" s="611"/>
      <c r="CT26" s="611"/>
      <c r="CU26" s="611"/>
      <c r="CV26" s="611"/>
      <c r="CW26" s="611"/>
      <c r="CX26" s="611"/>
      <c r="CY26" s="612"/>
      <c r="CZ26" s="615">
        <v>9.5</v>
      </c>
      <c r="DA26" s="641"/>
      <c r="DB26" s="641"/>
      <c r="DC26" s="645"/>
      <c r="DD26" s="619">
        <v>1142037</v>
      </c>
      <c r="DE26" s="611"/>
      <c r="DF26" s="611"/>
      <c r="DG26" s="611"/>
      <c r="DH26" s="611"/>
      <c r="DI26" s="611"/>
      <c r="DJ26" s="611"/>
      <c r="DK26" s="612"/>
      <c r="DL26" s="619" t="s">
        <v>121</v>
      </c>
      <c r="DM26" s="611"/>
      <c r="DN26" s="611"/>
      <c r="DO26" s="611"/>
      <c r="DP26" s="611"/>
      <c r="DQ26" s="611"/>
      <c r="DR26" s="611"/>
      <c r="DS26" s="611"/>
      <c r="DT26" s="611"/>
      <c r="DU26" s="611"/>
      <c r="DV26" s="612"/>
      <c r="DW26" s="615" t="s">
        <v>121</v>
      </c>
      <c r="DX26" s="641"/>
      <c r="DY26" s="641"/>
      <c r="DZ26" s="641"/>
      <c r="EA26" s="641"/>
      <c r="EB26" s="641"/>
      <c r="EC26" s="642"/>
    </row>
    <row r="27" spans="2:133" ht="11.25" customHeight="1">
      <c r="B27" s="607" t="s">
        <v>286</v>
      </c>
      <c r="C27" s="608"/>
      <c r="D27" s="608"/>
      <c r="E27" s="608"/>
      <c r="F27" s="608"/>
      <c r="G27" s="608"/>
      <c r="H27" s="608"/>
      <c r="I27" s="608"/>
      <c r="J27" s="608"/>
      <c r="K27" s="608"/>
      <c r="L27" s="608"/>
      <c r="M27" s="608"/>
      <c r="N27" s="608"/>
      <c r="O27" s="608"/>
      <c r="P27" s="608"/>
      <c r="Q27" s="609"/>
      <c r="R27" s="610">
        <v>20858</v>
      </c>
      <c r="S27" s="611"/>
      <c r="T27" s="611"/>
      <c r="U27" s="611"/>
      <c r="V27" s="611"/>
      <c r="W27" s="611"/>
      <c r="X27" s="611"/>
      <c r="Y27" s="612"/>
      <c r="Z27" s="613">
        <v>0.1</v>
      </c>
      <c r="AA27" s="613"/>
      <c r="AB27" s="613"/>
      <c r="AC27" s="613"/>
      <c r="AD27" s="614" t="s">
        <v>121</v>
      </c>
      <c r="AE27" s="614"/>
      <c r="AF27" s="614"/>
      <c r="AG27" s="614"/>
      <c r="AH27" s="614"/>
      <c r="AI27" s="614"/>
      <c r="AJ27" s="614"/>
      <c r="AK27" s="614"/>
      <c r="AL27" s="615" t="s">
        <v>121</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4279151</v>
      </c>
      <c r="BH27" s="611"/>
      <c r="BI27" s="611"/>
      <c r="BJ27" s="611"/>
      <c r="BK27" s="611"/>
      <c r="BL27" s="611"/>
      <c r="BM27" s="611"/>
      <c r="BN27" s="612"/>
      <c r="BO27" s="613">
        <v>100</v>
      </c>
      <c r="BP27" s="613"/>
      <c r="BQ27" s="613"/>
      <c r="BR27" s="613"/>
      <c r="BS27" s="614">
        <v>87136</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3201262</v>
      </c>
      <c r="CS27" s="643"/>
      <c r="CT27" s="643"/>
      <c r="CU27" s="643"/>
      <c r="CV27" s="643"/>
      <c r="CW27" s="643"/>
      <c r="CX27" s="643"/>
      <c r="CY27" s="644"/>
      <c r="CZ27" s="615">
        <v>23.4</v>
      </c>
      <c r="DA27" s="641"/>
      <c r="DB27" s="641"/>
      <c r="DC27" s="645"/>
      <c r="DD27" s="619">
        <v>1310392</v>
      </c>
      <c r="DE27" s="643"/>
      <c r="DF27" s="643"/>
      <c r="DG27" s="643"/>
      <c r="DH27" s="643"/>
      <c r="DI27" s="643"/>
      <c r="DJ27" s="643"/>
      <c r="DK27" s="644"/>
      <c r="DL27" s="619">
        <v>878357</v>
      </c>
      <c r="DM27" s="643"/>
      <c r="DN27" s="643"/>
      <c r="DO27" s="643"/>
      <c r="DP27" s="643"/>
      <c r="DQ27" s="643"/>
      <c r="DR27" s="643"/>
      <c r="DS27" s="643"/>
      <c r="DT27" s="643"/>
      <c r="DU27" s="643"/>
      <c r="DV27" s="644"/>
      <c r="DW27" s="615">
        <v>11.3</v>
      </c>
      <c r="DX27" s="641"/>
      <c r="DY27" s="641"/>
      <c r="DZ27" s="641"/>
      <c r="EA27" s="641"/>
      <c r="EB27" s="641"/>
      <c r="EC27" s="642"/>
    </row>
    <row r="28" spans="2:133" ht="11.25" customHeight="1">
      <c r="B28" s="607" t="s">
        <v>289</v>
      </c>
      <c r="C28" s="608"/>
      <c r="D28" s="608"/>
      <c r="E28" s="608"/>
      <c r="F28" s="608"/>
      <c r="G28" s="608"/>
      <c r="H28" s="608"/>
      <c r="I28" s="608"/>
      <c r="J28" s="608"/>
      <c r="K28" s="608"/>
      <c r="L28" s="608"/>
      <c r="M28" s="608"/>
      <c r="N28" s="608"/>
      <c r="O28" s="608"/>
      <c r="P28" s="608"/>
      <c r="Q28" s="609"/>
      <c r="R28" s="610">
        <v>81272</v>
      </c>
      <c r="S28" s="611"/>
      <c r="T28" s="611"/>
      <c r="U28" s="611"/>
      <c r="V28" s="611"/>
      <c r="W28" s="611"/>
      <c r="X28" s="611"/>
      <c r="Y28" s="612"/>
      <c r="Z28" s="613">
        <v>0.6</v>
      </c>
      <c r="AA28" s="613"/>
      <c r="AB28" s="613"/>
      <c r="AC28" s="613"/>
      <c r="AD28" s="614">
        <v>6327</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1109447</v>
      </c>
      <c r="CS28" s="611"/>
      <c r="CT28" s="611"/>
      <c r="CU28" s="611"/>
      <c r="CV28" s="611"/>
      <c r="CW28" s="611"/>
      <c r="CX28" s="611"/>
      <c r="CY28" s="612"/>
      <c r="CZ28" s="615">
        <v>8.1</v>
      </c>
      <c r="DA28" s="641"/>
      <c r="DB28" s="641"/>
      <c r="DC28" s="645"/>
      <c r="DD28" s="619">
        <v>1109447</v>
      </c>
      <c r="DE28" s="611"/>
      <c r="DF28" s="611"/>
      <c r="DG28" s="611"/>
      <c r="DH28" s="611"/>
      <c r="DI28" s="611"/>
      <c r="DJ28" s="611"/>
      <c r="DK28" s="612"/>
      <c r="DL28" s="619">
        <v>1109447</v>
      </c>
      <c r="DM28" s="611"/>
      <c r="DN28" s="611"/>
      <c r="DO28" s="611"/>
      <c r="DP28" s="611"/>
      <c r="DQ28" s="611"/>
      <c r="DR28" s="611"/>
      <c r="DS28" s="611"/>
      <c r="DT28" s="611"/>
      <c r="DU28" s="611"/>
      <c r="DV28" s="612"/>
      <c r="DW28" s="615">
        <v>14.2</v>
      </c>
      <c r="DX28" s="641"/>
      <c r="DY28" s="641"/>
      <c r="DZ28" s="641"/>
      <c r="EA28" s="641"/>
      <c r="EB28" s="641"/>
      <c r="EC28" s="642"/>
    </row>
    <row r="29" spans="2:133" ht="11.25" customHeight="1">
      <c r="B29" s="607" t="s">
        <v>291</v>
      </c>
      <c r="C29" s="608"/>
      <c r="D29" s="608"/>
      <c r="E29" s="608"/>
      <c r="F29" s="608"/>
      <c r="G29" s="608"/>
      <c r="H29" s="608"/>
      <c r="I29" s="608"/>
      <c r="J29" s="608"/>
      <c r="K29" s="608"/>
      <c r="L29" s="608"/>
      <c r="M29" s="608"/>
      <c r="N29" s="608"/>
      <c r="O29" s="608"/>
      <c r="P29" s="608"/>
      <c r="Q29" s="609"/>
      <c r="R29" s="610">
        <v>47538</v>
      </c>
      <c r="S29" s="611"/>
      <c r="T29" s="611"/>
      <c r="U29" s="611"/>
      <c r="V29" s="611"/>
      <c r="W29" s="611"/>
      <c r="X29" s="611"/>
      <c r="Y29" s="612"/>
      <c r="Z29" s="613">
        <v>0.3</v>
      </c>
      <c r="AA29" s="613"/>
      <c r="AB29" s="613"/>
      <c r="AC29" s="613"/>
      <c r="AD29" s="614" t="s">
        <v>121</v>
      </c>
      <c r="AE29" s="614"/>
      <c r="AF29" s="614"/>
      <c r="AG29" s="614"/>
      <c r="AH29" s="614"/>
      <c r="AI29" s="614"/>
      <c r="AJ29" s="614"/>
      <c r="AK29" s="614"/>
      <c r="AL29" s="615" t="s">
        <v>121</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1109237</v>
      </c>
      <c r="CS29" s="643"/>
      <c r="CT29" s="643"/>
      <c r="CU29" s="643"/>
      <c r="CV29" s="643"/>
      <c r="CW29" s="643"/>
      <c r="CX29" s="643"/>
      <c r="CY29" s="644"/>
      <c r="CZ29" s="615">
        <v>8.1</v>
      </c>
      <c r="DA29" s="641"/>
      <c r="DB29" s="641"/>
      <c r="DC29" s="645"/>
      <c r="DD29" s="619">
        <v>1109237</v>
      </c>
      <c r="DE29" s="643"/>
      <c r="DF29" s="643"/>
      <c r="DG29" s="643"/>
      <c r="DH29" s="643"/>
      <c r="DI29" s="643"/>
      <c r="DJ29" s="643"/>
      <c r="DK29" s="644"/>
      <c r="DL29" s="619">
        <v>1109237</v>
      </c>
      <c r="DM29" s="643"/>
      <c r="DN29" s="643"/>
      <c r="DO29" s="643"/>
      <c r="DP29" s="643"/>
      <c r="DQ29" s="643"/>
      <c r="DR29" s="643"/>
      <c r="DS29" s="643"/>
      <c r="DT29" s="643"/>
      <c r="DU29" s="643"/>
      <c r="DV29" s="644"/>
      <c r="DW29" s="615">
        <v>14.2</v>
      </c>
      <c r="DX29" s="641"/>
      <c r="DY29" s="641"/>
      <c r="DZ29" s="641"/>
      <c r="EA29" s="641"/>
      <c r="EB29" s="641"/>
      <c r="EC29" s="642"/>
    </row>
    <row r="30" spans="2:133" ht="11.25" customHeight="1">
      <c r="B30" s="607" t="s">
        <v>293</v>
      </c>
      <c r="C30" s="608"/>
      <c r="D30" s="608"/>
      <c r="E30" s="608"/>
      <c r="F30" s="608"/>
      <c r="G30" s="608"/>
      <c r="H30" s="608"/>
      <c r="I30" s="608"/>
      <c r="J30" s="608"/>
      <c r="K30" s="608"/>
      <c r="L30" s="608"/>
      <c r="M30" s="608"/>
      <c r="N30" s="608"/>
      <c r="O30" s="608"/>
      <c r="P30" s="608"/>
      <c r="Q30" s="609"/>
      <c r="R30" s="610">
        <v>2025292</v>
      </c>
      <c r="S30" s="611"/>
      <c r="T30" s="611"/>
      <c r="U30" s="611"/>
      <c r="V30" s="611"/>
      <c r="W30" s="611"/>
      <c r="X30" s="611"/>
      <c r="Y30" s="612"/>
      <c r="Z30" s="613">
        <v>14.2</v>
      </c>
      <c r="AA30" s="613"/>
      <c r="AB30" s="613"/>
      <c r="AC30" s="613"/>
      <c r="AD30" s="614" t="s">
        <v>121</v>
      </c>
      <c r="AE30" s="614"/>
      <c r="AF30" s="614"/>
      <c r="AG30" s="614"/>
      <c r="AH30" s="614"/>
      <c r="AI30" s="614"/>
      <c r="AJ30" s="614"/>
      <c r="AK30" s="614"/>
      <c r="AL30" s="615" t="s">
        <v>121</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1048223</v>
      </c>
      <c r="CS30" s="611"/>
      <c r="CT30" s="611"/>
      <c r="CU30" s="611"/>
      <c r="CV30" s="611"/>
      <c r="CW30" s="611"/>
      <c r="CX30" s="611"/>
      <c r="CY30" s="612"/>
      <c r="CZ30" s="615">
        <v>7.7</v>
      </c>
      <c r="DA30" s="641"/>
      <c r="DB30" s="641"/>
      <c r="DC30" s="645"/>
      <c r="DD30" s="619">
        <v>1048223</v>
      </c>
      <c r="DE30" s="611"/>
      <c r="DF30" s="611"/>
      <c r="DG30" s="611"/>
      <c r="DH30" s="611"/>
      <c r="DI30" s="611"/>
      <c r="DJ30" s="611"/>
      <c r="DK30" s="612"/>
      <c r="DL30" s="619">
        <v>1048223</v>
      </c>
      <c r="DM30" s="611"/>
      <c r="DN30" s="611"/>
      <c r="DO30" s="611"/>
      <c r="DP30" s="611"/>
      <c r="DQ30" s="611"/>
      <c r="DR30" s="611"/>
      <c r="DS30" s="611"/>
      <c r="DT30" s="611"/>
      <c r="DU30" s="611"/>
      <c r="DV30" s="612"/>
      <c r="DW30" s="615">
        <v>13.5</v>
      </c>
      <c r="DX30" s="641"/>
      <c r="DY30" s="641"/>
      <c r="DZ30" s="641"/>
      <c r="EA30" s="641"/>
      <c r="EB30" s="641"/>
      <c r="EC30" s="642"/>
    </row>
    <row r="31" spans="2:133" ht="11.25" customHeight="1">
      <c r="B31" s="623" t="s">
        <v>297</v>
      </c>
      <c r="C31" s="624"/>
      <c r="D31" s="624"/>
      <c r="E31" s="624"/>
      <c r="F31" s="624"/>
      <c r="G31" s="624"/>
      <c r="H31" s="624"/>
      <c r="I31" s="624"/>
      <c r="J31" s="624"/>
      <c r="K31" s="624"/>
      <c r="L31" s="624"/>
      <c r="M31" s="624"/>
      <c r="N31" s="624"/>
      <c r="O31" s="624"/>
      <c r="P31" s="624"/>
      <c r="Q31" s="625"/>
      <c r="R31" s="610" t="s">
        <v>121</v>
      </c>
      <c r="S31" s="611"/>
      <c r="T31" s="611"/>
      <c r="U31" s="611"/>
      <c r="V31" s="611"/>
      <c r="W31" s="611"/>
      <c r="X31" s="611"/>
      <c r="Y31" s="612"/>
      <c r="Z31" s="613" t="s">
        <v>121</v>
      </c>
      <c r="AA31" s="613"/>
      <c r="AB31" s="613"/>
      <c r="AC31" s="613"/>
      <c r="AD31" s="614" t="s">
        <v>121</v>
      </c>
      <c r="AE31" s="614"/>
      <c r="AF31" s="614"/>
      <c r="AG31" s="614"/>
      <c r="AH31" s="614"/>
      <c r="AI31" s="614"/>
      <c r="AJ31" s="614"/>
      <c r="AK31" s="614"/>
      <c r="AL31" s="615" t="s">
        <v>121</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99.6</v>
      </c>
      <c r="BH31" s="654"/>
      <c r="BI31" s="654"/>
      <c r="BJ31" s="654"/>
      <c r="BK31" s="654"/>
      <c r="BL31" s="654"/>
      <c r="BM31" s="605">
        <v>98.9</v>
      </c>
      <c r="BN31" s="654"/>
      <c r="BO31" s="654"/>
      <c r="BP31" s="654"/>
      <c r="BQ31" s="655"/>
      <c r="BR31" s="666">
        <v>99.6</v>
      </c>
      <c r="BS31" s="654"/>
      <c r="BT31" s="654"/>
      <c r="BU31" s="654"/>
      <c r="BV31" s="654"/>
      <c r="BW31" s="654"/>
      <c r="BX31" s="605">
        <v>98.8</v>
      </c>
      <c r="BY31" s="654"/>
      <c r="BZ31" s="654"/>
      <c r="CA31" s="654"/>
      <c r="CB31" s="655"/>
      <c r="CD31" s="648"/>
      <c r="CE31" s="649"/>
      <c r="CF31" s="607" t="s">
        <v>300</v>
      </c>
      <c r="CG31" s="608"/>
      <c r="CH31" s="608"/>
      <c r="CI31" s="608"/>
      <c r="CJ31" s="608"/>
      <c r="CK31" s="608"/>
      <c r="CL31" s="608"/>
      <c r="CM31" s="608"/>
      <c r="CN31" s="608"/>
      <c r="CO31" s="608"/>
      <c r="CP31" s="608"/>
      <c r="CQ31" s="609"/>
      <c r="CR31" s="610">
        <v>61014</v>
      </c>
      <c r="CS31" s="643"/>
      <c r="CT31" s="643"/>
      <c r="CU31" s="643"/>
      <c r="CV31" s="643"/>
      <c r="CW31" s="643"/>
      <c r="CX31" s="643"/>
      <c r="CY31" s="644"/>
      <c r="CZ31" s="615">
        <v>0.4</v>
      </c>
      <c r="DA31" s="641"/>
      <c r="DB31" s="641"/>
      <c r="DC31" s="645"/>
      <c r="DD31" s="619">
        <v>61014</v>
      </c>
      <c r="DE31" s="643"/>
      <c r="DF31" s="643"/>
      <c r="DG31" s="643"/>
      <c r="DH31" s="643"/>
      <c r="DI31" s="643"/>
      <c r="DJ31" s="643"/>
      <c r="DK31" s="644"/>
      <c r="DL31" s="619">
        <v>61014</v>
      </c>
      <c r="DM31" s="643"/>
      <c r="DN31" s="643"/>
      <c r="DO31" s="643"/>
      <c r="DP31" s="643"/>
      <c r="DQ31" s="643"/>
      <c r="DR31" s="643"/>
      <c r="DS31" s="643"/>
      <c r="DT31" s="643"/>
      <c r="DU31" s="643"/>
      <c r="DV31" s="644"/>
      <c r="DW31" s="615">
        <v>0.8</v>
      </c>
      <c r="DX31" s="641"/>
      <c r="DY31" s="641"/>
      <c r="DZ31" s="641"/>
      <c r="EA31" s="641"/>
      <c r="EB31" s="641"/>
      <c r="EC31" s="642"/>
    </row>
    <row r="32" spans="2:133" ht="11.25" customHeight="1">
      <c r="B32" s="607" t="s">
        <v>301</v>
      </c>
      <c r="C32" s="608"/>
      <c r="D32" s="608"/>
      <c r="E32" s="608"/>
      <c r="F32" s="608"/>
      <c r="G32" s="608"/>
      <c r="H32" s="608"/>
      <c r="I32" s="608"/>
      <c r="J32" s="608"/>
      <c r="K32" s="608"/>
      <c r="L32" s="608"/>
      <c r="M32" s="608"/>
      <c r="N32" s="608"/>
      <c r="O32" s="608"/>
      <c r="P32" s="608"/>
      <c r="Q32" s="609"/>
      <c r="R32" s="610">
        <v>999470</v>
      </c>
      <c r="S32" s="611"/>
      <c r="T32" s="611"/>
      <c r="U32" s="611"/>
      <c r="V32" s="611"/>
      <c r="W32" s="611"/>
      <c r="X32" s="611"/>
      <c r="Y32" s="612"/>
      <c r="Z32" s="613">
        <v>7</v>
      </c>
      <c r="AA32" s="613"/>
      <c r="AB32" s="613"/>
      <c r="AC32" s="613"/>
      <c r="AD32" s="614" t="s">
        <v>121</v>
      </c>
      <c r="AE32" s="614"/>
      <c r="AF32" s="614"/>
      <c r="AG32" s="614"/>
      <c r="AH32" s="614"/>
      <c r="AI32" s="614"/>
      <c r="AJ32" s="614"/>
      <c r="AK32" s="614"/>
      <c r="AL32" s="615" t="s">
        <v>121</v>
      </c>
      <c r="AM32" s="616"/>
      <c r="AN32" s="616"/>
      <c r="AO32" s="617"/>
      <c r="AP32" s="658"/>
      <c r="AQ32" s="659"/>
      <c r="AR32" s="659"/>
      <c r="AS32" s="659"/>
      <c r="AT32" s="663"/>
      <c r="AU32" s="196" t="s">
        <v>302</v>
      </c>
      <c r="AX32" s="607" t="s">
        <v>303</v>
      </c>
      <c r="AY32" s="608"/>
      <c r="AZ32" s="608"/>
      <c r="BA32" s="608"/>
      <c r="BB32" s="608"/>
      <c r="BC32" s="608"/>
      <c r="BD32" s="608"/>
      <c r="BE32" s="608"/>
      <c r="BF32" s="609"/>
      <c r="BG32" s="667">
        <v>99.4</v>
      </c>
      <c r="BH32" s="643"/>
      <c r="BI32" s="643"/>
      <c r="BJ32" s="643"/>
      <c r="BK32" s="643"/>
      <c r="BL32" s="643"/>
      <c r="BM32" s="616">
        <v>97.9</v>
      </c>
      <c r="BN32" s="643"/>
      <c r="BO32" s="643"/>
      <c r="BP32" s="643"/>
      <c r="BQ32" s="665"/>
      <c r="BR32" s="667">
        <v>99.4</v>
      </c>
      <c r="BS32" s="643"/>
      <c r="BT32" s="643"/>
      <c r="BU32" s="643"/>
      <c r="BV32" s="643"/>
      <c r="BW32" s="643"/>
      <c r="BX32" s="616">
        <v>98</v>
      </c>
      <c r="BY32" s="643"/>
      <c r="BZ32" s="643"/>
      <c r="CA32" s="643"/>
      <c r="CB32" s="665"/>
      <c r="CD32" s="650"/>
      <c r="CE32" s="651"/>
      <c r="CF32" s="607" t="s">
        <v>304</v>
      </c>
      <c r="CG32" s="608"/>
      <c r="CH32" s="608"/>
      <c r="CI32" s="608"/>
      <c r="CJ32" s="608"/>
      <c r="CK32" s="608"/>
      <c r="CL32" s="608"/>
      <c r="CM32" s="608"/>
      <c r="CN32" s="608"/>
      <c r="CO32" s="608"/>
      <c r="CP32" s="608"/>
      <c r="CQ32" s="609"/>
      <c r="CR32" s="610">
        <v>210</v>
      </c>
      <c r="CS32" s="611"/>
      <c r="CT32" s="611"/>
      <c r="CU32" s="611"/>
      <c r="CV32" s="611"/>
      <c r="CW32" s="611"/>
      <c r="CX32" s="611"/>
      <c r="CY32" s="612"/>
      <c r="CZ32" s="615">
        <v>0</v>
      </c>
      <c r="DA32" s="641"/>
      <c r="DB32" s="641"/>
      <c r="DC32" s="645"/>
      <c r="DD32" s="619">
        <v>210</v>
      </c>
      <c r="DE32" s="611"/>
      <c r="DF32" s="611"/>
      <c r="DG32" s="611"/>
      <c r="DH32" s="611"/>
      <c r="DI32" s="611"/>
      <c r="DJ32" s="611"/>
      <c r="DK32" s="612"/>
      <c r="DL32" s="619">
        <v>210</v>
      </c>
      <c r="DM32" s="611"/>
      <c r="DN32" s="611"/>
      <c r="DO32" s="611"/>
      <c r="DP32" s="611"/>
      <c r="DQ32" s="611"/>
      <c r="DR32" s="611"/>
      <c r="DS32" s="611"/>
      <c r="DT32" s="611"/>
      <c r="DU32" s="611"/>
      <c r="DV32" s="612"/>
      <c r="DW32" s="615">
        <v>0</v>
      </c>
      <c r="DX32" s="641"/>
      <c r="DY32" s="641"/>
      <c r="DZ32" s="641"/>
      <c r="EA32" s="641"/>
      <c r="EB32" s="641"/>
      <c r="EC32" s="642"/>
    </row>
    <row r="33" spans="2:133" ht="11.25" customHeight="1">
      <c r="B33" s="607" t="s">
        <v>305</v>
      </c>
      <c r="C33" s="608"/>
      <c r="D33" s="608"/>
      <c r="E33" s="608"/>
      <c r="F33" s="608"/>
      <c r="G33" s="608"/>
      <c r="H33" s="608"/>
      <c r="I33" s="608"/>
      <c r="J33" s="608"/>
      <c r="K33" s="608"/>
      <c r="L33" s="608"/>
      <c r="M33" s="608"/>
      <c r="N33" s="608"/>
      <c r="O33" s="608"/>
      <c r="P33" s="608"/>
      <c r="Q33" s="609"/>
      <c r="R33" s="610">
        <v>105788</v>
      </c>
      <c r="S33" s="611"/>
      <c r="T33" s="611"/>
      <c r="U33" s="611"/>
      <c r="V33" s="611"/>
      <c r="W33" s="611"/>
      <c r="X33" s="611"/>
      <c r="Y33" s="612"/>
      <c r="Z33" s="613">
        <v>0.7</v>
      </c>
      <c r="AA33" s="613"/>
      <c r="AB33" s="613"/>
      <c r="AC33" s="613"/>
      <c r="AD33" s="614">
        <v>19</v>
      </c>
      <c r="AE33" s="614"/>
      <c r="AF33" s="614"/>
      <c r="AG33" s="614"/>
      <c r="AH33" s="614"/>
      <c r="AI33" s="614"/>
      <c r="AJ33" s="614"/>
      <c r="AK33" s="614"/>
      <c r="AL33" s="615">
        <v>0</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99.7</v>
      </c>
      <c r="BH33" s="669"/>
      <c r="BI33" s="669"/>
      <c r="BJ33" s="669"/>
      <c r="BK33" s="669"/>
      <c r="BL33" s="669"/>
      <c r="BM33" s="670">
        <v>99.5</v>
      </c>
      <c r="BN33" s="669"/>
      <c r="BO33" s="669"/>
      <c r="BP33" s="669"/>
      <c r="BQ33" s="671"/>
      <c r="BR33" s="668">
        <v>99.7</v>
      </c>
      <c r="BS33" s="669"/>
      <c r="BT33" s="669"/>
      <c r="BU33" s="669"/>
      <c r="BV33" s="669"/>
      <c r="BW33" s="669"/>
      <c r="BX33" s="670">
        <v>99.3</v>
      </c>
      <c r="BY33" s="669"/>
      <c r="BZ33" s="669"/>
      <c r="CA33" s="669"/>
      <c r="CB33" s="671"/>
      <c r="CD33" s="607" t="s">
        <v>307</v>
      </c>
      <c r="CE33" s="608"/>
      <c r="CF33" s="608"/>
      <c r="CG33" s="608"/>
      <c r="CH33" s="608"/>
      <c r="CI33" s="608"/>
      <c r="CJ33" s="608"/>
      <c r="CK33" s="608"/>
      <c r="CL33" s="608"/>
      <c r="CM33" s="608"/>
      <c r="CN33" s="608"/>
      <c r="CO33" s="608"/>
      <c r="CP33" s="608"/>
      <c r="CQ33" s="609"/>
      <c r="CR33" s="610">
        <v>5639004</v>
      </c>
      <c r="CS33" s="643"/>
      <c r="CT33" s="643"/>
      <c r="CU33" s="643"/>
      <c r="CV33" s="643"/>
      <c r="CW33" s="643"/>
      <c r="CX33" s="643"/>
      <c r="CY33" s="644"/>
      <c r="CZ33" s="615">
        <v>41.3</v>
      </c>
      <c r="DA33" s="641"/>
      <c r="DB33" s="641"/>
      <c r="DC33" s="645"/>
      <c r="DD33" s="619">
        <v>4424514</v>
      </c>
      <c r="DE33" s="643"/>
      <c r="DF33" s="643"/>
      <c r="DG33" s="643"/>
      <c r="DH33" s="643"/>
      <c r="DI33" s="643"/>
      <c r="DJ33" s="643"/>
      <c r="DK33" s="644"/>
      <c r="DL33" s="619">
        <v>3244741</v>
      </c>
      <c r="DM33" s="643"/>
      <c r="DN33" s="643"/>
      <c r="DO33" s="643"/>
      <c r="DP33" s="643"/>
      <c r="DQ33" s="643"/>
      <c r="DR33" s="643"/>
      <c r="DS33" s="643"/>
      <c r="DT33" s="643"/>
      <c r="DU33" s="643"/>
      <c r="DV33" s="644"/>
      <c r="DW33" s="615">
        <v>41.6</v>
      </c>
      <c r="DX33" s="641"/>
      <c r="DY33" s="641"/>
      <c r="DZ33" s="641"/>
      <c r="EA33" s="641"/>
      <c r="EB33" s="641"/>
      <c r="EC33" s="642"/>
    </row>
    <row r="34" spans="2:133" ht="11.25" customHeight="1">
      <c r="B34" s="607" t="s">
        <v>308</v>
      </c>
      <c r="C34" s="608"/>
      <c r="D34" s="608"/>
      <c r="E34" s="608"/>
      <c r="F34" s="608"/>
      <c r="G34" s="608"/>
      <c r="H34" s="608"/>
      <c r="I34" s="608"/>
      <c r="J34" s="608"/>
      <c r="K34" s="608"/>
      <c r="L34" s="608"/>
      <c r="M34" s="608"/>
      <c r="N34" s="608"/>
      <c r="O34" s="608"/>
      <c r="P34" s="608"/>
      <c r="Q34" s="609"/>
      <c r="R34" s="610">
        <v>74757</v>
      </c>
      <c r="S34" s="611"/>
      <c r="T34" s="611"/>
      <c r="U34" s="611"/>
      <c r="V34" s="611"/>
      <c r="W34" s="611"/>
      <c r="X34" s="611"/>
      <c r="Y34" s="612"/>
      <c r="Z34" s="613">
        <v>0.5</v>
      </c>
      <c r="AA34" s="613"/>
      <c r="AB34" s="613"/>
      <c r="AC34" s="613"/>
      <c r="AD34" s="614" t="s">
        <v>121</v>
      </c>
      <c r="AE34" s="614"/>
      <c r="AF34" s="614"/>
      <c r="AG34" s="614"/>
      <c r="AH34" s="614"/>
      <c r="AI34" s="614"/>
      <c r="AJ34" s="614"/>
      <c r="AK34" s="614"/>
      <c r="AL34" s="615" t="s">
        <v>121</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1495743</v>
      </c>
      <c r="CS34" s="611"/>
      <c r="CT34" s="611"/>
      <c r="CU34" s="611"/>
      <c r="CV34" s="611"/>
      <c r="CW34" s="611"/>
      <c r="CX34" s="611"/>
      <c r="CY34" s="612"/>
      <c r="CZ34" s="615">
        <v>11</v>
      </c>
      <c r="DA34" s="641"/>
      <c r="DB34" s="641"/>
      <c r="DC34" s="645"/>
      <c r="DD34" s="619">
        <v>1349956</v>
      </c>
      <c r="DE34" s="611"/>
      <c r="DF34" s="611"/>
      <c r="DG34" s="611"/>
      <c r="DH34" s="611"/>
      <c r="DI34" s="611"/>
      <c r="DJ34" s="611"/>
      <c r="DK34" s="612"/>
      <c r="DL34" s="619">
        <v>1153308</v>
      </c>
      <c r="DM34" s="611"/>
      <c r="DN34" s="611"/>
      <c r="DO34" s="611"/>
      <c r="DP34" s="611"/>
      <c r="DQ34" s="611"/>
      <c r="DR34" s="611"/>
      <c r="DS34" s="611"/>
      <c r="DT34" s="611"/>
      <c r="DU34" s="611"/>
      <c r="DV34" s="612"/>
      <c r="DW34" s="615">
        <v>14.8</v>
      </c>
      <c r="DX34" s="641"/>
      <c r="DY34" s="641"/>
      <c r="DZ34" s="641"/>
      <c r="EA34" s="641"/>
      <c r="EB34" s="641"/>
      <c r="EC34" s="642"/>
    </row>
    <row r="35" spans="2:133" ht="11.25" customHeight="1">
      <c r="B35" s="607" t="s">
        <v>310</v>
      </c>
      <c r="C35" s="608"/>
      <c r="D35" s="608"/>
      <c r="E35" s="608"/>
      <c r="F35" s="608"/>
      <c r="G35" s="608"/>
      <c r="H35" s="608"/>
      <c r="I35" s="608"/>
      <c r="J35" s="608"/>
      <c r="K35" s="608"/>
      <c r="L35" s="608"/>
      <c r="M35" s="608"/>
      <c r="N35" s="608"/>
      <c r="O35" s="608"/>
      <c r="P35" s="608"/>
      <c r="Q35" s="609"/>
      <c r="R35" s="610">
        <v>378923</v>
      </c>
      <c r="S35" s="611"/>
      <c r="T35" s="611"/>
      <c r="U35" s="611"/>
      <c r="V35" s="611"/>
      <c r="W35" s="611"/>
      <c r="X35" s="611"/>
      <c r="Y35" s="612"/>
      <c r="Z35" s="613">
        <v>2.7</v>
      </c>
      <c r="AA35" s="613"/>
      <c r="AB35" s="613"/>
      <c r="AC35" s="613"/>
      <c r="AD35" s="614" t="s">
        <v>121</v>
      </c>
      <c r="AE35" s="614"/>
      <c r="AF35" s="614"/>
      <c r="AG35" s="614"/>
      <c r="AH35" s="614"/>
      <c r="AI35" s="614"/>
      <c r="AJ35" s="614"/>
      <c r="AK35" s="614"/>
      <c r="AL35" s="615" t="s">
        <v>121</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81643</v>
      </c>
      <c r="CS35" s="643"/>
      <c r="CT35" s="643"/>
      <c r="CU35" s="643"/>
      <c r="CV35" s="643"/>
      <c r="CW35" s="643"/>
      <c r="CX35" s="643"/>
      <c r="CY35" s="644"/>
      <c r="CZ35" s="615">
        <v>0.6</v>
      </c>
      <c r="DA35" s="641"/>
      <c r="DB35" s="641"/>
      <c r="DC35" s="645"/>
      <c r="DD35" s="619">
        <v>76877</v>
      </c>
      <c r="DE35" s="643"/>
      <c r="DF35" s="643"/>
      <c r="DG35" s="643"/>
      <c r="DH35" s="643"/>
      <c r="DI35" s="643"/>
      <c r="DJ35" s="643"/>
      <c r="DK35" s="644"/>
      <c r="DL35" s="619">
        <v>72824</v>
      </c>
      <c r="DM35" s="643"/>
      <c r="DN35" s="643"/>
      <c r="DO35" s="643"/>
      <c r="DP35" s="643"/>
      <c r="DQ35" s="643"/>
      <c r="DR35" s="643"/>
      <c r="DS35" s="643"/>
      <c r="DT35" s="643"/>
      <c r="DU35" s="643"/>
      <c r="DV35" s="644"/>
      <c r="DW35" s="615">
        <v>0.9</v>
      </c>
      <c r="DX35" s="641"/>
      <c r="DY35" s="641"/>
      <c r="DZ35" s="641"/>
      <c r="EA35" s="641"/>
      <c r="EB35" s="641"/>
      <c r="EC35" s="642"/>
    </row>
    <row r="36" spans="2:133" ht="11.25" customHeight="1">
      <c r="B36" s="607" t="s">
        <v>314</v>
      </c>
      <c r="C36" s="608"/>
      <c r="D36" s="608"/>
      <c r="E36" s="608"/>
      <c r="F36" s="608"/>
      <c r="G36" s="608"/>
      <c r="H36" s="608"/>
      <c r="I36" s="608"/>
      <c r="J36" s="608"/>
      <c r="K36" s="608"/>
      <c r="L36" s="608"/>
      <c r="M36" s="608"/>
      <c r="N36" s="608"/>
      <c r="O36" s="608"/>
      <c r="P36" s="608"/>
      <c r="Q36" s="609"/>
      <c r="R36" s="610">
        <v>575109</v>
      </c>
      <c r="S36" s="611"/>
      <c r="T36" s="611"/>
      <c r="U36" s="611"/>
      <c r="V36" s="611"/>
      <c r="W36" s="611"/>
      <c r="X36" s="611"/>
      <c r="Y36" s="612"/>
      <c r="Z36" s="613">
        <v>4</v>
      </c>
      <c r="AA36" s="613"/>
      <c r="AB36" s="613"/>
      <c r="AC36" s="613"/>
      <c r="AD36" s="614" t="s">
        <v>121</v>
      </c>
      <c r="AE36" s="614"/>
      <c r="AF36" s="614"/>
      <c r="AG36" s="614"/>
      <c r="AH36" s="614"/>
      <c r="AI36" s="614"/>
      <c r="AJ36" s="614"/>
      <c r="AK36" s="614"/>
      <c r="AL36" s="615" t="s">
        <v>121</v>
      </c>
      <c r="AM36" s="616"/>
      <c r="AN36" s="616"/>
      <c r="AO36" s="617"/>
      <c r="AP36" s="206"/>
      <c r="AQ36" s="676" t="s">
        <v>315</v>
      </c>
      <c r="AR36" s="677"/>
      <c r="AS36" s="677"/>
      <c r="AT36" s="677"/>
      <c r="AU36" s="677"/>
      <c r="AV36" s="677"/>
      <c r="AW36" s="677"/>
      <c r="AX36" s="677"/>
      <c r="AY36" s="678"/>
      <c r="AZ36" s="599">
        <v>2195597</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112444</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1809183</v>
      </c>
      <c r="CS36" s="611"/>
      <c r="CT36" s="611"/>
      <c r="CU36" s="611"/>
      <c r="CV36" s="611"/>
      <c r="CW36" s="611"/>
      <c r="CX36" s="611"/>
      <c r="CY36" s="612"/>
      <c r="CZ36" s="615">
        <v>13.3</v>
      </c>
      <c r="DA36" s="641"/>
      <c r="DB36" s="641"/>
      <c r="DC36" s="645"/>
      <c r="DD36" s="619">
        <v>1580640</v>
      </c>
      <c r="DE36" s="611"/>
      <c r="DF36" s="611"/>
      <c r="DG36" s="611"/>
      <c r="DH36" s="611"/>
      <c r="DI36" s="611"/>
      <c r="DJ36" s="611"/>
      <c r="DK36" s="612"/>
      <c r="DL36" s="619">
        <v>1050262</v>
      </c>
      <c r="DM36" s="611"/>
      <c r="DN36" s="611"/>
      <c r="DO36" s="611"/>
      <c r="DP36" s="611"/>
      <c r="DQ36" s="611"/>
      <c r="DR36" s="611"/>
      <c r="DS36" s="611"/>
      <c r="DT36" s="611"/>
      <c r="DU36" s="611"/>
      <c r="DV36" s="612"/>
      <c r="DW36" s="615">
        <v>13.5</v>
      </c>
      <c r="DX36" s="641"/>
      <c r="DY36" s="641"/>
      <c r="DZ36" s="641"/>
      <c r="EA36" s="641"/>
      <c r="EB36" s="641"/>
      <c r="EC36" s="642"/>
    </row>
    <row r="37" spans="2:133" ht="11.25" customHeight="1">
      <c r="B37" s="607" t="s">
        <v>318</v>
      </c>
      <c r="C37" s="608"/>
      <c r="D37" s="608"/>
      <c r="E37" s="608"/>
      <c r="F37" s="608"/>
      <c r="G37" s="608"/>
      <c r="H37" s="608"/>
      <c r="I37" s="608"/>
      <c r="J37" s="608"/>
      <c r="K37" s="608"/>
      <c r="L37" s="608"/>
      <c r="M37" s="608"/>
      <c r="N37" s="608"/>
      <c r="O37" s="608"/>
      <c r="P37" s="608"/>
      <c r="Q37" s="609"/>
      <c r="R37" s="610">
        <v>214633</v>
      </c>
      <c r="S37" s="611"/>
      <c r="T37" s="611"/>
      <c r="U37" s="611"/>
      <c r="V37" s="611"/>
      <c r="W37" s="611"/>
      <c r="X37" s="611"/>
      <c r="Y37" s="612"/>
      <c r="Z37" s="613">
        <v>1.5</v>
      </c>
      <c r="AA37" s="613"/>
      <c r="AB37" s="613"/>
      <c r="AC37" s="613"/>
      <c r="AD37" s="614">
        <v>14838</v>
      </c>
      <c r="AE37" s="614"/>
      <c r="AF37" s="614"/>
      <c r="AG37" s="614"/>
      <c r="AH37" s="614"/>
      <c r="AI37" s="614"/>
      <c r="AJ37" s="614"/>
      <c r="AK37" s="614"/>
      <c r="AL37" s="615">
        <v>0.2</v>
      </c>
      <c r="AM37" s="616"/>
      <c r="AN37" s="616"/>
      <c r="AO37" s="617"/>
      <c r="AQ37" s="673" t="s">
        <v>319</v>
      </c>
      <c r="AR37" s="674"/>
      <c r="AS37" s="674"/>
      <c r="AT37" s="674"/>
      <c r="AU37" s="674"/>
      <c r="AV37" s="674"/>
      <c r="AW37" s="674"/>
      <c r="AX37" s="674"/>
      <c r="AY37" s="675"/>
      <c r="AZ37" s="610">
        <v>597221</v>
      </c>
      <c r="BA37" s="611"/>
      <c r="BB37" s="611"/>
      <c r="BC37" s="611"/>
      <c r="BD37" s="643"/>
      <c r="BE37" s="643"/>
      <c r="BF37" s="665"/>
      <c r="BG37" s="607" t="s">
        <v>320</v>
      </c>
      <c r="BH37" s="608"/>
      <c r="BI37" s="608"/>
      <c r="BJ37" s="608"/>
      <c r="BK37" s="608"/>
      <c r="BL37" s="608"/>
      <c r="BM37" s="608"/>
      <c r="BN37" s="608"/>
      <c r="BO37" s="608"/>
      <c r="BP37" s="608"/>
      <c r="BQ37" s="608"/>
      <c r="BR37" s="608"/>
      <c r="BS37" s="608"/>
      <c r="BT37" s="608"/>
      <c r="BU37" s="609"/>
      <c r="BV37" s="610">
        <v>62811</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959880</v>
      </c>
      <c r="CS37" s="643"/>
      <c r="CT37" s="643"/>
      <c r="CU37" s="643"/>
      <c r="CV37" s="643"/>
      <c r="CW37" s="643"/>
      <c r="CX37" s="643"/>
      <c r="CY37" s="644"/>
      <c r="CZ37" s="615">
        <v>7</v>
      </c>
      <c r="DA37" s="641"/>
      <c r="DB37" s="641"/>
      <c r="DC37" s="645"/>
      <c r="DD37" s="619">
        <v>870139</v>
      </c>
      <c r="DE37" s="643"/>
      <c r="DF37" s="643"/>
      <c r="DG37" s="643"/>
      <c r="DH37" s="643"/>
      <c r="DI37" s="643"/>
      <c r="DJ37" s="643"/>
      <c r="DK37" s="644"/>
      <c r="DL37" s="619">
        <v>835856</v>
      </c>
      <c r="DM37" s="643"/>
      <c r="DN37" s="643"/>
      <c r="DO37" s="643"/>
      <c r="DP37" s="643"/>
      <c r="DQ37" s="643"/>
      <c r="DR37" s="643"/>
      <c r="DS37" s="643"/>
      <c r="DT37" s="643"/>
      <c r="DU37" s="643"/>
      <c r="DV37" s="644"/>
      <c r="DW37" s="615">
        <v>10.7</v>
      </c>
      <c r="DX37" s="641"/>
      <c r="DY37" s="641"/>
      <c r="DZ37" s="641"/>
      <c r="EA37" s="641"/>
      <c r="EB37" s="641"/>
      <c r="EC37" s="642"/>
    </row>
    <row r="38" spans="2:133" ht="11.25" customHeight="1">
      <c r="B38" s="607" t="s">
        <v>322</v>
      </c>
      <c r="C38" s="608"/>
      <c r="D38" s="608"/>
      <c r="E38" s="608"/>
      <c r="F38" s="608"/>
      <c r="G38" s="608"/>
      <c r="H38" s="608"/>
      <c r="I38" s="608"/>
      <c r="J38" s="608"/>
      <c r="K38" s="608"/>
      <c r="L38" s="608"/>
      <c r="M38" s="608"/>
      <c r="N38" s="608"/>
      <c r="O38" s="608"/>
      <c r="P38" s="608"/>
      <c r="Q38" s="609"/>
      <c r="R38" s="610">
        <v>1773626</v>
      </c>
      <c r="S38" s="611"/>
      <c r="T38" s="611"/>
      <c r="U38" s="611"/>
      <c r="V38" s="611"/>
      <c r="W38" s="611"/>
      <c r="X38" s="611"/>
      <c r="Y38" s="612"/>
      <c r="Z38" s="613">
        <v>12.5</v>
      </c>
      <c r="AA38" s="613"/>
      <c r="AB38" s="613"/>
      <c r="AC38" s="613"/>
      <c r="AD38" s="614" t="s">
        <v>121</v>
      </c>
      <c r="AE38" s="614"/>
      <c r="AF38" s="614"/>
      <c r="AG38" s="614"/>
      <c r="AH38" s="614"/>
      <c r="AI38" s="614"/>
      <c r="AJ38" s="614"/>
      <c r="AK38" s="614"/>
      <c r="AL38" s="615" t="s">
        <v>121</v>
      </c>
      <c r="AM38" s="616"/>
      <c r="AN38" s="616"/>
      <c r="AO38" s="617"/>
      <c r="AQ38" s="673" t="s">
        <v>323</v>
      </c>
      <c r="AR38" s="674"/>
      <c r="AS38" s="674"/>
      <c r="AT38" s="674"/>
      <c r="AU38" s="674"/>
      <c r="AV38" s="674"/>
      <c r="AW38" s="674"/>
      <c r="AX38" s="674"/>
      <c r="AY38" s="675"/>
      <c r="AZ38" s="610">
        <v>299580</v>
      </c>
      <c r="BA38" s="611"/>
      <c r="BB38" s="611"/>
      <c r="BC38" s="611"/>
      <c r="BD38" s="643"/>
      <c r="BE38" s="643"/>
      <c r="BF38" s="665"/>
      <c r="BG38" s="607" t="s">
        <v>324</v>
      </c>
      <c r="BH38" s="608"/>
      <c r="BI38" s="608"/>
      <c r="BJ38" s="608"/>
      <c r="BK38" s="608"/>
      <c r="BL38" s="608"/>
      <c r="BM38" s="608"/>
      <c r="BN38" s="608"/>
      <c r="BO38" s="608"/>
      <c r="BP38" s="608"/>
      <c r="BQ38" s="608"/>
      <c r="BR38" s="608"/>
      <c r="BS38" s="608"/>
      <c r="BT38" s="608"/>
      <c r="BU38" s="609"/>
      <c r="BV38" s="610">
        <v>3663</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1298796</v>
      </c>
      <c r="CS38" s="611"/>
      <c r="CT38" s="611"/>
      <c r="CU38" s="611"/>
      <c r="CV38" s="611"/>
      <c r="CW38" s="611"/>
      <c r="CX38" s="611"/>
      <c r="CY38" s="612"/>
      <c r="CZ38" s="615">
        <v>9.5</v>
      </c>
      <c r="DA38" s="641"/>
      <c r="DB38" s="641"/>
      <c r="DC38" s="645"/>
      <c r="DD38" s="619">
        <v>1059707</v>
      </c>
      <c r="DE38" s="611"/>
      <c r="DF38" s="611"/>
      <c r="DG38" s="611"/>
      <c r="DH38" s="611"/>
      <c r="DI38" s="611"/>
      <c r="DJ38" s="611"/>
      <c r="DK38" s="612"/>
      <c r="DL38" s="619">
        <v>968347</v>
      </c>
      <c r="DM38" s="611"/>
      <c r="DN38" s="611"/>
      <c r="DO38" s="611"/>
      <c r="DP38" s="611"/>
      <c r="DQ38" s="611"/>
      <c r="DR38" s="611"/>
      <c r="DS38" s="611"/>
      <c r="DT38" s="611"/>
      <c r="DU38" s="611"/>
      <c r="DV38" s="612"/>
      <c r="DW38" s="615">
        <v>12.4</v>
      </c>
      <c r="DX38" s="641"/>
      <c r="DY38" s="641"/>
      <c r="DZ38" s="641"/>
      <c r="EA38" s="641"/>
      <c r="EB38" s="641"/>
      <c r="EC38" s="642"/>
    </row>
    <row r="39" spans="2:133" ht="11.25" customHeight="1">
      <c r="B39" s="607" t="s">
        <v>326</v>
      </c>
      <c r="C39" s="608"/>
      <c r="D39" s="608"/>
      <c r="E39" s="608"/>
      <c r="F39" s="608"/>
      <c r="G39" s="608"/>
      <c r="H39" s="608"/>
      <c r="I39" s="608"/>
      <c r="J39" s="608"/>
      <c r="K39" s="608"/>
      <c r="L39" s="608"/>
      <c r="M39" s="608"/>
      <c r="N39" s="608"/>
      <c r="O39" s="608"/>
      <c r="P39" s="608"/>
      <c r="Q39" s="609"/>
      <c r="R39" s="610" t="s">
        <v>121</v>
      </c>
      <c r="S39" s="611"/>
      <c r="T39" s="611"/>
      <c r="U39" s="611"/>
      <c r="V39" s="611"/>
      <c r="W39" s="611"/>
      <c r="X39" s="611"/>
      <c r="Y39" s="612"/>
      <c r="Z39" s="613" t="s">
        <v>121</v>
      </c>
      <c r="AA39" s="613"/>
      <c r="AB39" s="613"/>
      <c r="AC39" s="613"/>
      <c r="AD39" s="614" t="s">
        <v>121</v>
      </c>
      <c r="AE39" s="614"/>
      <c r="AF39" s="614"/>
      <c r="AG39" s="614"/>
      <c r="AH39" s="614"/>
      <c r="AI39" s="614"/>
      <c r="AJ39" s="614"/>
      <c r="AK39" s="614"/>
      <c r="AL39" s="615" t="s">
        <v>121</v>
      </c>
      <c r="AM39" s="616"/>
      <c r="AN39" s="616"/>
      <c r="AO39" s="617"/>
      <c r="AQ39" s="673" t="s">
        <v>327</v>
      </c>
      <c r="AR39" s="674"/>
      <c r="AS39" s="674"/>
      <c r="AT39" s="674"/>
      <c r="AU39" s="674"/>
      <c r="AV39" s="674"/>
      <c r="AW39" s="674"/>
      <c r="AX39" s="674"/>
      <c r="AY39" s="675"/>
      <c r="AZ39" s="610" t="s">
        <v>121</v>
      </c>
      <c r="BA39" s="611"/>
      <c r="BB39" s="611"/>
      <c r="BC39" s="611"/>
      <c r="BD39" s="643"/>
      <c r="BE39" s="643"/>
      <c r="BF39" s="665"/>
      <c r="BG39" s="607" t="s">
        <v>328</v>
      </c>
      <c r="BH39" s="608"/>
      <c r="BI39" s="608"/>
      <c r="BJ39" s="608"/>
      <c r="BK39" s="608"/>
      <c r="BL39" s="608"/>
      <c r="BM39" s="608"/>
      <c r="BN39" s="608"/>
      <c r="BO39" s="608"/>
      <c r="BP39" s="608"/>
      <c r="BQ39" s="608"/>
      <c r="BR39" s="608"/>
      <c r="BS39" s="608"/>
      <c r="BT39" s="608"/>
      <c r="BU39" s="609"/>
      <c r="BV39" s="610">
        <v>5384</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358839</v>
      </c>
      <c r="CS39" s="643"/>
      <c r="CT39" s="643"/>
      <c r="CU39" s="643"/>
      <c r="CV39" s="643"/>
      <c r="CW39" s="643"/>
      <c r="CX39" s="643"/>
      <c r="CY39" s="644"/>
      <c r="CZ39" s="615">
        <v>2.6</v>
      </c>
      <c r="DA39" s="641"/>
      <c r="DB39" s="641"/>
      <c r="DC39" s="645"/>
      <c r="DD39" s="619">
        <v>357334</v>
      </c>
      <c r="DE39" s="643"/>
      <c r="DF39" s="643"/>
      <c r="DG39" s="643"/>
      <c r="DH39" s="643"/>
      <c r="DI39" s="643"/>
      <c r="DJ39" s="643"/>
      <c r="DK39" s="644"/>
      <c r="DL39" s="619" t="s">
        <v>121</v>
      </c>
      <c r="DM39" s="643"/>
      <c r="DN39" s="643"/>
      <c r="DO39" s="643"/>
      <c r="DP39" s="643"/>
      <c r="DQ39" s="643"/>
      <c r="DR39" s="643"/>
      <c r="DS39" s="643"/>
      <c r="DT39" s="643"/>
      <c r="DU39" s="643"/>
      <c r="DV39" s="644"/>
      <c r="DW39" s="615" t="s">
        <v>121</v>
      </c>
      <c r="DX39" s="641"/>
      <c r="DY39" s="641"/>
      <c r="DZ39" s="641"/>
      <c r="EA39" s="641"/>
      <c r="EB39" s="641"/>
      <c r="EC39" s="642"/>
    </row>
    <row r="40" spans="2:133" ht="11.25" customHeight="1">
      <c r="B40" s="607" t="s">
        <v>330</v>
      </c>
      <c r="C40" s="608"/>
      <c r="D40" s="608"/>
      <c r="E40" s="608"/>
      <c r="F40" s="608"/>
      <c r="G40" s="608"/>
      <c r="H40" s="608"/>
      <c r="I40" s="608"/>
      <c r="J40" s="608"/>
      <c r="K40" s="608"/>
      <c r="L40" s="608"/>
      <c r="M40" s="608"/>
      <c r="N40" s="608"/>
      <c r="O40" s="608"/>
      <c r="P40" s="608"/>
      <c r="Q40" s="609"/>
      <c r="R40" s="610">
        <v>39426</v>
      </c>
      <c r="S40" s="611"/>
      <c r="T40" s="611"/>
      <c r="U40" s="611"/>
      <c r="V40" s="611"/>
      <c r="W40" s="611"/>
      <c r="X40" s="611"/>
      <c r="Y40" s="612"/>
      <c r="Z40" s="613">
        <v>0.3</v>
      </c>
      <c r="AA40" s="613"/>
      <c r="AB40" s="613"/>
      <c r="AC40" s="613"/>
      <c r="AD40" s="614" t="s">
        <v>121</v>
      </c>
      <c r="AE40" s="614"/>
      <c r="AF40" s="614"/>
      <c r="AG40" s="614"/>
      <c r="AH40" s="614"/>
      <c r="AI40" s="614"/>
      <c r="AJ40" s="614"/>
      <c r="AK40" s="614"/>
      <c r="AL40" s="615" t="s">
        <v>121</v>
      </c>
      <c r="AM40" s="616"/>
      <c r="AN40" s="616"/>
      <c r="AO40" s="617"/>
      <c r="AQ40" s="673" t="s">
        <v>331</v>
      </c>
      <c r="AR40" s="674"/>
      <c r="AS40" s="674"/>
      <c r="AT40" s="674"/>
      <c r="AU40" s="674"/>
      <c r="AV40" s="674"/>
      <c r="AW40" s="674"/>
      <c r="AX40" s="674"/>
      <c r="AY40" s="675"/>
      <c r="AZ40" s="610" t="s">
        <v>121</v>
      </c>
      <c r="BA40" s="611"/>
      <c r="BB40" s="611"/>
      <c r="BC40" s="611"/>
      <c r="BD40" s="643"/>
      <c r="BE40" s="643"/>
      <c r="BF40" s="665"/>
      <c r="BG40" s="658" t="s">
        <v>332</v>
      </c>
      <c r="BH40" s="659"/>
      <c r="BI40" s="659"/>
      <c r="BJ40" s="659"/>
      <c r="BK40" s="659"/>
      <c r="BL40" s="202"/>
      <c r="BM40" s="608" t="s">
        <v>333</v>
      </c>
      <c r="BN40" s="608"/>
      <c r="BO40" s="608"/>
      <c r="BP40" s="608"/>
      <c r="BQ40" s="608"/>
      <c r="BR40" s="608"/>
      <c r="BS40" s="608"/>
      <c r="BT40" s="608"/>
      <c r="BU40" s="609"/>
      <c r="BV40" s="610">
        <v>102</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594800</v>
      </c>
      <c r="CS40" s="611"/>
      <c r="CT40" s="611"/>
      <c r="CU40" s="611"/>
      <c r="CV40" s="611"/>
      <c r="CW40" s="611"/>
      <c r="CX40" s="611"/>
      <c r="CY40" s="612"/>
      <c r="CZ40" s="615">
        <v>4.4000000000000004</v>
      </c>
      <c r="DA40" s="641"/>
      <c r="DB40" s="641"/>
      <c r="DC40" s="645"/>
      <c r="DD40" s="619" t="s">
        <v>121</v>
      </c>
      <c r="DE40" s="611"/>
      <c r="DF40" s="611"/>
      <c r="DG40" s="611"/>
      <c r="DH40" s="611"/>
      <c r="DI40" s="611"/>
      <c r="DJ40" s="611"/>
      <c r="DK40" s="612"/>
      <c r="DL40" s="619" t="s">
        <v>121</v>
      </c>
      <c r="DM40" s="611"/>
      <c r="DN40" s="611"/>
      <c r="DO40" s="611"/>
      <c r="DP40" s="611"/>
      <c r="DQ40" s="611"/>
      <c r="DR40" s="611"/>
      <c r="DS40" s="611"/>
      <c r="DT40" s="611"/>
      <c r="DU40" s="611"/>
      <c r="DV40" s="612"/>
      <c r="DW40" s="615" t="s">
        <v>121</v>
      </c>
      <c r="DX40" s="641"/>
      <c r="DY40" s="641"/>
      <c r="DZ40" s="641"/>
      <c r="EA40" s="641"/>
      <c r="EB40" s="641"/>
      <c r="EC40" s="642"/>
    </row>
    <row r="41" spans="2:133" ht="11.25" customHeight="1">
      <c r="B41" s="631" t="s">
        <v>335</v>
      </c>
      <c r="C41" s="632"/>
      <c r="D41" s="632"/>
      <c r="E41" s="632"/>
      <c r="F41" s="632"/>
      <c r="G41" s="632"/>
      <c r="H41" s="632"/>
      <c r="I41" s="632"/>
      <c r="J41" s="632"/>
      <c r="K41" s="632"/>
      <c r="L41" s="632"/>
      <c r="M41" s="632"/>
      <c r="N41" s="632"/>
      <c r="O41" s="632"/>
      <c r="P41" s="632"/>
      <c r="Q41" s="633"/>
      <c r="R41" s="682">
        <v>14218216</v>
      </c>
      <c r="S41" s="683"/>
      <c r="T41" s="683"/>
      <c r="U41" s="683"/>
      <c r="V41" s="683"/>
      <c r="W41" s="683"/>
      <c r="X41" s="683"/>
      <c r="Y41" s="687"/>
      <c r="Z41" s="688">
        <v>100</v>
      </c>
      <c r="AA41" s="688"/>
      <c r="AB41" s="688"/>
      <c r="AC41" s="688"/>
      <c r="AD41" s="689">
        <v>7751081</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275684</v>
      </c>
      <c r="BA41" s="611"/>
      <c r="BB41" s="611"/>
      <c r="BC41" s="611"/>
      <c r="BD41" s="643"/>
      <c r="BE41" s="643"/>
      <c r="BF41" s="665"/>
      <c r="BG41" s="658"/>
      <c r="BH41" s="659"/>
      <c r="BI41" s="659"/>
      <c r="BJ41" s="659"/>
      <c r="BK41" s="659"/>
      <c r="BL41" s="202"/>
      <c r="BM41" s="608" t="s">
        <v>337</v>
      </c>
      <c r="BN41" s="608"/>
      <c r="BO41" s="608"/>
      <c r="BP41" s="608"/>
      <c r="BQ41" s="608"/>
      <c r="BR41" s="608"/>
      <c r="BS41" s="608"/>
      <c r="BT41" s="608"/>
      <c r="BU41" s="609"/>
      <c r="BV41" s="610" t="s">
        <v>121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121</v>
      </c>
      <c r="CS41" s="643"/>
      <c r="CT41" s="643"/>
      <c r="CU41" s="643"/>
      <c r="CV41" s="643"/>
      <c r="CW41" s="643"/>
      <c r="CX41" s="643"/>
      <c r="CY41" s="644"/>
      <c r="CZ41" s="615" t="s">
        <v>121</v>
      </c>
      <c r="DA41" s="641"/>
      <c r="DB41" s="641"/>
      <c r="DC41" s="645"/>
      <c r="DD41" s="619" t="s">
        <v>121</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c r="AQ42" s="679" t="s">
        <v>339</v>
      </c>
      <c r="AR42" s="680"/>
      <c r="AS42" s="680"/>
      <c r="AT42" s="680"/>
      <c r="AU42" s="680"/>
      <c r="AV42" s="680"/>
      <c r="AW42" s="680"/>
      <c r="AX42" s="680"/>
      <c r="AY42" s="681"/>
      <c r="AZ42" s="682">
        <v>1023112</v>
      </c>
      <c r="BA42" s="683"/>
      <c r="BB42" s="683"/>
      <c r="BC42" s="683"/>
      <c r="BD42" s="669"/>
      <c r="BE42" s="669"/>
      <c r="BF42" s="671"/>
      <c r="BG42" s="660"/>
      <c r="BH42" s="661"/>
      <c r="BI42" s="661"/>
      <c r="BJ42" s="661"/>
      <c r="BK42" s="661"/>
      <c r="BL42" s="203"/>
      <c r="BM42" s="632" t="s">
        <v>340</v>
      </c>
      <c r="BN42" s="632"/>
      <c r="BO42" s="632"/>
      <c r="BP42" s="632"/>
      <c r="BQ42" s="632"/>
      <c r="BR42" s="632"/>
      <c r="BS42" s="632"/>
      <c r="BT42" s="632"/>
      <c r="BU42" s="633"/>
      <c r="BV42" s="682">
        <v>408</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1468883</v>
      </c>
      <c r="CS42" s="643"/>
      <c r="CT42" s="643"/>
      <c r="CU42" s="643"/>
      <c r="CV42" s="643"/>
      <c r="CW42" s="643"/>
      <c r="CX42" s="643"/>
      <c r="CY42" s="644"/>
      <c r="CZ42" s="615">
        <v>10.8</v>
      </c>
      <c r="DA42" s="641"/>
      <c r="DB42" s="641"/>
      <c r="DC42" s="645"/>
      <c r="DD42" s="619">
        <v>188204</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c r="B43" s="196" t="s">
        <v>342</v>
      </c>
      <c r="CD43" s="607" t="s">
        <v>343</v>
      </c>
      <c r="CE43" s="608"/>
      <c r="CF43" s="608"/>
      <c r="CG43" s="608"/>
      <c r="CH43" s="608"/>
      <c r="CI43" s="608"/>
      <c r="CJ43" s="608"/>
      <c r="CK43" s="608"/>
      <c r="CL43" s="608"/>
      <c r="CM43" s="608"/>
      <c r="CN43" s="608"/>
      <c r="CO43" s="608"/>
      <c r="CP43" s="608"/>
      <c r="CQ43" s="609"/>
      <c r="CR43" s="610">
        <v>34488</v>
      </c>
      <c r="CS43" s="643"/>
      <c r="CT43" s="643"/>
      <c r="CU43" s="643"/>
      <c r="CV43" s="643"/>
      <c r="CW43" s="643"/>
      <c r="CX43" s="643"/>
      <c r="CY43" s="644"/>
      <c r="CZ43" s="615">
        <v>0.3</v>
      </c>
      <c r="DA43" s="641"/>
      <c r="DB43" s="641"/>
      <c r="DC43" s="645"/>
      <c r="DD43" s="619">
        <v>34460</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1468883</v>
      </c>
      <c r="CS44" s="611"/>
      <c r="CT44" s="611"/>
      <c r="CU44" s="611"/>
      <c r="CV44" s="611"/>
      <c r="CW44" s="611"/>
      <c r="CX44" s="611"/>
      <c r="CY44" s="612"/>
      <c r="CZ44" s="615">
        <v>10.8</v>
      </c>
      <c r="DA44" s="616"/>
      <c r="DB44" s="616"/>
      <c r="DC44" s="622"/>
      <c r="DD44" s="619">
        <v>188204</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352346</v>
      </c>
      <c r="CS45" s="643"/>
      <c r="CT45" s="643"/>
      <c r="CU45" s="643"/>
      <c r="CV45" s="643"/>
      <c r="CW45" s="643"/>
      <c r="CX45" s="643"/>
      <c r="CY45" s="644"/>
      <c r="CZ45" s="615">
        <v>2.6</v>
      </c>
      <c r="DA45" s="641"/>
      <c r="DB45" s="641"/>
      <c r="DC45" s="645"/>
      <c r="DD45" s="619">
        <v>31342</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c r="B46" s="207"/>
      <c r="CD46" s="648"/>
      <c r="CE46" s="649"/>
      <c r="CF46" s="607" t="s">
        <v>348</v>
      </c>
      <c r="CG46" s="608"/>
      <c r="CH46" s="608"/>
      <c r="CI46" s="608"/>
      <c r="CJ46" s="608"/>
      <c r="CK46" s="608"/>
      <c r="CL46" s="608"/>
      <c r="CM46" s="608"/>
      <c r="CN46" s="608"/>
      <c r="CO46" s="608"/>
      <c r="CP46" s="608"/>
      <c r="CQ46" s="609"/>
      <c r="CR46" s="610">
        <v>1073505</v>
      </c>
      <c r="CS46" s="611"/>
      <c r="CT46" s="611"/>
      <c r="CU46" s="611"/>
      <c r="CV46" s="611"/>
      <c r="CW46" s="611"/>
      <c r="CX46" s="611"/>
      <c r="CY46" s="612"/>
      <c r="CZ46" s="615">
        <v>7.9</v>
      </c>
      <c r="DA46" s="616"/>
      <c r="DB46" s="616"/>
      <c r="DC46" s="622"/>
      <c r="DD46" s="619">
        <v>146430</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c r="B47" s="207"/>
      <c r="CD47" s="648"/>
      <c r="CE47" s="649"/>
      <c r="CF47" s="607" t="s">
        <v>349</v>
      </c>
      <c r="CG47" s="608"/>
      <c r="CH47" s="608"/>
      <c r="CI47" s="608"/>
      <c r="CJ47" s="608"/>
      <c r="CK47" s="608"/>
      <c r="CL47" s="608"/>
      <c r="CM47" s="608"/>
      <c r="CN47" s="608"/>
      <c r="CO47" s="608"/>
      <c r="CP47" s="608"/>
      <c r="CQ47" s="609"/>
      <c r="CR47" s="610" t="s">
        <v>121</v>
      </c>
      <c r="CS47" s="643"/>
      <c r="CT47" s="643"/>
      <c r="CU47" s="643"/>
      <c r="CV47" s="643"/>
      <c r="CW47" s="643"/>
      <c r="CX47" s="643"/>
      <c r="CY47" s="644"/>
      <c r="CZ47" s="615" t="s">
        <v>121</v>
      </c>
      <c r="DA47" s="641"/>
      <c r="DB47" s="641"/>
      <c r="DC47" s="645"/>
      <c r="DD47" s="619" t="s">
        <v>121</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ht="11">
      <c r="B48" s="207"/>
      <c r="CD48" s="650"/>
      <c r="CE48" s="651"/>
      <c r="CF48" s="607" t="s">
        <v>350</v>
      </c>
      <c r="CG48" s="608"/>
      <c r="CH48" s="608"/>
      <c r="CI48" s="608"/>
      <c r="CJ48" s="608"/>
      <c r="CK48" s="608"/>
      <c r="CL48" s="608"/>
      <c r="CM48" s="608"/>
      <c r="CN48" s="608"/>
      <c r="CO48" s="608"/>
      <c r="CP48" s="608"/>
      <c r="CQ48" s="609"/>
      <c r="CR48" s="610" t="s">
        <v>121</v>
      </c>
      <c r="CS48" s="611"/>
      <c r="CT48" s="611"/>
      <c r="CU48" s="611"/>
      <c r="CV48" s="611"/>
      <c r="CW48" s="611"/>
      <c r="CX48" s="611"/>
      <c r="CY48" s="612"/>
      <c r="CZ48" s="615" t="s">
        <v>121</v>
      </c>
      <c r="DA48" s="616"/>
      <c r="DB48" s="616"/>
      <c r="DC48" s="622"/>
      <c r="DD48" s="619" t="s">
        <v>121</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c r="B49" s="207"/>
      <c r="CD49" s="631" t="s">
        <v>351</v>
      </c>
      <c r="CE49" s="632"/>
      <c r="CF49" s="632"/>
      <c r="CG49" s="632"/>
      <c r="CH49" s="632"/>
      <c r="CI49" s="632"/>
      <c r="CJ49" s="632"/>
      <c r="CK49" s="632"/>
      <c r="CL49" s="632"/>
      <c r="CM49" s="632"/>
      <c r="CN49" s="632"/>
      <c r="CO49" s="632"/>
      <c r="CP49" s="632"/>
      <c r="CQ49" s="633"/>
      <c r="CR49" s="682">
        <v>13652842</v>
      </c>
      <c r="CS49" s="669"/>
      <c r="CT49" s="669"/>
      <c r="CU49" s="669"/>
      <c r="CV49" s="669"/>
      <c r="CW49" s="669"/>
      <c r="CX49" s="669"/>
      <c r="CY49" s="698"/>
      <c r="CZ49" s="690">
        <v>100</v>
      </c>
      <c r="DA49" s="699"/>
      <c r="DB49" s="699"/>
      <c r="DC49" s="700"/>
      <c r="DD49" s="701">
        <v>9036404</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rmTL0phCIS4HciXXulJIyOGPuJloYdaTb3U6OSW3xCsvEJRzRVrb+zcvsKbSJSHaZucdWe98jaqMlR+8DbzEA==" saltValue="r/UlwIpHqs9/6xSuDw77s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cols>
    <col min="1" max="130" width="2.7265625" style="213" customWidth="1"/>
    <col min="131" max="131" width="1.63281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5" customHeight="1" thickBot="1">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5" customHeight="1" thickBot="1">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5" customHeight="1">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5" customHeight="1" thickBot="1">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5" customHeight="1" thickTop="1">
      <c r="A7" s="219">
        <v>1</v>
      </c>
      <c r="B7" s="736" t="s">
        <v>374</v>
      </c>
      <c r="C7" s="737"/>
      <c r="D7" s="737"/>
      <c r="E7" s="737"/>
      <c r="F7" s="737"/>
      <c r="G7" s="737"/>
      <c r="H7" s="737"/>
      <c r="I7" s="737"/>
      <c r="J7" s="737"/>
      <c r="K7" s="737"/>
      <c r="L7" s="737"/>
      <c r="M7" s="737"/>
      <c r="N7" s="737"/>
      <c r="O7" s="737"/>
      <c r="P7" s="738"/>
      <c r="Q7" s="739">
        <v>14218</v>
      </c>
      <c r="R7" s="740"/>
      <c r="S7" s="740"/>
      <c r="T7" s="740"/>
      <c r="U7" s="740"/>
      <c r="V7" s="740">
        <v>13653</v>
      </c>
      <c r="W7" s="740"/>
      <c r="X7" s="740"/>
      <c r="Y7" s="740"/>
      <c r="Z7" s="740"/>
      <c r="AA7" s="740">
        <v>565</v>
      </c>
      <c r="AB7" s="740"/>
      <c r="AC7" s="740"/>
      <c r="AD7" s="740"/>
      <c r="AE7" s="741"/>
      <c r="AF7" s="742">
        <v>484</v>
      </c>
      <c r="AG7" s="743"/>
      <c r="AH7" s="743"/>
      <c r="AI7" s="743"/>
      <c r="AJ7" s="744"/>
      <c r="AK7" s="745">
        <v>379</v>
      </c>
      <c r="AL7" s="746"/>
      <c r="AM7" s="746"/>
      <c r="AN7" s="746"/>
      <c r="AO7" s="746"/>
      <c r="AP7" s="746">
        <v>13863</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568</v>
      </c>
      <c r="BT7" s="734"/>
      <c r="BU7" s="734"/>
      <c r="BV7" s="734"/>
      <c r="BW7" s="734"/>
      <c r="BX7" s="734"/>
      <c r="BY7" s="734"/>
      <c r="BZ7" s="734"/>
      <c r="CA7" s="734"/>
      <c r="CB7" s="734"/>
      <c r="CC7" s="734"/>
      <c r="CD7" s="734"/>
      <c r="CE7" s="734"/>
      <c r="CF7" s="734"/>
      <c r="CG7" s="749"/>
      <c r="CH7" s="730" t="s">
        <v>487</v>
      </c>
      <c r="CI7" s="731"/>
      <c r="CJ7" s="731"/>
      <c r="CK7" s="731"/>
      <c r="CL7" s="732"/>
      <c r="CM7" s="730">
        <v>14</v>
      </c>
      <c r="CN7" s="731"/>
      <c r="CO7" s="731"/>
      <c r="CP7" s="731"/>
      <c r="CQ7" s="732"/>
      <c r="CR7" s="730">
        <v>5</v>
      </c>
      <c r="CS7" s="731"/>
      <c r="CT7" s="731"/>
      <c r="CU7" s="731"/>
      <c r="CV7" s="732"/>
      <c r="CW7" s="730" t="s">
        <v>551</v>
      </c>
      <c r="CX7" s="731"/>
      <c r="CY7" s="731"/>
      <c r="CZ7" s="731"/>
      <c r="DA7" s="732"/>
      <c r="DB7" s="730">
        <v>53</v>
      </c>
      <c r="DC7" s="731"/>
      <c r="DD7" s="731"/>
      <c r="DE7" s="731"/>
      <c r="DF7" s="732"/>
      <c r="DG7" s="730" t="s">
        <v>487</v>
      </c>
      <c r="DH7" s="731"/>
      <c r="DI7" s="731"/>
      <c r="DJ7" s="731"/>
      <c r="DK7" s="732"/>
      <c r="DL7" s="730" t="s">
        <v>487</v>
      </c>
      <c r="DM7" s="731"/>
      <c r="DN7" s="731"/>
      <c r="DO7" s="731"/>
      <c r="DP7" s="732"/>
      <c r="DQ7" s="730" t="s">
        <v>487</v>
      </c>
      <c r="DR7" s="731"/>
      <c r="DS7" s="731"/>
      <c r="DT7" s="731"/>
      <c r="DU7" s="732"/>
      <c r="DV7" s="733"/>
      <c r="DW7" s="734"/>
      <c r="DX7" s="734"/>
      <c r="DY7" s="734"/>
      <c r="DZ7" s="735"/>
      <c r="EA7" s="217"/>
    </row>
    <row r="8" spans="1:131" s="218" customFormat="1" ht="26.5" customHeight="1">
      <c r="A8" s="221">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7"/>
    </row>
    <row r="9" spans="1:131" s="218" customFormat="1" ht="26.5" customHeight="1">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5" customHeight="1">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5" customHeight="1">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5" customHeight="1">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5" customHeight="1">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5" customHeight="1">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5" customHeight="1">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5" customHeight="1">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5" customHeight="1">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5" customHeight="1">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5" customHeight="1">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5" customHeight="1">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5" customHeight="1" thickBot="1">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5" customHeight="1">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5" customHeight="1" thickBot="1">
      <c r="A23" s="223" t="s">
        <v>376</v>
      </c>
      <c r="B23" s="776" t="s">
        <v>377</v>
      </c>
      <c r="C23" s="777"/>
      <c r="D23" s="777"/>
      <c r="E23" s="777"/>
      <c r="F23" s="777"/>
      <c r="G23" s="777"/>
      <c r="H23" s="777"/>
      <c r="I23" s="777"/>
      <c r="J23" s="777"/>
      <c r="K23" s="777"/>
      <c r="L23" s="777"/>
      <c r="M23" s="777"/>
      <c r="N23" s="777"/>
      <c r="O23" s="777"/>
      <c r="P23" s="778"/>
      <c r="Q23" s="779">
        <v>14218</v>
      </c>
      <c r="R23" s="780"/>
      <c r="S23" s="780"/>
      <c r="T23" s="780"/>
      <c r="U23" s="780"/>
      <c r="V23" s="780">
        <v>13653</v>
      </c>
      <c r="W23" s="780"/>
      <c r="X23" s="780"/>
      <c r="Y23" s="780"/>
      <c r="Z23" s="780"/>
      <c r="AA23" s="780">
        <v>565</v>
      </c>
      <c r="AB23" s="780"/>
      <c r="AC23" s="780"/>
      <c r="AD23" s="780"/>
      <c r="AE23" s="781"/>
      <c r="AF23" s="782">
        <v>484</v>
      </c>
      <c r="AG23" s="780"/>
      <c r="AH23" s="780"/>
      <c r="AI23" s="780"/>
      <c r="AJ23" s="783"/>
      <c r="AK23" s="784"/>
      <c r="AL23" s="785"/>
      <c r="AM23" s="785"/>
      <c r="AN23" s="785"/>
      <c r="AO23" s="785"/>
      <c r="AP23" s="780">
        <v>13863</v>
      </c>
      <c r="AQ23" s="780"/>
      <c r="AR23" s="780"/>
      <c r="AS23" s="780"/>
      <c r="AT23" s="780"/>
      <c r="AU23" s="796"/>
      <c r="AV23" s="796"/>
      <c r="AW23" s="796"/>
      <c r="AX23" s="796"/>
      <c r="AY23" s="797"/>
      <c r="AZ23" s="798" t="s">
        <v>121</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5" customHeight="1">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5" customHeight="1" thickBot="1">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5" customHeight="1">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5" customHeight="1" thickBot="1">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5" customHeight="1" thickTop="1">
      <c r="A28" s="225">
        <v>1</v>
      </c>
      <c r="B28" s="736" t="s">
        <v>388</v>
      </c>
      <c r="C28" s="737"/>
      <c r="D28" s="737"/>
      <c r="E28" s="737"/>
      <c r="F28" s="737"/>
      <c r="G28" s="737"/>
      <c r="H28" s="737"/>
      <c r="I28" s="737"/>
      <c r="J28" s="737"/>
      <c r="K28" s="737"/>
      <c r="L28" s="737"/>
      <c r="M28" s="737"/>
      <c r="N28" s="737"/>
      <c r="O28" s="737"/>
      <c r="P28" s="738"/>
      <c r="Q28" s="809">
        <v>3187</v>
      </c>
      <c r="R28" s="810"/>
      <c r="S28" s="810"/>
      <c r="T28" s="810"/>
      <c r="U28" s="810"/>
      <c r="V28" s="810">
        <v>3074</v>
      </c>
      <c r="W28" s="810"/>
      <c r="X28" s="810"/>
      <c r="Y28" s="810"/>
      <c r="Z28" s="810"/>
      <c r="AA28" s="810">
        <v>112</v>
      </c>
      <c r="AB28" s="810"/>
      <c r="AC28" s="810"/>
      <c r="AD28" s="810"/>
      <c r="AE28" s="811"/>
      <c r="AF28" s="812">
        <v>112</v>
      </c>
      <c r="AG28" s="810"/>
      <c r="AH28" s="810"/>
      <c r="AI28" s="810"/>
      <c r="AJ28" s="813"/>
      <c r="AK28" s="814">
        <v>276</v>
      </c>
      <c r="AL28" s="815"/>
      <c r="AM28" s="815"/>
      <c r="AN28" s="815"/>
      <c r="AO28" s="815"/>
      <c r="AP28" s="815" t="s">
        <v>487</v>
      </c>
      <c r="AQ28" s="815"/>
      <c r="AR28" s="815"/>
      <c r="AS28" s="815"/>
      <c r="AT28" s="815"/>
      <c r="AU28" s="815" t="s">
        <v>487</v>
      </c>
      <c r="AV28" s="815"/>
      <c r="AW28" s="815"/>
      <c r="AX28" s="815"/>
      <c r="AY28" s="815"/>
      <c r="AZ28" s="816" t="s">
        <v>487</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5" customHeight="1">
      <c r="A29" s="225">
        <v>2</v>
      </c>
      <c r="B29" s="767" t="s">
        <v>389</v>
      </c>
      <c r="C29" s="768"/>
      <c r="D29" s="768"/>
      <c r="E29" s="768"/>
      <c r="F29" s="768"/>
      <c r="G29" s="768"/>
      <c r="H29" s="768"/>
      <c r="I29" s="768"/>
      <c r="J29" s="768"/>
      <c r="K29" s="768"/>
      <c r="L29" s="768"/>
      <c r="M29" s="768"/>
      <c r="N29" s="768"/>
      <c r="O29" s="768"/>
      <c r="P29" s="769"/>
      <c r="Q29" s="770">
        <v>570</v>
      </c>
      <c r="R29" s="771"/>
      <c r="S29" s="771"/>
      <c r="T29" s="771"/>
      <c r="U29" s="771"/>
      <c r="V29" s="771">
        <v>553</v>
      </c>
      <c r="W29" s="771"/>
      <c r="X29" s="771"/>
      <c r="Y29" s="771"/>
      <c r="Z29" s="771"/>
      <c r="AA29" s="771">
        <v>17</v>
      </c>
      <c r="AB29" s="771"/>
      <c r="AC29" s="771"/>
      <c r="AD29" s="771"/>
      <c r="AE29" s="772"/>
      <c r="AF29" s="773">
        <v>17</v>
      </c>
      <c r="AG29" s="774"/>
      <c r="AH29" s="774"/>
      <c r="AI29" s="774"/>
      <c r="AJ29" s="775"/>
      <c r="AK29" s="821">
        <v>497</v>
      </c>
      <c r="AL29" s="817"/>
      <c r="AM29" s="817"/>
      <c r="AN29" s="817"/>
      <c r="AO29" s="817"/>
      <c r="AP29" s="817" t="s">
        <v>487</v>
      </c>
      <c r="AQ29" s="817"/>
      <c r="AR29" s="817"/>
      <c r="AS29" s="817"/>
      <c r="AT29" s="817"/>
      <c r="AU29" s="817" t="s">
        <v>487</v>
      </c>
      <c r="AV29" s="817"/>
      <c r="AW29" s="817"/>
      <c r="AX29" s="817"/>
      <c r="AY29" s="817"/>
      <c r="AZ29" s="818" t="s">
        <v>487</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5" customHeight="1">
      <c r="A30" s="225">
        <v>3</v>
      </c>
      <c r="B30" s="767" t="s">
        <v>390</v>
      </c>
      <c r="C30" s="768"/>
      <c r="D30" s="768"/>
      <c r="E30" s="768"/>
      <c r="F30" s="768"/>
      <c r="G30" s="768"/>
      <c r="H30" s="768"/>
      <c r="I30" s="768"/>
      <c r="J30" s="768"/>
      <c r="K30" s="768"/>
      <c r="L30" s="768"/>
      <c r="M30" s="768"/>
      <c r="N30" s="768"/>
      <c r="O30" s="768"/>
      <c r="P30" s="769"/>
      <c r="Q30" s="770">
        <v>3110</v>
      </c>
      <c r="R30" s="771"/>
      <c r="S30" s="771"/>
      <c r="T30" s="771"/>
      <c r="U30" s="771"/>
      <c r="V30" s="771">
        <v>3038</v>
      </c>
      <c r="W30" s="771"/>
      <c r="X30" s="771"/>
      <c r="Y30" s="771"/>
      <c r="Z30" s="771"/>
      <c r="AA30" s="771">
        <v>72</v>
      </c>
      <c r="AB30" s="771"/>
      <c r="AC30" s="771"/>
      <c r="AD30" s="771"/>
      <c r="AE30" s="772"/>
      <c r="AF30" s="773">
        <v>72</v>
      </c>
      <c r="AG30" s="774"/>
      <c r="AH30" s="774"/>
      <c r="AI30" s="774"/>
      <c r="AJ30" s="775"/>
      <c r="AK30" s="821">
        <v>146</v>
      </c>
      <c r="AL30" s="817"/>
      <c r="AM30" s="817"/>
      <c r="AN30" s="817"/>
      <c r="AO30" s="817"/>
      <c r="AP30" s="817" t="s">
        <v>487</v>
      </c>
      <c r="AQ30" s="817"/>
      <c r="AR30" s="817"/>
      <c r="AS30" s="817"/>
      <c r="AT30" s="817"/>
      <c r="AU30" s="817" t="s">
        <v>487</v>
      </c>
      <c r="AV30" s="817"/>
      <c r="AW30" s="817"/>
      <c r="AX30" s="817"/>
      <c r="AY30" s="817"/>
      <c r="AZ30" s="818" t="s">
        <v>487</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5" customHeight="1">
      <c r="A31" s="225">
        <v>4</v>
      </c>
      <c r="B31" s="767" t="s">
        <v>391</v>
      </c>
      <c r="C31" s="768"/>
      <c r="D31" s="768"/>
      <c r="E31" s="768"/>
      <c r="F31" s="768"/>
      <c r="G31" s="768"/>
      <c r="H31" s="768"/>
      <c r="I31" s="768"/>
      <c r="J31" s="768"/>
      <c r="K31" s="768"/>
      <c r="L31" s="768"/>
      <c r="M31" s="768"/>
      <c r="N31" s="768"/>
      <c r="O31" s="768"/>
      <c r="P31" s="769"/>
      <c r="Q31" s="770">
        <v>22</v>
      </c>
      <c r="R31" s="771"/>
      <c r="S31" s="771"/>
      <c r="T31" s="771"/>
      <c r="U31" s="771"/>
      <c r="V31" s="771">
        <v>20</v>
      </c>
      <c r="W31" s="771"/>
      <c r="X31" s="771"/>
      <c r="Y31" s="771"/>
      <c r="Z31" s="771"/>
      <c r="AA31" s="771">
        <v>1</v>
      </c>
      <c r="AB31" s="771"/>
      <c r="AC31" s="771"/>
      <c r="AD31" s="771"/>
      <c r="AE31" s="772"/>
      <c r="AF31" s="773">
        <v>1</v>
      </c>
      <c r="AG31" s="774"/>
      <c r="AH31" s="774"/>
      <c r="AI31" s="774"/>
      <c r="AJ31" s="775"/>
      <c r="AK31" s="821" t="s">
        <v>551</v>
      </c>
      <c r="AL31" s="817"/>
      <c r="AM31" s="817"/>
      <c r="AN31" s="817"/>
      <c r="AO31" s="817"/>
      <c r="AP31" s="817" t="s">
        <v>487</v>
      </c>
      <c r="AQ31" s="817"/>
      <c r="AR31" s="817"/>
      <c r="AS31" s="817"/>
      <c r="AT31" s="817"/>
      <c r="AU31" s="817" t="s">
        <v>487</v>
      </c>
      <c r="AV31" s="817"/>
      <c r="AW31" s="817"/>
      <c r="AX31" s="817"/>
      <c r="AY31" s="817"/>
      <c r="AZ31" s="818" t="s">
        <v>487</v>
      </c>
      <c r="BA31" s="818"/>
      <c r="BB31" s="818"/>
      <c r="BC31" s="818"/>
      <c r="BD31" s="818"/>
      <c r="BE31" s="819"/>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5" customHeight="1">
      <c r="A32" s="225">
        <v>5</v>
      </c>
      <c r="B32" s="767" t="s">
        <v>392</v>
      </c>
      <c r="C32" s="768"/>
      <c r="D32" s="768"/>
      <c r="E32" s="768"/>
      <c r="F32" s="768"/>
      <c r="G32" s="768"/>
      <c r="H32" s="768"/>
      <c r="I32" s="768"/>
      <c r="J32" s="768"/>
      <c r="K32" s="768"/>
      <c r="L32" s="768"/>
      <c r="M32" s="768"/>
      <c r="N32" s="768"/>
      <c r="O32" s="768"/>
      <c r="P32" s="769"/>
      <c r="Q32" s="770">
        <v>412</v>
      </c>
      <c r="R32" s="771"/>
      <c r="S32" s="771"/>
      <c r="T32" s="771"/>
      <c r="U32" s="771"/>
      <c r="V32" s="771">
        <v>406</v>
      </c>
      <c r="W32" s="771"/>
      <c r="X32" s="771"/>
      <c r="Y32" s="771"/>
      <c r="Z32" s="771"/>
      <c r="AA32" s="771">
        <v>5</v>
      </c>
      <c r="AB32" s="771"/>
      <c r="AC32" s="771"/>
      <c r="AD32" s="771"/>
      <c r="AE32" s="772"/>
      <c r="AF32" s="773">
        <v>1041</v>
      </c>
      <c r="AG32" s="774"/>
      <c r="AH32" s="774"/>
      <c r="AI32" s="774"/>
      <c r="AJ32" s="775"/>
      <c r="AK32" s="821">
        <v>597</v>
      </c>
      <c r="AL32" s="817"/>
      <c r="AM32" s="817"/>
      <c r="AN32" s="817"/>
      <c r="AO32" s="817"/>
      <c r="AP32" s="817">
        <v>4228</v>
      </c>
      <c r="AQ32" s="817"/>
      <c r="AR32" s="817"/>
      <c r="AS32" s="817"/>
      <c r="AT32" s="817"/>
      <c r="AU32" s="817">
        <v>13</v>
      </c>
      <c r="AV32" s="817"/>
      <c r="AW32" s="817"/>
      <c r="AX32" s="817"/>
      <c r="AY32" s="817"/>
      <c r="AZ32" s="818" t="s">
        <v>487</v>
      </c>
      <c r="BA32" s="818"/>
      <c r="BB32" s="818"/>
      <c r="BC32" s="818"/>
      <c r="BD32" s="818"/>
      <c r="BE32" s="819" t="s">
        <v>393</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5" customHeight="1">
      <c r="A33" s="225">
        <v>6</v>
      </c>
      <c r="B33" s="767" t="s">
        <v>394</v>
      </c>
      <c r="C33" s="768"/>
      <c r="D33" s="768"/>
      <c r="E33" s="768"/>
      <c r="F33" s="768"/>
      <c r="G33" s="768"/>
      <c r="H33" s="768"/>
      <c r="I33" s="768"/>
      <c r="J33" s="768"/>
      <c r="K33" s="768"/>
      <c r="L33" s="768"/>
      <c r="M33" s="768"/>
      <c r="N33" s="768"/>
      <c r="O33" s="768"/>
      <c r="P33" s="769"/>
      <c r="Q33" s="770">
        <v>481</v>
      </c>
      <c r="R33" s="771"/>
      <c r="S33" s="771"/>
      <c r="T33" s="771"/>
      <c r="U33" s="771"/>
      <c r="V33" s="771">
        <v>390</v>
      </c>
      <c r="W33" s="771"/>
      <c r="X33" s="771"/>
      <c r="Y33" s="771"/>
      <c r="Z33" s="771"/>
      <c r="AA33" s="771">
        <v>91</v>
      </c>
      <c r="AB33" s="771"/>
      <c r="AC33" s="771"/>
      <c r="AD33" s="771"/>
      <c r="AE33" s="772"/>
      <c r="AF33" s="773">
        <v>40</v>
      </c>
      <c r="AG33" s="774"/>
      <c r="AH33" s="774"/>
      <c r="AI33" s="774"/>
      <c r="AJ33" s="775"/>
      <c r="AK33" s="821">
        <v>300</v>
      </c>
      <c r="AL33" s="817"/>
      <c r="AM33" s="817"/>
      <c r="AN33" s="817"/>
      <c r="AO33" s="817"/>
      <c r="AP33" s="817">
        <v>4120</v>
      </c>
      <c r="AQ33" s="817"/>
      <c r="AR33" s="817"/>
      <c r="AS33" s="817"/>
      <c r="AT33" s="817"/>
      <c r="AU33" s="817">
        <v>2769</v>
      </c>
      <c r="AV33" s="817"/>
      <c r="AW33" s="817"/>
      <c r="AX33" s="817"/>
      <c r="AY33" s="817"/>
      <c r="AZ33" s="818" t="s">
        <v>487</v>
      </c>
      <c r="BA33" s="818"/>
      <c r="BB33" s="818"/>
      <c r="BC33" s="818"/>
      <c r="BD33" s="818"/>
      <c r="BE33" s="819" t="s">
        <v>393</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5" customHeight="1">
      <c r="A34" s="225">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5" customHeight="1">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5" customHeight="1">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5" customHeight="1">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5" customHeight="1">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5" customHeight="1">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5" customHeight="1">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5" customHeight="1">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5" customHeight="1">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5" customHeight="1">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5" customHeight="1">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5" customHeight="1">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5" customHeight="1">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5" customHeight="1">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5" customHeight="1">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5" customHeight="1">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5" customHeight="1">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5" customHeight="1">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5" customHeight="1">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5" customHeight="1">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5" customHeight="1">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5" customHeight="1">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5" customHeight="1">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5" customHeight="1">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5" customHeight="1">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5" customHeight="1">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5" customHeight="1">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5" customHeight="1" thickBot="1">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5" customHeight="1">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395</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5" customHeight="1" thickBot="1">
      <c r="A63" s="223" t="s">
        <v>376</v>
      </c>
      <c r="B63" s="776" t="s">
        <v>396</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1284</v>
      </c>
      <c r="AG63" s="831"/>
      <c r="AH63" s="831"/>
      <c r="AI63" s="831"/>
      <c r="AJ63" s="832"/>
      <c r="AK63" s="833"/>
      <c r="AL63" s="828"/>
      <c r="AM63" s="828"/>
      <c r="AN63" s="828"/>
      <c r="AO63" s="828"/>
      <c r="AP63" s="831">
        <v>8348</v>
      </c>
      <c r="AQ63" s="831"/>
      <c r="AR63" s="831"/>
      <c r="AS63" s="831"/>
      <c r="AT63" s="831"/>
      <c r="AU63" s="831">
        <v>2782</v>
      </c>
      <c r="AV63" s="831"/>
      <c r="AW63" s="831"/>
      <c r="AX63" s="831"/>
      <c r="AY63" s="831"/>
      <c r="AZ63" s="835"/>
      <c r="BA63" s="835"/>
      <c r="BB63" s="835"/>
      <c r="BC63" s="835"/>
      <c r="BD63" s="835"/>
      <c r="BE63" s="836"/>
      <c r="BF63" s="836"/>
      <c r="BG63" s="836"/>
      <c r="BH63" s="836"/>
      <c r="BI63" s="837"/>
      <c r="BJ63" s="838" t="s">
        <v>121</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5" customHeight="1">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5" customHeight="1" thickBot="1">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5" customHeight="1">
      <c r="A66" s="714" t="s">
        <v>398</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399</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5" customHeight="1" thickBot="1">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5" customHeight="1" thickTop="1">
      <c r="A68" s="219">
        <v>1</v>
      </c>
      <c r="B68" s="856" t="s">
        <v>552</v>
      </c>
      <c r="C68" s="857"/>
      <c r="D68" s="857"/>
      <c r="E68" s="857"/>
      <c r="F68" s="857"/>
      <c r="G68" s="857"/>
      <c r="H68" s="857"/>
      <c r="I68" s="857"/>
      <c r="J68" s="857"/>
      <c r="K68" s="857"/>
      <c r="L68" s="857"/>
      <c r="M68" s="857"/>
      <c r="N68" s="857"/>
      <c r="O68" s="857"/>
      <c r="P68" s="858"/>
      <c r="Q68" s="859">
        <v>445</v>
      </c>
      <c r="R68" s="853"/>
      <c r="S68" s="853"/>
      <c r="T68" s="853"/>
      <c r="U68" s="853"/>
      <c r="V68" s="853">
        <v>319</v>
      </c>
      <c r="W68" s="853"/>
      <c r="X68" s="853"/>
      <c r="Y68" s="853"/>
      <c r="Z68" s="853"/>
      <c r="AA68" s="853">
        <v>126</v>
      </c>
      <c r="AB68" s="853"/>
      <c r="AC68" s="853"/>
      <c r="AD68" s="853"/>
      <c r="AE68" s="853"/>
      <c r="AF68" s="853">
        <v>126</v>
      </c>
      <c r="AG68" s="853"/>
      <c r="AH68" s="853"/>
      <c r="AI68" s="853"/>
      <c r="AJ68" s="853"/>
      <c r="AK68" s="853">
        <v>46</v>
      </c>
      <c r="AL68" s="853"/>
      <c r="AM68" s="853"/>
      <c r="AN68" s="853"/>
      <c r="AO68" s="853"/>
      <c r="AP68" s="853">
        <v>0</v>
      </c>
      <c r="AQ68" s="853"/>
      <c r="AR68" s="853"/>
      <c r="AS68" s="853"/>
      <c r="AT68" s="853"/>
      <c r="AU68" s="853" t="s">
        <v>551</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5" customHeight="1">
      <c r="A69" s="221">
        <v>2</v>
      </c>
      <c r="B69" s="860" t="s">
        <v>553</v>
      </c>
      <c r="C69" s="861"/>
      <c r="D69" s="861"/>
      <c r="E69" s="861"/>
      <c r="F69" s="861"/>
      <c r="G69" s="861"/>
      <c r="H69" s="861"/>
      <c r="I69" s="861"/>
      <c r="J69" s="861"/>
      <c r="K69" s="861"/>
      <c r="L69" s="861"/>
      <c r="M69" s="861"/>
      <c r="N69" s="861"/>
      <c r="O69" s="861"/>
      <c r="P69" s="862"/>
      <c r="Q69" s="863">
        <v>650</v>
      </c>
      <c r="R69" s="817"/>
      <c r="S69" s="817"/>
      <c r="T69" s="817"/>
      <c r="U69" s="817"/>
      <c r="V69" s="817">
        <v>625</v>
      </c>
      <c r="W69" s="817"/>
      <c r="X69" s="817"/>
      <c r="Y69" s="817"/>
      <c r="Z69" s="817"/>
      <c r="AA69" s="817">
        <v>25</v>
      </c>
      <c r="AB69" s="817"/>
      <c r="AC69" s="817"/>
      <c r="AD69" s="817"/>
      <c r="AE69" s="817"/>
      <c r="AF69" s="817">
        <v>25</v>
      </c>
      <c r="AG69" s="817"/>
      <c r="AH69" s="817"/>
      <c r="AI69" s="817"/>
      <c r="AJ69" s="817"/>
      <c r="AK69" s="817">
        <v>4</v>
      </c>
      <c r="AL69" s="817"/>
      <c r="AM69" s="817"/>
      <c r="AN69" s="817"/>
      <c r="AO69" s="817"/>
      <c r="AP69" s="817">
        <v>0</v>
      </c>
      <c r="AQ69" s="817"/>
      <c r="AR69" s="817"/>
      <c r="AS69" s="817"/>
      <c r="AT69" s="817"/>
      <c r="AU69" s="817" t="s">
        <v>551</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5" customHeight="1">
      <c r="A70" s="221">
        <v>3</v>
      </c>
      <c r="B70" s="860" t="s">
        <v>554</v>
      </c>
      <c r="C70" s="861"/>
      <c r="D70" s="861"/>
      <c r="E70" s="861"/>
      <c r="F70" s="861"/>
      <c r="G70" s="861"/>
      <c r="H70" s="861"/>
      <c r="I70" s="861"/>
      <c r="J70" s="861"/>
      <c r="K70" s="861"/>
      <c r="L70" s="861"/>
      <c r="M70" s="861"/>
      <c r="N70" s="861"/>
      <c r="O70" s="861"/>
      <c r="P70" s="862"/>
      <c r="Q70" s="863">
        <v>9471</v>
      </c>
      <c r="R70" s="817"/>
      <c r="S70" s="817"/>
      <c r="T70" s="817"/>
      <c r="U70" s="817"/>
      <c r="V70" s="817">
        <v>8936</v>
      </c>
      <c r="W70" s="817"/>
      <c r="X70" s="817"/>
      <c r="Y70" s="817"/>
      <c r="Z70" s="817"/>
      <c r="AA70" s="817">
        <v>535</v>
      </c>
      <c r="AB70" s="817"/>
      <c r="AC70" s="817"/>
      <c r="AD70" s="817"/>
      <c r="AE70" s="817"/>
      <c r="AF70" s="817">
        <v>535</v>
      </c>
      <c r="AG70" s="817"/>
      <c r="AH70" s="817"/>
      <c r="AI70" s="817"/>
      <c r="AJ70" s="817"/>
      <c r="AK70" s="817" t="s">
        <v>551</v>
      </c>
      <c r="AL70" s="817"/>
      <c r="AM70" s="817"/>
      <c r="AN70" s="817"/>
      <c r="AO70" s="817"/>
      <c r="AP70" s="817" t="s">
        <v>551</v>
      </c>
      <c r="AQ70" s="817"/>
      <c r="AR70" s="817"/>
      <c r="AS70" s="817"/>
      <c r="AT70" s="817"/>
      <c r="AU70" s="817" t="s">
        <v>551</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5" customHeight="1">
      <c r="A71" s="221">
        <v>4</v>
      </c>
      <c r="B71" s="860" t="s">
        <v>555</v>
      </c>
      <c r="C71" s="861"/>
      <c r="D71" s="861"/>
      <c r="E71" s="861"/>
      <c r="F71" s="861"/>
      <c r="G71" s="861"/>
      <c r="H71" s="861"/>
      <c r="I71" s="861"/>
      <c r="J71" s="861"/>
      <c r="K71" s="861"/>
      <c r="L71" s="861"/>
      <c r="M71" s="861"/>
      <c r="N71" s="861"/>
      <c r="O71" s="861"/>
      <c r="P71" s="862"/>
      <c r="Q71" s="863">
        <v>547</v>
      </c>
      <c r="R71" s="817"/>
      <c r="S71" s="817"/>
      <c r="T71" s="817"/>
      <c r="U71" s="817"/>
      <c r="V71" s="817">
        <v>545</v>
      </c>
      <c r="W71" s="817"/>
      <c r="X71" s="817"/>
      <c r="Y71" s="817"/>
      <c r="Z71" s="817"/>
      <c r="AA71" s="817">
        <v>2</v>
      </c>
      <c r="AB71" s="817"/>
      <c r="AC71" s="817"/>
      <c r="AD71" s="817"/>
      <c r="AE71" s="817"/>
      <c r="AF71" s="817">
        <v>2</v>
      </c>
      <c r="AG71" s="817"/>
      <c r="AH71" s="817"/>
      <c r="AI71" s="817"/>
      <c r="AJ71" s="817"/>
      <c r="AK71" s="817" t="s">
        <v>551</v>
      </c>
      <c r="AL71" s="817"/>
      <c r="AM71" s="817"/>
      <c r="AN71" s="817"/>
      <c r="AO71" s="817"/>
      <c r="AP71" s="817" t="s">
        <v>551</v>
      </c>
      <c r="AQ71" s="817"/>
      <c r="AR71" s="817"/>
      <c r="AS71" s="817"/>
      <c r="AT71" s="817"/>
      <c r="AU71" s="817" t="s">
        <v>551</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5" customHeight="1">
      <c r="A72" s="221">
        <v>5</v>
      </c>
      <c r="B72" s="860" t="s">
        <v>556</v>
      </c>
      <c r="C72" s="861"/>
      <c r="D72" s="861"/>
      <c r="E72" s="861"/>
      <c r="F72" s="861"/>
      <c r="G72" s="861"/>
      <c r="H72" s="861"/>
      <c r="I72" s="861"/>
      <c r="J72" s="861"/>
      <c r="K72" s="861"/>
      <c r="L72" s="861"/>
      <c r="M72" s="861"/>
      <c r="N72" s="861"/>
      <c r="O72" s="861"/>
      <c r="P72" s="862"/>
      <c r="Q72" s="863">
        <v>20</v>
      </c>
      <c r="R72" s="817"/>
      <c r="S72" s="817"/>
      <c r="T72" s="817"/>
      <c r="U72" s="817"/>
      <c r="V72" s="817">
        <v>17</v>
      </c>
      <c r="W72" s="817"/>
      <c r="X72" s="817"/>
      <c r="Y72" s="817"/>
      <c r="Z72" s="817"/>
      <c r="AA72" s="817">
        <v>3</v>
      </c>
      <c r="AB72" s="817"/>
      <c r="AC72" s="817"/>
      <c r="AD72" s="817"/>
      <c r="AE72" s="817"/>
      <c r="AF72" s="817">
        <v>3</v>
      </c>
      <c r="AG72" s="817"/>
      <c r="AH72" s="817"/>
      <c r="AI72" s="817"/>
      <c r="AJ72" s="817"/>
      <c r="AK72" s="817" t="s">
        <v>551</v>
      </c>
      <c r="AL72" s="817"/>
      <c r="AM72" s="817"/>
      <c r="AN72" s="817"/>
      <c r="AO72" s="817"/>
      <c r="AP72" s="817" t="s">
        <v>551</v>
      </c>
      <c r="AQ72" s="817"/>
      <c r="AR72" s="817"/>
      <c r="AS72" s="817"/>
      <c r="AT72" s="817"/>
      <c r="AU72" s="817" t="s">
        <v>551</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5" customHeight="1">
      <c r="A73" s="221">
        <v>6</v>
      </c>
      <c r="B73" s="860" t="s">
        <v>557</v>
      </c>
      <c r="C73" s="861"/>
      <c r="D73" s="861"/>
      <c r="E73" s="861"/>
      <c r="F73" s="861"/>
      <c r="G73" s="861"/>
      <c r="H73" s="861"/>
      <c r="I73" s="861"/>
      <c r="J73" s="861"/>
      <c r="K73" s="861"/>
      <c r="L73" s="861"/>
      <c r="M73" s="861"/>
      <c r="N73" s="861"/>
      <c r="O73" s="861"/>
      <c r="P73" s="862"/>
      <c r="Q73" s="863">
        <v>33</v>
      </c>
      <c r="R73" s="817"/>
      <c r="S73" s="817"/>
      <c r="T73" s="817"/>
      <c r="U73" s="817"/>
      <c r="V73" s="817">
        <v>33</v>
      </c>
      <c r="W73" s="817"/>
      <c r="X73" s="817"/>
      <c r="Y73" s="817"/>
      <c r="Z73" s="817"/>
      <c r="AA73" s="817">
        <v>0</v>
      </c>
      <c r="AB73" s="817"/>
      <c r="AC73" s="817"/>
      <c r="AD73" s="817"/>
      <c r="AE73" s="817"/>
      <c r="AF73" s="817">
        <v>0</v>
      </c>
      <c r="AG73" s="817"/>
      <c r="AH73" s="817"/>
      <c r="AI73" s="817"/>
      <c r="AJ73" s="817"/>
      <c r="AK73" s="817">
        <v>5</v>
      </c>
      <c r="AL73" s="817"/>
      <c r="AM73" s="817"/>
      <c r="AN73" s="817"/>
      <c r="AO73" s="817"/>
      <c r="AP73" s="817" t="s">
        <v>551</v>
      </c>
      <c r="AQ73" s="817"/>
      <c r="AR73" s="817"/>
      <c r="AS73" s="817"/>
      <c r="AT73" s="817"/>
      <c r="AU73" s="817" t="s">
        <v>551</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5" customHeight="1">
      <c r="A74" s="221">
        <v>7</v>
      </c>
      <c r="B74" s="860" t="s">
        <v>558</v>
      </c>
      <c r="C74" s="861"/>
      <c r="D74" s="861"/>
      <c r="E74" s="861"/>
      <c r="F74" s="861"/>
      <c r="G74" s="861"/>
      <c r="H74" s="861"/>
      <c r="I74" s="861"/>
      <c r="J74" s="861"/>
      <c r="K74" s="861"/>
      <c r="L74" s="861"/>
      <c r="M74" s="861"/>
      <c r="N74" s="861"/>
      <c r="O74" s="861"/>
      <c r="P74" s="862"/>
      <c r="Q74" s="863">
        <v>1</v>
      </c>
      <c r="R74" s="817"/>
      <c r="S74" s="817"/>
      <c r="T74" s="817"/>
      <c r="U74" s="817"/>
      <c r="V74" s="817">
        <v>0</v>
      </c>
      <c r="W74" s="817"/>
      <c r="X74" s="817"/>
      <c r="Y74" s="817"/>
      <c r="Z74" s="817"/>
      <c r="AA74" s="817">
        <v>0</v>
      </c>
      <c r="AB74" s="817"/>
      <c r="AC74" s="817"/>
      <c r="AD74" s="817"/>
      <c r="AE74" s="817"/>
      <c r="AF74" s="817">
        <v>0</v>
      </c>
      <c r="AG74" s="817"/>
      <c r="AH74" s="817"/>
      <c r="AI74" s="817"/>
      <c r="AJ74" s="817"/>
      <c r="AK74" s="817" t="s">
        <v>551</v>
      </c>
      <c r="AL74" s="817"/>
      <c r="AM74" s="817"/>
      <c r="AN74" s="817"/>
      <c r="AO74" s="817"/>
      <c r="AP74" s="817" t="s">
        <v>551</v>
      </c>
      <c r="AQ74" s="817"/>
      <c r="AR74" s="817"/>
      <c r="AS74" s="817"/>
      <c r="AT74" s="817"/>
      <c r="AU74" s="817" t="s">
        <v>551</v>
      </c>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5" customHeight="1">
      <c r="A75" s="221">
        <v>8</v>
      </c>
      <c r="B75" s="860" t="s">
        <v>559</v>
      </c>
      <c r="C75" s="861"/>
      <c r="D75" s="861"/>
      <c r="E75" s="861"/>
      <c r="F75" s="861"/>
      <c r="G75" s="861"/>
      <c r="H75" s="861"/>
      <c r="I75" s="861"/>
      <c r="J75" s="861"/>
      <c r="K75" s="861"/>
      <c r="L75" s="861"/>
      <c r="M75" s="861"/>
      <c r="N75" s="861"/>
      <c r="O75" s="861"/>
      <c r="P75" s="862"/>
      <c r="Q75" s="864">
        <v>100</v>
      </c>
      <c r="R75" s="865"/>
      <c r="S75" s="865"/>
      <c r="T75" s="865"/>
      <c r="U75" s="821"/>
      <c r="V75" s="866">
        <v>100</v>
      </c>
      <c r="W75" s="865"/>
      <c r="X75" s="865"/>
      <c r="Y75" s="865"/>
      <c r="Z75" s="821"/>
      <c r="AA75" s="866">
        <v>0</v>
      </c>
      <c r="AB75" s="865"/>
      <c r="AC75" s="865"/>
      <c r="AD75" s="865"/>
      <c r="AE75" s="821"/>
      <c r="AF75" s="866">
        <v>0</v>
      </c>
      <c r="AG75" s="865"/>
      <c r="AH75" s="865"/>
      <c r="AI75" s="865"/>
      <c r="AJ75" s="821"/>
      <c r="AK75" s="866">
        <v>56</v>
      </c>
      <c r="AL75" s="865"/>
      <c r="AM75" s="865"/>
      <c r="AN75" s="865"/>
      <c r="AO75" s="821"/>
      <c r="AP75" s="866" t="s">
        <v>551</v>
      </c>
      <c r="AQ75" s="865"/>
      <c r="AR75" s="865"/>
      <c r="AS75" s="865"/>
      <c r="AT75" s="821"/>
      <c r="AU75" s="866" t="s">
        <v>551</v>
      </c>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5" customHeight="1">
      <c r="A76" s="221">
        <v>9</v>
      </c>
      <c r="B76" s="860" t="s">
        <v>560</v>
      </c>
      <c r="C76" s="861"/>
      <c r="D76" s="861"/>
      <c r="E76" s="861"/>
      <c r="F76" s="861"/>
      <c r="G76" s="861"/>
      <c r="H76" s="861"/>
      <c r="I76" s="861"/>
      <c r="J76" s="861"/>
      <c r="K76" s="861"/>
      <c r="L76" s="861"/>
      <c r="M76" s="861"/>
      <c r="N76" s="861"/>
      <c r="O76" s="861"/>
      <c r="P76" s="862"/>
      <c r="Q76" s="864">
        <v>222</v>
      </c>
      <c r="R76" s="865"/>
      <c r="S76" s="865"/>
      <c r="T76" s="865"/>
      <c r="U76" s="821"/>
      <c r="V76" s="866">
        <v>216</v>
      </c>
      <c r="W76" s="865"/>
      <c r="X76" s="865"/>
      <c r="Y76" s="865"/>
      <c r="Z76" s="821"/>
      <c r="AA76" s="866">
        <v>6</v>
      </c>
      <c r="AB76" s="865"/>
      <c r="AC76" s="865"/>
      <c r="AD76" s="865"/>
      <c r="AE76" s="821"/>
      <c r="AF76" s="866">
        <v>6</v>
      </c>
      <c r="AG76" s="865"/>
      <c r="AH76" s="865"/>
      <c r="AI76" s="865"/>
      <c r="AJ76" s="821"/>
      <c r="AK76" s="866" t="s">
        <v>551</v>
      </c>
      <c r="AL76" s="865"/>
      <c r="AM76" s="865"/>
      <c r="AN76" s="865"/>
      <c r="AO76" s="821"/>
      <c r="AP76" s="866">
        <v>207</v>
      </c>
      <c r="AQ76" s="865"/>
      <c r="AR76" s="865"/>
      <c r="AS76" s="865"/>
      <c r="AT76" s="821"/>
      <c r="AU76" s="866">
        <v>153</v>
      </c>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5" customHeight="1">
      <c r="A77" s="221">
        <v>10</v>
      </c>
      <c r="B77" s="860" t="s">
        <v>561</v>
      </c>
      <c r="C77" s="861"/>
      <c r="D77" s="861"/>
      <c r="E77" s="861"/>
      <c r="F77" s="861"/>
      <c r="G77" s="861"/>
      <c r="H77" s="861"/>
      <c r="I77" s="861"/>
      <c r="J77" s="861"/>
      <c r="K77" s="861"/>
      <c r="L77" s="861"/>
      <c r="M77" s="861"/>
      <c r="N77" s="861"/>
      <c r="O77" s="861"/>
      <c r="P77" s="862"/>
      <c r="Q77" s="864">
        <v>291</v>
      </c>
      <c r="R77" s="865"/>
      <c r="S77" s="865"/>
      <c r="T77" s="865"/>
      <c r="U77" s="821"/>
      <c r="V77" s="866">
        <v>275</v>
      </c>
      <c r="W77" s="865"/>
      <c r="X77" s="865"/>
      <c r="Y77" s="865"/>
      <c r="Z77" s="821"/>
      <c r="AA77" s="866">
        <v>16</v>
      </c>
      <c r="AB77" s="865"/>
      <c r="AC77" s="865"/>
      <c r="AD77" s="865"/>
      <c r="AE77" s="821"/>
      <c r="AF77" s="866">
        <v>16</v>
      </c>
      <c r="AG77" s="865"/>
      <c r="AH77" s="865"/>
      <c r="AI77" s="865"/>
      <c r="AJ77" s="821"/>
      <c r="AK77" s="866" t="s">
        <v>551</v>
      </c>
      <c r="AL77" s="865"/>
      <c r="AM77" s="865"/>
      <c r="AN77" s="865"/>
      <c r="AO77" s="821"/>
      <c r="AP77" s="866" t="s">
        <v>551</v>
      </c>
      <c r="AQ77" s="865"/>
      <c r="AR77" s="865"/>
      <c r="AS77" s="865"/>
      <c r="AT77" s="821"/>
      <c r="AU77" s="866" t="s">
        <v>551</v>
      </c>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5" customHeight="1">
      <c r="A78" s="221">
        <v>11</v>
      </c>
      <c r="B78" s="860" t="s">
        <v>562</v>
      </c>
      <c r="C78" s="861"/>
      <c r="D78" s="861"/>
      <c r="E78" s="861"/>
      <c r="F78" s="861"/>
      <c r="G78" s="861"/>
      <c r="H78" s="861"/>
      <c r="I78" s="861"/>
      <c r="J78" s="861"/>
      <c r="K78" s="861"/>
      <c r="L78" s="861"/>
      <c r="M78" s="861"/>
      <c r="N78" s="861"/>
      <c r="O78" s="861"/>
      <c r="P78" s="862"/>
      <c r="Q78" s="863">
        <v>503</v>
      </c>
      <c r="R78" s="817"/>
      <c r="S78" s="817"/>
      <c r="T78" s="817"/>
      <c r="U78" s="817"/>
      <c r="V78" s="817">
        <v>463</v>
      </c>
      <c r="W78" s="817"/>
      <c r="X78" s="817"/>
      <c r="Y78" s="817"/>
      <c r="Z78" s="817"/>
      <c r="AA78" s="817">
        <v>40</v>
      </c>
      <c r="AB78" s="817"/>
      <c r="AC78" s="817"/>
      <c r="AD78" s="817"/>
      <c r="AE78" s="817"/>
      <c r="AF78" s="817">
        <v>40</v>
      </c>
      <c r="AG78" s="817"/>
      <c r="AH78" s="817"/>
      <c r="AI78" s="817"/>
      <c r="AJ78" s="817"/>
      <c r="AK78" s="817" t="s">
        <v>551</v>
      </c>
      <c r="AL78" s="817"/>
      <c r="AM78" s="817"/>
      <c r="AN78" s="817"/>
      <c r="AO78" s="817"/>
      <c r="AP78" s="817">
        <v>220</v>
      </c>
      <c r="AQ78" s="817"/>
      <c r="AR78" s="817"/>
      <c r="AS78" s="817"/>
      <c r="AT78" s="817"/>
      <c r="AU78" s="817">
        <v>67</v>
      </c>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5" customHeight="1">
      <c r="A79" s="221">
        <v>12</v>
      </c>
      <c r="B79" s="860" t="s">
        <v>563</v>
      </c>
      <c r="C79" s="861"/>
      <c r="D79" s="861"/>
      <c r="E79" s="861"/>
      <c r="F79" s="861"/>
      <c r="G79" s="861"/>
      <c r="H79" s="861"/>
      <c r="I79" s="861"/>
      <c r="J79" s="861"/>
      <c r="K79" s="861"/>
      <c r="L79" s="861"/>
      <c r="M79" s="861"/>
      <c r="N79" s="861"/>
      <c r="O79" s="861"/>
      <c r="P79" s="862"/>
      <c r="Q79" s="863">
        <v>2480</v>
      </c>
      <c r="R79" s="817"/>
      <c r="S79" s="817"/>
      <c r="T79" s="817"/>
      <c r="U79" s="817"/>
      <c r="V79" s="817">
        <v>2397</v>
      </c>
      <c r="W79" s="817"/>
      <c r="X79" s="817"/>
      <c r="Y79" s="817"/>
      <c r="Z79" s="817"/>
      <c r="AA79" s="817">
        <v>83</v>
      </c>
      <c r="AB79" s="817"/>
      <c r="AC79" s="817"/>
      <c r="AD79" s="817"/>
      <c r="AE79" s="817"/>
      <c r="AF79" s="817">
        <v>55</v>
      </c>
      <c r="AG79" s="817"/>
      <c r="AH79" s="817"/>
      <c r="AI79" s="817"/>
      <c r="AJ79" s="817"/>
      <c r="AK79" s="817" t="s">
        <v>551</v>
      </c>
      <c r="AL79" s="817"/>
      <c r="AM79" s="817"/>
      <c r="AN79" s="817"/>
      <c r="AO79" s="817"/>
      <c r="AP79" s="817">
        <v>749</v>
      </c>
      <c r="AQ79" s="817"/>
      <c r="AR79" s="817"/>
      <c r="AS79" s="817"/>
      <c r="AT79" s="817"/>
      <c r="AU79" s="817">
        <v>42</v>
      </c>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5" customHeight="1">
      <c r="A80" s="221">
        <v>13</v>
      </c>
      <c r="B80" s="860" t="s">
        <v>564</v>
      </c>
      <c r="C80" s="861"/>
      <c r="D80" s="861"/>
      <c r="E80" s="861"/>
      <c r="F80" s="861"/>
      <c r="G80" s="861"/>
      <c r="H80" s="861"/>
      <c r="I80" s="861"/>
      <c r="J80" s="861"/>
      <c r="K80" s="861"/>
      <c r="L80" s="861"/>
      <c r="M80" s="861"/>
      <c r="N80" s="861"/>
      <c r="O80" s="861"/>
      <c r="P80" s="862"/>
      <c r="Q80" s="863">
        <v>7</v>
      </c>
      <c r="R80" s="817"/>
      <c r="S80" s="817"/>
      <c r="T80" s="817"/>
      <c r="U80" s="817"/>
      <c r="V80" s="817">
        <v>5</v>
      </c>
      <c r="W80" s="817"/>
      <c r="X80" s="817"/>
      <c r="Y80" s="817"/>
      <c r="Z80" s="817"/>
      <c r="AA80" s="817">
        <v>3</v>
      </c>
      <c r="AB80" s="817"/>
      <c r="AC80" s="817"/>
      <c r="AD80" s="817"/>
      <c r="AE80" s="817"/>
      <c r="AF80" s="817">
        <v>3</v>
      </c>
      <c r="AG80" s="817"/>
      <c r="AH80" s="817"/>
      <c r="AI80" s="817"/>
      <c r="AJ80" s="817"/>
      <c r="AK80" s="817" t="s">
        <v>551</v>
      </c>
      <c r="AL80" s="817"/>
      <c r="AM80" s="817"/>
      <c r="AN80" s="817"/>
      <c r="AO80" s="817"/>
      <c r="AP80" s="817" t="s">
        <v>551</v>
      </c>
      <c r="AQ80" s="817"/>
      <c r="AR80" s="817"/>
      <c r="AS80" s="817"/>
      <c r="AT80" s="817"/>
      <c r="AU80" s="817" t="s">
        <v>551</v>
      </c>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5" customHeight="1">
      <c r="A81" s="221">
        <v>14</v>
      </c>
      <c r="B81" s="860" t="s">
        <v>565</v>
      </c>
      <c r="C81" s="861"/>
      <c r="D81" s="861"/>
      <c r="E81" s="861"/>
      <c r="F81" s="861"/>
      <c r="G81" s="861"/>
      <c r="H81" s="861"/>
      <c r="I81" s="861"/>
      <c r="J81" s="861"/>
      <c r="K81" s="861"/>
      <c r="L81" s="861"/>
      <c r="M81" s="861"/>
      <c r="N81" s="861"/>
      <c r="O81" s="861"/>
      <c r="P81" s="862"/>
      <c r="Q81" s="863">
        <v>146</v>
      </c>
      <c r="R81" s="817"/>
      <c r="S81" s="817"/>
      <c r="T81" s="817"/>
      <c r="U81" s="817"/>
      <c r="V81" s="817">
        <v>105</v>
      </c>
      <c r="W81" s="817"/>
      <c r="X81" s="817"/>
      <c r="Y81" s="817"/>
      <c r="Z81" s="817"/>
      <c r="AA81" s="817">
        <v>41</v>
      </c>
      <c r="AB81" s="817"/>
      <c r="AC81" s="817"/>
      <c r="AD81" s="817"/>
      <c r="AE81" s="817"/>
      <c r="AF81" s="817">
        <v>41</v>
      </c>
      <c r="AG81" s="817"/>
      <c r="AH81" s="817"/>
      <c r="AI81" s="817"/>
      <c r="AJ81" s="817"/>
      <c r="AK81" s="817" t="s">
        <v>551</v>
      </c>
      <c r="AL81" s="817"/>
      <c r="AM81" s="817"/>
      <c r="AN81" s="817"/>
      <c r="AO81" s="817"/>
      <c r="AP81" s="817" t="s">
        <v>551</v>
      </c>
      <c r="AQ81" s="817"/>
      <c r="AR81" s="817"/>
      <c r="AS81" s="817"/>
      <c r="AT81" s="817"/>
      <c r="AU81" s="817" t="s">
        <v>551</v>
      </c>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5" customHeight="1">
      <c r="A82" s="221">
        <v>15</v>
      </c>
      <c r="B82" s="860" t="s">
        <v>566</v>
      </c>
      <c r="C82" s="861"/>
      <c r="D82" s="861"/>
      <c r="E82" s="861"/>
      <c r="F82" s="861"/>
      <c r="G82" s="861"/>
      <c r="H82" s="861"/>
      <c r="I82" s="861"/>
      <c r="J82" s="861"/>
      <c r="K82" s="861"/>
      <c r="L82" s="861"/>
      <c r="M82" s="861"/>
      <c r="N82" s="861"/>
      <c r="O82" s="861"/>
      <c r="P82" s="862"/>
      <c r="Q82" s="863">
        <v>75</v>
      </c>
      <c r="R82" s="817"/>
      <c r="S82" s="817"/>
      <c r="T82" s="817"/>
      <c r="U82" s="817"/>
      <c r="V82" s="817">
        <v>59</v>
      </c>
      <c r="W82" s="817"/>
      <c r="X82" s="817"/>
      <c r="Y82" s="817"/>
      <c r="Z82" s="817"/>
      <c r="AA82" s="817">
        <v>15</v>
      </c>
      <c r="AB82" s="817"/>
      <c r="AC82" s="817"/>
      <c r="AD82" s="817"/>
      <c r="AE82" s="817"/>
      <c r="AF82" s="817">
        <v>15</v>
      </c>
      <c r="AG82" s="817"/>
      <c r="AH82" s="817"/>
      <c r="AI82" s="817"/>
      <c r="AJ82" s="817"/>
      <c r="AK82" s="817" t="s">
        <v>551</v>
      </c>
      <c r="AL82" s="817"/>
      <c r="AM82" s="817"/>
      <c r="AN82" s="817"/>
      <c r="AO82" s="817"/>
      <c r="AP82" s="817" t="s">
        <v>551</v>
      </c>
      <c r="AQ82" s="817"/>
      <c r="AR82" s="817"/>
      <c r="AS82" s="817"/>
      <c r="AT82" s="817"/>
      <c r="AU82" s="817" t="s">
        <v>551</v>
      </c>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5" customHeight="1">
      <c r="A83" s="221">
        <v>16</v>
      </c>
      <c r="B83" s="860" t="s">
        <v>567</v>
      </c>
      <c r="C83" s="861"/>
      <c r="D83" s="861"/>
      <c r="E83" s="861"/>
      <c r="F83" s="861"/>
      <c r="G83" s="861"/>
      <c r="H83" s="861"/>
      <c r="I83" s="861"/>
      <c r="J83" s="861"/>
      <c r="K83" s="861"/>
      <c r="L83" s="861"/>
      <c r="M83" s="861"/>
      <c r="N83" s="861"/>
      <c r="O83" s="861"/>
      <c r="P83" s="862"/>
      <c r="Q83" s="863">
        <v>234605</v>
      </c>
      <c r="R83" s="817"/>
      <c r="S83" s="817"/>
      <c r="T83" s="817"/>
      <c r="U83" s="817"/>
      <c r="V83" s="817">
        <v>227058</v>
      </c>
      <c r="W83" s="817"/>
      <c r="X83" s="817"/>
      <c r="Y83" s="817"/>
      <c r="Z83" s="817"/>
      <c r="AA83" s="817">
        <v>7546</v>
      </c>
      <c r="AB83" s="817"/>
      <c r="AC83" s="817"/>
      <c r="AD83" s="817"/>
      <c r="AE83" s="817"/>
      <c r="AF83" s="817">
        <v>7546</v>
      </c>
      <c r="AG83" s="817"/>
      <c r="AH83" s="817"/>
      <c r="AI83" s="817"/>
      <c r="AJ83" s="817"/>
      <c r="AK83" s="817" t="s">
        <v>551</v>
      </c>
      <c r="AL83" s="817"/>
      <c r="AM83" s="817"/>
      <c r="AN83" s="817"/>
      <c r="AO83" s="817"/>
      <c r="AP83" s="817" t="s">
        <v>551</v>
      </c>
      <c r="AQ83" s="817"/>
      <c r="AR83" s="817"/>
      <c r="AS83" s="817"/>
      <c r="AT83" s="817"/>
      <c r="AU83" s="817" t="s">
        <v>551</v>
      </c>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5" customHeight="1">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5" customHeight="1">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5" customHeight="1">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5" customHeight="1">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5" customHeight="1" thickBot="1">
      <c r="A88" s="223" t="s">
        <v>376</v>
      </c>
      <c r="B88" s="776" t="s">
        <v>400</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8413</v>
      </c>
      <c r="AG88" s="831"/>
      <c r="AH88" s="831"/>
      <c r="AI88" s="831"/>
      <c r="AJ88" s="831"/>
      <c r="AK88" s="828"/>
      <c r="AL88" s="828"/>
      <c r="AM88" s="828"/>
      <c r="AN88" s="828"/>
      <c r="AO88" s="828"/>
      <c r="AP88" s="831">
        <v>1176</v>
      </c>
      <c r="AQ88" s="831"/>
      <c r="AR88" s="831"/>
      <c r="AS88" s="831"/>
      <c r="AT88" s="831"/>
      <c r="AU88" s="831">
        <v>262</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5" hidden="1" customHeight="1">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5" hidden="1" customHeight="1">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5" hidden="1" customHeight="1">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5" hidden="1" customHeight="1">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5" hidden="1" customHeight="1">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5" hidden="1" customHeight="1">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5" hidden="1" customHeight="1">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5" hidden="1" customHeight="1">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5" hidden="1" customHeight="1">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5" hidden="1" customHeight="1">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5" hidden="1" customHeight="1">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5" hidden="1" customHeight="1">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5" hidden="1" customHeight="1">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5" customHeight="1" thickBot="1">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776" t="s">
        <v>401</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5</v>
      </c>
      <c r="CS102" s="839"/>
      <c r="CT102" s="839"/>
      <c r="CU102" s="839"/>
      <c r="CV102" s="878"/>
      <c r="CW102" s="877" t="s">
        <v>487</v>
      </c>
      <c r="CX102" s="839"/>
      <c r="CY102" s="839"/>
      <c r="CZ102" s="839"/>
      <c r="DA102" s="878"/>
      <c r="DB102" s="877">
        <v>53</v>
      </c>
      <c r="DC102" s="839"/>
      <c r="DD102" s="839"/>
      <c r="DE102" s="839"/>
      <c r="DF102" s="878"/>
      <c r="DG102" s="877" t="s">
        <v>487</v>
      </c>
      <c r="DH102" s="839"/>
      <c r="DI102" s="839"/>
      <c r="DJ102" s="839"/>
      <c r="DK102" s="878"/>
      <c r="DL102" s="877" t="s">
        <v>487</v>
      </c>
      <c r="DM102" s="839"/>
      <c r="DN102" s="839"/>
      <c r="DO102" s="839"/>
      <c r="DP102" s="878"/>
      <c r="DQ102" s="877" t="s">
        <v>487</v>
      </c>
      <c r="DR102" s="839"/>
      <c r="DS102" s="839"/>
      <c r="DT102" s="839"/>
      <c r="DU102" s="878"/>
      <c r="DV102" s="776"/>
      <c r="DW102" s="777"/>
      <c r="DX102" s="777"/>
      <c r="DY102" s="777"/>
      <c r="DZ102" s="901"/>
      <c r="EA102" s="212"/>
    </row>
    <row r="103" spans="1:131" ht="26.5" customHeight="1">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402</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5" customHeight="1">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403</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5" customHeight="1" thickBot="1">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5" customHeight="1">
      <c r="A108" s="904" t="s">
        <v>406</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407</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5" customHeight="1">
      <c r="A109" s="899" t="s">
        <v>408</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409</v>
      </c>
      <c r="AB109" s="880"/>
      <c r="AC109" s="880"/>
      <c r="AD109" s="880"/>
      <c r="AE109" s="881"/>
      <c r="AF109" s="879" t="s">
        <v>410</v>
      </c>
      <c r="AG109" s="880"/>
      <c r="AH109" s="880"/>
      <c r="AI109" s="880"/>
      <c r="AJ109" s="881"/>
      <c r="AK109" s="879" t="s">
        <v>294</v>
      </c>
      <c r="AL109" s="880"/>
      <c r="AM109" s="880"/>
      <c r="AN109" s="880"/>
      <c r="AO109" s="881"/>
      <c r="AP109" s="879" t="s">
        <v>411</v>
      </c>
      <c r="AQ109" s="880"/>
      <c r="AR109" s="880"/>
      <c r="AS109" s="880"/>
      <c r="AT109" s="882"/>
      <c r="AU109" s="899" t="s">
        <v>408</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409</v>
      </c>
      <c r="BR109" s="880"/>
      <c r="BS109" s="880"/>
      <c r="BT109" s="880"/>
      <c r="BU109" s="881"/>
      <c r="BV109" s="879" t="s">
        <v>410</v>
      </c>
      <c r="BW109" s="880"/>
      <c r="BX109" s="880"/>
      <c r="BY109" s="880"/>
      <c r="BZ109" s="881"/>
      <c r="CA109" s="879" t="s">
        <v>294</v>
      </c>
      <c r="CB109" s="880"/>
      <c r="CC109" s="880"/>
      <c r="CD109" s="880"/>
      <c r="CE109" s="881"/>
      <c r="CF109" s="900" t="s">
        <v>411</v>
      </c>
      <c r="CG109" s="900"/>
      <c r="CH109" s="900"/>
      <c r="CI109" s="900"/>
      <c r="CJ109" s="900"/>
      <c r="CK109" s="879" t="s">
        <v>412</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409</v>
      </c>
      <c r="DH109" s="880"/>
      <c r="DI109" s="880"/>
      <c r="DJ109" s="880"/>
      <c r="DK109" s="881"/>
      <c r="DL109" s="879" t="s">
        <v>410</v>
      </c>
      <c r="DM109" s="880"/>
      <c r="DN109" s="880"/>
      <c r="DO109" s="880"/>
      <c r="DP109" s="881"/>
      <c r="DQ109" s="879" t="s">
        <v>294</v>
      </c>
      <c r="DR109" s="880"/>
      <c r="DS109" s="880"/>
      <c r="DT109" s="880"/>
      <c r="DU109" s="881"/>
      <c r="DV109" s="879" t="s">
        <v>411</v>
      </c>
      <c r="DW109" s="880"/>
      <c r="DX109" s="880"/>
      <c r="DY109" s="880"/>
      <c r="DZ109" s="882"/>
    </row>
    <row r="110" spans="1:131" s="212" customFormat="1" ht="26.5" customHeight="1">
      <c r="A110" s="883" t="s">
        <v>413</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1093031</v>
      </c>
      <c r="AB110" s="887"/>
      <c r="AC110" s="887"/>
      <c r="AD110" s="887"/>
      <c r="AE110" s="888"/>
      <c r="AF110" s="889">
        <v>1068111</v>
      </c>
      <c r="AG110" s="887"/>
      <c r="AH110" s="887"/>
      <c r="AI110" s="887"/>
      <c r="AJ110" s="888"/>
      <c r="AK110" s="889">
        <v>1109237</v>
      </c>
      <c r="AL110" s="887"/>
      <c r="AM110" s="887"/>
      <c r="AN110" s="887"/>
      <c r="AO110" s="888"/>
      <c r="AP110" s="890">
        <v>16.399999999999999</v>
      </c>
      <c r="AQ110" s="891"/>
      <c r="AR110" s="891"/>
      <c r="AS110" s="891"/>
      <c r="AT110" s="892"/>
      <c r="AU110" s="893" t="s">
        <v>69</v>
      </c>
      <c r="AV110" s="894"/>
      <c r="AW110" s="894"/>
      <c r="AX110" s="894"/>
      <c r="AY110" s="894"/>
      <c r="AZ110" s="916" t="s">
        <v>414</v>
      </c>
      <c r="BA110" s="884"/>
      <c r="BB110" s="884"/>
      <c r="BC110" s="884"/>
      <c r="BD110" s="884"/>
      <c r="BE110" s="884"/>
      <c r="BF110" s="884"/>
      <c r="BG110" s="884"/>
      <c r="BH110" s="884"/>
      <c r="BI110" s="884"/>
      <c r="BJ110" s="884"/>
      <c r="BK110" s="884"/>
      <c r="BL110" s="884"/>
      <c r="BM110" s="884"/>
      <c r="BN110" s="884"/>
      <c r="BO110" s="884"/>
      <c r="BP110" s="885"/>
      <c r="BQ110" s="917">
        <v>12811448</v>
      </c>
      <c r="BR110" s="918"/>
      <c r="BS110" s="918"/>
      <c r="BT110" s="918"/>
      <c r="BU110" s="918"/>
      <c r="BV110" s="918">
        <v>13137538</v>
      </c>
      <c r="BW110" s="918"/>
      <c r="BX110" s="918"/>
      <c r="BY110" s="918"/>
      <c r="BZ110" s="918"/>
      <c r="CA110" s="918">
        <v>13862941</v>
      </c>
      <c r="CB110" s="918"/>
      <c r="CC110" s="918"/>
      <c r="CD110" s="918"/>
      <c r="CE110" s="918"/>
      <c r="CF110" s="931">
        <v>204.6</v>
      </c>
      <c r="CG110" s="932"/>
      <c r="CH110" s="932"/>
      <c r="CI110" s="932"/>
      <c r="CJ110" s="932"/>
      <c r="CK110" s="933" t="s">
        <v>415</v>
      </c>
      <c r="CL110" s="934"/>
      <c r="CM110" s="916" t="s">
        <v>416</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121</v>
      </c>
      <c r="DH110" s="918"/>
      <c r="DI110" s="918"/>
      <c r="DJ110" s="918"/>
      <c r="DK110" s="918"/>
      <c r="DL110" s="918" t="s">
        <v>121</v>
      </c>
      <c r="DM110" s="918"/>
      <c r="DN110" s="918"/>
      <c r="DO110" s="918"/>
      <c r="DP110" s="918"/>
      <c r="DQ110" s="918" t="s">
        <v>121</v>
      </c>
      <c r="DR110" s="918"/>
      <c r="DS110" s="918"/>
      <c r="DT110" s="918"/>
      <c r="DU110" s="918"/>
      <c r="DV110" s="919" t="s">
        <v>121</v>
      </c>
      <c r="DW110" s="919"/>
      <c r="DX110" s="919"/>
      <c r="DY110" s="919"/>
      <c r="DZ110" s="920"/>
    </row>
    <row r="111" spans="1:131" s="212" customFormat="1" ht="26.5" customHeight="1">
      <c r="A111" s="921" t="s">
        <v>417</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121</v>
      </c>
      <c r="AB111" s="925"/>
      <c r="AC111" s="925"/>
      <c r="AD111" s="925"/>
      <c r="AE111" s="926"/>
      <c r="AF111" s="927" t="s">
        <v>121</v>
      </c>
      <c r="AG111" s="925"/>
      <c r="AH111" s="925"/>
      <c r="AI111" s="925"/>
      <c r="AJ111" s="926"/>
      <c r="AK111" s="927" t="s">
        <v>121</v>
      </c>
      <c r="AL111" s="925"/>
      <c r="AM111" s="925"/>
      <c r="AN111" s="925"/>
      <c r="AO111" s="926"/>
      <c r="AP111" s="928" t="s">
        <v>121</v>
      </c>
      <c r="AQ111" s="929"/>
      <c r="AR111" s="929"/>
      <c r="AS111" s="929"/>
      <c r="AT111" s="930"/>
      <c r="AU111" s="895"/>
      <c r="AV111" s="896"/>
      <c r="AW111" s="896"/>
      <c r="AX111" s="896"/>
      <c r="AY111" s="896"/>
      <c r="AZ111" s="909" t="s">
        <v>418</v>
      </c>
      <c r="BA111" s="910"/>
      <c r="BB111" s="910"/>
      <c r="BC111" s="910"/>
      <c r="BD111" s="910"/>
      <c r="BE111" s="910"/>
      <c r="BF111" s="910"/>
      <c r="BG111" s="910"/>
      <c r="BH111" s="910"/>
      <c r="BI111" s="910"/>
      <c r="BJ111" s="910"/>
      <c r="BK111" s="910"/>
      <c r="BL111" s="910"/>
      <c r="BM111" s="910"/>
      <c r="BN111" s="910"/>
      <c r="BO111" s="910"/>
      <c r="BP111" s="911"/>
      <c r="BQ111" s="912" t="s">
        <v>121</v>
      </c>
      <c r="BR111" s="913"/>
      <c r="BS111" s="913"/>
      <c r="BT111" s="913"/>
      <c r="BU111" s="913"/>
      <c r="BV111" s="913" t="s">
        <v>121</v>
      </c>
      <c r="BW111" s="913"/>
      <c r="BX111" s="913"/>
      <c r="BY111" s="913"/>
      <c r="BZ111" s="913"/>
      <c r="CA111" s="913" t="s">
        <v>121</v>
      </c>
      <c r="CB111" s="913"/>
      <c r="CC111" s="913"/>
      <c r="CD111" s="913"/>
      <c r="CE111" s="913"/>
      <c r="CF111" s="907" t="s">
        <v>121</v>
      </c>
      <c r="CG111" s="908"/>
      <c r="CH111" s="908"/>
      <c r="CI111" s="908"/>
      <c r="CJ111" s="908"/>
      <c r="CK111" s="935"/>
      <c r="CL111" s="936"/>
      <c r="CM111" s="909" t="s">
        <v>419</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121</v>
      </c>
      <c r="DH111" s="913"/>
      <c r="DI111" s="913"/>
      <c r="DJ111" s="913"/>
      <c r="DK111" s="913"/>
      <c r="DL111" s="913" t="s">
        <v>121</v>
      </c>
      <c r="DM111" s="913"/>
      <c r="DN111" s="913"/>
      <c r="DO111" s="913"/>
      <c r="DP111" s="913"/>
      <c r="DQ111" s="913" t="s">
        <v>121</v>
      </c>
      <c r="DR111" s="913"/>
      <c r="DS111" s="913"/>
      <c r="DT111" s="913"/>
      <c r="DU111" s="913"/>
      <c r="DV111" s="914" t="s">
        <v>121</v>
      </c>
      <c r="DW111" s="914"/>
      <c r="DX111" s="914"/>
      <c r="DY111" s="914"/>
      <c r="DZ111" s="915"/>
    </row>
    <row r="112" spans="1:131" s="212" customFormat="1" ht="26.5" customHeight="1">
      <c r="A112" s="939" t="s">
        <v>420</v>
      </c>
      <c r="B112" s="940"/>
      <c r="C112" s="910" t="s">
        <v>421</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121</v>
      </c>
      <c r="AB112" s="946"/>
      <c r="AC112" s="946"/>
      <c r="AD112" s="946"/>
      <c r="AE112" s="947"/>
      <c r="AF112" s="948" t="s">
        <v>121</v>
      </c>
      <c r="AG112" s="946"/>
      <c r="AH112" s="946"/>
      <c r="AI112" s="946"/>
      <c r="AJ112" s="947"/>
      <c r="AK112" s="948" t="s">
        <v>121</v>
      </c>
      <c r="AL112" s="946"/>
      <c r="AM112" s="946"/>
      <c r="AN112" s="946"/>
      <c r="AO112" s="947"/>
      <c r="AP112" s="949" t="s">
        <v>121</v>
      </c>
      <c r="AQ112" s="950"/>
      <c r="AR112" s="950"/>
      <c r="AS112" s="950"/>
      <c r="AT112" s="951"/>
      <c r="AU112" s="895"/>
      <c r="AV112" s="896"/>
      <c r="AW112" s="896"/>
      <c r="AX112" s="896"/>
      <c r="AY112" s="896"/>
      <c r="AZ112" s="909" t="s">
        <v>422</v>
      </c>
      <c r="BA112" s="910"/>
      <c r="BB112" s="910"/>
      <c r="BC112" s="910"/>
      <c r="BD112" s="910"/>
      <c r="BE112" s="910"/>
      <c r="BF112" s="910"/>
      <c r="BG112" s="910"/>
      <c r="BH112" s="910"/>
      <c r="BI112" s="910"/>
      <c r="BJ112" s="910"/>
      <c r="BK112" s="910"/>
      <c r="BL112" s="910"/>
      <c r="BM112" s="910"/>
      <c r="BN112" s="910"/>
      <c r="BO112" s="910"/>
      <c r="BP112" s="911"/>
      <c r="BQ112" s="912">
        <v>3138282</v>
      </c>
      <c r="BR112" s="913"/>
      <c r="BS112" s="913"/>
      <c r="BT112" s="913"/>
      <c r="BU112" s="913"/>
      <c r="BV112" s="913">
        <v>2963137</v>
      </c>
      <c r="BW112" s="913"/>
      <c r="BX112" s="913"/>
      <c r="BY112" s="913"/>
      <c r="BZ112" s="913"/>
      <c r="CA112" s="913">
        <v>2781259</v>
      </c>
      <c r="CB112" s="913"/>
      <c r="CC112" s="913"/>
      <c r="CD112" s="913"/>
      <c r="CE112" s="913"/>
      <c r="CF112" s="907">
        <v>41</v>
      </c>
      <c r="CG112" s="908"/>
      <c r="CH112" s="908"/>
      <c r="CI112" s="908"/>
      <c r="CJ112" s="908"/>
      <c r="CK112" s="935"/>
      <c r="CL112" s="936"/>
      <c r="CM112" s="909" t="s">
        <v>423</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121</v>
      </c>
      <c r="DH112" s="913"/>
      <c r="DI112" s="913"/>
      <c r="DJ112" s="913"/>
      <c r="DK112" s="913"/>
      <c r="DL112" s="913" t="s">
        <v>121</v>
      </c>
      <c r="DM112" s="913"/>
      <c r="DN112" s="913"/>
      <c r="DO112" s="913"/>
      <c r="DP112" s="913"/>
      <c r="DQ112" s="913" t="s">
        <v>121</v>
      </c>
      <c r="DR112" s="913"/>
      <c r="DS112" s="913"/>
      <c r="DT112" s="913"/>
      <c r="DU112" s="913"/>
      <c r="DV112" s="914" t="s">
        <v>121</v>
      </c>
      <c r="DW112" s="914"/>
      <c r="DX112" s="914"/>
      <c r="DY112" s="914"/>
      <c r="DZ112" s="915"/>
    </row>
    <row r="113" spans="1:130" s="212" customFormat="1" ht="26.5" customHeight="1">
      <c r="A113" s="941"/>
      <c r="B113" s="942"/>
      <c r="C113" s="910" t="s">
        <v>424</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256743</v>
      </c>
      <c r="AB113" s="925"/>
      <c r="AC113" s="925"/>
      <c r="AD113" s="925"/>
      <c r="AE113" s="926"/>
      <c r="AF113" s="927">
        <v>254191</v>
      </c>
      <c r="AG113" s="925"/>
      <c r="AH113" s="925"/>
      <c r="AI113" s="925"/>
      <c r="AJ113" s="926"/>
      <c r="AK113" s="927">
        <v>232883</v>
      </c>
      <c r="AL113" s="925"/>
      <c r="AM113" s="925"/>
      <c r="AN113" s="925"/>
      <c r="AO113" s="926"/>
      <c r="AP113" s="928">
        <v>3.4</v>
      </c>
      <c r="AQ113" s="929"/>
      <c r="AR113" s="929"/>
      <c r="AS113" s="929"/>
      <c r="AT113" s="930"/>
      <c r="AU113" s="895"/>
      <c r="AV113" s="896"/>
      <c r="AW113" s="896"/>
      <c r="AX113" s="896"/>
      <c r="AY113" s="896"/>
      <c r="AZ113" s="909" t="s">
        <v>425</v>
      </c>
      <c r="BA113" s="910"/>
      <c r="BB113" s="910"/>
      <c r="BC113" s="910"/>
      <c r="BD113" s="910"/>
      <c r="BE113" s="910"/>
      <c r="BF113" s="910"/>
      <c r="BG113" s="910"/>
      <c r="BH113" s="910"/>
      <c r="BI113" s="910"/>
      <c r="BJ113" s="910"/>
      <c r="BK113" s="910"/>
      <c r="BL113" s="910"/>
      <c r="BM113" s="910"/>
      <c r="BN113" s="910"/>
      <c r="BO113" s="910"/>
      <c r="BP113" s="911"/>
      <c r="BQ113" s="912">
        <v>323853</v>
      </c>
      <c r="BR113" s="913"/>
      <c r="BS113" s="913"/>
      <c r="BT113" s="913"/>
      <c r="BU113" s="913"/>
      <c r="BV113" s="913">
        <v>296610</v>
      </c>
      <c r="BW113" s="913"/>
      <c r="BX113" s="913"/>
      <c r="BY113" s="913"/>
      <c r="BZ113" s="913"/>
      <c r="CA113" s="913">
        <v>262621</v>
      </c>
      <c r="CB113" s="913"/>
      <c r="CC113" s="913"/>
      <c r="CD113" s="913"/>
      <c r="CE113" s="913"/>
      <c r="CF113" s="907">
        <v>3.9</v>
      </c>
      <c r="CG113" s="908"/>
      <c r="CH113" s="908"/>
      <c r="CI113" s="908"/>
      <c r="CJ113" s="908"/>
      <c r="CK113" s="935"/>
      <c r="CL113" s="936"/>
      <c r="CM113" s="909" t="s">
        <v>426</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121</v>
      </c>
      <c r="DH113" s="946"/>
      <c r="DI113" s="946"/>
      <c r="DJ113" s="946"/>
      <c r="DK113" s="947"/>
      <c r="DL113" s="948" t="s">
        <v>121</v>
      </c>
      <c r="DM113" s="946"/>
      <c r="DN113" s="946"/>
      <c r="DO113" s="946"/>
      <c r="DP113" s="947"/>
      <c r="DQ113" s="948" t="s">
        <v>121</v>
      </c>
      <c r="DR113" s="946"/>
      <c r="DS113" s="946"/>
      <c r="DT113" s="946"/>
      <c r="DU113" s="947"/>
      <c r="DV113" s="949" t="s">
        <v>121</v>
      </c>
      <c r="DW113" s="950"/>
      <c r="DX113" s="950"/>
      <c r="DY113" s="950"/>
      <c r="DZ113" s="951"/>
    </row>
    <row r="114" spans="1:130" s="212" customFormat="1" ht="26.5" customHeight="1">
      <c r="A114" s="941"/>
      <c r="B114" s="942"/>
      <c r="C114" s="910" t="s">
        <v>427</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94976</v>
      </c>
      <c r="AB114" s="946"/>
      <c r="AC114" s="946"/>
      <c r="AD114" s="946"/>
      <c r="AE114" s="947"/>
      <c r="AF114" s="948">
        <v>70110</v>
      </c>
      <c r="AG114" s="946"/>
      <c r="AH114" s="946"/>
      <c r="AI114" s="946"/>
      <c r="AJ114" s="947"/>
      <c r="AK114" s="948">
        <v>50503</v>
      </c>
      <c r="AL114" s="946"/>
      <c r="AM114" s="946"/>
      <c r="AN114" s="946"/>
      <c r="AO114" s="947"/>
      <c r="AP114" s="949">
        <v>0.7</v>
      </c>
      <c r="AQ114" s="950"/>
      <c r="AR114" s="950"/>
      <c r="AS114" s="950"/>
      <c r="AT114" s="951"/>
      <c r="AU114" s="895"/>
      <c r="AV114" s="896"/>
      <c r="AW114" s="896"/>
      <c r="AX114" s="896"/>
      <c r="AY114" s="896"/>
      <c r="AZ114" s="909" t="s">
        <v>428</v>
      </c>
      <c r="BA114" s="910"/>
      <c r="BB114" s="910"/>
      <c r="BC114" s="910"/>
      <c r="BD114" s="910"/>
      <c r="BE114" s="910"/>
      <c r="BF114" s="910"/>
      <c r="BG114" s="910"/>
      <c r="BH114" s="910"/>
      <c r="BI114" s="910"/>
      <c r="BJ114" s="910"/>
      <c r="BK114" s="910"/>
      <c r="BL114" s="910"/>
      <c r="BM114" s="910"/>
      <c r="BN114" s="910"/>
      <c r="BO114" s="910"/>
      <c r="BP114" s="911"/>
      <c r="BQ114" s="912">
        <v>617814</v>
      </c>
      <c r="BR114" s="913"/>
      <c r="BS114" s="913"/>
      <c r="BT114" s="913"/>
      <c r="BU114" s="913"/>
      <c r="BV114" s="913">
        <v>615764</v>
      </c>
      <c r="BW114" s="913"/>
      <c r="BX114" s="913"/>
      <c r="BY114" s="913"/>
      <c r="BZ114" s="913"/>
      <c r="CA114" s="913">
        <v>619650</v>
      </c>
      <c r="CB114" s="913"/>
      <c r="CC114" s="913"/>
      <c r="CD114" s="913"/>
      <c r="CE114" s="913"/>
      <c r="CF114" s="907">
        <v>9.1</v>
      </c>
      <c r="CG114" s="908"/>
      <c r="CH114" s="908"/>
      <c r="CI114" s="908"/>
      <c r="CJ114" s="908"/>
      <c r="CK114" s="935"/>
      <c r="CL114" s="936"/>
      <c r="CM114" s="909" t="s">
        <v>429</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121</v>
      </c>
      <c r="DH114" s="946"/>
      <c r="DI114" s="946"/>
      <c r="DJ114" s="946"/>
      <c r="DK114" s="947"/>
      <c r="DL114" s="948" t="s">
        <v>121</v>
      </c>
      <c r="DM114" s="946"/>
      <c r="DN114" s="946"/>
      <c r="DO114" s="946"/>
      <c r="DP114" s="947"/>
      <c r="DQ114" s="948" t="s">
        <v>121</v>
      </c>
      <c r="DR114" s="946"/>
      <c r="DS114" s="946"/>
      <c r="DT114" s="946"/>
      <c r="DU114" s="947"/>
      <c r="DV114" s="949" t="s">
        <v>121</v>
      </c>
      <c r="DW114" s="950"/>
      <c r="DX114" s="950"/>
      <c r="DY114" s="950"/>
      <c r="DZ114" s="951"/>
    </row>
    <row r="115" spans="1:130" s="212" customFormat="1" ht="26.5" customHeight="1">
      <c r="A115" s="941"/>
      <c r="B115" s="942"/>
      <c r="C115" s="910" t="s">
        <v>430</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121</v>
      </c>
      <c r="AB115" s="925"/>
      <c r="AC115" s="925"/>
      <c r="AD115" s="925"/>
      <c r="AE115" s="926"/>
      <c r="AF115" s="927" t="s">
        <v>121</v>
      </c>
      <c r="AG115" s="925"/>
      <c r="AH115" s="925"/>
      <c r="AI115" s="925"/>
      <c r="AJ115" s="926"/>
      <c r="AK115" s="927" t="s">
        <v>121</v>
      </c>
      <c r="AL115" s="925"/>
      <c r="AM115" s="925"/>
      <c r="AN115" s="925"/>
      <c r="AO115" s="926"/>
      <c r="AP115" s="928" t="s">
        <v>121</v>
      </c>
      <c r="AQ115" s="929"/>
      <c r="AR115" s="929"/>
      <c r="AS115" s="929"/>
      <c r="AT115" s="930"/>
      <c r="AU115" s="895"/>
      <c r="AV115" s="896"/>
      <c r="AW115" s="896"/>
      <c r="AX115" s="896"/>
      <c r="AY115" s="896"/>
      <c r="AZ115" s="909" t="s">
        <v>431</v>
      </c>
      <c r="BA115" s="910"/>
      <c r="BB115" s="910"/>
      <c r="BC115" s="910"/>
      <c r="BD115" s="910"/>
      <c r="BE115" s="910"/>
      <c r="BF115" s="910"/>
      <c r="BG115" s="910"/>
      <c r="BH115" s="910"/>
      <c r="BI115" s="910"/>
      <c r="BJ115" s="910"/>
      <c r="BK115" s="910"/>
      <c r="BL115" s="910"/>
      <c r="BM115" s="910"/>
      <c r="BN115" s="910"/>
      <c r="BO115" s="910"/>
      <c r="BP115" s="911"/>
      <c r="BQ115" s="912" t="s">
        <v>121</v>
      </c>
      <c r="BR115" s="913"/>
      <c r="BS115" s="913"/>
      <c r="BT115" s="913"/>
      <c r="BU115" s="913"/>
      <c r="BV115" s="913" t="s">
        <v>121</v>
      </c>
      <c r="BW115" s="913"/>
      <c r="BX115" s="913"/>
      <c r="BY115" s="913"/>
      <c r="BZ115" s="913"/>
      <c r="CA115" s="913" t="s">
        <v>121</v>
      </c>
      <c r="CB115" s="913"/>
      <c r="CC115" s="913"/>
      <c r="CD115" s="913"/>
      <c r="CE115" s="913"/>
      <c r="CF115" s="907" t="s">
        <v>121</v>
      </c>
      <c r="CG115" s="908"/>
      <c r="CH115" s="908"/>
      <c r="CI115" s="908"/>
      <c r="CJ115" s="908"/>
      <c r="CK115" s="935"/>
      <c r="CL115" s="936"/>
      <c r="CM115" s="909" t="s">
        <v>432</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121</v>
      </c>
      <c r="DH115" s="946"/>
      <c r="DI115" s="946"/>
      <c r="DJ115" s="946"/>
      <c r="DK115" s="947"/>
      <c r="DL115" s="948" t="s">
        <v>121</v>
      </c>
      <c r="DM115" s="946"/>
      <c r="DN115" s="946"/>
      <c r="DO115" s="946"/>
      <c r="DP115" s="947"/>
      <c r="DQ115" s="948" t="s">
        <v>121</v>
      </c>
      <c r="DR115" s="946"/>
      <c r="DS115" s="946"/>
      <c r="DT115" s="946"/>
      <c r="DU115" s="947"/>
      <c r="DV115" s="949" t="s">
        <v>121</v>
      </c>
      <c r="DW115" s="950"/>
      <c r="DX115" s="950"/>
      <c r="DY115" s="950"/>
      <c r="DZ115" s="951"/>
    </row>
    <row r="116" spans="1:130" s="212" customFormat="1" ht="26.5" customHeight="1">
      <c r="A116" s="943"/>
      <c r="B116" s="944"/>
      <c r="C116" s="952" t="s">
        <v>433</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121</v>
      </c>
      <c r="AB116" s="946"/>
      <c r="AC116" s="946"/>
      <c r="AD116" s="946"/>
      <c r="AE116" s="947"/>
      <c r="AF116" s="948" t="s">
        <v>121</v>
      </c>
      <c r="AG116" s="946"/>
      <c r="AH116" s="946"/>
      <c r="AI116" s="946"/>
      <c r="AJ116" s="947"/>
      <c r="AK116" s="948" t="s">
        <v>121</v>
      </c>
      <c r="AL116" s="946"/>
      <c r="AM116" s="946"/>
      <c r="AN116" s="946"/>
      <c r="AO116" s="947"/>
      <c r="AP116" s="949" t="s">
        <v>121</v>
      </c>
      <c r="AQ116" s="950"/>
      <c r="AR116" s="950"/>
      <c r="AS116" s="950"/>
      <c r="AT116" s="951"/>
      <c r="AU116" s="895"/>
      <c r="AV116" s="896"/>
      <c r="AW116" s="896"/>
      <c r="AX116" s="896"/>
      <c r="AY116" s="896"/>
      <c r="AZ116" s="954" t="s">
        <v>434</v>
      </c>
      <c r="BA116" s="955"/>
      <c r="BB116" s="955"/>
      <c r="BC116" s="955"/>
      <c r="BD116" s="955"/>
      <c r="BE116" s="955"/>
      <c r="BF116" s="955"/>
      <c r="BG116" s="955"/>
      <c r="BH116" s="955"/>
      <c r="BI116" s="955"/>
      <c r="BJ116" s="955"/>
      <c r="BK116" s="955"/>
      <c r="BL116" s="955"/>
      <c r="BM116" s="955"/>
      <c r="BN116" s="955"/>
      <c r="BO116" s="955"/>
      <c r="BP116" s="956"/>
      <c r="BQ116" s="912" t="s">
        <v>121</v>
      </c>
      <c r="BR116" s="913"/>
      <c r="BS116" s="913"/>
      <c r="BT116" s="913"/>
      <c r="BU116" s="913"/>
      <c r="BV116" s="913" t="s">
        <v>121</v>
      </c>
      <c r="BW116" s="913"/>
      <c r="BX116" s="913"/>
      <c r="BY116" s="913"/>
      <c r="BZ116" s="913"/>
      <c r="CA116" s="913" t="s">
        <v>121</v>
      </c>
      <c r="CB116" s="913"/>
      <c r="CC116" s="913"/>
      <c r="CD116" s="913"/>
      <c r="CE116" s="913"/>
      <c r="CF116" s="907" t="s">
        <v>121</v>
      </c>
      <c r="CG116" s="908"/>
      <c r="CH116" s="908"/>
      <c r="CI116" s="908"/>
      <c r="CJ116" s="908"/>
      <c r="CK116" s="935"/>
      <c r="CL116" s="936"/>
      <c r="CM116" s="909" t="s">
        <v>435</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121</v>
      </c>
      <c r="DH116" s="946"/>
      <c r="DI116" s="946"/>
      <c r="DJ116" s="946"/>
      <c r="DK116" s="947"/>
      <c r="DL116" s="948" t="s">
        <v>121</v>
      </c>
      <c r="DM116" s="946"/>
      <c r="DN116" s="946"/>
      <c r="DO116" s="946"/>
      <c r="DP116" s="947"/>
      <c r="DQ116" s="948" t="s">
        <v>121</v>
      </c>
      <c r="DR116" s="946"/>
      <c r="DS116" s="946"/>
      <c r="DT116" s="946"/>
      <c r="DU116" s="947"/>
      <c r="DV116" s="949" t="s">
        <v>121</v>
      </c>
      <c r="DW116" s="950"/>
      <c r="DX116" s="950"/>
      <c r="DY116" s="950"/>
      <c r="DZ116" s="951"/>
    </row>
    <row r="117" spans="1:130" s="212" customFormat="1" ht="26.5" customHeight="1">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436</v>
      </c>
      <c r="Z117" s="881"/>
      <c r="AA117" s="965">
        <v>1444750</v>
      </c>
      <c r="AB117" s="966"/>
      <c r="AC117" s="966"/>
      <c r="AD117" s="966"/>
      <c r="AE117" s="967"/>
      <c r="AF117" s="968">
        <v>1392412</v>
      </c>
      <c r="AG117" s="966"/>
      <c r="AH117" s="966"/>
      <c r="AI117" s="966"/>
      <c r="AJ117" s="967"/>
      <c r="AK117" s="968">
        <v>1392623</v>
      </c>
      <c r="AL117" s="966"/>
      <c r="AM117" s="966"/>
      <c r="AN117" s="966"/>
      <c r="AO117" s="967"/>
      <c r="AP117" s="969"/>
      <c r="AQ117" s="970"/>
      <c r="AR117" s="970"/>
      <c r="AS117" s="970"/>
      <c r="AT117" s="971"/>
      <c r="AU117" s="895"/>
      <c r="AV117" s="896"/>
      <c r="AW117" s="896"/>
      <c r="AX117" s="896"/>
      <c r="AY117" s="896"/>
      <c r="AZ117" s="961" t="s">
        <v>437</v>
      </c>
      <c r="BA117" s="962"/>
      <c r="BB117" s="962"/>
      <c r="BC117" s="962"/>
      <c r="BD117" s="962"/>
      <c r="BE117" s="962"/>
      <c r="BF117" s="962"/>
      <c r="BG117" s="962"/>
      <c r="BH117" s="962"/>
      <c r="BI117" s="962"/>
      <c r="BJ117" s="962"/>
      <c r="BK117" s="962"/>
      <c r="BL117" s="962"/>
      <c r="BM117" s="962"/>
      <c r="BN117" s="962"/>
      <c r="BO117" s="962"/>
      <c r="BP117" s="963"/>
      <c r="BQ117" s="912" t="s">
        <v>121</v>
      </c>
      <c r="BR117" s="913"/>
      <c r="BS117" s="913"/>
      <c r="BT117" s="913"/>
      <c r="BU117" s="913"/>
      <c r="BV117" s="913" t="s">
        <v>121</v>
      </c>
      <c r="BW117" s="913"/>
      <c r="BX117" s="913"/>
      <c r="BY117" s="913"/>
      <c r="BZ117" s="913"/>
      <c r="CA117" s="913" t="s">
        <v>121</v>
      </c>
      <c r="CB117" s="913"/>
      <c r="CC117" s="913"/>
      <c r="CD117" s="913"/>
      <c r="CE117" s="913"/>
      <c r="CF117" s="907" t="s">
        <v>121</v>
      </c>
      <c r="CG117" s="908"/>
      <c r="CH117" s="908"/>
      <c r="CI117" s="908"/>
      <c r="CJ117" s="908"/>
      <c r="CK117" s="935"/>
      <c r="CL117" s="936"/>
      <c r="CM117" s="909" t="s">
        <v>438</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121</v>
      </c>
      <c r="DH117" s="946"/>
      <c r="DI117" s="946"/>
      <c r="DJ117" s="946"/>
      <c r="DK117" s="947"/>
      <c r="DL117" s="948" t="s">
        <v>121</v>
      </c>
      <c r="DM117" s="946"/>
      <c r="DN117" s="946"/>
      <c r="DO117" s="946"/>
      <c r="DP117" s="947"/>
      <c r="DQ117" s="948" t="s">
        <v>121</v>
      </c>
      <c r="DR117" s="946"/>
      <c r="DS117" s="946"/>
      <c r="DT117" s="946"/>
      <c r="DU117" s="947"/>
      <c r="DV117" s="949" t="s">
        <v>121</v>
      </c>
      <c r="DW117" s="950"/>
      <c r="DX117" s="950"/>
      <c r="DY117" s="950"/>
      <c r="DZ117" s="951"/>
    </row>
    <row r="118" spans="1:130" s="212" customFormat="1" ht="26.5" customHeight="1">
      <c r="A118" s="899" t="s">
        <v>412</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409</v>
      </c>
      <c r="AB118" s="880"/>
      <c r="AC118" s="880"/>
      <c r="AD118" s="880"/>
      <c r="AE118" s="881"/>
      <c r="AF118" s="879" t="s">
        <v>410</v>
      </c>
      <c r="AG118" s="880"/>
      <c r="AH118" s="880"/>
      <c r="AI118" s="880"/>
      <c r="AJ118" s="881"/>
      <c r="AK118" s="879" t="s">
        <v>294</v>
      </c>
      <c r="AL118" s="880"/>
      <c r="AM118" s="880"/>
      <c r="AN118" s="880"/>
      <c r="AO118" s="881"/>
      <c r="AP118" s="957" t="s">
        <v>411</v>
      </c>
      <c r="AQ118" s="958"/>
      <c r="AR118" s="958"/>
      <c r="AS118" s="958"/>
      <c r="AT118" s="959"/>
      <c r="AU118" s="895"/>
      <c r="AV118" s="896"/>
      <c r="AW118" s="896"/>
      <c r="AX118" s="896"/>
      <c r="AY118" s="896"/>
      <c r="AZ118" s="960" t="s">
        <v>439</v>
      </c>
      <c r="BA118" s="952"/>
      <c r="BB118" s="952"/>
      <c r="BC118" s="952"/>
      <c r="BD118" s="952"/>
      <c r="BE118" s="952"/>
      <c r="BF118" s="952"/>
      <c r="BG118" s="952"/>
      <c r="BH118" s="952"/>
      <c r="BI118" s="952"/>
      <c r="BJ118" s="952"/>
      <c r="BK118" s="952"/>
      <c r="BL118" s="952"/>
      <c r="BM118" s="952"/>
      <c r="BN118" s="952"/>
      <c r="BO118" s="952"/>
      <c r="BP118" s="953"/>
      <c r="BQ118" s="986" t="s">
        <v>121</v>
      </c>
      <c r="BR118" s="987"/>
      <c r="BS118" s="987"/>
      <c r="BT118" s="987"/>
      <c r="BU118" s="987"/>
      <c r="BV118" s="987" t="s">
        <v>121</v>
      </c>
      <c r="BW118" s="987"/>
      <c r="BX118" s="987"/>
      <c r="BY118" s="987"/>
      <c r="BZ118" s="987"/>
      <c r="CA118" s="987" t="s">
        <v>121</v>
      </c>
      <c r="CB118" s="987"/>
      <c r="CC118" s="987"/>
      <c r="CD118" s="987"/>
      <c r="CE118" s="987"/>
      <c r="CF118" s="907" t="s">
        <v>121</v>
      </c>
      <c r="CG118" s="908"/>
      <c r="CH118" s="908"/>
      <c r="CI118" s="908"/>
      <c r="CJ118" s="908"/>
      <c r="CK118" s="935"/>
      <c r="CL118" s="936"/>
      <c r="CM118" s="909" t="s">
        <v>440</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121</v>
      </c>
      <c r="DH118" s="946"/>
      <c r="DI118" s="946"/>
      <c r="DJ118" s="946"/>
      <c r="DK118" s="947"/>
      <c r="DL118" s="948" t="s">
        <v>121</v>
      </c>
      <c r="DM118" s="946"/>
      <c r="DN118" s="946"/>
      <c r="DO118" s="946"/>
      <c r="DP118" s="947"/>
      <c r="DQ118" s="948" t="s">
        <v>121</v>
      </c>
      <c r="DR118" s="946"/>
      <c r="DS118" s="946"/>
      <c r="DT118" s="946"/>
      <c r="DU118" s="947"/>
      <c r="DV118" s="949" t="s">
        <v>121</v>
      </c>
      <c r="DW118" s="950"/>
      <c r="DX118" s="950"/>
      <c r="DY118" s="950"/>
      <c r="DZ118" s="951"/>
    </row>
    <row r="119" spans="1:130" s="212" customFormat="1" ht="26.5" customHeight="1">
      <c r="A119" s="1043" t="s">
        <v>415</v>
      </c>
      <c r="B119" s="934"/>
      <c r="C119" s="916" t="s">
        <v>416</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121</v>
      </c>
      <c r="AB119" s="887"/>
      <c r="AC119" s="887"/>
      <c r="AD119" s="887"/>
      <c r="AE119" s="888"/>
      <c r="AF119" s="889" t="s">
        <v>121</v>
      </c>
      <c r="AG119" s="887"/>
      <c r="AH119" s="887"/>
      <c r="AI119" s="887"/>
      <c r="AJ119" s="888"/>
      <c r="AK119" s="889" t="s">
        <v>121</v>
      </c>
      <c r="AL119" s="887"/>
      <c r="AM119" s="887"/>
      <c r="AN119" s="887"/>
      <c r="AO119" s="888"/>
      <c r="AP119" s="890" t="s">
        <v>121</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441</v>
      </c>
      <c r="BP119" s="992"/>
      <c r="BQ119" s="986">
        <v>16891397</v>
      </c>
      <c r="BR119" s="987"/>
      <c r="BS119" s="987"/>
      <c r="BT119" s="987"/>
      <c r="BU119" s="987"/>
      <c r="BV119" s="987">
        <v>17013049</v>
      </c>
      <c r="BW119" s="987"/>
      <c r="BX119" s="987"/>
      <c r="BY119" s="987"/>
      <c r="BZ119" s="987"/>
      <c r="CA119" s="987">
        <v>17526471</v>
      </c>
      <c r="CB119" s="987"/>
      <c r="CC119" s="987"/>
      <c r="CD119" s="987"/>
      <c r="CE119" s="987"/>
      <c r="CF119" s="988"/>
      <c r="CG119" s="989"/>
      <c r="CH119" s="989"/>
      <c r="CI119" s="989"/>
      <c r="CJ119" s="990"/>
      <c r="CK119" s="937"/>
      <c r="CL119" s="938"/>
      <c r="CM119" s="960" t="s">
        <v>442</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121</v>
      </c>
      <c r="DH119" s="973"/>
      <c r="DI119" s="973"/>
      <c r="DJ119" s="973"/>
      <c r="DK119" s="974"/>
      <c r="DL119" s="972" t="s">
        <v>121</v>
      </c>
      <c r="DM119" s="973"/>
      <c r="DN119" s="973"/>
      <c r="DO119" s="973"/>
      <c r="DP119" s="974"/>
      <c r="DQ119" s="972" t="s">
        <v>121</v>
      </c>
      <c r="DR119" s="973"/>
      <c r="DS119" s="973"/>
      <c r="DT119" s="973"/>
      <c r="DU119" s="974"/>
      <c r="DV119" s="975" t="s">
        <v>121</v>
      </c>
      <c r="DW119" s="976"/>
      <c r="DX119" s="976"/>
      <c r="DY119" s="976"/>
      <c r="DZ119" s="977"/>
    </row>
    <row r="120" spans="1:130" s="212" customFormat="1" ht="26.5" customHeight="1">
      <c r="A120" s="1044"/>
      <c r="B120" s="936"/>
      <c r="C120" s="909" t="s">
        <v>419</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121</v>
      </c>
      <c r="AB120" s="946"/>
      <c r="AC120" s="946"/>
      <c r="AD120" s="946"/>
      <c r="AE120" s="947"/>
      <c r="AF120" s="948" t="s">
        <v>121</v>
      </c>
      <c r="AG120" s="946"/>
      <c r="AH120" s="946"/>
      <c r="AI120" s="946"/>
      <c r="AJ120" s="947"/>
      <c r="AK120" s="948" t="s">
        <v>121</v>
      </c>
      <c r="AL120" s="946"/>
      <c r="AM120" s="946"/>
      <c r="AN120" s="946"/>
      <c r="AO120" s="947"/>
      <c r="AP120" s="949" t="s">
        <v>121</v>
      </c>
      <c r="AQ120" s="950"/>
      <c r="AR120" s="950"/>
      <c r="AS120" s="950"/>
      <c r="AT120" s="951"/>
      <c r="AU120" s="978" t="s">
        <v>443</v>
      </c>
      <c r="AV120" s="979"/>
      <c r="AW120" s="979"/>
      <c r="AX120" s="979"/>
      <c r="AY120" s="980"/>
      <c r="AZ120" s="916" t="s">
        <v>444</v>
      </c>
      <c r="BA120" s="884"/>
      <c r="BB120" s="884"/>
      <c r="BC120" s="884"/>
      <c r="BD120" s="884"/>
      <c r="BE120" s="884"/>
      <c r="BF120" s="884"/>
      <c r="BG120" s="884"/>
      <c r="BH120" s="884"/>
      <c r="BI120" s="884"/>
      <c r="BJ120" s="884"/>
      <c r="BK120" s="884"/>
      <c r="BL120" s="884"/>
      <c r="BM120" s="884"/>
      <c r="BN120" s="884"/>
      <c r="BO120" s="884"/>
      <c r="BP120" s="885"/>
      <c r="BQ120" s="917">
        <v>2648624</v>
      </c>
      <c r="BR120" s="918"/>
      <c r="BS120" s="918"/>
      <c r="BT120" s="918"/>
      <c r="BU120" s="918"/>
      <c r="BV120" s="918">
        <v>2680025</v>
      </c>
      <c r="BW120" s="918"/>
      <c r="BX120" s="918"/>
      <c r="BY120" s="918"/>
      <c r="BZ120" s="918"/>
      <c r="CA120" s="918">
        <v>2701719</v>
      </c>
      <c r="CB120" s="918"/>
      <c r="CC120" s="918"/>
      <c r="CD120" s="918"/>
      <c r="CE120" s="918"/>
      <c r="CF120" s="931">
        <v>39.9</v>
      </c>
      <c r="CG120" s="932"/>
      <c r="CH120" s="932"/>
      <c r="CI120" s="932"/>
      <c r="CJ120" s="932"/>
      <c r="CK120" s="993" t="s">
        <v>445</v>
      </c>
      <c r="CL120" s="994"/>
      <c r="CM120" s="994"/>
      <c r="CN120" s="994"/>
      <c r="CO120" s="995"/>
      <c r="CP120" s="1001" t="s">
        <v>394</v>
      </c>
      <c r="CQ120" s="1002"/>
      <c r="CR120" s="1002"/>
      <c r="CS120" s="1002"/>
      <c r="CT120" s="1002"/>
      <c r="CU120" s="1002"/>
      <c r="CV120" s="1002"/>
      <c r="CW120" s="1002"/>
      <c r="CX120" s="1002"/>
      <c r="CY120" s="1002"/>
      <c r="CZ120" s="1002"/>
      <c r="DA120" s="1002"/>
      <c r="DB120" s="1002"/>
      <c r="DC120" s="1002"/>
      <c r="DD120" s="1002"/>
      <c r="DE120" s="1002"/>
      <c r="DF120" s="1003"/>
      <c r="DG120" s="917">
        <v>3132444</v>
      </c>
      <c r="DH120" s="918"/>
      <c r="DI120" s="918"/>
      <c r="DJ120" s="918"/>
      <c r="DK120" s="918"/>
      <c r="DL120" s="918">
        <v>2956761</v>
      </c>
      <c r="DM120" s="918"/>
      <c r="DN120" s="918"/>
      <c r="DO120" s="918"/>
      <c r="DP120" s="918"/>
      <c r="DQ120" s="918">
        <v>2768577</v>
      </c>
      <c r="DR120" s="918"/>
      <c r="DS120" s="918"/>
      <c r="DT120" s="918"/>
      <c r="DU120" s="918"/>
      <c r="DV120" s="919">
        <v>40.9</v>
      </c>
      <c r="DW120" s="919"/>
      <c r="DX120" s="919"/>
      <c r="DY120" s="919"/>
      <c r="DZ120" s="920"/>
    </row>
    <row r="121" spans="1:130" s="212" customFormat="1" ht="26.5" customHeight="1">
      <c r="A121" s="1044"/>
      <c r="B121" s="936"/>
      <c r="C121" s="961" t="s">
        <v>446</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121</v>
      </c>
      <c r="AB121" s="946"/>
      <c r="AC121" s="946"/>
      <c r="AD121" s="946"/>
      <c r="AE121" s="947"/>
      <c r="AF121" s="948" t="s">
        <v>121</v>
      </c>
      <c r="AG121" s="946"/>
      <c r="AH121" s="946"/>
      <c r="AI121" s="946"/>
      <c r="AJ121" s="947"/>
      <c r="AK121" s="948" t="s">
        <v>121</v>
      </c>
      <c r="AL121" s="946"/>
      <c r="AM121" s="946"/>
      <c r="AN121" s="946"/>
      <c r="AO121" s="947"/>
      <c r="AP121" s="949" t="s">
        <v>121</v>
      </c>
      <c r="AQ121" s="950"/>
      <c r="AR121" s="950"/>
      <c r="AS121" s="950"/>
      <c r="AT121" s="951"/>
      <c r="AU121" s="981"/>
      <c r="AV121" s="982"/>
      <c r="AW121" s="982"/>
      <c r="AX121" s="982"/>
      <c r="AY121" s="983"/>
      <c r="AZ121" s="909" t="s">
        <v>447</v>
      </c>
      <c r="BA121" s="910"/>
      <c r="BB121" s="910"/>
      <c r="BC121" s="910"/>
      <c r="BD121" s="910"/>
      <c r="BE121" s="910"/>
      <c r="BF121" s="910"/>
      <c r="BG121" s="910"/>
      <c r="BH121" s="910"/>
      <c r="BI121" s="910"/>
      <c r="BJ121" s="910"/>
      <c r="BK121" s="910"/>
      <c r="BL121" s="910"/>
      <c r="BM121" s="910"/>
      <c r="BN121" s="910"/>
      <c r="BO121" s="910"/>
      <c r="BP121" s="911"/>
      <c r="BQ121" s="912" t="s">
        <v>121</v>
      </c>
      <c r="BR121" s="913"/>
      <c r="BS121" s="913"/>
      <c r="BT121" s="913"/>
      <c r="BU121" s="913"/>
      <c r="BV121" s="913" t="s">
        <v>121</v>
      </c>
      <c r="BW121" s="913"/>
      <c r="BX121" s="913"/>
      <c r="BY121" s="913"/>
      <c r="BZ121" s="913"/>
      <c r="CA121" s="913" t="s">
        <v>121</v>
      </c>
      <c r="CB121" s="913"/>
      <c r="CC121" s="913"/>
      <c r="CD121" s="913"/>
      <c r="CE121" s="913"/>
      <c r="CF121" s="907" t="s">
        <v>121</v>
      </c>
      <c r="CG121" s="908"/>
      <c r="CH121" s="908"/>
      <c r="CI121" s="908"/>
      <c r="CJ121" s="908"/>
      <c r="CK121" s="996"/>
      <c r="CL121" s="997"/>
      <c r="CM121" s="997"/>
      <c r="CN121" s="997"/>
      <c r="CO121" s="998"/>
      <c r="CP121" s="1006" t="s">
        <v>392</v>
      </c>
      <c r="CQ121" s="1007"/>
      <c r="CR121" s="1007"/>
      <c r="CS121" s="1007"/>
      <c r="CT121" s="1007"/>
      <c r="CU121" s="1007"/>
      <c r="CV121" s="1007"/>
      <c r="CW121" s="1007"/>
      <c r="CX121" s="1007"/>
      <c r="CY121" s="1007"/>
      <c r="CZ121" s="1007"/>
      <c r="DA121" s="1007"/>
      <c r="DB121" s="1007"/>
      <c r="DC121" s="1007"/>
      <c r="DD121" s="1007"/>
      <c r="DE121" s="1007"/>
      <c r="DF121" s="1008"/>
      <c r="DG121" s="912">
        <v>5838</v>
      </c>
      <c r="DH121" s="913"/>
      <c r="DI121" s="913"/>
      <c r="DJ121" s="913"/>
      <c r="DK121" s="913"/>
      <c r="DL121" s="913">
        <v>6376</v>
      </c>
      <c r="DM121" s="913"/>
      <c r="DN121" s="913"/>
      <c r="DO121" s="913"/>
      <c r="DP121" s="913"/>
      <c r="DQ121" s="913">
        <v>12682</v>
      </c>
      <c r="DR121" s="913"/>
      <c r="DS121" s="913"/>
      <c r="DT121" s="913"/>
      <c r="DU121" s="913"/>
      <c r="DV121" s="914">
        <v>0.2</v>
      </c>
      <c r="DW121" s="914"/>
      <c r="DX121" s="914"/>
      <c r="DY121" s="914"/>
      <c r="DZ121" s="915"/>
    </row>
    <row r="122" spans="1:130" s="212" customFormat="1" ht="26.5" customHeight="1">
      <c r="A122" s="1044"/>
      <c r="B122" s="936"/>
      <c r="C122" s="909" t="s">
        <v>429</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121</v>
      </c>
      <c r="AB122" s="946"/>
      <c r="AC122" s="946"/>
      <c r="AD122" s="946"/>
      <c r="AE122" s="947"/>
      <c r="AF122" s="948" t="s">
        <v>121</v>
      </c>
      <c r="AG122" s="946"/>
      <c r="AH122" s="946"/>
      <c r="AI122" s="946"/>
      <c r="AJ122" s="947"/>
      <c r="AK122" s="948" t="s">
        <v>121</v>
      </c>
      <c r="AL122" s="946"/>
      <c r="AM122" s="946"/>
      <c r="AN122" s="946"/>
      <c r="AO122" s="947"/>
      <c r="AP122" s="949" t="s">
        <v>121</v>
      </c>
      <c r="AQ122" s="950"/>
      <c r="AR122" s="950"/>
      <c r="AS122" s="950"/>
      <c r="AT122" s="951"/>
      <c r="AU122" s="981"/>
      <c r="AV122" s="982"/>
      <c r="AW122" s="982"/>
      <c r="AX122" s="982"/>
      <c r="AY122" s="983"/>
      <c r="AZ122" s="960" t="s">
        <v>448</v>
      </c>
      <c r="BA122" s="952"/>
      <c r="BB122" s="952"/>
      <c r="BC122" s="952"/>
      <c r="BD122" s="952"/>
      <c r="BE122" s="952"/>
      <c r="BF122" s="952"/>
      <c r="BG122" s="952"/>
      <c r="BH122" s="952"/>
      <c r="BI122" s="952"/>
      <c r="BJ122" s="952"/>
      <c r="BK122" s="952"/>
      <c r="BL122" s="952"/>
      <c r="BM122" s="952"/>
      <c r="BN122" s="952"/>
      <c r="BO122" s="952"/>
      <c r="BP122" s="953"/>
      <c r="BQ122" s="986">
        <v>9534772</v>
      </c>
      <c r="BR122" s="987"/>
      <c r="BS122" s="987"/>
      <c r="BT122" s="987"/>
      <c r="BU122" s="987"/>
      <c r="BV122" s="987">
        <v>9654504</v>
      </c>
      <c r="BW122" s="987"/>
      <c r="BX122" s="987"/>
      <c r="BY122" s="987"/>
      <c r="BZ122" s="987"/>
      <c r="CA122" s="987">
        <v>9990063</v>
      </c>
      <c r="CB122" s="987"/>
      <c r="CC122" s="987"/>
      <c r="CD122" s="987"/>
      <c r="CE122" s="987"/>
      <c r="CF122" s="1004">
        <v>147.4</v>
      </c>
      <c r="CG122" s="1005"/>
      <c r="CH122" s="1005"/>
      <c r="CI122" s="1005"/>
      <c r="CJ122" s="1005"/>
      <c r="CK122" s="996"/>
      <c r="CL122" s="997"/>
      <c r="CM122" s="997"/>
      <c r="CN122" s="997"/>
      <c r="CO122" s="998"/>
      <c r="CP122" s="1006" t="s">
        <v>391</v>
      </c>
      <c r="CQ122" s="1007"/>
      <c r="CR122" s="1007"/>
      <c r="CS122" s="1007"/>
      <c r="CT122" s="1007"/>
      <c r="CU122" s="1007"/>
      <c r="CV122" s="1007"/>
      <c r="CW122" s="1007"/>
      <c r="CX122" s="1007"/>
      <c r="CY122" s="1007"/>
      <c r="CZ122" s="1007"/>
      <c r="DA122" s="1007"/>
      <c r="DB122" s="1007"/>
      <c r="DC122" s="1007"/>
      <c r="DD122" s="1007"/>
      <c r="DE122" s="1007"/>
      <c r="DF122" s="1008"/>
      <c r="DG122" s="912" t="s">
        <v>121</v>
      </c>
      <c r="DH122" s="913"/>
      <c r="DI122" s="913"/>
      <c r="DJ122" s="913"/>
      <c r="DK122" s="913"/>
      <c r="DL122" s="913" t="s">
        <v>121</v>
      </c>
      <c r="DM122" s="913"/>
      <c r="DN122" s="913"/>
      <c r="DO122" s="913"/>
      <c r="DP122" s="913"/>
      <c r="DQ122" s="913" t="s">
        <v>121</v>
      </c>
      <c r="DR122" s="913"/>
      <c r="DS122" s="913"/>
      <c r="DT122" s="913"/>
      <c r="DU122" s="913"/>
      <c r="DV122" s="914" t="s">
        <v>121</v>
      </c>
      <c r="DW122" s="914"/>
      <c r="DX122" s="914"/>
      <c r="DY122" s="914"/>
      <c r="DZ122" s="915"/>
    </row>
    <row r="123" spans="1:130" s="212" customFormat="1" ht="26.5" customHeight="1">
      <c r="A123" s="1044"/>
      <c r="B123" s="936"/>
      <c r="C123" s="909" t="s">
        <v>435</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121</v>
      </c>
      <c r="AB123" s="946"/>
      <c r="AC123" s="946"/>
      <c r="AD123" s="946"/>
      <c r="AE123" s="947"/>
      <c r="AF123" s="948" t="s">
        <v>121</v>
      </c>
      <c r="AG123" s="946"/>
      <c r="AH123" s="946"/>
      <c r="AI123" s="946"/>
      <c r="AJ123" s="947"/>
      <c r="AK123" s="948" t="s">
        <v>121</v>
      </c>
      <c r="AL123" s="946"/>
      <c r="AM123" s="946"/>
      <c r="AN123" s="946"/>
      <c r="AO123" s="947"/>
      <c r="AP123" s="949" t="s">
        <v>121</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449</v>
      </c>
      <c r="BP123" s="992"/>
      <c r="BQ123" s="1050">
        <v>12183396</v>
      </c>
      <c r="BR123" s="1051"/>
      <c r="BS123" s="1051"/>
      <c r="BT123" s="1051"/>
      <c r="BU123" s="1051"/>
      <c r="BV123" s="1051">
        <v>12334529</v>
      </c>
      <c r="BW123" s="1051"/>
      <c r="BX123" s="1051"/>
      <c r="BY123" s="1051"/>
      <c r="BZ123" s="1051"/>
      <c r="CA123" s="1051">
        <v>12691782</v>
      </c>
      <c r="CB123" s="1051"/>
      <c r="CC123" s="1051"/>
      <c r="CD123" s="1051"/>
      <c r="CE123" s="1051"/>
      <c r="CF123" s="988"/>
      <c r="CG123" s="989"/>
      <c r="CH123" s="989"/>
      <c r="CI123" s="989"/>
      <c r="CJ123" s="990"/>
      <c r="CK123" s="996"/>
      <c r="CL123" s="997"/>
      <c r="CM123" s="997"/>
      <c r="CN123" s="997"/>
      <c r="CO123" s="998"/>
      <c r="CP123" s="1006" t="s">
        <v>390</v>
      </c>
      <c r="CQ123" s="1007"/>
      <c r="CR123" s="1007"/>
      <c r="CS123" s="1007"/>
      <c r="CT123" s="1007"/>
      <c r="CU123" s="1007"/>
      <c r="CV123" s="1007"/>
      <c r="CW123" s="1007"/>
      <c r="CX123" s="1007"/>
      <c r="CY123" s="1007"/>
      <c r="CZ123" s="1007"/>
      <c r="DA123" s="1007"/>
      <c r="DB123" s="1007"/>
      <c r="DC123" s="1007"/>
      <c r="DD123" s="1007"/>
      <c r="DE123" s="1007"/>
      <c r="DF123" s="1008"/>
      <c r="DG123" s="945" t="s">
        <v>121</v>
      </c>
      <c r="DH123" s="946"/>
      <c r="DI123" s="946"/>
      <c r="DJ123" s="946"/>
      <c r="DK123" s="947"/>
      <c r="DL123" s="948" t="s">
        <v>121</v>
      </c>
      <c r="DM123" s="946"/>
      <c r="DN123" s="946"/>
      <c r="DO123" s="946"/>
      <c r="DP123" s="947"/>
      <c r="DQ123" s="948" t="s">
        <v>121</v>
      </c>
      <c r="DR123" s="946"/>
      <c r="DS123" s="946"/>
      <c r="DT123" s="946"/>
      <c r="DU123" s="947"/>
      <c r="DV123" s="949" t="s">
        <v>121</v>
      </c>
      <c r="DW123" s="950"/>
      <c r="DX123" s="950"/>
      <c r="DY123" s="950"/>
      <c r="DZ123" s="951"/>
    </row>
    <row r="124" spans="1:130" s="212" customFormat="1" ht="26.5" customHeight="1" thickBot="1">
      <c r="A124" s="1044"/>
      <c r="B124" s="936"/>
      <c r="C124" s="909" t="s">
        <v>438</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121</v>
      </c>
      <c r="AB124" s="946"/>
      <c r="AC124" s="946"/>
      <c r="AD124" s="946"/>
      <c r="AE124" s="947"/>
      <c r="AF124" s="948" t="s">
        <v>121</v>
      </c>
      <c r="AG124" s="946"/>
      <c r="AH124" s="946"/>
      <c r="AI124" s="946"/>
      <c r="AJ124" s="947"/>
      <c r="AK124" s="948" t="s">
        <v>121</v>
      </c>
      <c r="AL124" s="946"/>
      <c r="AM124" s="946"/>
      <c r="AN124" s="946"/>
      <c r="AO124" s="947"/>
      <c r="AP124" s="949" t="s">
        <v>121</v>
      </c>
      <c r="AQ124" s="950"/>
      <c r="AR124" s="950"/>
      <c r="AS124" s="950"/>
      <c r="AT124" s="951"/>
      <c r="AU124" s="1046" t="s">
        <v>450</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74</v>
      </c>
      <c r="BR124" s="1014"/>
      <c r="BS124" s="1014"/>
      <c r="BT124" s="1014"/>
      <c r="BU124" s="1014"/>
      <c r="BV124" s="1014">
        <v>71.5</v>
      </c>
      <c r="BW124" s="1014"/>
      <c r="BX124" s="1014"/>
      <c r="BY124" s="1014"/>
      <c r="BZ124" s="1014"/>
      <c r="CA124" s="1014">
        <v>71.3</v>
      </c>
      <c r="CB124" s="1014"/>
      <c r="CC124" s="1014"/>
      <c r="CD124" s="1014"/>
      <c r="CE124" s="1014"/>
      <c r="CF124" s="1015"/>
      <c r="CG124" s="1016"/>
      <c r="CH124" s="1016"/>
      <c r="CI124" s="1016"/>
      <c r="CJ124" s="1017"/>
      <c r="CK124" s="999"/>
      <c r="CL124" s="999"/>
      <c r="CM124" s="999"/>
      <c r="CN124" s="999"/>
      <c r="CO124" s="1000"/>
      <c r="CP124" s="1006" t="s">
        <v>451</v>
      </c>
      <c r="CQ124" s="1007"/>
      <c r="CR124" s="1007"/>
      <c r="CS124" s="1007"/>
      <c r="CT124" s="1007"/>
      <c r="CU124" s="1007"/>
      <c r="CV124" s="1007"/>
      <c r="CW124" s="1007"/>
      <c r="CX124" s="1007"/>
      <c r="CY124" s="1007"/>
      <c r="CZ124" s="1007"/>
      <c r="DA124" s="1007"/>
      <c r="DB124" s="1007"/>
      <c r="DC124" s="1007"/>
      <c r="DD124" s="1007"/>
      <c r="DE124" s="1007"/>
      <c r="DF124" s="1008"/>
      <c r="DG124" s="991" t="s">
        <v>121</v>
      </c>
      <c r="DH124" s="973"/>
      <c r="DI124" s="973"/>
      <c r="DJ124" s="973"/>
      <c r="DK124" s="974"/>
      <c r="DL124" s="972" t="s">
        <v>121</v>
      </c>
      <c r="DM124" s="973"/>
      <c r="DN124" s="973"/>
      <c r="DO124" s="973"/>
      <c r="DP124" s="974"/>
      <c r="DQ124" s="972" t="s">
        <v>121</v>
      </c>
      <c r="DR124" s="973"/>
      <c r="DS124" s="973"/>
      <c r="DT124" s="973"/>
      <c r="DU124" s="974"/>
      <c r="DV124" s="975" t="s">
        <v>121</v>
      </c>
      <c r="DW124" s="976"/>
      <c r="DX124" s="976"/>
      <c r="DY124" s="976"/>
      <c r="DZ124" s="977"/>
    </row>
    <row r="125" spans="1:130" s="212" customFormat="1" ht="26.5" customHeight="1">
      <c r="A125" s="1044"/>
      <c r="B125" s="936"/>
      <c r="C125" s="909" t="s">
        <v>440</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121</v>
      </c>
      <c r="AB125" s="946"/>
      <c r="AC125" s="946"/>
      <c r="AD125" s="946"/>
      <c r="AE125" s="947"/>
      <c r="AF125" s="948" t="s">
        <v>121</v>
      </c>
      <c r="AG125" s="946"/>
      <c r="AH125" s="946"/>
      <c r="AI125" s="946"/>
      <c r="AJ125" s="947"/>
      <c r="AK125" s="948" t="s">
        <v>121</v>
      </c>
      <c r="AL125" s="946"/>
      <c r="AM125" s="946"/>
      <c r="AN125" s="946"/>
      <c r="AO125" s="947"/>
      <c r="AP125" s="949" t="s">
        <v>121</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452</v>
      </c>
      <c r="CL125" s="994"/>
      <c r="CM125" s="994"/>
      <c r="CN125" s="994"/>
      <c r="CO125" s="995"/>
      <c r="CP125" s="916" t="s">
        <v>453</v>
      </c>
      <c r="CQ125" s="884"/>
      <c r="CR125" s="884"/>
      <c r="CS125" s="884"/>
      <c r="CT125" s="884"/>
      <c r="CU125" s="884"/>
      <c r="CV125" s="884"/>
      <c r="CW125" s="884"/>
      <c r="CX125" s="884"/>
      <c r="CY125" s="884"/>
      <c r="CZ125" s="884"/>
      <c r="DA125" s="884"/>
      <c r="DB125" s="884"/>
      <c r="DC125" s="884"/>
      <c r="DD125" s="884"/>
      <c r="DE125" s="884"/>
      <c r="DF125" s="885"/>
      <c r="DG125" s="917" t="s">
        <v>121</v>
      </c>
      <c r="DH125" s="918"/>
      <c r="DI125" s="918"/>
      <c r="DJ125" s="918"/>
      <c r="DK125" s="918"/>
      <c r="DL125" s="918" t="s">
        <v>121</v>
      </c>
      <c r="DM125" s="918"/>
      <c r="DN125" s="918"/>
      <c r="DO125" s="918"/>
      <c r="DP125" s="918"/>
      <c r="DQ125" s="918" t="s">
        <v>121</v>
      </c>
      <c r="DR125" s="918"/>
      <c r="DS125" s="918"/>
      <c r="DT125" s="918"/>
      <c r="DU125" s="918"/>
      <c r="DV125" s="919" t="s">
        <v>121</v>
      </c>
      <c r="DW125" s="919"/>
      <c r="DX125" s="919"/>
      <c r="DY125" s="919"/>
      <c r="DZ125" s="920"/>
    </row>
    <row r="126" spans="1:130" s="212" customFormat="1" ht="26.5" customHeight="1" thickBot="1">
      <c r="A126" s="1044"/>
      <c r="B126" s="936"/>
      <c r="C126" s="909" t="s">
        <v>442</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121</v>
      </c>
      <c r="AB126" s="946"/>
      <c r="AC126" s="946"/>
      <c r="AD126" s="946"/>
      <c r="AE126" s="947"/>
      <c r="AF126" s="948" t="s">
        <v>121</v>
      </c>
      <c r="AG126" s="946"/>
      <c r="AH126" s="946"/>
      <c r="AI126" s="946"/>
      <c r="AJ126" s="947"/>
      <c r="AK126" s="948" t="s">
        <v>121</v>
      </c>
      <c r="AL126" s="946"/>
      <c r="AM126" s="946"/>
      <c r="AN126" s="946"/>
      <c r="AO126" s="947"/>
      <c r="AP126" s="949" t="s">
        <v>121</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454</v>
      </c>
      <c r="CQ126" s="910"/>
      <c r="CR126" s="910"/>
      <c r="CS126" s="910"/>
      <c r="CT126" s="910"/>
      <c r="CU126" s="910"/>
      <c r="CV126" s="910"/>
      <c r="CW126" s="910"/>
      <c r="CX126" s="910"/>
      <c r="CY126" s="910"/>
      <c r="CZ126" s="910"/>
      <c r="DA126" s="910"/>
      <c r="DB126" s="910"/>
      <c r="DC126" s="910"/>
      <c r="DD126" s="910"/>
      <c r="DE126" s="910"/>
      <c r="DF126" s="911"/>
      <c r="DG126" s="912" t="s">
        <v>121</v>
      </c>
      <c r="DH126" s="913"/>
      <c r="DI126" s="913"/>
      <c r="DJ126" s="913"/>
      <c r="DK126" s="913"/>
      <c r="DL126" s="913" t="s">
        <v>121</v>
      </c>
      <c r="DM126" s="913"/>
      <c r="DN126" s="913"/>
      <c r="DO126" s="913"/>
      <c r="DP126" s="913"/>
      <c r="DQ126" s="913" t="s">
        <v>121</v>
      </c>
      <c r="DR126" s="913"/>
      <c r="DS126" s="913"/>
      <c r="DT126" s="913"/>
      <c r="DU126" s="913"/>
      <c r="DV126" s="914" t="s">
        <v>121</v>
      </c>
      <c r="DW126" s="914"/>
      <c r="DX126" s="914"/>
      <c r="DY126" s="914"/>
      <c r="DZ126" s="915"/>
    </row>
    <row r="127" spans="1:130" s="212" customFormat="1" ht="26.5" customHeight="1">
      <c r="A127" s="1045"/>
      <c r="B127" s="938"/>
      <c r="C127" s="960" t="s">
        <v>455</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121</v>
      </c>
      <c r="AB127" s="946"/>
      <c r="AC127" s="946"/>
      <c r="AD127" s="946"/>
      <c r="AE127" s="947"/>
      <c r="AF127" s="948" t="s">
        <v>121</v>
      </c>
      <c r="AG127" s="946"/>
      <c r="AH127" s="946"/>
      <c r="AI127" s="946"/>
      <c r="AJ127" s="947"/>
      <c r="AK127" s="948" t="s">
        <v>121</v>
      </c>
      <c r="AL127" s="946"/>
      <c r="AM127" s="946"/>
      <c r="AN127" s="946"/>
      <c r="AO127" s="947"/>
      <c r="AP127" s="949" t="s">
        <v>121</v>
      </c>
      <c r="AQ127" s="950"/>
      <c r="AR127" s="950"/>
      <c r="AS127" s="950"/>
      <c r="AT127" s="951"/>
      <c r="AU127" s="214"/>
      <c r="AV127" s="214"/>
      <c r="AW127" s="214"/>
      <c r="AX127" s="1018" t="s">
        <v>456</v>
      </c>
      <c r="AY127" s="1019"/>
      <c r="AZ127" s="1019"/>
      <c r="BA127" s="1019"/>
      <c r="BB127" s="1019"/>
      <c r="BC127" s="1019"/>
      <c r="BD127" s="1019"/>
      <c r="BE127" s="1020"/>
      <c r="BF127" s="1021" t="s">
        <v>457</v>
      </c>
      <c r="BG127" s="1019"/>
      <c r="BH127" s="1019"/>
      <c r="BI127" s="1019"/>
      <c r="BJ127" s="1019"/>
      <c r="BK127" s="1019"/>
      <c r="BL127" s="1020"/>
      <c r="BM127" s="1021" t="s">
        <v>458</v>
      </c>
      <c r="BN127" s="1019"/>
      <c r="BO127" s="1019"/>
      <c r="BP127" s="1019"/>
      <c r="BQ127" s="1019"/>
      <c r="BR127" s="1019"/>
      <c r="BS127" s="1020"/>
      <c r="BT127" s="1021" t="s">
        <v>459</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460</v>
      </c>
      <c r="CQ127" s="910"/>
      <c r="CR127" s="910"/>
      <c r="CS127" s="910"/>
      <c r="CT127" s="910"/>
      <c r="CU127" s="910"/>
      <c r="CV127" s="910"/>
      <c r="CW127" s="910"/>
      <c r="CX127" s="910"/>
      <c r="CY127" s="910"/>
      <c r="CZ127" s="910"/>
      <c r="DA127" s="910"/>
      <c r="DB127" s="910"/>
      <c r="DC127" s="910"/>
      <c r="DD127" s="910"/>
      <c r="DE127" s="910"/>
      <c r="DF127" s="911"/>
      <c r="DG127" s="912" t="s">
        <v>121</v>
      </c>
      <c r="DH127" s="913"/>
      <c r="DI127" s="913"/>
      <c r="DJ127" s="913"/>
      <c r="DK127" s="913"/>
      <c r="DL127" s="913" t="s">
        <v>121</v>
      </c>
      <c r="DM127" s="913"/>
      <c r="DN127" s="913"/>
      <c r="DO127" s="913"/>
      <c r="DP127" s="913"/>
      <c r="DQ127" s="913" t="s">
        <v>121</v>
      </c>
      <c r="DR127" s="913"/>
      <c r="DS127" s="913"/>
      <c r="DT127" s="913"/>
      <c r="DU127" s="913"/>
      <c r="DV127" s="914" t="s">
        <v>121</v>
      </c>
      <c r="DW127" s="914"/>
      <c r="DX127" s="914"/>
      <c r="DY127" s="914"/>
      <c r="DZ127" s="915"/>
    </row>
    <row r="128" spans="1:130" s="212" customFormat="1" ht="26.5" customHeight="1" thickBot="1">
      <c r="A128" s="1028" t="s">
        <v>461</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462</v>
      </c>
      <c r="X128" s="1030"/>
      <c r="Y128" s="1030"/>
      <c r="Z128" s="1031"/>
      <c r="AA128" s="1032">
        <v>441</v>
      </c>
      <c r="AB128" s="1033"/>
      <c r="AC128" s="1033"/>
      <c r="AD128" s="1033"/>
      <c r="AE128" s="1034"/>
      <c r="AF128" s="1035">
        <v>441</v>
      </c>
      <c r="AG128" s="1033"/>
      <c r="AH128" s="1033"/>
      <c r="AI128" s="1033"/>
      <c r="AJ128" s="1034"/>
      <c r="AK128" s="1035">
        <v>441</v>
      </c>
      <c r="AL128" s="1033"/>
      <c r="AM128" s="1033"/>
      <c r="AN128" s="1033"/>
      <c r="AO128" s="1034"/>
      <c r="AP128" s="1036"/>
      <c r="AQ128" s="1037"/>
      <c r="AR128" s="1037"/>
      <c r="AS128" s="1037"/>
      <c r="AT128" s="1038"/>
      <c r="AU128" s="214"/>
      <c r="AV128" s="214"/>
      <c r="AW128" s="214"/>
      <c r="AX128" s="883" t="s">
        <v>463</v>
      </c>
      <c r="AY128" s="884"/>
      <c r="AZ128" s="884"/>
      <c r="BA128" s="884"/>
      <c r="BB128" s="884"/>
      <c r="BC128" s="884"/>
      <c r="BD128" s="884"/>
      <c r="BE128" s="885"/>
      <c r="BF128" s="1039" t="s">
        <v>121</v>
      </c>
      <c r="BG128" s="1040"/>
      <c r="BH128" s="1040"/>
      <c r="BI128" s="1040"/>
      <c r="BJ128" s="1040"/>
      <c r="BK128" s="1040"/>
      <c r="BL128" s="1041"/>
      <c r="BM128" s="1039">
        <v>13.88</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464</v>
      </c>
      <c r="CQ128" s="713"/>
      <c r="CR128" s="713"/>
      <c r="CS128" s="713"/>
      <c r="CT128" s="713"/>
      <c r="CU128" s="713"/>
      <c r="CV128" s="713"/>
      <c r="CW128" s="713"/>
      <c r="CX128" s="713"/>
      <c r="CY128" s="713"/>
      <c r="CZ128" s="713"/>
      <c r="DA128" s="713"/>
      <c r="DB128" s="713"/>
      <c r="DC128" s="713"/>
      <c r="DD128" s="713"/>
      <c r="DE128" s="713"/>
      <c r="DF128" s="1023"/>
      <c r="DG128" s="1024" t="s">
        <v>121</v>
      </c>
      <c r="DH128" s="1025"/>
      <c r="DI128" s="1025"/>
      <c r="DJ128" s="1025"/>
      <c r="DK128" s="1025"/>
      <c r="DL128" s="1025" t="s">
        <v>121</v>
      </c>
      <c r="DM128" s="1025"/>
      <c r="DN128" s="1025"/>
      <c r="DO128" s="1025"/>
      <c r="DP128" s="1025"/>
      <c r="DQ128" s="1025" t="s">
        <v>121</v>
      </c>
      <c r="DR128" s="1025"/>
      <c r="DS128" s="1025"/>
      <c r="DT128" s="1025"/>
      <c r="DU128" s="1025"/>
      <c r="DV128" s="1026" t="s">
        <v>121</v>
      </c>
      <c r="DW128" s="1026"/>
      <c r="DX128" s="1026"/>
      <c r="DY128" s="1026"/>
      <c r="DZ128" s="1027"/>
    </row>
    <row r="129" spans="1:131" s="212" customFormat="1" ht="26.5" customHeight="1">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465</v>
      </c>
      <c r="X129" s="1058"/>
      <c r="Y129" s="1058"/>
      <c r="Z129" s="1059"/>
      <c r="AA129" s="945">
        <v>7144827</v>
      </c>
      <c r="AB129" s="946"/>
      <c r="AC129" s="946"/>
      <c r="AD129" s="946"/>
      <c r="AE129" s="947"/>
      <c r="AF129" s="948">
        <v>7295508</v>
      </c>
      <c r="AG129" s="946"/>
      <c r="AH129" s="946"/>
      <c r="AI129" s="946"/>
      <c r="AJ129" s="947"/>
      <c r="AK129" s="948">
        <v>7531569</v>
      </c>
      <c r="AL129" s="946"/>
      <c r="AM129" s="946"/>
      <c r="AN129" s="946"/>
      <c r="AO129" s="947"/>
      <c r="AP129" s="1060"/>
      <c r="AQ129" s="1061"/>
      <c r="AR129" s="1061"/>
      <c r="AS129" s="1061"/>
      <c r="AT129" s="1062"/>
      <c r="AU129" s="215"/>
      <c r="AV129" s="215"/>
      <c r="AW129" s="215"/>
      <c r="AX129" s="1052" t="s">
        <v>466</v>
      </c>
      <c r="AY129" s="910"/>
      <c r="AZ129" s="910"/>
      <c r="BA129" s="910"/>
      <c r="BB129" s="910"/>
      <c r="BC129" s="910"/>
      <c r="BD129" s="910"/>
      <c r="BE129" s="911"/>
      <c r="BF129" s="1053" t="s">
        <v>121</v>
      </c>
      <c r="BG129" s="1054"/>
      <c r="BH129" s="1054"/>
      <c r="BI129" s="1054"/>
      <c r="BJ129" s="1054"/>
      <c r="BK129" s="1054"/>
      <c r="BL129" s="1055"/>
      <c r="BM129" s="1053">
        <v>18.88</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5" customHeight="1">
      <c r="A130" s="921" t="s">
        <v>467</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468</v>
      </c>
      <c r="X130" s="1058"/>
      <c r="Y130" s="1058"/>
      <c r="Z130" s="1059"/>
      <c r="AA130" s="945">
        <v>783256</v>
      </c>
      <c r="AB130" s="946"/>
      <c r="AC130" s="946"/>
      <c r="AD130" s="946"/>
      <c r="AE130" s="947"/>
      <c r="AF130" s="948">
        <v>759881</v>
      </c>
      <c r="AG130" s="946"/>
      <c r="AH130" s="946"/>
      <c r="AI130" s="946"/>
      <c r="AJ130" s="947"/>
      <c r="AK130" s="948">
        <v>754424</v>
      </c>
      <c r="AL130" s="946"/>
      <c r="AM130" s="946"/>
      <c r="AN130" s="946"/>
      <c r="AO130" s="947"/>
      <c r="AP130" s="1060"/>
      <c r="AQ130" s="1061"/>
      <c r="AR130" s="1061"/>
      <c r="AS130" s="1061"/>
      <c r="AT130" s="1062"/>
      <c r="AU130" s="215"/>
      <c r="AV130" s="215"/>
      <c r="AW130" s="215"/>
      <c r="AX130" s="1052" t="s">
        <v>469</v>
      </c>
      <c r="AY130" s="910"/>
      <c r="AZ130" s="910"/>
      <c r="BA130" s="910"/>
      <c r="BB130" s="910"/>
      <c r="BC130" s="910"/>
      <c r="BD130" s="910"/>
      <c r="BE130" s="911"/>
      <c r="BF130" s="1088">
        <v>9.8000000000000007</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5" customHeight="1" thickBot="1">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470</v>
      </c>
      <c r="X131" s="1095"/>
      <c r="Y131" s="1095"/>
      <c r="Z131" s="1096"/>
      <c r="AA131" s="991">
        <v>6361571</v>
      </c>
      <c r="AB131" s="973"/>
      <c r="AC131" s="973"/>
      <c r="AD131" s="973"/>
      <c r="AE131" s="974"/>
      <c r="AF131" s="972">
        <v>6535627</v>
      </c>
      <c r="AG131" s="973"/>
      <c r="AH131" s="973"/>
      <c r="AI131" s="973"/>
      <c r="AJ131" s="974"/>
      <c r="AK131" s="972">
        <v>6777145</v>
      </c>
      <c r="AL131" s="973"/>
      <c r="AM131" s="973"/>
      <c r="AN131" s="973"/>
      <c r="AO131" s="974"/>
      <c r="AP131" s="1097"/>
      <c r="AQ131" s="1098"/>
      <c r="AR131" s="1098"/>
      <c r="AS131" s="1098"/>
      <c r="AT131" s="1099"/>
      <c r="AU131" s="215"/>
      <c r="AV131" s="215"/>
      <c r="AW131" s="215"/>
      <c r="AX131" s="1070" t="s">
        <v>471</v>
      </c>
      <c r="AY131" s="713"/>
      <c r="AZ131" s="713"/>
      <c r="BA131" s="713"/>
      <c r="BB131" s="713"/>
      <c r="BC131" s="713"/>
      <c r="BD131" s="713"/>
      <c r="BE131" s="1023"/>
      <c r="BF131" s="1071">
        <v>71.3</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5" customHeight="1">
      <c r="A132" s="1077" t="s">
        <v>472</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473</v>
      </c>
      <c r="W132" s="1081"/>
      <c r="X132" s="1081"/>
      <c r="Y132" s="1081"/>
      <c r="Z132" s="1082"/>
      <c r="AA132" s="1083">
        <v>10.391348300000001</v>
      </c>
      <c r="AB132" s="1084"/>
      <c r="AC132" s="1084"/>
      <c r="AD132" s="1084"/>
      <c r="AE132" s="1085"/>
      <c r="AF132" s="1086">
        <v>9.6714515680000002</v>
      </c>
      <c r="AG132" s="1084"/>
      <c r="AH132" s="1084"/>
      <c r="AI132" s="1084"/>
      <c r="AJ132" s="1085"/>
      <c r="AK132" s="1086">
        <v>9.4104228259999996</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5" customHeight="1" thickBot="1">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474</v>
      </c>
      <c r="W133" s="1064"/>
      <c r="X133" s="1064"/>
      <c r="Y133" s="1064"/>
      <c r="Z133" s="1065"/>
      <c r="AA133" s="1066">
        <v>9.4</v>
      </c>
      <c r="AB133" s="1067"/>
      <c r="AC133" s="1067"/>
      <c r="AD133" s="1067"/>
      <c r="AE133" s="1068"/>
      <c r="AF133" s="1066">
        <v>9.6</v>
      </c>
      <c r="AG133" s="1067"/>
      <c r="AH133" s="1067"/>
      <c r="AI133" s="1067"/>
      <c r="AJ133" s="1068"/>
      <c r="AK133" s="1066">
        <v>9.8000000000000007</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BjCjVMU1Tv9926Fz5VIHfFjf3NyUqtOpWFcBNBZjOGeAfr8VHj4CzHwIZXFk/lhWuUfppBhwL4W5+C8RZ6C/xg==" saltValue="m6Qdwq/5celbm9bvfxlFV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75" customHeight="1" zeroHeight="1"/>
  <cols>
    <col min="1" max="120" width="2.7265625" style="242" customWidth="1"/>
    <col min="121" max="121" width="0" style="241" hidden="1" customWidth="1"/>
    <col min="122" max="16384" width="9" style="241" hidden="1"/>
  </cols>
  <sheetData>
    <row r="1" spans="1:120" ht="13">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241"/>
    </row>
    <row r="17" spans="119:120" ht="13">
      <c r="DP17" s="241"/>
    </row>
    <row r="18" spans="119:120" ht="13"/>
    <row r="19" spans="119:120" ht="13"/>
    <row r="20" spans="119:120" ht="13">
      <c r="DO20" s="241"/>
      <c r="DP20" s="241"/>
    </row>
    <row r="21" spans="119:120" ht="13">
      <c r="DP21" s="241"/>
    </row>
    <row r="22" spans="119:120" ht="13"/>
    <row r="23" spans="119:120" ht="13">
      <c r="DO23" s="241"/>
      <c r="DP23" s="241"/>
    </row>
    <row r="24" spans="119:120" ht="13">
      <c r="DP24" s="241"/>
    </row>
    <row r="25" spans="119:120" ht="13">
      <c r="DP25" s="241"/>
    </row>
    <row r="26" spans="119:120" ht="13">
      <c r="DO26" s="241"/>
      <c r="DP26" s="241"/>
    </row>
    <row r="27" spans="119:120" ht="13"/>
    <row r="28" spans="119:120" ht="13">
      <c r="DO28" s="241"/>
      <c r="DP28" s="241"/>
    </row>
    <row r="29" spans="119:120" ht="13">
      <c r="DP29" s="241"/>
    </row>
    <row r="30" spans="119:120" ht="13"/>
    <row r="31" spans="119:120" ht="13">
      <c r="DO31" s="241"/>
      <c r="DP31" s="241"/>
    </row>
    <row r="32" spans="119:120" ht="13"/>
    <row r="33" spans="98:120" ht="13">
      <c r="DO33" s="241"/>
      <c r="DP33" s="241"/>
    </row>
    <row r="34" spans="98:120" ht="13">
      <c r="DM34" s="241"/>
    </row>
    <row r="35" spans="98:120" ht="13">
      <c r="CT35" s="241"/>
      <c r="CU35" s="241"/>
      <c r="CV35" s="241"/>
      <c r="CY35" s="241"/>
      <c r="CZ35" s="241"/>
      <c r="DA35" s="241"/>
      <c r="DD35" s="241"/>
      <c r="DE35" s="241"/>
      <c r="DF35" s="241"/>
      <c r="DI35" s="241"/>
      <c r="DJ35" s="241"/>
      <c r="DK35" s="241"/>
      <c r="DM35" s="241"/>
      <c r="DN35" s="241"/>
      <c r="DO35" s="241"/>
      <c r="DP35" s="241"/>
    </row>
    <row r="36" spans="98:120" ht="13"/>
    <row r="37" spans="98:120" ht="13">
      <c r="CW37" s="241"/>
      <c r="DB37" s="241"/>
      <c r="DG37" s="241"/>
      <c r="DL37" s="241"/>
      <c r="DP37" s="241"/>
    </row>
    <row r="38" spans="98:120" ht="13">
      <c r="CT38" s="241"/>
      <c r="CU38" s="241"/>
      <c r="CV38" s="241"/>
      <c r="CW38" s="241"/>
      <c r="CY38" s="241"/>
      <c r="CZ38" s="241"/>
      <c r="DA38" s="241"/>
      <c r="DB38" s="241"/>
      <c r="DD38" s="241"/>
      <c r="DE38" s="241"/>
      <c r="DF38" s="241"/>
      <c r="DG38" s="241"/>
      <c r="DI38" s="241"/>
      <c r="DJ38" s="241"/>
      <c r="DK38" s="241"/>
      <c r="DL38" s="241"/>
      <c r="DN38" s="241"/>
      <c r="DO38" s="241"/>
      <c r="DP38" s="241"/>
    </row>
    <row r="39" spans="98:120" ht="13"/>
    <row r="40" spans="98:120" ht="13"/>
    <row r="41" spans="98:120" ht="13"/>
    <row r="42" spans="98:120" ht="13"/>
    <row r="43" spans="98:120" ht="13"/>
    <row r="44" spans="98:120" ht="13"/>
    <row r="45" spans="98:120" ht="13"/>
    <row r="46" spans="98:120" ht="13"/>
    <row r="47" spans="98:120" ht="13"/>
    <row r="48" spans="98:120" ht="13"/>
    <row r="49" spans="22:120" ht="13">
      <c r="DN49" s="241"/>
      <c r="DO49" s="241"/>
      <c r="DP49" s="241"/>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241"/>
      <c r="CS63" s="241"/>
      <c r="CX63" s="241"/>
      <c r="DC63" s="241"/>
      <c r="DH63" s="241"/>
    </row>
    <row r="64" spans="22:120" ht="13">
      <c r="V64" s="241"/>
    </row>
    <row r="65" spans="15:120" ht="13">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c r="Q66" s="241"/>
      <c r="S66" s="241"/>
      <c r="U66" s="241"/>
      <c r="DM66" s="241"/>
    </row>
    <row r="67" spans="15:120" ht="13">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row r="69" spans="15:120" ht="13"/>
    <row r="70" spans="15:120" ht="13"/>
    <row r="71" spans="15:120" ht="13"/>
    <row r="72" spans="15:120" ht="13">
      <c r="DP72" s="241"/>
    </row>
    <row r="73" spans="15:120" ht="13">
      <c r="DP73" s="241"/>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241"/>
      <c r="CX96" s="241"/>
      <c r="DC96" s="241"/>
      <c r="DH96" s="241"/>
    </row>
    <row r="97" spans="24:120" ht="13">
      <c r="CS97" s="241"/>
      <c r="CX97" s="241"/>
      <c r="DC97" s="241"/>
      <c r="DH97" s="241"/>
      <c r="DP97" s="242" t="s">
        <v>475</v>
      </c>
    </row>
    <row r="98" spans="24:120" ht="13" hidden="1">
      <c r="CS98" s="241"/>
      <c r="CX98" s="241"/>
      <c r="DC98" s="241"/>
      <c r="DH98" s="241"/>
    </row>
    <row r="99" spans="24:120" ht="13"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t="13" hidden="1">
      <c r="CT103" s="241"/>
      <c r="CV103" s="241"/>
      <c r="CW103" s="241"/>
      <c r="CY103" s="241"/>
      <c r="DA103" s="241"/>
      <c r="DB103" s="241"/>
      <c r="DD103" s="241"/>
      <c r="DF103" s="241"/>
      <c r="DG103" s="241"/>
      <c r="DI103" s="241"/>
      <c r="DK103" s="241"/>
      <c r="DL103" s="241"/>
      <c r="DM103" s="241"/>
      <c r="DN103" s="241"/>
      <c r="DO103" s="241"/>
      <c r="DP103" s="241"/>
    </row>
    <row r="104" spans="24:120" ht="13" hidden="1">
      <c r="CV104" s="241"/>
      <c r="CW104" s="241"/>
      <c r="DA104" s="241"/>
      <c r="DB104" s="241"/>
      <c r="DF104" s="241"/>
      <c r="DG104" s="241"/>
      <c r="DK104" s="241"/>
      <c r="DL104" s="241"/>
      <c r="DN104" s="241"/>
      <c r="DO104" s="241"/>
      <c r="DP104" s="241"/>
    </row>
    <row r="105" spans="24:120" ht="12.75" hidden="1" customHeight="1"/>
  </sheetData>
  <sheetProtection algorithmName="SHA-512" hashValue="ea0yHLVKRYW4xW+D4HKcuZNFoVKc+wVC+NUceJYkgaS1QclhJv1+LP2Jy06q6Zm/TnJzetsnn1ilHUQOIJRsNg==" saltValue="pf/w2O0oq0yNE/ZEFNE1t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75" customHeight="1" zeroHeight="1"/>
  <cols>
    <col min="1" max="116" width="2.6328125" style="242" customWidth="1"/>
    <col min="117" max="16384" width="9" style="241" hidden="1"/>
  </cols>
  <sheetData>
    <row r="1" spans="2:116" ht="13">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row r="3" spans="2:116" ht="13"/>
    <row r="4" spans="2:116" ht="13">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row r="7" spans="2:116" ht="13"/>
    <row r="8" spans="2:116" ht="13"/>
    <row r="9" spans="2:116" ht="13"/>
    <row r="10" spans="2:116" ht="13"/>
    <row r="11" spans="2:116" ht="13"/>
    <row r="12" spans="2:116" ht="13"/>
    <row r="13" spans="2:116" ht="13"/>
    <row r="14" spans="2:116" ht="13"/>
    <row r="15" spans="2:116" ht="13"/>
    <row r="16" spans="2:116" ht="13"/>
    <row r="17" spans="9:116" ht="13"/>
    <row r="18" spans="9:116" ht="13">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row r="20" spans="9:116" ht="13"/>
    <row r="21" spans="9:116" ht="13">
      <c r="DL21" s="241"/>
    </row>
    <row r="22" spans="9:116" ht="13">
      <c r="DI22" s="241"/>
      <c r="DJ22" s="241"/>
      <c r="DK22" s="241"/>
      <c r="DL22" s="241"/>
    </row>
    <row r="23" spans="9:116" ht="13">
      <c r="CY23" s="241"/>
      <c r="CZ23" s="241"/>
      <c r="DA23" s="241"/>
      <c r="DB23" s="241"/>
      <c r="DC23" s="241"/>
      <c r="DD23" s="241"/>
      <c r="DE23" s="241"/>
      <c r="DF23" s="241"/>
      <c r="DG23" s="241"/>
      <c r="DH23" s="241"/>
      <c r="DI23" s="241"/>
      <c r="DJ23" s="241"/>
      <c r="DK23" s="241"/>
      <c r="DL23" s="241"/>
    </row>
    <row r="24" spans="9:116" ht="13"/>
    <row r="25" spans="9:116" ht="13"/>
    <row r="26" spans="9:116" ht="13"/>
    <row r="27" spans="9:116" ht="13"/>
    <row r="28" spans="9:116" ht="13"/>
    <row r="29" spans="9:116" ht="13"/>
    <row r="30" spans="9:116" ht="13"/>
    <row r="31" spans="9:116" ht="13"/>
    <row r="32" spans="9:116" ht="13"/>
    <row r="33" spans="15:116" ht="13"/>
    <row r="34" spans="15:116" ht="13"/>
    <row r="35" spans="15:116" ht="13">
      <c r="CZ35" s="241"/>
      <c r="DA35" s="241"/>
      <c r="DB35" s="241"/>
      <c r="DC35" s="241"/>
      <c r="DD35" s="241"/>
      <c r="DE35" s="241"/>
      <c r="DF35" s="241"/>
      <c r="DG35" s="241"/>
      <c r="DH35" s="241"/>
      <c r="DI35" s="241"/>
      <c r="DJ35" s="241"/>
      <c r="DK35" s="241"/>
      <c r="DL35" s="241"/>
    </row>
    <row r="36" spans="15:116" ht="13"/>
    <row r="37" spans="15:116" ht="13">
      <c r="DL37" s="241"/>
    </row>
    <row r="38" spans="15:116" ht="13">
      <c r="DI38" s="241"/>
      <c r="DJ38" s="241"/>
      <c r="DK38" s="241"/>
      <c r="DL38" s="241"/>
    </row>
    <row r="39" spans="15:116" ht="13"/>
    <row r="40" spans="15:116" ht="13"/>
    <row r="41" spans="15:116" ht="13"/>
    <row r="42" spans="15:116" ht="13"/>
    <row r="43" spans="15:116" ht="13">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c r="DL44" s="241"/>
    </row>
    <row r="45" spans="15:116" ht="13"/>
    <row r="46" spans="15:116" ht="13">
      <c r="DA46" s="241"/>
      <c r="DB46" s="241"/>
      <c r="DC46" s="241"/>
      <c r="DD46" s="241"/>
      <c r="DE46" s="241"/>
      <c r="DF46" s="241"/>
      <c r="DG46" s="241"/>
      <c r="DH46" s="241"/>
      <c r="DI46" s="241"/>
      <c r="DJ46" s="241"/>
      <c r="DK46" s="241"/>
      <c r="DL46" s="241"/>
    </row>
    <row r="47" spans="15:116" ht="13"/>
    <row r="48" spans="15:116" ht="13"/>
    <row r="49" spans="104:116" ht="13"/>
    <row r="50" spans="104:116" ht="13">
      <c r="CZ50" s="241"/>
      <c r="DA50" s="241"/>
      <c r="DB50" s="241"/>
      <c r="DC50" s="241"/>
      <c r="DD50" s="241"/>
      <c r="DE50" s="241"/>
      <c r="DF50" s="241"/>
      <c r="DG50" s="241"/>
      <c r="DH50" s="241"/>
      <c r="DI50" s="241"/>
      <c r="DJ50" s="241"/>
      <c r="DK50" s="241"/>
      <c r="DL50" s="241"/>
    </row>
    <row r="51" spans="104:116" ht="13"/>
    <row r="52" spans="104:116" ht="13"/>
    <row r="53" spans="104:116" ht="13">
      <c r="DL53" s="241"/>
    </row>
    <row r="54" spans="104:116" ht="13"/>
    <row r="55" spans="104:116" ht="13"/>
    <row r="56" spans="104:116" ht="13"/>
    <row r="57" spans="104:116" ht="13"/>
    <row r="58" spans="104:116" ht="13"/>
    <row r="59" spans="104:116" ht="13"/>
    <row r="60" spans="104:116" ht="13"/>
    <row r="61" spans="104:116" ht="13"/>
    <row r="62" spans="104:116" ht="13"/>
    <row r="63" spans="104:116" ht="13"/>
    <row r="64" spans="104:116" ht="13"/>
    <row r="65" spans="107:116" ht="13"/>
    <row r="66" spans="107:116" ht="13"/>
    <row r="67" spans="107:116" ht="13">
      <c r="DC67" s="241"/>
      <c r="DD67" s="241"/>
      <c r="DE67" s="241"/>
      <c r="DF67" s="241"/>
      <c r="DG67" s="241"/>
      <c r="DH67" s="241"/>
      <c r="DI67" s="241"/>
      <c r="DJ67" s="241"/>
      <c r="DK67" s="241"/>
      <c r="DL67" s="241"/>
    </row>
    <row r="68" spans="107:116" ht="13"/>
    <row r="69" spans="107:116" ht="13"/>
    <row r="70" spans="107:116" ht="13"/>
    <row r="71" spans="107:116" ht="13"/>
    <row r="72" spans="107:116" ht="13"/>
    <row r="73" spans="107:116" ht="13"/>
    <row r="74" spans="107:116" ht="13"/>
    <row r="75" spans="107:116" ht="13"/>
    <row r="76" spans="107:116" ht="13"/>
    <row r="77" spans="107:116" ht="13"/>
    <row r="78" spans="107:116" ht="13"/>
    <row r="79" spans="107:116" ht="13"/>
    <row r="80" spans="107:116" ht="13"/>
    <row r="81" ht="13"/>
    <row r="82" ht="13"/>
    <row r="83" ht="13"/>
    <row r="84" ht="13"/>
    <row r="85" ht="13"/>
    <row r="86" ht="13"/>
    <row r="87" ht="13"/>
    <row r="88" ht="13"/>
    <row r="89" ht="13"/>
  </sheetData>
  <sheetProtection algorithmName="SHA-512" hashValue="6vNrAAccer+Sec5Rry6za7iyHIKNiVuI9R9ge8f5w+57fDwHOtkETmu7uSMWOshdN29RyxYlAJ1oLxLUfYMk2A==" saltValue="Tg9JoCBzBuUzJ3Eu6Fx6QQ=="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75" customHeight="1" zeroHeight="1"/>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c r="AS1" s="243"/>
      <c r="AT1" s="243"/>
    </row>
    <row r="2" spans="1:46" ht="13">
      <c r="AS2" s="243"/>
      <c r="AT2" s="243"/>
    </row>
    <row r="3" spans="1:46" ht="13">
      <c r="AS3" s="243"/>
      <c r="AT3" s="243"/>
    </row>
    <row r="4" spans="1:46" ht="13">
      <c r="AS4" s="243"/>
      <c r="AT4" s="243"/>
    </row>
    <row r="5" spans="1:46" ht="16.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c r="A6" s="247"/>
      <c r="AK6" s="248" t="s">
        <v>477</v>
      </c>
      <c r="AL6" s="248"/>
      <c r="AM6" s="248"/>
      <c r="AN6" s="248"/>
    </row>
    <row r="7" spans="1:46" ht="13.75" customHeight="1">
      <c r="A7" s="247"/>
      <c r="AK7" s="250"/>
      <c r="AL7" s="251"/>
      <c r="AM7" s="251"/>
      <c r="AN7" s="252"/>
      <c r="AO7" s="1101" t="s">
        <v>478</v>
      </c>
      <c r="AP7" s="253"/>
      <c r="AQ7" s="254" t="s">
        <v>479</v>
      </c>
      <c r="AR7" s="255"/>
    </row>
    <row r="8" spans="1:46" ht="13">
      <c r="A8" s="247"/>
      <c r="AK8" s="256"/>
      <c r="AL8" s="257"/>
      <c r="AM8" s="257"/>
      <c r="AN8" s="258"/>
      <c r="AO8" s="1102"/>
      <c r="AP8" s="259" t="s">
        <v>480</v>
      </c>
      <c r="AQ8" s="260" t="s">
        <v>481</v>
      </c>
      <c r="AR8" s="261" t="s">
        <v>482</v>
      </c>
    </row>
    <row r="9" spans="1:46" ht="13">
      <c r="A9" s="247"/>
      <c r="AK9" s="1103" t="s">
        <v>483</v>
      </c>
      <c r="AL9" s="1104"/>
      <c r="AM9" s="1104"/>
      <c r="AN9" s="1105"/>
      <c r="AO9" s="262">
        <v>2234246</v>
      </c>
      <c r="AP9" s="262">
        <v>73994</v>
      </c>
      <c r="AQ9" s="263">
        <v>72090</v>
      </c>
      <c r="AR9" s="264">
        <v>2.6</v>
      </c>
    </row>
    <row r="10" spans="1:46" ht="13.75" customHeight="1">
      <c r="A10" s="247"/>
      <c r="AK10" s="1103" t="s">
        <v>484</v>
      </c>
      <c r="AL10" s="1104"/>
      <c r="AM10" s="1104"/>
      <c r="AN10" s="1105"/>
      <c r="AO10" s="265">
        <v>480744</v>
      </c>
      <c r="AP10" s="265">
        <v>15921</v>
      </c>
      <c r="AQ10" s="266">
        <v>9072</v>
      </c>
      <c r="AR10" s="267">
        <v>75.5</v>
      </c>
    </row>
    <row r="11" spans="1:46" ht="13.75" customHeight="1">
      <c r="A11" s="247"/>
      <c r="AK11" s="1103" t="s">
        <v>485</v>
      </c>
      <c r="AL11" s="1104"/>
      <c r="AM11" s="1104"/>
      <c r="AN11" s="1105"/>
      <c r="AO11" s="265">
        <v>31788</v>
      </c>
      <c r="AP11" s="265">
        <v>1053</v>
      </c>
      <c r="AQ11" s="266">
        <v>383</v>
      </c>
      <c r="AR11" s="267">
        <v>174.9</v>
      </c>
    </row>
    <row r="12" spans="1:46" ht="13.75" customHeight="1">
      <c r="A12" s="247"/>
      <c r="AK12" s="1103" t="s">
        <v>486</v>
      </c>
      <c r="AL12" s="1104"/>
      <c r="AM12" s="1104"/>
      <c r="AN12" s="1105"/>
      <c r="AO12" s="265" t="s">
        <v>487</v>
      </c>
      <c r="AP12" s="265" t="s">
        <v>487</v>
      </c>
      <c r="AQ12" s="266">
        <v>26</v>
      </c>
      <c r="AR12" s="267" t="s">
        <v>487</v>
      </c>
    </row>
    <row r="13" spans="1:46" ht="13.75" customHeight="1">
      <c r="A13" s="247"/>
      <c r="AK13" s="1103" t="s">
        <v>488</v>
      </c>
      <c r="AL13" s="1104"/>
      <c r="AM13" s="1104"/>
      <c r="AN13" s="1105"/>
      <c r="AO13" s="265">
        <v>95810</v>
      </c>
      <c r="AP13" s="265">
        <v>3173</v>
      </c>
      <c r="AQ13" s="266">
        <v>2732</v>
      </c>
      <c r="AR13" s="267">
        <v>16.100000000000001</v>
      </c>
    </row>
    <row r="14" spans="1:46" ht="13.75" customHeight="1">
      <c r="A14" s="247"/>
      <c r="AK14" s="1103" t="s">
        <v>489</v>
      </c>
      <c r="AL14" s="1104"/>
      <c r="AM14" s="1104"/>
      <c r="AN14" s="1105"/>
      <c r="AO14" s="265">
        <v>34488</v>
      </c>
      <c r="AP14" s="265">
        <v>1142</v>
      </c>
      <c r="AQ14" s="266">
        <v>1315</v>
      </c>
      <c r="AR14" s="267">
        <v>-13.2</v>
      </c>
    </row>
    <row r="15" spans="1:46" ht="13.75" customHeight="1">
      <c r="A15" s="247"/>
      <c r="AK15" s="1106" t="s">
        <v>490</v>
      </c>
      <c r="AL15" s="1107"/>
      <c r="AM15" s="1107"/>
      <c r="AN15" s="1108"/>
      <c r="AO15" s="265">
        <v>-134643</v>
      </c>
      <c r="AP15" s="265">
        <v>-4459</v>
      </c>
      <c r="AQ15" s="266">
        <v>-4107</v>
      </c>
      <c r="AR15" s="267">
        <v>8.6</v>
      </c>
    </row>
    <row r="16" spans="1:46" ht="13">
      <c r="A16" s="247"/>
      <c r="AK16" s="1106" t="s">
        <v>177</v>
      </c>
      <c r="AL16" s="1107"/>
      <c r="AM16" s="1107"/>
      <c r="AN16" s="1108"/>
      <c r="AO16" s="265">
        <v>2742433</v>
      </c>
      <c r="AP16" s="265">
        <v>90824</v>
      </c>
      <c r="AQ16" s="266">
        <v>81511</v>
      </c>
      <c r="AR16" s="267">
        <v>11.4</v>
      </c>
    </row>
    <row r="17" spans="1:46" ht="13">
      <c r="A17" s="247"/>
    </row>
    <row r="18" spans="1:46" ht="13">
      <c r="A18" s="247"/>
      <c r="AQ18" s="268"/>
      <c r="AR18" s="268"/>
    </row>
    <row r="19" spans="1:46" ht="13">
      <c r="A19" s="247"/>
      <c r="AK19" s="243" t="s">
        <v>491</v>
      </c>
    </row>
    <row r="20" spans="1:46" ht="13">
      <c r="A20" s="247"/>
      <c r="AK20" s="269"/>
      <c r="AL20" s="270"/>
      <c r="AM20" s="270"/>
      <c r="AN20" s="271"/>
      <c r="AO20" s="272" t="s">
        <v>492</v>
      </c>
      <c r="AP20" s="273" t="s">
        <v>493</v>
      </c>
      <c r="AQ20" s="274" t="s">
        <v>494</v>
      </c>
      <c r="AR20" s="275"/>
    </row>
    <row r="21" spans="1:46" s="248" customFormat="1" ht="13">
      <c r="A21" s="276"/>
      <c r="AK21" s="1109" t="s">
        <v>495</v>
      </c>
      <c r="AL21" s="1110"/>
      <c r="AM21" s="1110"/>
      <c r="AN21" s="1111"/>
      <c r="AO21" s="277">
        <v>6.95</v>
      </c>
      <c r="AP21" s="278">
        <v>6.74</v>
      </c>
      <c r="AQ21" s="279">
        <v>0.21</v>
      </c>
      <c r="AS21" s="280"/>
      <c r="AT21" s="276"/>
    </row>
    <row r="22" spans="1:46" s="248" customFormat="1" ht="13">
      <c r="A22" s="276"/>
      <c r="AK22" s="1109" t="s">
        <v>496</v>
      </c>
      <c r="AL22" s="1110"/>
      <c r="AM22" s="1110"/>
      <c r="AN22" s="1111"/>
      <c r="AO22" s="281">
        <v>95.3</v>
      </c>
      <c r="AP22" s="282">
        <v>97</v>
      </c>
      <c r="AQ22" s="283">
        <v>-1.7</v>
      </c>
      <c r="AR22" s="268"/>
      <c r="AS22" s="280"/>
      <c r="AT22" s="276"/>
    </row>
    <row r="23" spans="1:46" s="248" customFormat="1" ht="13">
      <c r="A23" s="276"/>
      <c r="AP23" s="268"/>
      <c r="AQ23" s="268"/>
      <c r="AR23" s="268"/>
      <c r="AS23" s="280"/>
      <c r="AT23" s="276"/>
    </row>
    <row r="24" spans="1:46" s="248" customFormat="1" ht="13">
      <c r="A24" s="276"/>
      <c r="AP24" s="268"/>
      <c r="AQ24" s="268"/>
      <c r="AR24" s="268"/>
      <c r="AS24" s="280"/>
      <c r="AT24" s="276"/>
    </row>
    <row r="25" spans="1:46" s="248" customFormat="1" ht="13">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c r="A26" s="1100" t="s">
        <v>497</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c r="A27" s="288"/>
      <c r="AS27" s="243"/>
      <c r="AT27" s="243"/>
    </row>
    <row r="28" spans="1:46" ht="16.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c r="A29" s="247"/>
      <c r="AK29" s="248" t="s">
        <v>499</v>
      </c>
      <c r="AL29" s="248"/>
      <c r="AM29" s="248"/>
      <c r="AN29" s="248"/>
      <c r="AS29" s="290"/>
    </row>
    <row r="30" spans="1:46" ht="13.75" customHeight="1">
      <c r="A30" s="247"/>
      <c r="AK30" s="250"/>
      <c r="AL30" s="251"/>
      <c r="AM30" s="251"/>
      <c r="AN30" s="252"/>
      <c r="AO30" s="1101" t="s">
        <v>478</v>
      </c>
      <c r="AP30" s="253"/>
      <c r="AQ30" s="254" t="s">
        <v>479</v>
      </c>
      <c r="AR30" s="255"/>
    </row>
    <row r="31" spans="1:46" ht="13">
      <c r="A31" s="247"/>
      <c r="AK31" s="256"/>
      <c r="AL31" s="257"/>
      <c r="AM31" s="257"/>
      <c r="AN31" s="258"/>
      <c r="AO31" s="1102"/>
      <c r="AP31" s="259" t="s">
        <v>480</v>
      </c>
      <c r="AQ31" s="260" t="s">
        <v>481</v>
      </c>
      <c r="AR31" s="261" t="s">
        <v>482</v>
      </c>
    </row>
    <row r="32" spans="1:46" ht="27" customHeight="1">
      <c r="A32" s="247"/>
      <c r="AK32" s="1117" t="s">
        <v>500</v>
      </c>
      <c r="AL32" s="1118"/>
      <c r="AM32" s="1118"/>
      <c r="AN32" s="1119"/>
      <c r="AO32" s="291">
        <v>1109237</v>
      </c>
      <c r="AP32" s="291">
        <v>36736</v>
      </c>
      <c r="AQ32" s="292">
        <v>33695</v>
      </c>
      <c r="AR32" s="293">
        <v>9</v>
      </c>
    </row>
    <row r="33" spans="1:46" ht="13.75" customHeight="1">
      <c r="A33" s="247"/>
      <c r="AK33" s="1117" t="s">
        <v>501</v>
      </c>
      <c r="AL33" s="1118"/>
      <c r="AM33" s="1118"/>
      <c r="AN33" s="1119"/>
      <c r="AO33" s="291" t="s">
        <v>487</v>
      </c>
      <c r="AP33" s="291" t="s">
        <v>487</v>
      </c>
      <c r="AQ33" s="292" t="s">
        <v>487</v>
      </c>
      <c r="AR33" s="293" t="s">
        <v>487</v>
      </c>
    </row>
    <row r="34" spans="1:46" ht="27" customHeight="1">
      <c r="A34" s="247"/>
      <c r="AK34" s="1117" t="s">
        <v>502</v>
      </c>
      <c r="AL34" s="1118"/>
      <c r="AM34" s="1118"/>
      <c r="AN34" s="1119"/>
      <c r="AO34" s="291" t="s">
        <v>487</v>
      </c>
      <c r="AP34" s="291" t="s">
        <v>487</v>
      </c>
      <c r="AQ34" s="292" t="s">
        <v>487</v>
      </c>
      <c r="AR34" s="293" t="s">
        <v>487</v>
      </c>
    </row>
    <row r="35" spans="1:46" ht="27" customHeight="1">
      <c r="A35" s="247"/>
      <c r="AK35" s="1117" t="s">
        <v>503</v>
      </c>
      <c r="AL35" s="1118"/>
      <c r="AM35" s="1118"/>
      <c r="AN35" s="1119"/>
      <c r="AO35" s="291">
        <v>232883</v>
      </c>
      <c r="AP35" s="291">
        <v>7713</v>
      </c>
      <c r="AQ35" s="292">
        <v>8394</v>
      </c>
      <c r="AR35" s="293">
        <v>-8.1</v>
      </c>
    </row>
    <row r="36" spans="1:46" ht="27" customHeight="1">
      <c r="A36" s="247"/>
      <c r="AK36" s="1117" t="s">
        <v>504</v>
      </c>
      <c r="AL36" s="1118"/>
      <c r="AM36" s="1118"/>
      <c r="AN36" s="1119"/>
      <c r="AO36" s="291">
        <v>50503</v>
      </c>
      <c r="AP36" s="291">
        <v>1673</v>
      </c>
      <c r="AQ36" s="292">
        <v>1998</v>
      </c>
      <c r="AR36" s="293">
        <v>-16.3</v>
      </c>
    </row>
    <row r="37" spans="1:46" ht="13.75" customHeight="1">
      <c r="A37" s="247"/>
      <c r="AK37" s="1117" t="s">
        <v>505</v>
      </c>
      <c r="AL37" s="1118"/>
      <c r="AM37" s="1118"/>
      <c r="AN37" s="1119"/>
      <c r="AO37" s="291" t="s">
        <v>487</v>
      </c>
      <c r="AP37" s="291" t="s">
        <v>487</v>
      </c>
      <c r="AQ37" s="292">
        <v>1021</v>
      </c>
      <c r="AR37" s="293" t="s">
        <v>487</v>
      </c>
    </row>
    <row r="38" spans="1:46" ht="27" customHeight="1">
      <c r="A38" s="247"/>
      <c r="AK38" s="1120" t="s">
        <v>506</v>
      </c>
      <c r="AL38" s="1121"/>
      <c r="AM38" s="1121"/>
      <c r="AN38" s="1122"/>
      <c r="AO38" s="294" t="s">
        <v>487</v>
      </c>
      <c r="AP38" s="294" t="s">
        <v>487</v>
      </c>
      <c r="AQ38" s="295">
        <v>3</v>
      </c>
      <c r="AR38" s="283" t="s">
        <v>487</v>
      </c>
      <c r="AS38" s="290"/>
    </row>
    <row r="39" spans="1:46" ht="13">
      <c r="A39" s="247"/>
      <c r="AK39" s="1120" t="s">
        <v>507</v>
      </c>
      <c r="AL39" s="1121"/>
      <c r="AM39" s="1121"/>
      <c r="AN39" s="1122"/>
      <c r="AO39" s="291">
        <v>-441</v>
      </c>
      <c r="AP39" s="291">
        <v>-15</v>
      </c>
      <c r="AQ39" s="292">
        <v>-3210</v>
      </c>
      <c r="AR39" s="293">
        <v>-99.5</v>
      </c>
      <c r="AS39" s="290"/>
    </row>
    <row r="40" spans="1:46" ht="27" customHeight="1">
      <c r="A40" s="247"/>
      <c r="AK40" s="1117" t="s">
        <v>508</v>
      </c>
      <c r="AL40" s="1118"/>
      <c r="AM40" s="1118"/>
      <c r="AN40" s="1119"/>
      <c r="AO40" s="291">
        <v>-754424</v>
      </c>
      <c r="AP40" s="291">
        <v>-24985</v>
      </c>
      <c r="AQ40" s="292">
        <v>-26336</v>
      </c>
      <c r="AR40" s="293">
        <v>-5.0999999999999996</v>
      </c>
      <c r="AS40" s="290"/>
    </row>
    <row r="41" spans="1:46" ht="13">
      <c r="A41" s="247"/>
      <c r="AK41" s="1123" t="s">
        <v>287</v>
      </c>
      <c r="AL41" s="1124"/>
      <c r="AM41" s="1124"/>
      <c r="AN41" s="1125"/>
      <c r="AO41" s="291">
        <v>637758</v>
      </c>
      <c r="AP41" s="291">
        <v>21121</v>
      </c>
      <c r="AQ41" s="292">
        <v>15565</v>
      </c>
      <c r="AR41" s="293">
        <v>35.700000000000003</v>
      </c>
      <c r="AS41" s="290"/>
    </row>
    <row r="42" spans="1:46" ht="13">
      <c r="A42" s="247"/>
      <c r="AK42" s="296"/>
      <c r="AQ42" s="268"/>
      <c r="AR42" s="268"/>
      <c r="AS42" s="290"/>
    </row>
    <row r="43" spans="1:46" ht="13">
      <c r="A43" s="247"/>
      <c r="AP43" s="297"/>
      <c r="AQ43" s="268"/>
      <c r="AS43" s="290"/>
    </row>
    <row r="44" spans="1:46" ht="13">
      <c r="A44" s="247"/>
      <c r="AQ44" s="268"/>
    </row>
    <row r="45" spans="1:46" ht="13">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5" customHeight="1">
      <c r="A47" s="300" t="s">
        <v>509</v>
      </c>
    </row>
    <row r="48" spans="1:46" ht="13">
      <c r="A48" s="247"/>
      <c r="AK48" s="301" t="s">
        <v>510</v>
      </c>
      <c r="AL48" s="301"/>
      <c r="AM48" s="301"/>
      <c r="AN48" s="301"/>
      <c r="AO48" s="301"/>
      <c r="AP48" s="301"/>
      <c r="AQ48" s="302"/>
      <c r="AR48" s="301"/>
    </row>
    <row r="49" spans="1:44" ht="13.75" customHeight="1">
      <c r="A49" s="247"/>
      <c r="AK49" s="303"/>
      <c r="AL49" s="304"/>
      <c r="AM49" s="1112" t="s">
        <v>478</v>
      </c>
      <c r="AN49" s="1114" t="s">
        <v>511</v>
      </c>
      <c r="AO49" s="1115"/>
      <c r="AP49" s="1115"/>
      <c r="AQ49" s="1115"/>
      <c r="AR49" s="1116"/>
    </row>
    <row r="50" spans="1:44" ht="13">
      <c r="A50" s="247"/>
      <c r="AK50" s="305"/>
      <c r="AL50" s="306"/>
      <c r="AM50" s="1113"/>
      <c r="AN50" s="307" t="s">
        <v>512</v>
      </c>
      <c r="AO50" s="308" t="s">
        <v>513</v>
      </c>
      <c r="AP50" s="309" t="s">
        <v>514</v>
      </c>
      <c r="AQ50" s="310" t="s">
        <v>515</v>
      </c>
      <c r="AR50" s="311" t="s">
        <v>516</v>
      </c>
    </row>
    <row r="51" spans="1:44" ht="13">
      <c r="A51" s="247"/>
      <c r="AK51" s="303" t="s">
        <v>517</v>
      </c>
      <c r="AL51" s="304"/>
      <c r="AM51" s="312">
        <v>2251119</v>
      </c>
      <c r="AN51" s="313">
        <v>73513</v>
      </c>
      <c r="AO51" s="314">
        <v>11.3</v>
      </c>
      <c r="AP51" s="315">
        <v>52068</v>
      </c>
      <c r="AQ51" s="316">
        <v>1.6</v>
      </c>
      <c r="AR51" s="317">
        <v>9.6999999999999993</v>
      </c>
    </row>
    <row r="52" spans="1:44" ht="13">
      <c r="A52" s="247"/>
      <c r="AK52" s="318"/>
      <c r="AL52" s="319" t="s">
        <v>518</v>
      </c>
      <c r="AM52" s="320">
        <v>1320736</v>
      </c>
      <c r="AN52" s="321">
        <v>43130</v>
      </c>
      <c r="AO52" s="322">
        <v>94.5</v>
      </c>
      <c r="AP52" s="323">
        <v>26936</v>
      </c>
      <c r="AQ52" s="324">
        <v>3.4</v>
      </c>
      <c r="AR52" s="325">
        <v>91.1</v>
      </c>
    </row>
    <row r="53" spans="1:44" ht="13">
      <c r="A53" s="247"/>
      <c r="AK53" s="303" t="s">
        <v>519</v>
      </c>
      <c r="AL53" s="304"/>
      <c r="AM53" s="312">
        <v>1802863</v>
      </c>
      <c r="AN53" s="313">
        <v>59246</v>
      </c>
      <c r="AO53" s="314">
        <v>-19.399999999999999</v>
      </c>
      <c r="AP53" s="315">
        <v>47161</v>
      </c>
      <c r="AQ53" s="316">
        <v>-9.4</v>
      </c>
      <c r="AR53" s="317">
        <v>-10</v>
      </c>
    </row>
    <row r="54" spans="1:44" ht="13">
      <c r="A54" s="247"/>
      <c r="AK54" s="318"/>
      <c r="AL54" s="319" t="s">
        <v>518</v>
      </c>
      <c r="AM54" s="320">
        <v>929053</v>
      </c>
      <c r="AN54" s="321">
        <v>30531</v>
      </c>
      <c r="AO54" s="322">
        <v>-29.2</v>
      </c>
      <c r="AP54" s="323">
        <v>24595</v>
      </c>
      <c r="AQ54" s="324">
        <v>-8.6999999999999993</v>
      </c>
      <c r="AR54" s="325">
        <v>-20.5</v>
      </c>
    </row>
    <row r="55" spans="1:44" ht="13">
      <c r="A55" s="247"/>
      <c r="AK55" s="303" t="s">
        <v>520</v>
      </c>
      <c r="AL55" s="304"/>
      <c r="AM55" s="312">
        <v>886829</v>
      </c>
      <c r="AN55" s="313">
        <v>29207</v>
      </c>
      <c r="AO55" s="314">
        <v>-50.7</v>
      </c>
      <c r="AP55" s="315">
        <v>43423</v>
      </c>
      <c r="AQ55" s="316">
        <v>-7.9</v>
      </c>
      <c r="AR55" s="317">
        <v>-42.8</v>
      </c>
    </row>
    <row r="56" spans="1:44" ht="13">
      <c r="A56" s="247"/>
      <c r="AK56" s="318"/>
      <c r="AL56" s="319" t="s">
        <v>518</v>
      </c>
      <c r="AM56" s="320">
        <v>721870</v>
      </c>
      <c r="AN56" s="321">
        <v>23774</v>
      </c>
      <c r="AO56" s="322">
        <v>-22.1</v>
      </c>
      <c r="AP56" s="323">
        <v>22207</v>
      </c>
      <c r="AQ56" s="324">
        <v>-9.6999999999999993</v>
      </c>
      <c r="AR56" s="325">
        <v>-12.4</v>
      </c>
    </row>
    <row r="57" spans="1:44" ht="13">
      <c r="A57" s="247"/>
      <c r="AK57" s="303" t="s">
        <v>521</v>
      </c>
      <c r="AL57" s="304"/>
      <c r="AM57" s="312">
        <v>1355940</v>
      </c>
      <c r="AN57" s="313">
        <v>44586</v>
      </c>
      <c r="AO57" s="314">
        <v>52.7</v>
      </c>
      <c r="AP57" s="315">
        <v>45265</v>
      </c>
      <c r="AQ57" s="316">
        <v>4.2</v>
      </c>
      <c r="AR57" s="317">
        <v>48.5</v>
      </c>
    </row>
    <row r="58" spans="1:44" ht="13">
      <c r="A58" s="247"/>
      <c r="AK58" s="318"/>
      <c r="AL58" s="319" t="s">
        <v>518</v>
      </c>
      <c r="AM58" s="320">
        <v>1078409</v>
      </c>
      <c r="AN58" s="321">
        <v>35460</v>
      </c>
      <c r="AO58" s="322">
        <v>49.2</v>
      </c>
      <c r="AP58" s="323">
        <v>22600</v>
      </c>
      <c r="AQ58" s="324">
        <v>1.8</v>
      </c>
      <c r="AR58" s="325">
        <v>47.4</v>
      </c>
    </row>
    <row r="59" spans="1:44" ht="13">
      <c r="A59" s="247"/>
      <c r="AK59" s="303" t="s">
        <v>522</v>
      </c>
      <c r="AL59" s="304"/>
      <c r="AM59" s="312">
        <v>1468883</v>
      </c>
      <c r="AN59" s="313">
        <v>48647</v>
      </c>
      <c r="AO59" s="314">
        <v>9.1</v>
      </c>
      <c r="AP59" s="315">
        <v>54621</v>
      </c>
      <c r="AQ59" s="316">
        <v>20.7</v>
      </c>
      <c r="AR59" s="317">
        <v>-11.6</v>
      </c>
    </row>
    <row r="60" spans="1:44" ht="13">
      <c r="A60" s="247"/>
      <c r="AK60" s="318"/>
      <c r="AL60" s="319" t="s">
        <v>518</v>
      </c>
      <c r="AM60" s="320">
        <v>1073505</v>
      </c>
      <c r="AN60" s="321">
        <v>35552</v>
      </c>
      <c r="AO60" s="322">
        <v>0.3</v>
      </c>
      <c r="AP60" s="323">
        <v>30892</v>
      </c>
      <c r="AQ60" s="324">
        <v>36.700000000000003</v>
      </c>
      <c r="AR60" s="325">
        <v>-36.4</v>
      </c>
    </row>
    <row r="61" spans="1:44" ht="13">
      <c r="A61" s="247"/>
      <c r="AK61" s="303" t="s">
        <v>523</v>
      </c>
      <c r="AL61" s="326"/>
      <c r="AM61" s="312">
        <v>1553127</v>
      </c>
      <c r="AN61" s="313">
        <v>51040</v>
      </c>
      <c r="AO61" s="314">
        <v>0.6</v>
      </c>
      <c r="AP61" s="315">
        <v>48508</v>
      </c>
      <c r="AQ61" s="327">
        <v>1.8</v>
      </c>
      <c r="AR61" s="317">
        <v>-1.2</v>
      </c>
    </row>
    <row r="62" spans="1:44" ht="13">
      <c r="A62" s="247"/>
      <c r="AK62" s="318"/>
      <c r="AL62" s="319" t="s">
        <v>518</v>
      </c>
      <c r="AM62" s="320">
        <v>1024715</v>
      </c>
      <c r="AN62" s="321">
        <v>33689</v>
      </c>
      <c r="AO62" s="322">
        <v>18.5</v>
      </c>
      <c r="AP62" s="323">
        <v>25446</v>
      </c>
      <c r="AQ62" s="324">
        <v>4.7</v>
      </c>
      <c r="AR62" s="325">
        <v>13.8</v>
      </c>
    </row>
    <row r="63" spans="1:44" ht="13">
      <c r="A63" s="247"/>
    </row>
    <row r="64" spans="1:44" ht="13">
      <c r="A64" s="247"/>
    </row>
    <row r="65" spans="1:46" ht="13">
      <c r="A65" s="247"/>
    </row>
    <row r="66" spans="1:46" ht="13">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75" hidden="1" customHeight="1">
      <c r="AS67" s="243"/>
      <c r="AT67" s="243"/>
    </row>
    <row r="70" spans="1:46" ht="13" hidden="1"/>
    <row r="71" spans="1:46" ht="13" hidden="1"/>
    <row r="72" spans="1:46" ht="13" hidden="1"/>
    <row r="73" spans="1:46" ht="13" hidden="1"/>
  </sheetData>
  <sheetProtection algorithmName="SHA-512" hashValue="h/Qu3aIbkQ7MnbOvHU3zZalseuWoJPUJ9cevu1bICQF5u6+jgkyIQfb8qtkLY/4XP2Q3qtB77CRQnO3jiyOR/w==" saltValue="Plr+Q28vWF/faFELBYnon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75" customHeight="1" zeroHeight="1"/>
  <cols>
    <col min="1" max="125" width="2.453125" style="242" customWidth="1"/>
    <col min="126" max="16384" width="9" style="241" hidden="1"/>
  </cols>
  <sheetData>
    <row r="1" spans="2:125" ht="13.7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c r="B2" s="241"/>
      <c r="DG2" s="241"/>
    </row>
    <row r="3" spans="2:125" ht="13">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row r="5" spans="2:125" ht="13"/>
    <row r="6" spans="2:125" ht="13"/>
    <row r="7" spans="2:125" ht="13"/>
    <row r="8" spans="2:125" ht="13"/>
    <row r="9" spans="2:125" ht="13">
      <c r="DU9" s="241"/>
    </row>
    <row r="10" spans="2:125" ht="13"/>
    <row r="11" spans="2:125" ht="13"/>
    <row r="12" spans="2:125" ht="13"/>
    <row r="13" spans="2:125" ht="13"/>
    <row r="14" spans="2:125" ht="13"/>
    <row r="15" spans="2:125" ht="13"/>
    <row r="16" spans="2:125" ht="13"/>
    <row r="17" spans="125:125" ht="13">
      <c r="DU17" s="241"/>
    </row>
    <row r="18" spans="125:125" ht="13"/>
    <row r="19" spans="125:125" ht="13"/>
    <row r="20" spans="125:125" ht="13">
      <c r="DU20" s="241"/>
    </row>
    <row r="21" spans="125:125" ht="13">
      <c r="DU21" s="241"/>
    </row>
    <row r="22" spans="125:125" ht="13"/>
    <row r="23" spans="125:125" ht="13"/>
    <row r="24" spans="125:125" ht="13"/>
    <row r="25" spans="125:125" ht="13"/>
    <row r="26" spans="125:125" ht="13"/>
    <row r="27" spans="125:125" ht="13"/>
    <row r="28" spans="125:125" ht="13">
      <c r="DU28" s="241"/>
    </row>
    <row r="29" spans="125:125" ht="13"/>
    <row r="30" spans="125:125" ht="13"/>
    <row r="31" spans="125:125" ht="13"/>
    <row r="32" spans="125:125" ht="13"/>
    <row r="33" spans="2:125" ht="13">
      <c r="B33" s="241"/>
      <c r="G33" s="241"/>
      <c r="I33" s="241"/>
    </row>
    <row r="34" spans="2:125" ht="13">
      <c r="C34" s="241"/>
      <c r="P34" s="241"/>
      <c r="DE34" s="241"/>
      <c r="DH34" s="241"/>
    </row>
    <row r="35" spans="2:125" ht="13">
      <c r="D35" s="241"/>
      <c r="E35" s="241"/>
      <c r="DG35" s="241"/>
      <c r="DJ35" s="241"/>
      <c r="DP35" s="241"/>
      <c r="DQ35" s="241"/>
      <c r="DR35" s="241"/>
      <c r="DS35" s="241"/>
      <c r="DT35" s="241"/>
      <c r="DU35" s="241"/>
    </row>
    <row r="36" spans="2:125" ht="13">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c r="DU37" s="241"/>
    </row>
    <row r="38" spans="2:125" ht="13">
      <c r="DT38" s="241"/>
      <c r="DU38" s="241"/>
    </row>
    <row r="39" spans="2:125" ht="13"/>
    <row r="40" spans="2:125" ht="13">
      <c r="DH40" s="241"/>
    </row>
    <row r="41" spans="2:125" ht="13">
      <c r="DE41" s="241"/>
    </row>
    <row r="42" spans="2:125" ht="13">
      <c r="DG42" s="241"/>
      <c r="DJ42" s="241"/>
    </row>
    <row r="43" spans="2:125" ht="13">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c r="DU44" s="241"/>
    </row>
    <row r="45" spans="2:125" ht="13"/>
    <row r="46" spans="2:125" ht="13"/>
    <row r="47" spans="2:125" ht="13"/>
    <row r="48" spans="2:125" ht="13">
      <c r="DT48" s="241"/>
      <c r="DU48" s="241"/>
    </row>
    <row r="49" spans="120:125" ht="13">
      <c r="DU49" s="241"/>
    </row>
    <row r="50" spans="120:125" ht="13">
      <c r="DU50" s="241"/>
    </row>
    <row r="51" spans="120:125" ht="13">
      <c r="DP51" s="241"/>
      <c r="DQ51" s="241"/>
      <c r="DR51" s="241"/>
      <c r="DS51" s="241"/>
      <c r="DT51" s="241"/>
      <c r="DU51" s="241"/>
    </row>
    <row r="52" spans="120:125" ht="13"/>
    <row r="53" spans="120:125" ht="13"/>
    <row r="54" spans="120:125" ht="13">
      <c r="DU54" s="241"/>
    </row>
    <row r="55" spans="120:125" ht="13"/>
    <row r="56" spans="120:125" ht="13"/>
    <row r="57" spans="120:125" ht="13"/>
    <row r="58" spans="120:125" ht="13">
      <c r="DU58" s="241"/>
    </row>
    <row r="59" spans="120:125" ht="13"/>
    <row r="60" spans="120:125" ht="13"/>
    <row r="61" spans="120:125" ht="13"/>
    <row r="62" spans="120:125" ht="13"/>
    <row r="63" spans="120:125" ht="13">
      <c r="DU63" s="241"/>
    </row>
    <row r="64" spans="120:125" ht="13">
      <c r="DT64" s="241"/>
      <c r="DU64" s="241"/>
    </row>
    <row r="65" spans="123:125" ht="13"/>
    <row r="66" spans="123:125" ht="13"/>
    <row r="67" spans="123:125" ht="13"/>
    <row r="68" spans="123:125" ht="13"/>
    <row r="69" spans="123:125" ht="13">
      <c r="DS69" s="241"/>
      <c r="DT69" s="241"/>
      <c r="DU69" s="241"/>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241"/>
    </row>
    <row r="83" spans="116:125" ht="13">
      <c r="DM83" s="241"/>
      <c r="DN83" s="241"/>
      <c r="DO83" s="241"/>
      <c r="DP83" s="241"/>
      <c r="DQ83" s="241"/>
      <c r="DR83" s="241"/>
      <c r="DS83" s="241"/>
      <c r="DT83" s="241"/>
      <c r="DU83" s="241"/>
    </row>
    <row r="84" spans="116:125" ht="13"/>
    <row r="85" spans="116:125" ht="13"/>
    <row r="86" spans="116:125" ht="13"/>
    <row r="87" spans="116:125" ht="13"/>
    <row r="88" spans="116:125" ht="13">
      <c r="DU88" s="241"/>
    </row>
    <row r="89" spans="116:125" ht="13"/>
    <row r="90" spans="116:125" ht="13"/>
    <row r="91" spans="116:125" ht="13"/>
    <row r="92" spans="116:125" ht="13.75" customHeight="1"/>
    <row r="93" spans="116:125" ht="13.75" customHeight="1"/>
    <row r="94" spans="116:125" ht="13.75" customHeight="1">
      <c r="DS94" s="241"/>
      <c r="DT94" s="241"/>
      <c r="DU94" s="241"/>
    </row>
    <row r="95" spans="116:125" ht="13.75" customHeight="1">
      <c r="DU95" s="241"/>
    </row>
    <row r="96" spans="116:125" ht="13.75" customHeight="1"/>
    <row r="97" spans="124:125" ht="13.75" customHeight="1"/>
    <row r="98" spans="124:125" ht="13.75" customHeight="1"/>
    <row r="99" spans="124:125" ht="13.75" customHeight="1"/>
    <row r="100" spans="124:125" ht="13.75" customHeight="1"/>
    <row r="101" spans="124:125" ht="13.75" customHeight="1">
      <c r="DU101" s="241"/>
    </row>
    <row r="102" spans="124:125" ht="13.75" customHeight="1"/>
    <row r="103" spans="124:125" ht="13.75" customHeight="1"/>
    <row r="104" spans="124:125" ht="13.75" customHeight="1">
      <c r="DT104" s="241"/>
      <c r="DU104" s="241"/>
    </row>
    <row r="105" spans="124:125" ht="13.75" customHeight="1"/>
    <row r="106" spans="124:125" ht="13.75" customHeight="1"/>
    <row r="107" spans="124:125" ht="13.75" customHeight="1"/>
    <row r="108" spans="124:125" ht="13.75" customHeight="1"/>
    <row r="109" spans="124:125" ht="13.75" customHeight="1"/>
    <row r="110" spans="124:125" ht="13.75" customHeight="1"/>
    <row r="111" spans="124:125" ht="13.75" customHeight="1"/>
    <row r="112" spans="124:125" ht="13.75" customHeight="1"/>
    <row r="113" spans="125:125" ht="13.75" customHeight="1"/>
    <row r="114" spans="125:125" ht="13.75" customHeight="1"/>
    <row r="115" spans="125:125" ht="13.75" customHeight="1"/>
    <row r="116" spans="125:125" ht="13.75" customHeight="1">
      <c r="DU116" s="241" t="s">
        <v>475</v>
      </c>
    </row>
    <row r="121" spans="125:125" ht="13.75" hidden="1" customHeight="1">
      <c r="DU121" s="241"/>
    </row>
  </sheetData>
  <sheetProtection algorithmName="SHA-512" hashValue="yxXa3zUQ45O5DBkZ/eosXr1eGa9eI8VVHJZ+9yd7Uiy/KVdtGRzMe49N+vCDlKeHrgA1xjtATrPmoRfasVJmEA==" saltValue="eFnkismXibcFXYGlfBcjo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75" customHeight="1" zeroHeight="1"/>
  <cols>
    <col min="1" max="125" width="2.453125" style="242" customWidth="1"/>
    <col min="126" max="142" width="0" style="241" hidden="1" customWidth="1"/>
    <col min="143" max="16384" width="9" style="241" hidden="1"/>
  </cols>
  <sheetData>
    <row r="1" spans="1:125" ht="13.7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c r="B2" s="241"/>
      <c r="T2" s="241"/>
    </row>
    <row r="3" spans="1:125" ht="13">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241"/>
      <c r="G33" s="241"/>
      <c r="I33" s="241"/>
    </row>
    <row r="34" spans="2:125" ht="13">
      <c r="C34" s="241"/>
      <c r="P34" s="241"/>
      <c r="R34" s="241"/>
      <c r="U34" s="241"/>
    </row>
    <row r="35" spans="2:125" ht="13">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c r="F36" s="241"/>
      <c r="H36" s="241"/>
      <c r="J36" s="241"/>
      <c r="K36" s="241"/>
      <c r="L36" s="241"/>
      <c r="M36" s="241"/>
      <c r="N36" s="241"/>
      <c r="O36" s="241"/>
      <c r="Q36" s="241"/>
      <c r="S36" s="241"/>
      <c r="V36" s="241"/>
    </row>
    <row r="37" spans="2:125" ht="13"/>
    <row r="38" spans="2:125" ht="13"/>
    <row r="39" spans="2:125" ht="13"/>
    <row r="40" spans="2:125" ht="13">
      <c r="U40" s="241"/>
    </row>
    <row r="41" spans="2:125" ht="13">
      <c r="R41" s="241"/>
    </row>
    <row r="42" spans="2:125" ht="13">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c r="Q43" s="241"/>
      <c r="S43" s="241"/>
      <c r="V43" s="241"/>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75" customHeight="1"/>
    <row r="93" ht="13.75" customHeight="1"/>
    <row r="94" ht="13.75" customHeight="1"/>
    <row r="95" ht="13.75" customHeight="1"/>
    <row r="96" ht="13.75" customHeight="1"/>
    <row r="97" ht="13.75" customHeight="1"/>
    <row r="98" ht="13.75" customHeight="1"/>
    <row r="99" ht="13.75" customHeight="1"/>
    <row r="100" ht="13.75" customHeight="1"/>
    <row r="101" ht="13.75" customHeight="1"/>
    <row r="102" ht="13.75" customHeight="1"/>
    <row r="103" ht="13.75" customHeight="1"/>
    <row r="104" ht="13.75" customHeight="1"/>
    <row r="105" ht="13.75" customHeight="1"/>
    <row r="106" ht="13.75" customHeight="1"/>
    <row r="107" ht="13.75" customHeight="1"/>
    <row r="108" ht="13.75" customHeight="1"/>
    <row r="109" ht="13.75" customHeight="1"/>
    <row r="110" ht="13.75" customHeight="1"/>
    <row r="111" ht="13.75" customHeight="1"/>
    <row r="112" ht="13.75" customHeight="1"/>
    <row r="113" spans="125:125" ht="13.75" customHeight="1"/>
    <row r="114" spans="125:125" ht="13.75" customHeight="1"/>
    <row r="115" spans="125:125" ht="13.75" customHeight="1"/>
    <row r="116" spans="125:125" ht="13.75" customHeight="1">
      <c r="DU116" s="242" t="s">
        <v>475</v>
      </c>
    </row>
  </sheetData>
  <sheetProtection algorithmName="SHA-512" hashValue="qmV/C6BfCnxmh4m6O5bGNf+rnqkMxDfEwBAacbAA+XVB1v2dCeYObWXA+15TslALMq5wkmDImyNTMKainGr4Rg==" saltValue="PejUEKiLIUlBSa7ERg4gm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75" customHeight="1" zeroHeight="1"/>
  <cols>
    <col min="1" max="1" width="8.26953125" style="1" customWidth="1"/>
    <col min="2" max="16" width="14.63281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525</v>
      </c>
      <c r="G46" s="8" t="s">
        <v>526</v>
      </c>
      <c r="H46" s="8" t="s">
        <v>527</v>
      </c>
      <c r="I46" s="8" t="s">
        <v>528</v>
      </c>
      <c r="J46" s="9" t="s">
        <v>529</v>
      </c>
    </row>
    <row r="47" spans="2:10" ht="57.75" customHeight="1">
      <c r="B47" s="10"/>
      <c r="C47" s="1126" t="s">
        <v>3</v>
      </c>
      <c r="D47" s="1126"/>
      <c r="E47" s="1127"/>
      <c r="F47" s="11">
        <v>8.18</v>
      </c>
      <c r="G47" s="12">
        <v>9.75</v>
      </c>
      <c r="H47" s="12">
        <v>14.37</v>
      </c>
      <c r="I47" s="12">
        <v>13.87</v>
      </c>
      <c r="J47" s="13">
        <v>13.29</v>
      </c>
    </row>
    <row r="48" spans="2:10" ht="57.75" customHeight="1">
      <c r="B48" s="14"/>
      <c r="C48" s="1128" t="s">
        <v>4</v>
      </c>
      <c r="D48" s="1128"/>
      <c r="E48" s="1129"/>
      <c r="F48" s="15">
        <v>5.82</v>
      </c>
      <c r="G48" s="16">
        <v>9.9700000000000006</v>
      </c>
      <c r="H48" s="16">
        <v>8.8000000000000007</v>
      </c>
      <c r="I48" s="16">
        <v>7.55</v>
      </c>
      <c r="J48" s="17">
        <v>6.43</v>
      </c>
    </row>
    <row r="49" spans="2:10" ht="57.75" customHeight="1" thickBot="1">
      <c r="B49" s="18"/>
      <c r="C49" s="1130" t="s">
        <v>5</v>
      </c>
      <c r="D49" s="1130"/>
      <c r="E49" s="1131"/>
      <c r="F49" s="19">
        <v>0.18</v>
      </c>
      <c r="G49" s="20">
        <v>6.46</v>
      </c>
      <c r="H49" s="20">
        <v>2.74</v>
      </c>
      <c r="I49" s="20" t="s">
        <v>530</v>
      </c>
      <c r="J49" s="21" t="s">
        <v>531</v>
      </c>
    </row>
    <row r="50" spans="2:10" ht="13"/>
  </sheetData>
  <sheetProtection algorithmName="SHA-512" hashValue="p+wMybD9UY6RRLCEWW74j1FgCblm8J1UGQ86SP2DkrCLnETZIEj4Vny81QuEKMPT0xBeXOnBqaMRyoN24vQe0w==" saltValue="v/YR2rI/73pOPjLcrKmno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75" customHeight="1" zeroHeight="1"/>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7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c r="A34" s="22"/>
      <c r="B34" s="31"/>
      <c r="C34" s="1136" t="s">
        <v>532</v>
      </c>
      <c r="D34" s="1136"/>
      <c r="E34" s="1137"/>
      <c r="F34" s="32">
        <v>14.02</v>
      </c>
      <c r="G34" s="33">
        <v>12.85</v>
      </c>
      <c r="H34" s="33">
        <v>13.09</v>
      </c>
      <c r="I34" s="33">
        <v>12.68</v>
      </c>
      <c r="J34" s="34">
        <v>13.82</v>
      </c>
      <c r="K34" s="22"/>
      <c r="L34" s="22"/>
      <c r="M34" s="22"/>
      <c r="N34" s="22"/>
      <c r="O34" s="22"/>
      <c r="P34" s="22"/>
    </row>
    <row r="35" spans="1:16" ht="39" customHeight="1">
      <c r="A35" s="22"/>
      <c r="B35" s="35"/>
      <c r="C35" s="1132" t="s">
        <v>533</v>
      </c>
      <c r="D35" s="1132"/>
      <c r="E35" s="1133"/>
      <c r="F35" s="36">
        <v>5.81</v>
      </c>
      <c r="G35" s="37">
        <v>9.9600000000000009</v>
      </c>
      <c r="H35" s="37">
        <v>8.7899999999999991</v>
      </c>
      <c r="I35" s="37">
        <v>7.55</v>
      </c>
      <c r="J35" s="38">
        <v>6.42</v>
      </c>
      <c r="K35" s="22"/>
      <c r="L35" s="22"/>
      <c r="M35" s="22"/>
      <c r="N35" s="22"/>
      <c r="O35" s="22"/>
      <c r="P35" s="22"/>
    </row>
    <row r="36" spans="1:16" ht="39" customHeight="1">
      <c r="A36" s="22"/>
      <c r="B36" s="35"/>
      <c r="C36" s="1132" t="s">
        <v>534</v>
      </c>
      <c r="D36" s="1132"/>
      <c r="E36" s="1133"/>
      <c r="F36" s="36">
        <v>2.41</v>
      </c>
      <c r="G36" s="37">
        <v>2.0099999999999998</v>
      </c>
      <c r="H36" s="37">
        <v>1.32</v>
      </c>
      <c r="I36" s="37">
        <v>1.54</v>
      </c>
      <c r="J36" s="38">
        <v>1.49</v>
      </c>
      <c r="K36" s="22"/>
      <c r="L36" s="22"/>
      <c r="M36" s="22"/>
      <c r="N36" s="22"/>
      <c r="O36" s="22"/>
      <c r="P36" s="22"/>
    </row>
    <row r="37" spans="1:16" ht="39" customHeight="1">
      <c r="A37" s="22"/>
      <c r="B37" s="35"/>
      <c r="C37" s="1132" t="s">
        <v>535</v>
      </c>
      <c r="D37" s="1132"/>
      <c r="E37" s="1133"/>
      <c r="F37" s="36">
        <v>0.91</v>
      </c>
      <c r="G37" s="37">
        <v>1.08</v>
      </c>
      <c r="H37" s="37">
        <v>1.21</v>
      </c>
      <c r="I37" s="37">
        <v>0.99</v>
      </c>
      <c r="J37" s="38">
        <v>0.95</v>
      </c>
      <c r="K37" s="22"/>
      <c r="L37" s="22"/>
      <c r="M37" s="22"/>
      <c r="N37" s="22"/>
      <c r="O37" s="22"/>
      <c r="P37" s="22"/>
    </row>
    <row r="38" spans="1:16" ht="39" customHeight="1">
      <c r="A38" s="22"/>
      <c r="B38" s="35"/>
      <c r="C38" s="1132" t="s">
        <v>536</v>
      </c>
      <c r="D38" s="1132"/>
      <c r="E38" s="1133"/>
      <c r="F38" s="36">
        <v>0.68</v>
      </c>
      <c r="G38" s="37">
        <v>0.88</v>
      </c>
      <c r="H38" s="37">
        <v>0.95</v>
      </c>
      <c r="I38" s="37">
        <v>1.03</v>
      </c>
      <c r="J38" s="38">
        <v>0.53</v>
      </c>
      <c r="K38" s="22"/>
      <c r="L38" s="22"/>
      <c r="M38" s="22"/>
      <c r="N38" s="22"/>
      <c r="O38" s="22"/>
      <c r="P38" s="22"/>
    </row>
    <row r="39" spans="1:16" ht="39" customHeight="1">
      <c r="A39" s="22"/>
      <c r="B39" s="35"/>
      <c r="C39" s="1132" t="s">
        <v>537</v>
      </c>
      <c r="D39" s="1132"/>
      <c r="E39" s="1133"/>
      <c r="F39" s="36">
        <v>0.27</v>
      </c>
      <c r="G39" s="37">
        <v>0.25</v>
      </c>
      <c r="H39" s="37">
        <v>0.25</v>
      </c>
      <c r="I39" s="37">
        <v>0.19</v>
      </c>
      <c r="J39" s="38">
        <v>0.22</v>
      </c>
      <c r="K39" s="22"/>
      <c r="L39" s="22"/>
      <c r="M39" s="22"/>
      <c r="N39" s="22"/>
      <c r="O39" s="22"/>
      <c r="P39" s="22"/>
    </row>
    <row r="40" spans="1:16" ht="39" customHeight="1">
      <c r="A40" s="22"/>
      <c r="B40" s="35"/>
      <c r="C40" s="1132" t="s">
        <v>538</v>
      </c>
      <c r="D40" s="1132"/>
      <c r="E40" s="1133"/>
      <c r="F40" s="36">
        <v>0.02</v>
      </c>
      <c r="G40" s="37">
        <v>0.04</v>
      </c>
      <c r="H40" s="37">
        <v>0.06</v>
      </c>
      <c r="I40" s="37">
        <v>0.1</v>
      </c>
      <c r="J40" s="38">
        <v>0.01</v>
      </c>
      <c r="K40" s="22"/>
      <c r="L40" s="22"/>
      <c r="M40" s="22"/>
      <c r="N40" s="22"/>
      <c r="O40" s="22"/>
      <c r="P40" s="22"/>
    </row>
    <row r="41" spans="1:16" ht="39" customHeight="1">
      <c r="A41" s="22"/>
      <c r="B41" s="35"/>
      <c r="C41" s="1132"/>
      <c r="D41" s="1132"/>
      <c r="E41" s="1133"/>
      <c r="F41" s="36"/>
      <c r="G41" s="37"/>
      <c r="H41" s="37"/>
      <c r="I41" s="37"/>
      <c r="J41" s="38"/>
      <c r="K41" s="22"/>
      <c r="L41" s="22"/>
      <c r="M41" s="22"/>
      <c r="N41" s="22"/>
      <c r="O41" s="22"/>
      <c r="P41" s="22"/>
    </row>
    <row r="42" spans="1:16" ht="39" customHeight="1">
      <c r="A42" s="22"/>
      <c r="B42" s="39"/>
      <c r="C42" s="1132" t="s">
        <v>539</v>
      </c>
      <c r="D42" s="1132"/>
      <c r="E42" s="1133"/>
      <c r="F42" s="36" t="s">
        <v>487</v>
      </c>
      <c r="G42" s="37" t="s">
        <v>487</v>
      </c>
      <c r="H42" s="37" t="s">
        <v>487</v>
      </c>
      <c r="I42" s="37" t="s">
        <v>487</v>
      </c>
      <c r="J42" s="38" t="s">
        <v>487</v>
      </c>
      <c r="K42" s="22"/>
      <c r="L42" s="22"/>
      <c r="M42" s="22"/>
      <c r="N42" s="22"/>
      <c r="O42" s="22"/>
      <c r="P42" s="22"/>
    </row>
    <row r="43" spans="1:16" ht="39" customHeight="1" thickBot="1">
      <c r="A43" s="22"/>
      <c r="B43" s="40"/>
      <c r="C43" s="1134" t="s">
        <v>540</v>
      </c>
      <c r="D43" s="1134"/>
      <c r="E43" s="1135"/>
      <c r="F43" s="41" t="s">
        <v>487</v>
      </c>
      <c r="G43" s="42" t="s">
        <v>487</v>
      </c>
      <c r="H43" s="42" t="s">
        <v>487</v>
      </c>
      <c r="I43" s="42" t="s">
        <v>487</v>
      </c>
      <c r="J43" s="43" t="s">
        <v>487</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6.5">
      <c r="A45" s="22"/>
      <c r="B45" s="22"/>
      <c r="C45" s="22"/>
      <c r="D45" s="22"/>
      <c r="E45" s="22"/>
      <c r="F45" s="22"/>
      <c r="G45" s="22"/>
      <c r="H45" s="22"/>
      <c r="I45" s="22"/>
      <c r="J45" s="22"/>
      <c r="K45" s="22"/>
      <c r="L45" s="22"/>
      <c r="M45" s="22"/>
      <c r="N45" s="22"/>
      <c r="O45" s="22"/>
      <c r="P45" s="22"/>
    </row>
  </sheetData>
  <sheetProtection algorithmName="SHA-512" hashValue="EbRNLvux948RFNLw8J24PkqsH2ZYS0fCg7s206XIaFvmo+sqRNETeFlZrQKRN60qd9oLvW1Ic5Gyuy6UmF9geA==" saltValue="dcy9XUtAOCzbASlk8Ab7S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5" customHeight="1" zeroHeight="1"/>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75" customHeight="1">
      <c r="A1" s="46"/>
      <c r="B1" s="46"/>
      <c r="C1" s="46"/>
      <c r="D1" s="46"/>
      <c r="E1" s="46"/>
      <c r="F1" s="46"/>
      <c r="G1" s="46"/>
      <c r="H1" s="46"/>
      <c r="I1" s="46"/>
      <c r="J1" s="46"/>
      <c r="K1" s="46"/>
      <c r="L1" s="46"/>
      <c r="M1" s="46"/>
      <c r="N1" s="46"/>
      <c r="O1" s="46"/>
      <c r="P1" s="46"/>
      <c r="Q1" s="46"/>
      <c r="R1" s="46"/>
      <c r="S1" s="46"/>
      <c r="T1" s="46"/>
      <c r="U1" s="46"/>
    </row>
    <row r="2" spans="1:21" ht="13.75" customHeight="1">
      <c r="A2" s="46"/>
      <c r="B2" s="46"/>
      <c r="C2" s="46"/>
      <c r="D2" s="46"/>
      <c r="E2" s="46"/>
      <c r="F2" s="46"/>
      <c r="G2" s="46"/>
      <c r="H2" s="46"/>
      <c r="I2" s="46"/>
      <c r="J2" s="46"/>
      <c r="K2" s="46"/>
      <c r="L2" s="46"/>
      <c r="M2" s="46"/>
      <c r="N2" s="46"/>
      <c r="O2" s="46"/>
      <c r="P2" s="46"/>
      <c r="Q2" s="46"/>
      <c r="R2" s="46"/>
      <c r="S2" s="46"/>
      <c r="T2" s="46"/>
      <c r="U2" s="46"/>
    </row>
    <row r="3" spans="1:21" ht="13.75" customHeight="1">
      <c r="A3" s="46"/>
      <c r="B3" s="46"/>
      <c r="C3" s="46"/>
      <c r="D3" s="46"/>
      <c r="E3" s="46"/>
      <c r="F3" s="46"/>
      <c r="G3" s="46"/>
      <c r="H3" s="46"/>
      <c r="I3" s="46"/>
      <c r="J3" s="46"/>
      <c r="K3" s="46"/>
      <c r="L3" s="46"/>
      <c r="M3" s="46"/>
      <c r="N3" s="46"/>
      <c r="O3" s="46"/>
      <c r="P3" s="46"/>
      <c r="Q3" s="46"/>
      <c r="R3" s="46"/>
      <c r="S3" s="46"/>
      <c r="T3" s="46"/>
      <c r="U3" s="46"/>
    </row>
    <row r="4" spans="1:21" ht="13.75" customHeight="1">
      <c r="A4" s="46"/>
      <c r="B4" s="46"/>
      <c r="C4" s="46"/>
      <c r="D4" s="46"/>
      <c r="E4" s="46"/>
      <c r="F4" s="46"/>
      <c r="G4" s="46"/>
      <c r="H4" s="46"/>
      <c r="I4" s="46"/>
      <c r="J4" s="46"/>
      <c r="K4" s="46"/>
      <c r="L4" s="46"/>
      <c r="M4" s="46"/>
      <c r="N4" s="46"/>
      <c r="O4" s="46"/>
      <c r="P4" s="46"/>
      <c r="Q4" s="46"/>
      <c r="R4" s="46"/>
      <c r="S4" s="46"/>
      <c r="T4" s="46"/>
      <c r="U4" s="46"/>
    </row>
    <row r="5" spans="1:21" ht="13.75" customHeight="1">
      <c r="A5" s="46"/>
      <c r="B5" s="46"/>
      <c r="C5" s="46"/>
      <c r="D5" s="46"/>
      <c r="E5" s="46"/>
      <c r="F5" s="46"/>
      <c r="G5" s="46"/>
      <c r="H5" s="46"/>
      <c r="I5" s="46"/>
      <c r="J5" s="46"/>
      <c r="K5" s="46"/>
      <c r="L5" s="46"/>
      <c r="M5" s="46"/>
      <c r="N5" s="46"/>
      <c r="O5" s="46"/>
      <c r="P5" s="46"/>
      <c r="Q5" s="46"/>
      <c r="R5" s="46"/>
      <c r="S5" s="46"/>
      <c r="T5" s="46"/>
      <c r="U5" s="46"/>
    </row>
    <row r="6" spans="1:21" ht="13.75" customHeight="1">
      <c r="A6" s="46"/>
      <c r="B6" s="46"/>
      <c r="C6" s="46"/>
      <c r="D6" s="46"/>
      <c r="E6" s="46"/>
      <c r="F6" s="46"/>
      <c r="G6" s="46"/>
      <c r="H6" s="46"/>
      <c r="I6" s="46"/>
      <c r="J6" s="46"/>
      <c r="K6" s="46"/>
      <c r="L6" s="46"/>
      <c r="M6" s="46"/>
      <c r="N6" s="46"/>
      <c r="O6" s="46"/>
      <c r="P6" s="46"/>
      <c r="Q6" s="46"/>
      <c r="R6" s="46"/>
      <c r="S6" s="46"/>
      <c r="T6" s="46"/>
      <c r="U6" s="46"/>
    </row>
    <row r="7" spans="1:21" ht="13.75" customHeight="1">
      <c r="A7" s="46"/>
      <c r="B7" s="46"/>
      <c r="C7" s="46"/>
      <c r="D7" s="46"/>
      <c r="E7" s="46"/>
      <c r="F7" s="46"/>
      <c r="G7" s="46"/>
      <c r="H7" s="46"/>
      <c r="I7" s="46"/>
      <c r="J7" s="46"/>
      <c r="K7" s="46"/>
      <c r="L7" s="46"/>
      <c r="M7" s="46"/>
      <c r="N7" s="46"/>
      <c r="O7" s="46"/>
      <c r="P7" s="46"/>
      <c r="Q7" s="46"/>
      <c r="R7" s="46"/>
      <c r="S7" s="46"/>
      <c r="T7" s="46"/>
      <c r="U7" s="46"/>
    </row>
    <row r="8" spans="1:21" ht="13.75" customHeight="1">
      <c r="A8" s="46"/>
      <c r="B8" s="46"/>
      <c r="C8" s="46"/>
      <c r="D8" s="46"/>
      <c r="E8" s="46"/>
      <c r="F8" s="46"/>
      <c r="G8" s="46"/>
      <c r="H8" s="46"/>
      <c r="I8" s="46"/>
      <c r="J8" s="46"/>
      <c r="K8" s="46"/>
      <c r="L8" s="46"/>
      <c r="M8" s="46"/>
      <c r="N8" s="46"/>
      <c r="O8" s="46"/>
      <c r="P8" s="46"/>
      <c r="Q8" s="46"/>
      <c r="R8" s="46"/>
      <c r="S8" s="46"/>
      <c r="T8" s="46"/>
      <c r="U8" s="46"/>
    </row>
    <row r="9" spans="1:21" ht="13.75" customHeight="1">
      <c r="A9" s="46"/>
      <c r="B9" s="46"/>
      <c r="C9" s="46"/>
      <c r="D9" s="46"/>
      <c r="E9" s="46"/>
      <c r="F9" s="46"/>
      <c r="G9" s="46"/>
      <c r="H9" s="46"/>
      <c r="I9" s="46"/>
      <c r="J9" s="46"/>
      <c r="K9" s="46"/>
      <c r="L9" s="46"/>
      <c r="M9" s="46"/>
      <c r="N9" s="46"/>
      <c r="O9" s="46"/>
      <c r="P9" s="46"/>
      <c r="Q9" s="46"/>
      <c r="R9" s="46"/>
      <c r="S9" s="46"/>
      <c r="T9" s="46"/>
      <c r="U9" s="46"/>
    </row>
    <row r="10" spans="1:21" ht="13.75" customHeight="1">
      <c r="A10" s="46"/>
      <c r="B10" s="46"/>
      <c r="C10" s="46"/>
      <c r="D10" s="46"/>
      <c r="E10" s="46"/>
      <c r="F10" s="46"/>
      <c r="G10" s="46"/>
      <c r="H10" s="46"/>
      <c r="I10" s="46"/>
      <c r="J10" s="46"/>
      <c r="K10" s="46"/>
      <c r="L10" s="46"/>
      <c r="M10" s="46"/>
      <c r="N10" s="46"/>
      <c r="O10" s="46"/>
      <c r="P10" s="46"/>
      <c r="Q10" s="46"/>
      <c r="R10" s="46"/>
      <c r="S10" s="46"/>
      <c r="T10" s="46"/>
      <c r="U10" s="46"/>
    </row>
    <row r="11" spans="1:21" ht="13.75" customHeight="1">
      <c r="A11" s="46"/>
      <c r="B11" s="46"/>
      <c r="C11" s="46"/>
      <c r="D11" s="46"/>
      <c r="E11" s="46"/>
      <c r="F11" s="46"/>
      <c r="G11" s="46"/>
      <c r="H11" s="46"/>
      <c r="I11" s="46"/>
      <c r="J11" s="46"/>
      <c r="K11" s="46"/>
      <c r="L11" s="46"/>
      <c r="M11" s="46"/>
      <c r="N11" s="46"/>
      <c r="O11" s="46"/>
      <c r="P11" s="46"/>
      <c r="Q11" s="46"/>
      <c r="R11" s="46"/>
      <c r="S11" s="46"/>
      <c r="T11" s="46"/>
      <c r="U11" s="46"/>
    </row>
    <row r="12" spans="1:21" ht="13.75" customHeight="1">
      <c r="A12" s="46"/>
      <c r="B12" s="46"/>
      <c r="C12" s="46"/>
      <c r="D12" s="46"/>
      <c r="E12" s="46"/>
      <c r="F12" s="46"/>
      <c r="G12" s="46"/>
      <c r="H12" s="46"/>
      <c r="I12" s="46"/>
      <c r="J12" s="46"/>
      <c r="K12" s="46"/>
      <c r="L12" s="46"/>
      <c r="M12" s="46"/>
      <c r="N12" s="46"/>
      <c r="O12" s="46"/>
      <c r="P12" s="46"/>
      <c r="Q12" s="46"/>
      <c r="R12" s="46"/>
      <c r="S12" s="46"/>
      <c r="T12" s="46"/>
      <c r="U12" s="46"/>
    </row>
    <row r="13" spans="1:21" ht="13.75" customHeight="1">
      <c r="A13" s="46"/>
      <c r="B13" s="46"/>
      <c r="C13" s="46"/>
      <c r="D13" s="46"/>
      <c r="E13" s="46"/>
      <c r="F13" s="46"/>
      <c r="G13" s="46"/>
      <c r="H13" s="46"/>
      <c r="I13" s="46"/>
      <c r="J13" s="46"/>
      <c r="K13" s="46"/>
      <c r="L13" s="46"/>
      <c r="M13" s="46"/>
      <c r="N13" s="46"/>
      <c r="O13" s="46"/>
      <c r="P13" s="46"/>
      <c r="Q13" s="46"/>
      <c r="R13" s="46"/>
      <c r="S13" s="46"/>
      <c r="T13" s="46"/>
      <c r="U13" s="46"/>
    </row>
    <row r="14" spans="1:21" ht="13.75" customHeight="1">
      <c r="A14" s="46"/>
      <c r="B14" s="46"/>
      <c r="C14" s="46"/>
      <c r="D14" s="46"/>
      <c r="E14" s="46"/>
      <c r="F14" s="46"/>
      <c r="G14" s="46"/>
      <c r="H14" s="46"/>
      <c r="I14" s="46"/>
      <c r="J14" s="46"/>
      <c r="K14" s="46"/>
      <c r="L14" s="46"/>
      <c r="M14" s="46"/>
      <c r="N14" s="46"/>
      <c r="O14" s="46"/>
      <c r="P14" s="46"/>
      <c r="Q14" s="46"/>
      <c r="R14" s="46"/>
      <c r="S14" s="46"/>
      <c r="T14" s="46"/>
      <c r="U14" s="46"/>
    </row>
    <row r="15" spans="1:21" ht="13.75" customHeight="1">
      <c r="A15" s="46"/>
      <c r="B15" s="46"/>
      <c r="C15" s="46"/>
      <c r="D15" s="46"/>
      <c r="E15" s="46"/>
      <c r="F15" s="46"/>
      <c r="G15" s="46"/>
      <c r="H15" s="46"/>
      <c r="I15" s="46"/>
      <c r="J15" s="46"/>
      <c r="K15" s="46"/>
      <c r="L15" s="46"/>
      <c r="M15" s="46"/>
      <c r="N15" s="46"/>
      <c r="O15" s="46"/>
      <c r="P15" s="46"/>
      <c r="Q15" s="46"/>
      <c r="R15" s="46"/>
      <c r="S15" s="46"/>
      <c r="T15" s="46"/>
      <c r="U15" s="46"/>
    </row>
    <row r="16" spans="1:21" ht="13.75" customHeight="1">
      <c r="A16" s="46"/>
      <c r="B16" s="46"/>
      <c r="C16" s="46"/>
      <c r="D16" s="46"/>
      <c r="E16" s="46"/>
      <c r="F16" s="46"/>
      <c r="G16" s="46"/>
      <c r="H16" s="46"/>
      <c r="I16" s="46"/>
      <c r="J16" s="46"/>
      <c r="K16" s="46"/>
      <c r="L16" s="46"/>
      <c r="M16" s="46"/>
      <c r="N16" s="46"/>
      <c r="O16" s="46"/>
      <c r="P16" s="46"/>
      <c r="Q16" s="46"/>
      <c r="R16" s="46"/>
      <c r="S16" s="46"/>
      <c r="T16" s="46"/>
      <c r="U16" s="46"/>
    </row>
    <row r="17" spans="1:21" ht="13.75" customHeight="1">
      <c r="A17" s="46"/>
      <c r="B17" s="46"/>
      <c r="C17" s="46"/>
      <c r="D17" s="46"/>
      <c r="E17" s="46"/>
      <c r="F17" s="46"/>
      <c r="G17" s="46"/>
      <c r="H17" s="46"/>
      <c r="I17" s="46"/>
      <c r="J17" s="46"/>
      <c r="K17" s="46"/>
      <c r="L17" s="46"/>
      <c r="M17" s="46"/>
      <c r="N17" s="46"/>
      <c r="O17" s="46"/>
      <c r="P17" s="46"/>
      <c r="Q17" s="46"/>
      <c r="R17" s="46"/>
      <c r="S17" s="46"/>
      <c r="T17" s="46"/>
      <c r="U17" s="46"/>
    </row>
    <row r="18" spans="1:21" ht="13.75" customHeight="1">
      <c r="A18" s="46"/>
      <c r="B18" s="46"/>
      <c r="C18" s="46"/>
      <c r="D18" s="46"/>
      <c r="E18" s="46"/>
      <c r="F18" s="46"/>
      <c r="G18" s="46"/>
      <c r="H18" s="46"/>
      <c r="I18" s="46"/>
      <c r="J18" s="46"/>
      <c r="K18" s="46"/>
      <c r="L18" s="46"/>
      <c r="M18" s="46"/>
      <c r="N18" s="46"/>
      <c r="O18" s="46"/>
      <c r="P18" s="46"/>
      <c r="Q18" s="46"/>
      <c r="R18" s="46"/>
      <c r="S18" s="46"/>
      <c r="T18" s="46"/>
      <c r="U18" s="46"/>
    </row>
    <row r="19" spans="1:21" ht="13.75" customHeight="1">
      <c r="A19" s="46"/>
      <c r="B19" s="46"/>
      <c r="C19" s="46"/>
      <c r="D19" s="46"/>
      <c r="E19" s="46"/>
      <c r="F19" s="46"/>
      <c r="G19" s="46"/>
      <c r="H19" s="46"/>
      <c r="I19" s="46"/>
      <c r="J19" s="46"/>
      <c r="K19" s="46"/>
      <c r="L19" s="46"/>
      <c r="M19" s="46"/>
      <c r="N19" s="46"/>
      <c r="O19" s="46"/>
      <c r="P19" s="46"/>
      <c r="Q19" s="46"/>
      <c r="R19" s="46"/>
      <c r="S19" s="46"/>
      <c r="T19" s="46"/>
      <c r="U19" s="46"/>
    </row>
    <row r="20" spans="1:21" ht="13.75" customHeight="1">
      <c r="A20" s="46"/>
      <c r="B20" s="46"/>
      <c r="C20" s="46"/>
      <c r="D20" s="46"/>
      <c r="E20" s="46"/>
      <c r="F20" s="46"/>
      <c r="G20" s="46"/>
      <c r="H20" s="46"/>
      <c r="I20" s="46"/>
      <c r="J20" s="46"/>
      <c r="K20" s="46"/>
      <c r="L20" s="46"/>
      <c r="M20" s="46"/>
      <c r="N20" s="46"/>
      <c r="O20" s="46"/>
      <c r="P20" s="46"/>
      <c r="Q20" s="46"/>
      <c r="R20" s="46"/>
      <c r="S20" s="46"/>
      <c r="T20" s="46"/>
      <c r="U20" s="46"/>
    </row>
    <row r="21" spans="1:21" ht="13.75" customHeight="1">
      <c r="A21" s="46"/>
      <c r="B21" s="46"/>
      <c r="C21" s="46"/>
      <c r="D21" s="46"/>
      <c r="E21" s="46"/>
      <c r="F21" s="46"/>
      <c r="G21" s="46"/>
      <c r="H21" s="46"/>
      <c r="I21" s="46"/>
      <c r="J21" s="46"/>
      <c r="K21" s="46"/>
      <c r="L21" s="46"/>
      <c r="M21" s="46"/>
      <c r="N21" s="46"/>
      <c r="O21" s="46"/>
      <c r="P21" s="46"/>
      <c r="Q21" s="46"/>
      <c r="R21" s="46"/>
      <c r="S21" s="46"/>
      <c r="T21" s="46"/>
      <c r="U21" s="46"/>
    </row>
    <row r="22" spans="1:21" ht="13.75" customHeight="1">
      <c r="A22" s="46"/>
      <c r="B22" s="46"/>
      <c r="C22" s="46"/>
      <c r="D22" s="46"/>
      <c r="E22" s="46"/>
      <c r="F22" s="46"/>
      <c r="G22" s="46"/>
      <c r="H22" s="46"/>
      <c r="I22" s="46"/>
      <c r="J22" s="46"/>
      <c r="K22" s="46"/>
      <c r="L22" s="46"/>
      <c r="M22" s="46"/>
      <c r="N22" s="46"/>
      <c r="O22" s="46"/>
      <c r="P22" s="46"/>
      <c r="Q22" s="46"/>
      <c r="R22" s="46"/>
      <c r="S22" s="46"/>
      <c r="T22" s="46"/>
      <c r="U22" s="46"/>
    </row>
    <row r="23" spans="1:21" ht="13.75" customHeight="1">
      <c r="A23" s="46"/>
      <c r="B23" s="46"/>
      <c r="C23" s="46"/>
      <c r="D23" s="46"/>
      <c r="E23" s="46"/>
      <c r="F23" s="46"/>
      <c r="G23" s="46"/>
      <c r="H23" s="46"/>
      <c r="I23" s="46"/>
      <c r="J23" s="46"/>
      <c r="K23" s="46"/>
      <c r="L23" s="46"/>
      <c r="M23" s="46"/>
      <c r="N23" s="46"/>
      <c r="O23" s="46"/>
      <c r="P23" s="46"/>
      <c r="Q23" s="46"/>
      <c r="R23" s="46"/>
      <c r="S23" s="46"/>
      <c r="T23" s="46"/>
      <c r="U23" s="46"/>
    </row>
    <row r="24" spans="1:21" ht="13.75" customHeight="1">
      <c r="A24" s="46"/>
      <c r="B24" s="46"/>
      <c r="C24" s="46"/>
      <c r="D24" s="46"/>
      <c r="E24" s="46"/>
      <c r="F24" s="46"/>
      <c r="G24" s="46"/>
      <c r="H24" s="46"/>
      <c r="I24" s="46"/>
      <c r="J24" s="46"/>
      <c r="K24" s="46"/>
      <c r="L24" s="46"/>
      <c r="M24" s="46"/>
      <c r="N24" s="46"/>
      <c r="O24" s="46"/>
      <c r="P24" s="46"/>
      <c r="Q24" s="46"/>
      <c r="R24" s="46"/>
      <c r="S24" s="46"/>
      <c r="T24" s="46"/>
      <c r="U24" s="46"/>
    </row>
    <row r="25" spans="1:21" ht="13.75" customHeight="1">
      <c r="A25" s="46"/>
      <c r="B25" s="46"/>
      <c r="C25" s="46"/>
      <c r="D25" s="46"/>
      <c r="E25" s="46"/>
      <c r="F25" s="46"/>
      <c r="G25" s="46"/>
      <c r="H25" s="46"/>
      <c r="I25" s="46"/>
      <c r="J25" s="46"/>
      <c r="K25" s="46"/>
      <c r="L25" s="46"/>
      <c r="M25" s="46"/>
      <c r="N25" s="46"/>
      <c r="O25" s="46"/>
      <c r="P25" s="46"/>
      <c r="Q25" s="46"/>
      <c r="R25" s="46"/>
      <c r="S25" s="46"/>
      <c r="T25" s="46"/>
      <c r="U25" s="46"/>
    </row>
    <row r="26" spans="1:21" ht="13.75" customHeight="1">
      <c r="A26" s="46"/>
      <c r="B26" s="46"/>
      <c r="C26" s="46"/>
      <c r="D26" s="46"/>
      <c r="E26" s="46"/>
      <c r="F26" s="46"/>
      <c r="G26" s="46"/>
      <c r="H26" s="46"/>
      <c r="I26" s="46"/>
      <c r="J26" s="46"/>
      <c r="K26" s="46"/>
      <c r="L26" s="46"/>
      <c r="M26" s="46"/>
      <c r="N26" s="46"/>
      <c r="O26" s="46"/>
      <c r="P26" s="46"/>
      <c r="Q26" s="46"/>
      <c r="R26" s="46"/>
      <c r="S26" s="46"/>
      <c r="T26" s="46"/>
      <c r="U26" s="46"/>
    </row>
    <row r="27" spans="1:21" ht="13.75" customHeight="1">
      <c r="A27" s="46"/>
      <c r="B27" s="46"/>
      <c r="C27" s="46"/>
      <c r="D27" s="46"/>
      <c r="E27" s="46"/>
      <c r="F27" s="46"/>
      <c r="G27" s="46"/>
      <c r="H27" s="46"/>
      <c r="I27" s="46"/>
      <c r="J27" s="46"/>
      <c r="K27" s="46"/>
      <c r="L27" s="46"/>
      <c r="M27" s="46"/>
      <c r="N27" s="46"/>
      <c r="O27" s="46"/>
      <c r="P27" s="46"/>
      <c r="Q27" s="46"/>
      <c r="R27" s="46"/>
      <c r="S27" s="46"/>
      <c r="T27" s="46"/>
      <c r="U27" s="46"/>
    </row>
    <row r="28" spans="1:21" ht="13.75" customHeight="1">
      <c r="A28" s="46"/>
      <c r="B28" s="46"/>
      <c r="C28" s="46"/>
      <c r="D28" s="46"/>
      <c r="E28" s="46"/>
      <c r="F28" s="46"/>
      <c r="G28" s="46"/>
      <c r="H28" s="46"/>
      <c r="I28" s="46"/>
      <c r="J28" s="46"/>
      <c r="K28" s="46"/>
      <c r="L28" s="46"/>
      <c r="M28" s="46"/>
      <c r="N28" s="46"/>
      <c r="O28" s="46"/>
      <c r="P28" s="46"/>
      <c r="Q28" s="46"/>
      <c r="R28" s="46"/>
      <c r="S28" s="46"/>
      <c r="T28" s="46"/>
      <c r="U28" s="46"/>
    </row>
    <row r="29" spans="1:21" ht="13.75" customHeight="1">
      <c r="A29" s="46"/>
      <c r="B29" s="46"/>
      <c r="C29" s="46"/>
      <c r="D29" s="46"/>
      <c r="E29" s="46"/>
      <c r="F29" s="46"/>
      <c r="G29" s="46"/>
      <c r="H29" s="46"/>
      <c r="I29" s="46"/>
      <c r="J29" s="46"/>
      <c r="K29" s="46"/>
      <c r="L29" s="46"/>
      <c r="M29" s="46"/>
      <c r="N29" s="46"/>
      <c r="O29" s="46"/>
      <c r="P29" s="46"/>
      <c r="Q29" s="46"/>
      <c r="R29" s="46"/>
      <c r="S29" s="46"/>
      <c r="T29" s="46"/>
      <c r="U29" s="46"/>
    </row>
    <row r="30" spans="1:21" ht="13.75" customHeight="1">
      <c r="A30" s="46"/>
      <c r="B30" s="46"/>
      <c r="C30" s="46"/>
      <c r="D30" s="46"/>
      <c r="E30" s="46"/>
      <c r="F30" s="46"/>
      <c r="G30" s="46"/>
      <c r="H30" s="46"/>
      <c r="I30" s="46"/>
      <c r="J30" s="46"/>
      <c r="K30" s="46"/>
      <c r="L30" s="46"/>
      <c r="M30" s="46"/>
      <c r="N30" s="46"/>
      <c r="O30" s="46"/>
      <c r="P30" s="46"/>
      <c r="Q30" s="46"/>
      <c r="R30" s="46"/>
      <c r="S30" s="46"/>
      <c r="T30" s="46"/>
      <c r="U30" s="46"/>
    </row>
    <row r="31" spans="1:21" ht="13.75" customHeight="1">
      <c r="A31" s="46"/>
      <c r="B31" s="46"/>
      <c r="C31" s="46"/>
      <c r="D31" s="46"/>
      <c r="E31" s="46"/>
      <c r="F31" s="46"/>
      <c r="G31" s="46"/>
      <c r="H31" s="46"/>
      <c r="I31" s="46"/>
      <c r="J31" s="46"/>
      <c r="K31" s="46"/>
      <c r="L31" s="46"/>
      <c r="M31" s="46"/>
      <c r="N31" s="46"/>
      <c r="O31" s="46"/>
      <c r="P31" s="46"/>
      <c r="Q31" s="46"/>
      <c r="R31" s="46"/>
      <c r="S31" s="46"/>
      <c r="T31" s="46"/>
      <c r="U31" s="46"/>
    </row>
    <row r="32" spans="1:21" ht="13.75" customHeight="1">
      <c r="A32" s="46"/>
      <c r="B32" s="46"/>
      <c r="C32" s="46"/>
      <c r="D32" s="46"/>
      <c r="E32" s="46"/>
      <c r="F32" s="46"/>
      <c r="G32" s="46"/>
      <c r="H32" s="46"/>
      <c r="I32" s="46"/>
      <c r="J32" s="46"/>
      <c r="K32" s="46"/>
      <c r="L32" s="46"/>
      <c r="M32" s="46"/>
      <c r="N32" s="46"/>
      <c r="O32" s="46"/>
      <c r="P32" s="46"/>
      <c r="Q32" s="46"/>
      <c r="R32" s="46"/>
      <c r="S32" s="46"/>
      <c r="T32" s="46"/>
      <c r="U32" s="46"/>
    </row>
    <row r="33" spans="1:21" ht="13.75" customHeight="1">
      <c r="A33" s="46"/>
      <c r="B33" s="46"/>
      <c r="C33" s="46"/>
      <c r="D33" s="46"/>
      <c r="E33" s="46"/>
      <c r="F33" s="46"/>
      <c r="G33" s="46"/>
      <c r="H33" s="46"/>
      <c r="I33" s="46"/>
      <c r="J33" s="46"/>
      <c r="K33" s="46"/>
      <c r="L33" s="46"/>
      <c r="M33" s="46"/>
      <c r="N33" s="46"/>
      <c r="O33" s="46"/>
      <c r="P33" s="46"/>
      <c r="Q33" s="46"/>
      <c r="R33" s="46"/>
      <c r="S33" s="46"/>
      <c r="T33" s="46"/>
      <c r="U33" s="46"/>
    </row>
    <row r="34" spans="1:21" ht="13.75" customHeight="1">
      <c r="A34" s="46"/>
      <c r="B34" s="46"/>
      <c r="C34" s="46"/>
      <c r="D34" s="46"/>
      <c r="E34" s="46"/>
      <c r="F34" s="46"/>
      <c r="G34" s="46"/>
      <c r="H34" s="46"/>
      <c r="I34" s="46"/>
      <c r="J34" s="46"/>
      <c r="K34" s="46"/>
      <c r="L34" s="46"/>
      <c r="M34" s="46"/>
      <c r="N34" s="46"/>
      <c r="O34" s="46"/>
      <c r="P34" s="46"/>
      <c r="Q34" s="46"/>
      <c r="R34" s="46"/>
      <c r="S34" s="46"/>
      <c r="T34" s="46"/>
      <c r="U34" s="46"/>
    </row>
    <row r="35" spans="1:21" ht="13.75" customHeight="1">
      <c r="A35" s="46"/>
      <c r="B35" s="46"/>
      <c r="C35" s="46"/>
      <c r="D35" s="46"/>
      <c r="E35" s="46"/>
      <c r="F35" s="46"/>
      <c r="G35" s="46"/>
      <c r="H35" s="46"/>
      <c r="I35" s="46"/>
      <c r="J35" s="46"/>
      <c r="K35" s="46"/>
      <c r="L35" s="46"/>
      <c r="M35" s="46"/>
      <c r="N35" s="46"/>
      <c r="O35" s="46"/>
      <c r="P35" s="46"/>
      <c r="Q35" s="46"/>
      <c r="R35" s="46"/>
      <c r="S35" s="46"/>
      <c r="T35" s="46"/>
      <c r="U35" s="46"/>
    </row>
    <row r="36" spans="1:21" ht="13.75" customHeight="1">
      <c r="A36" s="46"/>
      <c r="B36" s="46"/>
      <c r="C36" s="46"/>
      <c r="D36" s="46"/>
      <c r="E36" s="46"/>
      <c r="F36" s="46"/>
      <c r="G36" s="46"/>
      <c r="H36" s="46"/>
      <c r="I36" s="46"/>
      <c r="J36" s="46"/>
      <c r="K36" s="46"/>
      <c r="L36" s="46"/>
      <c r="M36" s="46"/>
      <c r="N36" s="46"/>
      <c r="O36" s="46"/>
      <c r="P36" s="46"/>
      <c r="Q36" s="46"/>
      <c r="R36" s="46"/>
      <c r="S36" s="46"/>
      <c r="T36" s="46"/>
      <c r="U36" s="46"/>
    </row>
    <row r="37" spans="1:21" ht="13.75" customHeight="1">
      <c r="A37" s="46"/>
      <c r="B37" s="46"/>
      <c r="C37" s="46"/>
      <c r="D37" s="46"/>
      <c r="E37" s="46"/>
      <c r="F37" s="46"/>
      <c r="G37" s="46"/>
      <c r="H37" s="46"/>
      <c r="I37" s="46"/>
      <c r="J37" s="46"/>
      <c r="K37" s="46"/>
      <c r="L37" s="46"/>
      <c r="M37" s="46"/>
      <c r="N37" s="46"/>
      <c r="O37" s="46"/>
      <c r="P37" s="46"/>
      <c r="Q37" s="46"/>
      <c r="R37" s="46"/>
      <c r="S37" s="46"/>
      <c r="T37" s="46"/>
      <c r="U37" s="46"/>
    </row>
    <row r="38" spans="1:21" ht="13.75" customHeight="1">
      <c r="A38" s="46"/>
      <c r="B38" s="46"/>
      <c r="C38" s="46"/>
      <c r="D38" s="46"/>
      <c r="E38" s="46"/>
      <c r="F38" s="46"/>
      <c r="G38" s="46"/>
      <c r="H38" s="46"/>
      <c r="I38" s="46"/>
      <c r="J38" s="46"/>
      <c r="K38" s="46"/>
      <c r="L38" s="46"/>
      <c r="M38" s="46"/>
      <c r="N38" s="46"/>
      <c r="O38" s="46"/>
      <c r="P38" s="46"/>
      <c r="Q38" s="46"/>
      <c r="R38" s="46"/>
      <c r="S38" s="46"/>
      <c r="T38" s="46"/>
      <c r="U38" s="46"/>
    </row>
    <row r="39" spans="1:21" ht="13.75" customHeight="1">
      <c r="A39" s="46"/>
      <c r="B39" s="46"/>
      <c r="C39" s="46"/>
      <c r="D39" s="46"/>
      <c r="E39" s="46"/>
      <c r="F39" s="46"/>
      <c r="G39" s="46"/>
      <c r="H39" s="46"/>
      <c r="I39" s="46"/>
      <c r="J39" s="46"/>
      <c r="K39" s="46"/>
      <c r="L39" s="46"/>
      <c r="M39" s="46"/>
      <c r="N39" s="46"/>
      <c r="O39" s="46"/>
      <c r="P39" s="46"/>
      <c r="Q39" s="46"/>
      <c r="R39" s="46"/>
      <c r="S39" s="46"/>
      <c r="T39" s="46"/>
      <c r="U39" s="46"/>
    </row>
    <row r="40" spans="1:21" ht="13.75" customHeight="1">
      <c r="A40" s="46"/>
      <c r="B40" s="46"/>
      <c r="C40" s="46"/>
      <c r="D40" s="46"/>
      <c r="E40" s="46"/>
      <c r="F40" s="46"/>
      <c r="G40" s="46"/>
      <c r="H40" s="46"/>
      <c r="I40" s="46"/>
      <c r="J40" s="46"/>
      <c r="K40" s="46"/>
      <c r="L40" s="46"/>
      <c r="M40" s="46"/>
      <c r="N40" s="46"/>
      <c r="O40" s="46"/>
      <c r="P40" s="46"/>
      <c r="Q40" s="46"/>
      <c r="R40" s="46"/>
      <c r="S40" s="46"/>
      <c r="T40" s="46"/>
      <c r="U40" s="46"/>
    </row>
    <row r="41" spans="1:21" ht="13.75" customHeight="1">
      <c r="A41" s="46"/>
      <c r="B41" s="46"/>
      <c r="C41" s="46"/>
      <c r="D41" s="46"/>
      <c r="E41" s="46"/>
      <c r="F41" s="46"/>
      <c r="G41" s="46"/>
      <c r="H41" s="46"/>
      <c r="I41" s="46"/>
      <c r="J41" s="46"/>
      <c r="K41" s="46"/>
      <c r="L41" s="46"/>
      <c r="M41" s="46"/>
      <c r="N41" s="46"/>
      <c r="O41" s="46"/>
      <c r="P41" s="46"/>
      <c r="Q41" s="46"/>
      <c r="R41" s="46"/>
      <c r="S41" s="46"/>
      <c r="T41" s="46"/>
      <c r="U41" s="46"/>
    </row>
    <row r="42" spans="1:21" ht="13.7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c r="A45" s="46"/>
      <c r="B45" s="1138" t="s">
        <v>9</v>
      </c>
      <c r="C45" s="1139"/>
      <c r="D45" s="56"/>
      <c r="E45" s="1144" t="s">
        <v>10</v>
      </c>
      <c r="F45" s="1144"/>
      <c r="G45" s="1144"/>
      <c r="H45" s="1144"/>
      <c r="I45" s="1144"/>
      <c r="J45" s="1145"/>
      <c r="K45" s="57">
        <v>1052</v>
      </c>
      <c r="L45" s="58">
        <v>1087</v>
      </c>
      <c r="M45" s="58">
        <v>1093</v>
      </c>
      <c r="N45" s="58">
        <v>1068</v>
      </c>
      <c r="O45" s="59">
        <v>1109</v>
      </c>
      <c r="P45" s="46"/>
      <c r="Q45" s="46"/>
      <c r="R45" s="46"/>
      <c r="S45" s="46"/>
      <c r="T45" s="46"/>
      <c r="U45" s="46"/>
    </row>
    <row r="46" spans="1:21" ht="30.75" customHeight="1">
      <c r="A46" s="46"/>
      <c r="B46" s="1140"/>
      <c r="C46" s="1141"/>
      <c r="D46" s="60"/>
      <c r="E46" s="1146" t="s">
        <v>11</v>
      </c>
      <c r="F46" s="1146"/>
      <c r="G46" s="1146"/>
      <c r="H46" s="1146"/>
      <c r="I46" s="1146"/>
      <c r="J46" s="1147"/>
      <c r="K46" s="61" t="s">
        <v>487</v>
      </c>
      <c r="L46" s="62" t="s">
        <v>487</v>
      </c>
      <c r="M46" s="62" t="s">
        <v>487</v>
      </c>
      <c r="N46" s="62" t="s">
        <v>487</v>
      </c>
      <c r="O46" s="63" t="s">
        <v>487</v>
      </c>
      <c r="P46" s="46"/>
      <c r="Q46" s="46"/>
      <c r="R46" s="46"/>
      <c r="S46" s="46"/>
      <c r="T46" s="46"/>
      <c r="U46" s="46"/>
    </row>
    <row r="47" spans="1:21" ht="30.75" customHeight="1">
      <c r="A47" s="46"/>
      <c r="B47" s="1140"/>
      <c r="C47" s="1141"/>
      <c r="D47" s="60"/>
      <c r="E47" s="1146" t="s">
        <v>12</v>
      </c>
      <c r="F47" s="1146"/>
      <c r="G47" s="1146"/>
      <c r="H47" s="1146"/>
      <c r="I47" s="1146"/>
      <c r="J47" s="1147"/>
      <c r="K47" s="61" t="s">
        <v>487</v>
      </c>
      <c r="L47" s="62" t="s">
        <v>487</v>
      </c>
      <c r="M47" s="62" t="s">
        <v>487</v>
      </c>
      <c r="N47" s="62" t="s">
        <v>487</v>
      </c>
      <c r="O47" s="63" t="s">
        <v>487</v>
      </c>
      <c r="P47" s="46"/>
      <c r="Q47" s="46"/>
      <c r="R47" s="46"/>
      <c r="S47" s="46"/>
      <c r="T47" s="46"/>
      <c r="U47" s="46"/>
    </row>
    <row r="48" spans="1:21" ht="30.75" customHeight="1">
      <c r="A48" s="46"/>
      <c r="B48" s="1140"/>
      <c r="C48" s="1141"/>
      <c r="D48" s="60"/>
      <c r="E48" s="1146" t="s">
        <v>13</v>
      </c>
      <c r="F48" s="1146"/>
      <c r="G48" s="1146"/>
      <c r="H48" s="1146"/>
      <c r="I48" s="1146"/>
      <c r="J48" s="1147"/>
      <c r="K48" s="61">
        <v>249</v>
      </c>
      <c r="L48" s="62">
        <v>242</v>
      </c>
      <c r="M48" s="62">
        <v>257</v>
      </c>
      <c r="N48" s="62">
        <v>254</v>
      </c>
      <c r="O48" s="63">
        <v>233</v>
      </c>
      <c r="P48" s="46"/>
      <c r="Q48" s="46"/>
      <c r="R48" s="46"/>
      <c r="S48" s="46"/>
      <c r="T48" s="46"/>
      <c r="U48" s="46"/>
    </row>
    <row r="49" spans="1:21" ht="30.75" customHeight="1">
      <c r="A49" s="46"/>
      <c r="B49" s="1140"/>
      <c r="C49" s="1141"/>
      <c r="D49" s="60"/>
      <c r="E49" s="1146" t="s">
        <v>14</v>
      </c>
      <c r="F49" s="1146"/>
      <c r="G49" s="1146"/>
      <c r="H49" s="1146"/>
      <c r="I49" s="1146"/>
      <c r="J49" s="1147"/>
      <c r="K49" s="61">
        <v>61</v>
      </c>
      <c r="L49" s="62">
        <v>70</v>
      </c>
      <c r="M49" s="62">
        <v>95</v>
      </c>
      <c r="N49" s="62">
        <v>70</v>
      </c>
      <c r="O49" s="63">
        <v>51</v>
      </c>
      <c r="P49" s="46"/>
      <c r="Q49" s="46"/>
      <c r="R49" s="46"/>
      <c r="S49" s="46"/>
      <c r="T49" s="46"/>
      <c r="U49" s="46"/>
    </row>
    <row r="50" spans="1:21" ht="30.75" customHeight="1">
      <c r="A50" s="46"/>
      <c r="B50" s="1140"/>
      <c r="C50" s="1141"/>
      <c r="D50" s="60"/>
      <c r="E50" s="1146" t="s">
        <v>15</v>
      </c>
      <c r="F50" s="1146"/>
      <c r="G50" s="1146"/>
      <c r="H50" s="1146"/>
      <c r="I50" s="1146"/>
      <c r="J50" s="1147"/>
      <c r="K50" s="61" t="s">
        <v>487</v>
      </c>
      <c r="L50" s="62" t="s">
        <v>487</v>
      </c>
      <c r="M50" s="62" t="s">
        <v>487</v>
      </c>
      <c r="N50" s="62" t="s">
        <v>487</v>
      </c>
      <c r="O50" s="63" t="s">
        <v>487</v>
      </c>
      <c r="P50" s="46"/>
      <c r="Q50" s="46"/>
      <c r="R50" s="46"/>
      <c r="S50" s="46"/>
      <c r="T50" s="46"/>
      <c r="U50" s="46"/>
    </row>
    <row r="51" spans="1:21" ht="30.75" customHeight="1">
      <c r="A51" s="46"/>
      <c r="B51" s="1142"/>
      <c r="C51" s="1143"/>
      <c r="D51" s="64"/>
      <c r="E51" s="1146" t="s">
        <v>16</v>
      </c>
      <c r="F51" s="1146"/>
      <c r="G51" s="1146"/>
      <c r="H51" s="1146"/>
      <c r="I51" s="1146"/>
      <c r="J51" s="1147"/>
      <c r="K51" s="61">
        <v>0</v>
      </c>
      <c r="L51" s="62" t="s">
        <v>487</v>
      </c>
      <c r="M51" s="62" t="s">
        <v>487</v>
      </c>
      <c r="N51" s="62" t="s">
        <v>487</v>
      </c>
      <c r="O51" s="63" t="s">
        <v>487</v>
      </c>
      <c r="P51" s="46"/>
      <c r="Q51" s="46"/>
      <c r="R51" s="46"/>
      <c r="S51" s="46"/>
      <c r="T51" s="46"/>
      <c r="U51" s="46"/>
    </row>
    <row r="52" spans="1:21" ht="30.75" customHeight="1">
      <c r="A52" s="46"/>
      <c r="B52" s="1148" t="s">
        <v>17</v>
      </c>
      <c r="C52" s="1149"/>
      <c r="D52" s="64"/>
      <c r="E52" s="1146" t="s">
        <v>18</v>
      </c>
      <c r="F52" s="1146"/>
      <c r="G52" s="1146"/>
      <c r="H52" s="1146"/>
      <c r="I52" s="1146"/>
      <c r="J52" s="1147"/>
      <c r="K52" s="61">
        <v>797</v>
      </c>
      <c r="L52" s="62">
        <v>805</v>
      </c>
      <c r="M52" s="62">
        <v>784</v>
      </c>
      <c r="N52" s="62">
        <v>759</v>
      </c>
      <c r="O52" s="63">
        <v>755</v>
      </c>
      <c r="P52" s="46"/>
      <c r="Q52" s="46"/>
      <c r="R52" s="46"/>
      <c r="S52" s="46"/>
      <c r="T52" s="46"/>
      <c r="U52" s="46"/>
    </row>
    <row r="53" spans="1:21" ht="30.75" customHeight="1" thickBot="1">
      <c r="A53" s="46"/>
      <c r="B53" s="1150" t="s">
        <v>19</v>
      </c>
      <c r="C53" s="1151"/>
      <c r="D53" s="65"/>
      <c r="E53" s="1152" t="s">
        <v>20</v>
      </c>
      <c r="F53" s="1152"/>
      <c r="G53" s="1152"/>
      <c r="H53" s="1152"/>
      <c r="I53" s="1152"/>
      <c r="J53" s="1153"/>
      <c r="K53" s="66">
        <v>565</v>
      </c>
      <c r="L53" s="67">
        <v>594</v>
      </c>
      <c r="M53" s="67">
        <v>661</v>
      </c>
      <c r="N53" s="67">
        <v>633</v>
      </c>
      <c r="O53" s="68">
        <v>638</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75" customHeight="1" thickBot="1">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75" customHeight="1">
      <c r="B58" s="1154" t="s">
        <v>24</v>
      </c>
      <c r="C58" s="1155"/>
      <c r="D58" s="1160" t="s">
        <v>25</v>
      </c>
      <c r="E58" s="1161"/>
      <c r="F58" s="1161"/>
      <c r="G58" s="1161"/>
      <c r="H58" s="1161"/>
      <c r="I58" s="1161"/>
      <c r="J58" s="1162"/>
      <c r="K58" s="81" t="s">
        <v>569</v>
      </c>
      <c r="L58" s="82" t="s">
        <v>569</v>
      </c>
      <c r="M58" s="82" t="s">
        <v>569</v>
      </c>
      <c r="N58" s="82" t="s">
        <v>569</v>
      </c>
      <c r="O58" s="83" t="s">
        <v>569</v>
      </c>
    </row>
    <row r="59" spans="1:21" ht="31.75" customHeight="1">
      <c r="B59" s="1156"/>
      <c r="C59" s="1157"/>
      <c r="D59" s="1163" t="s">
        <v>26</v>
      </c>
      <c r="E59" s="1164"/>
      <c r="F59" s="1164"/>
      <c r="G59" s="1164"/>
      <c r="H59" s="1164"/>
      <c r="I59" s="1164"/>
      <c r="J59" s="1165"/>
      <c r="K59" s="84" t="s">
        <v>569</v>
      </c>
      <c r="L59" s="85" t="s">
        <v>569</v>
      </c>
      <c r="M59" s="85" t="s">
        <v>569</v>
      </c>
      <c r="N59" s="85" t="s">
        <v>569</v>
      </c>
      <c r="O59" s="86" t="s">
        <v>569</v>
      </c>
    </row>
    <row r="60" spans="1:21" ht="31.75" customHeight="1" thickBot="1">
      <c r="B60" s="1158"/>
      <c r="C60" s="1159"/>
      <c r="D60" s="1166" t="s">
        <v>27</v>
      </c>
      <c r="E60" s="1167"/>
      <c r="F60" s="1167"/>
      <c r="G60" s="1167"/>
      <c r="H60" s="1167"/>
      <c r="I60" s="1167"/>
      <c r="J60" s="1168"/>
      <c r="K60" s="87" t="s">
        <v>569</v>
      </c>
      <c r="L60" s="88" t="s">
        <v>569</v>
      </c>
      <c r="M60" s="88" t="s">
        <v>569</v>
      </c>
      <c r="N60" s="88" t="s">
        <v>569</v>
      </c>
      <c r="O60" s="89" t="s">
        <v>569</v>
      </c>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mGI3tEdaDNM/96gPKaxkm/T5D017c7iK4QrF3IwWm9peb/xHnfKQ2EL7gxaVFkqpU45UA2yPigvUsUkECvPBLQ==" saltValue="xRmAX3BjlfIybeuLTF0FH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75" customHeight="1" zeroHeight="1"/>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525</v>
      </c>
      <c r="J40" s="101" t="s">
        <v>526</v>
      </c>
      <c r="K40" s="101" t="s">
        <v>527</v>
      </c>
      <c r="L40" s="101" t="s">
        <v>528</v>
      </c>
      <c r="M40" s="102" t="s">
        <v>529</v>
      </c>
    </row>
    <row r="41" spans="2:13" ht="27.75" customHeight="1">
      <c r="B41" s="1169" t="s">
        <v>30</v>
      </c>
      <c r="C41" s="1170"/>
      <c r="D41" s="103"/>
      <c r="E41" s="1175" t="s">
        <v>31</v>
      </c>
      <c r="F41" s="1175"/>
      <c r="G41" s="1175"/>
      <c r="H41" s="1176"/>
      <c r="I41" s="330">
        <v>12410</v>
      </c>
      <c r="J41" s="331">
        <v>13026</v>
      </c>
      <c r="K41" s="331">
        <v>12811</v>
      </c>
      <c r="L41" s="331">
        <v>13138</v>
      </c>
      <c r="M41" s="332">
        <v>13863</v>
      </c>
    </row>
    <row r="42" spans="2:13" ht="27.75" customHeight="1">
      <c r="B42" s="1171"/>
      <c r="C42" s="1172"/>
      <c r="D42" s="104"/>
      <c r="E42" s="1177" t="s">
        <v>32</v>
      </c>
      <c r="F42" s="1177"/>
      <c r="G42" s="1177"/>
      <c r="H42" s="1178"/>
      <c r="I42" s="333" t="s">
        <v>487</v>
      </c>
      <c r="J42" s="334" t="s">
        <v>487</v>
      </c>
      <c r="K42" s="334" t="s">
        <v>487</v>
      </c>
      <c r="L42" s="334" t="s">
        <v>487</v>
      </c>
      <c r="M42" s="335" t="s">
        <v>487</v>
      </c>
    </row>
    <row r="43" spans="2:13" ht="27.75" customHeight="1">
      <c r="B43" s="1171"/>
      <c r="C43" s="1172"/>
      <c r="D43" s="104"/>
      <c r="E43" s="1177" t="s">
        <v>33</v>
      </c>
      <c r="F43" s="1177"/>
      <c r="G43" s="1177"/>
      <c r="H43" s="1178"/>
      <c r="I43" s="333">
        <v>3636</v>
      </c>
      <c r="J43" s="334">
        <v>3297</v>
      </c>
      <c r="K43" s="334">
        <v>3138</v>
      </c>
      <c r="L43" s="334">
        <v>2963</v>
      </c>
      <c r="M43" s="335">
        <v>2781</v>
      </c>
    </row>
    <row r="44" spans="2:13" ht="27.75" customHeight="1">
      <c r="B44" s="1171"/>
      <c r="C44" s="1172"/>
      <c r="D44" s="104"/>
      <c r="E44" s="1177" t="s">
        <v>34</v>
      </c>
      <c r="F44" s="1177"/>
      <c r="G44" s="1177"/>
      <c r="H44" s="1178"/>
      <c r="I44" s="333">
        <v>486</v>
      </c>
      <c r="J44" s="334">
        <v>410</v>
      </c>
      <c r="K44" s="334">
        <v>324</v>
      </c>
      <c r="L44" s="334">
        <v>297</v>
      </c>
      <c r="M44" s="335">
        <v>263</v>
      </c>
    </row>
    <row r="45" spans="2:13" ht="27.75" customHeight="1">
      <c r="B45" s="1171"/>
      <c r="C45" s="1172"/>
      <c r="D45" s="104"/>
      <c r="E45" s="1177" t="s">
        <v>35</v>
      </c>
      <c r="F45" s="1177"/>
      <c r="G45" s="1177"/>
      <c r="H45" s="1178"/>
      <c r="I45" s="333">
        <v>639</v>
      </c>
      <c r="J45" s="334">
        <v>567</v>
      </c>
      <c r="K45" s="334">
        <v>618</v>
      </c>
      <c r="L45" s="334">
        <v>616</v>
      </c>
      <c r="M45" s="335">
        <v>620</v>
      </c>
    </row>
    <row r="46" spans="2:13" ht="27.75" customHeight="1">
      <c r="B46" s="1171"/>
      <c r="C46" s="1172"/>
      <c r="D46" s="105"/>
      <c r="E46" s="1177" t="s">
        <v>36</v>
      </c>
      <c r="F46" s="1177"/>
      <c r="G46" s="1177"/>
      <c r="H46" s="1178"/>
      <c r="I46" s="333" t="s">
        <v>487</v>
      </c>
      <c r="J46" s="334" t="s">
        <v>487</v>
      </c>
      <c r="K46" s="334" t="s">
        <v>487</v>
      </c>
      <c r="L46" s="334" t="s">
        <v>487</v>
      </c>
      <c r="M46" s="335" t="s">
        <v>487</v>
      </c>
    </row>
    <row r="47" spans="2:13" ht="27.75" customHeight="1">
      <c r="B47" s="1171"/>
      <c r="C47" s="1172"/>
      <c r="D47" s="106"/>
      <c r="E47" s="1179" t="s">
        <v>37</v>
      </c>
      <c r="F47" s="1180"/>
      <c r="G47" s="1180"/>
      <c r="H47" s="1181"/>
      <c r="I47" s="333" t="s">
        <v>487</v>
      </c>
      <c r="J47" s="334" t="s">
        <v>487</v>
      </c>
      <c r="K47" s="334" t="s">
        <v>487</v>
      </c>
      <c r="L47" s="334" t="s">
        <v>487</v>
      </c>
      <c r="M47" s="335" t="s">
        <v>487</v>
      </c>
    </row>
    <row r="48" spans="2:13" ht="27.75" customHeight="1">
      <c r="B48" s="1171"/>
      <c r="C48" s="1172"/>
      <c r="D48" s="104"/>
      <c r="E48" s="1177" t="s">
        <v>38</v>
      </c>
      <c r="F48" s="1177"/>
      <c r="G48" s="1177"/>
      <c r="H48" s="1178"/>
      <c r="I48" s="333" t="s">
        <v>487</v>
      </c>
      <c r="J48" s="334" t="s">
        <v>487</v>
      </c>
      <c r="K48" s="334" t="s">
        <v>487</v>
      </c>
      <c r="L48" s="334" t="s">
        <v>487</v>
      </c>
      <c r="M48" s="335" t="s">
        <v>487</v>
      </c>
    </row>
    <row r="49" spans="2:13" ht="27.75" customHeight="1">
      <c r="B49" s="1173"/>
      <c r="C49" s="1174"/>
      <c r="D49" s="104"/>
      <c r="E49" s="1177" t="s">
        <v>39</v>
      </c>
      <c r="F49" s="1177"/>
      <c r="G49" s="1177"/>
      <c r="H49" s="1178"/>
      <c r="I49" s="333" t="s">
        <v>487</v>
      </c>
      <c r="J49" s="334" t="s">
        <v>487</v>
      </c>
      <c r="K49" s="334" t="s">
        <v>487</v>
      </c>
      <c r="L49" s="334" t="s">
        <v>487</v>
      </c>
      <c r="M49" s="335" t="s">
        <v>487</v>
      </c>
    </row>
    <row r="50" spans="2:13" ht="27.75" customHeight="1">
      <c r="B50" s="1182" t="s">
        <v>40</v>
      </c>
      <c r="C50" s="1183"/>
      <c r="D50" s="107"/>
      <c r="E50" s="1177" t="s">
        <v>41</v>
      </c>
      <c r="F50" s="1177"/>
      <c r="G50" s="1177"/>
      <c r="H50" s="1178"/>
      <c r="I50" s="333">
        <v>1930</v>
      </c>
      <c r="J50" s="334">
        <v>2266</v>
      </c>
      <c r="K50" s="334">
        <v>2649</v>
      </c>
      <c r="L50" s="334">
        <v>2680</v>
      </c>
      <c r="M50" s="335">
        <v>2702</v>
      </c>
    </row>
    <row r="51" spans="2:13" ht="27.75" customHeight="1">
      <c r="B51" s="1171"/>
      <c r="C51" s="1172"/>
      <c r="D51" s="104"/>
      <c r="E51" s="1177" t="s">
        <v>42</v>
      </c>
      <c r="F51" s="1177"/>
      <c r="G51" s="1177"/>
      <c r="H51" s="1178"/>
      <c r="I51" s="333" t="s">
        <v>487</v>
      </c>
      <c r="J51" s="334" t="s">
        <v>487</v>
      </c>
      <c r="K51" s="334" t="s">
        <v>487</v>
      </c>
      <c r="L51" s="334" t="s">
        <v>487</v>
      </c>
      <c r="M51" s="335" t="s">
        <v>487</v>
      </c>
    </row>
    <row r="52" spans="2:13" ht="27.75" customHeight="1">
      <c r="B52" s="1173"/>
      <c r="C52" s="1174"/>
      <c r="D52" s="104"/>
      <c r="E52" s="1177" t="s">
        <v>43</v>
      </c>
      <c r="F52" s="1177"/>
      <c r="G52" s="1177"/>
      <c r="H52" s="1178"/>
      <c r="I52" s="333">
        <v>9910</v>
      </c>
      <c r="J52" s="334">
        <v>9880</v>
      </c>
      <c r="K52" s="334">
        <v>9535</v>
      </c>
      <c r="L52" s="334">
        <v>9655</v>
      </c>
      <c r="M52" s="335">
        <v>9990</v>
      </c>
    </row>
    <row r="53" spans="2:13" ht="27.75" customHeight="1" thickBot="1">
      <c r="B53" s="1184" t="s">
        <v>19</v>
      </c>
      <c r="C53" s="1185"/>
      <c r="D53" s="108"/>
      <c r="E53" s="1186" t="s">
        <v>44</v>
      </c>
      <c r="F53" s="1186"/>
      <c r="G53" s="1186"/>
      <c r="H53" s="1187"/>
      <c r="I53" s="336">
        <v>5331</v>
      </c>
      <c r="J53" s="337">
        <v>5154</v>
      </c>
      <c r="K53" s="337">
        <v>4708</v>
      </c>
      <c r="L53" s="337">
        <v>4679</v>
      </c>
      <c r="M53" s="338">
        <v>4835</v>
      </c>
    </row>
    <row r="54" spans="2:13" ht="27.75" customHeight="1">
      <c r="B54" s="109"/>
      <c r="C54" s="110"/>
      <c r="D54" s="110"/>
      <c r="E54" s="111"/>
      <c r="F54" s="111"/>
      <c r="G54" s="111"/>
      <c r="H54" s="111"/>
      <c r="I54" s="112"/>
      <c r="J54" s="112"/>
      <c r="K54" s="112"/>
      <c r="L54" s="112"/>
      <c r="M54" s="112"/>
    </row>
    <row r="55" spans="2:13" ht="13"/>
  </sheetData>
  <sheetProtection algorithmName="SHA-512" hashValue="MqniLwXH2Hn9FZf/KO12l98ANUC4pYdmPS+3ppbqXZ2pk1spLlwqB0schpa/Lwlx/F5UGpLQBEQ/LMG2FpFSKQ==" saltValue="Ceh5V4+5c1xK3Ty4NfHJ8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75" customHeight="1" zeroHeight="1"/>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527</v>
      </c>
      <c r="G54" s="117" t="s">
        <v>528</v>
      </c>
      <c r="H54" s="118" t="s">
        <v>529</v>
      </c>
    </row>
    <row r="55" spans="2:8" ht="52.5" customHeight="1">
      <c r="B55" s="119"/>
      <c r="C55" s="1196" t="s">
        <v>46</v>
      </c>
      <c r="D55" s="1196"/>
      <c r="E55" s="1197"/>
      <c r="F55" s="339">
        <v>1027</v>
      </c>
      <c r="G55" s="339">
        <v>1012</v>
      </c>
      <c r="H55" s="340">
        <v>1001</v>
      </c>
    </row>
    <row r="56" spans="2:8" ht="52.5" customHeight="1">
      <c r="B56" s="120"/>
      <c r="C56" s="1198" t="s">
        <v>47</v>
      </c>
      <c r="D56" s="1198"/>
      <c r="E56" s="1199"/>
      <c r="F56" s="341">
        <v>349</v>
      </c>
      <c r="G56" s="341">
        <v>350</v>
      </c>
      <c r="H56" s="342">
        <v>380</v>
      </c>
    </row>
    <row r="57" spans="2:8" ht="53.5" customHeight="1">
      <c r="B57" s="120"/>
      <c r="C57" s="1200" t="s">
        <v>48</v>
      </c>
      <c r="D57" s="1200"/>
      <c r="E57" s="1201"/>
      <c r="F57" s="343">
        <v>1030</v>
      </c>
      <c r="G57" s="343">
        <v>1060</v>
      </c>
      <c r="H57" s="344">
        <v>1043</v>
      </c>
    </row>
    <row r="58" spans="2:8" ht="45.75" customHeight="1">
      <c r="B58" s="121"/>
      <c r="C58" s="1188" t="s">
        <v>546</v>
      </c>
      <c r="D58" s="1189"/>
      <c r="E58" s="1190"/>
      <c r="F58" s="345">
        <v>353</v>
      </c>
      <c r="G58" s="345">
        <v>353</v>
      </c>
      <c r="H58" s="346">
        <v>353</v>
      </c>
    </row>
    <row r="59" spans="2:8" ht="45.75" customHeight="1">
      <c r="B59" s="121"/>
      <c r="C59" s="1188" t="s">
        <v>547</v>
      </c>
      <c r="D59" s="1189"/>
      <c r="E59" s="1190"/>
      <c r="F59" s="345">
        <v>300</v>
      </c>
      <c r="G59" s="345">
        <v>300</v>
      </c>
      <c r="H59" s="346">
        <v>300</v>
      </c>
    </row>
    <row r="60" spans="2:8" ht="45.75" customHeight="1">
      <c r="B60" s="121"/>
      <c r="C60" s="1188" t="s">
        <v>548</v>
      </c>
      <c r="D60" s="1189"/>
      <c r="E60" s="1190"/>
      <c r="F60" s="345">
        <v>210</v>
      </c>
      <c r="G60" s="345">
        <v>241</v>
      </c>
      <c r="H60" s="346">
        <v>220</v>
      </c>
    </row>
    <row r="61" spans="2:8" ht="45.75" customHeight="1">
      <c r="B61" s="121"/>
      <c r="C61" s="1188" t="s">
        <v>549</v>
      </c>
      <c r="D61" s="1189"/>
      <c r="E61" s="1190"/>
      <c r="F61" s="345">
        <v>158</v>
      </c>
      <c r="G61" s="345">
        <v>158</v>
      </c>
      <c r="H61" s="346">
        <v>158</v>
      </c>
    </row>
    <row r="62" spans="2:8" ht="45.75" customHeight="1" thickBot="1">
      <c r="B62" s="122"/>
      <c r="C62" s="1191" t="s">
        <v>550</v>
      </c>
      <c r="D62" s="1192"/>
      <c r="E62" s="1193"/>
      <c r="F62" s="347">
        <v>7</v>
      </c>
      <c r="G62" s="347">
        <v>9</v>
      </c>
      <c r="H62" s="348">
        <v>12</v>
      </c>
    </row>
    <row r="63" spans="2:8" ht="52.5" customHeight="1" thickBot="1">
      <c r="B63" s="123"/>
      <c r="C63" s="1194" t="s">
        <v>49</v>
      </c>
      <c r="D63" s="1194"/>
      <c r="E63" s="1195"/>
      <c r="F63" s="349">
        <v>2406</v>
      </c>
      <c r="G63" s="349">
        <v>2422</v>
      </c>
      <c r="H63" s="350">
        <v>2424</v>
      </c>
    </row>
    <row r="64" spans="2:8" ht="13"/>
  </sheetData>
  <sheetProtection algorithmName="SHA-512" hashValue="1/Zn8wcCa76bVF/XD8BxXxsipUVyLBkDAU6flUFqq2PKSVdGAnDOM7pF0LBCy9tpJivjbPQML1AP6AdDChWp1g==" saltValue="0CnAYh9tYzwvmHmfiaCmj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1B2EF-2346-4C7E-B4B3-89F5F7456C3D}">
  <sheetPr>
    <pageSetUpPr fitToPage="1"/>
  </sheetPr>
  <dimension ref="A1:DE85"/>
  <sheetViews>
    <sheetView showGridLines="0" zoomScaleNormal="100" zoomScaleSheetLayoutView="55" workbookViewId="0"/>
  </sheetViews>
  <sheetFormatPr defaultColWidth="0" defaultRowHeight="13.5" customHeight="1" zeroHeight="1"/>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c r="A1" s="1202"/>
      <c r="B1" s="1203"/>
      <c r="DD1" s="243"/>
      <c r="DE1" s="243"/>
    </row>
    <row r="2" spans="1:109" ht="25.5" customHeight="1">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c r="DD19" s="243"/>
      <c r="DE19" s="243"/>
    </row>
    <row r="20" spans="1:109" ht="13">
      <c r="DD20" s="243"/>
      <c r="DE20" s="243"/>
    </row>
    <row r="21" spans="1:109" ht="17.25" customHeight="1">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c r="B22" s="247"/>
    </row>
    <row r="23" spans="1:109" ht="13">
      <c r="B23" s="247"/>
    </row>
    <row r="24" spans="1:109" ht="13">
      <c r="B24" s="247"/>
    </row>
    <row r="25" spans="1:109" ht="13">
      <c r="B25" s="247"/>
    </row>
    <row r="26" spans="1:109" ht="13">
      <c r="B26" s="247"/>
    </row>
    <row r="27" spans="1:109" ht="13">
      <c r="B27" s="247"/>
    </row>
    <row r="28" spans="1:109" ht="13">
      <c r="B28" s="247"/>
    </row>
    <row r="29" spans="1:109" ht="13">
      <c r="B29" s="247"/>
    </row>
    <row r="30" spans="1:109" ht="13">
      <c r="B30" s="247"/>
    </row>
    <row r="31" spans="1:109" ht="13">
      <c r="B31" s="247"/>
    </row>
    <row r="32" spans="1:109" ht="13">
      <c r="B32" s="247"/>
    </row>
    <row r="33" spans="2:109" ht="13">
      <c r="B33" s="247"/>
    </row>
    <row r="34" spans="2:109" ht="13">
      <c r="B34" s="247"/>
    </row>
    <row r="35" spans="2:109" ht="13">
      <c r="B35" s="247"/>
    </row>
    <row r="36" spans="2:109" ht="13">
      <c r="B36" s="247"/>
    </row>
    <row r="37" spans="2:109" ht="13">
      <c r="B37" s="247"/>
    </row>
    <row r="38" spans="2:109" ht="13">
      <c r="B38" s="247"/>
    </row>
    <row r="39" spans="2:109" ht="13">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c r="B40" s="1207"/>
      <c r="DD40" s="1207"/>
      <c r="DE40" s="243"/>
    </row>
    <row r="41" spans="2:109" ht="16.5">
      <c r="B41" s="244" t="s">
        <v>570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c r="B42" s="247"/>
      <c r="G42" s="1208"/>
      <c r="I42" s="1209"/>
      <c r="J42" s="1209"/>
      <c r="K42" s="1209"/>
      <c r="AM42" s="1208"/>
      <c r="AN42" s="1208" t="s">
        <v>571</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c r="B43" s="247"/>
      <c r="AN43" s="1210" t="s">
        <v>572</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c r="B49" s="247"/>
      <c r="AN49" s="243" t="s">
        <v>573</v>
      </c>
    </row>
    <row r="50" spans="1:109" ht="13">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c r="B51" s="247"/>
      <c r="G51" s="1227"/>
      <c r="H51" s="1227"/>
      <c r="I51" s="1228"/>
      <c r="J51" s="1228"/>
      <c r="K51" s="1229"/>
      <c r="L51" s="1229"/>
      <c r="M51" s="1229"/>
      <c r="N51" s="1229"/>
      <c r="AM51" s="1219"/>
      <c r="AN51" s="1230" t="s">
        <v>574</v>
      </c>
      <c r="AO51" s="1230"/>
      <c r="AP51" s="1230"/>
      <c r="AQ51" s="1230"/>
      <c r="AR51" s="1230"/>
      <c r="AS51" s="1230"/>
      <c r="AT51" s="1230"/>
      <c r="AU51" s="1230"/>
      <c r="AV51" s="1230"/>
      <c r="AW51" s="1230"/>
      <c r="AX51" s="1230"/>
      <c r="AY51" s="1230"/>
      <c r="AZ51" s="1230"/>
      <c r="BA51" s="1230"/>
      <c r="BB51" s="1230" t="s">
        <v>575</v>
      </c>
      <c r="BC51" s="1230"/>
      <c r="BD51" s="1230"/>
      <c r="BE51" s="1230"/>
      <c r="BF51" s="1230"/>
      <c r="BG51" s="1230"/>
      <c r="BH51" s="1230"/>
      <c r="BI51" s="1230"/>
      <c r="BJ51" s="1230"/>
      <c r="BK51" s="1230"/>
      <c r="BL51" s="1230"/>
      <c r="BM51" s="1230"/>
      <c r="BN51" s="1230"/>
      <c r="BO51" s="1230"/>
      <c r="BP51" s="1231">
        <v>85.7</v>
      </c>
      <c r="BQ51" s="1231"/>
      <c r="BR51" s="1231"/>
      <c r="BS51" s="1231"/>
      <c r="BT51" s="1231"/>
      <c r="BU51" s="1231"/>
      <c r="BV51" s="1231"/>
      <c r="BW51" s="1231"/>
      <c r="BX51" s="1231">
        <v>78.099999999999994</v>
      </c>
      <c r="BY51" s="1231"/>
      <c r="BZ51" s="1231"/>
      <c r="CA51" s="1231"/>
      <c r="CB51" s="1231"/>
      <c r="CC51" s="1231"/>
      <c r="CD51" s="1231"/>
      <c r="CE51" s="1231"/>
      <c r="CF51" s="1231">
        <v>74</v>
      </c>
      <c r="CG51" s="1231"/>
      <c r="CH51" s="1231"/>
      <c r="CI51" s="1231"/>
      <c r="CJ51" s="1231"/>
      <c r="CK51" s="1231"/>
      <c r="CL51" s="1231"/>
      <c r="CM51" s="1231"/>
      <c r="CN51" s="1231">
        <v>71.5</v>
      </c>
      <c r="CO51" s="1231"/>
      <c r="CP51" s="1231"/>
      <c r="CQ51" s="1231"/>
      <c r="CR51" s="1231"/>
      <c r="CS51" s="1231"/>
      <c r="CT51" s="1231"/>
      <c r="CU51" s="1231"/>
      <c r="CV51" s="1231">
        <v>71.3</v>
      </c>
      <c r="CW51" s="1231"/>
      <c r="CX51" s="1231"/>
      <c r="CY51" s="1231"/>
      <c r="CZ51" s="1231"/>
      <c r="DA51" s="1231"/>
      <c r="DB51" s="1231"/>
      <c r="DC51" s="1231"/>
    </row>
    <row r="52" spans="1:109" ht="13">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576</v>
      </c>
      <c r="BC53" s="1230"/>
      <c r="BD53" s="1230"/>
      <c r="BE53" s="1230"/>
      <c r="BF53" s="1230"/>
      <c r="BG53" s="1230"/>
      <c r="BH53" s="1230"/>
      <c r="BI53" s="1230"/>
      <c r="BJ53" s="1230"/>
      <c r="BK53" s="1230"/>
      <c r="BL53" s="1230"/>
      <c r="BM53" s="1230"/>
      <c r="BN53" s="1230"/>
      <c r="BO53" s="1230"/>
      <c r="BP53" s="1231">
        <v>59</v>
      </c>
      <c r="BQ53" s="1231"/>
      <c r="BR53" s="1231"/>
      <c r="BS53" s="1231"/>
      <c r="BT53" s="1231"/>
      <c r="BU53" s="1231"/>
      <c r="BV53" s="1231"/>
      <c r="BW53" s="1231"/>
      <c r="BX53" s="1231">
        <v>58.7</v>
      </c>
      <c r="BY53" s="1231"/>
      <c r="BZ53" s="1231"/>
      <c r="CA53" s="1231"/>
      <c r="CB53" s="1231"/>
      <c r="CC53" s="1231"/>
      <c r="CD53" s="1231"/>
      <c r="CE53" s="1231"/>
      <c r="CF53" s="1231">
        <v>59.6</v>
      </c>
      <c r="CG53" s="1231"/>
      <c r="CH53" s="1231"/>
      <c r="CI53" s="1231"/>
      <c r="CJ53" s="1231"/>
      <c r="CK53" s="1231"/>
      <c r="CL53" s="1231"/>
      <c r="CM53" s="1231"/>
      <c r="CN53" s="1231">
        <v>60.2</v>
      </c>
      <c r="CO53" s="1231"/>
      <c r="CP53" s="1231"/>
      <c r="CQ53" s="1231"/>
      <c r="CR53" s="1231"/>
      <c r="CS53" s="1231"/>
      <c r="CT53" s="1231"/>
      <c r="CU53" s="1231"/>
      <c r="CV53" s="1231">
        <v>61.7</v>
      </c>
      <c r="CW53" s="1231"/>
      <c r="CX53" s="1231"/>
      <c r="CY53" s="1231"/>
      <c r="CZ53" s="1231"/>
      <c r="DA53" s="1231"/>
      <c r="DB53" s="1231"/>
      <c r="DC53" s="1231"/>
    </row>
    <row r="54" spans="1:109" ht="13">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c r="A55" s="1209"/>
      <c r="B55" s="247"/>
      <c r="G55" s="1220"/>
      <c r="H55" s="1220"/>
      <c r="I55" s="1220"/>
      <c r="J55" s="1220"/>
      <c r="K55" s="1229"/>
      <c r="L55" s="1229"/>
      <c r="M55" s="1229"/>
      <c r="N55" s="1229"/>
      <c r="AN55" s="1226" t="s">
        <v>577</v>
      </c>
      <c r="AO55" s="1226"/>
      <c r="AP55" s="1226"/>
      <c r="AQ55" s="1226"/>
      <c r="AR55" s="1226"/>
      <c r="AS55" s="1226"/>
      <c r="AT55" s="1226"/>
      <c r="AU55" s="1226"/>
      <c r="AV55" s="1226"/>
      <c r="AW55" s="1226"/>
      <c r="AX55" s="1226"/>
      <c r="AY55" s="1226"/>
      <c r="AZ55" s="1226"/>
      <c r="BA55" s="1226"/>
      <c r="BB55" s="1230" t="s">
        <v>575</v>
      </c>
      <c r="BC55" s="1230"/>
      <c r="BD55" s="1230"/>
      <c r="BE55" s="1230"/>
      <c r="BF55" s="1230"/>
      <c r="BG55" s="1230"/>
      <c r="BH55" s="1230"/>
      <c r="BI55" s="1230"/>
      <c r="BJ55" s="1230"/>
      <c r="BK55" s="1230"/>
      <c r="BL55" s="1230"/>
      <c r="BM55" s="1230"/>
      <c r="BN55" s="1230"/>
      <c r="BO55" s="1230"/>
      <c r="BP55" s="1231">
        <v>15.5</v>
      </c>
      <c r="BQ55" s="1231"/>
      <c r="BR55" s="1231"/>
      <c r="BS55" s="1231"/>
      <c r="BT55" s="1231"/>
      <c r="BU55" s="1231"/>
      <c r="BV55" s="1231"/>
      <c r="BW55" s="1231"/>
      <c r="BX55" s="1231">
        <v>4.5999999999999996</v>
      </c>
      <c r="BY55" s="1231"/>
      <c r="BZ55" s="1231"/>
      <c r="CA55" s="1231"/>
      <c r="CB55" s="1231"/>
      <c r="CC55" s="1231"/>
      <c r="CD55" s="1231"/>
      <c r="CE55" s="1231"/>
      <c r="CF55" s="1231">
        <v>0.6</v>
      </c>
      <c r="CG55" s="1231"/>
      <c r="CH55" s="1231"/>
      <c r="CI55" s="1231"/>
      <c r="CJ55" s="1231"/>
      <c r="CK55" s="1231"/>
      <c r="CL55" s="1231"/>
      <c r="CM55" s="1231"/>
      <c r="CN55" s="1231">
        <v>0</v>
      </c>
      <c r="CO55" s="1231"/>
      <c r="CP55" s="1231"/>
      <c r="CQ55" s="1231"/>
      <c r="CR55" s="1231"/>
      <c r="CS55" s="1231"/>
      <c r="CT55" s="1231"/>
      <c r="CU55" s="1231"/>
      <c r="CV55" s="1231">
        <v>1</v>
      </c>
      <c r="CW55" s="1231"/>
      <c r="CX55" s="1231"/>
      <c r="CY55" s="1231"/>
      <c r="CZ55" s="1231"/>
      <c r="DA55" s="1231"/>
      <c r="DB55" s="1231"/>
      <c r="DC55" s="1231"/>
    </row>
    <row r="56" spans="1:109" ht="13">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576</v>
      </c>
      <c r="BC57" s="1230"/>
      <c r="BD57" s="1230"/>
      <c r="BE57" s="1230"/>
      <c r="BF57" s="1230"/>
      <c r="BG57" s="1230"/>
      <c r="BH57" s="1230"/>
      <c r="BI57" s="1230"/>
      <c r="BJ57" s="1230"/>
      <c r="BK57" s="1230"/>
      <c r="BL57" s="1230"/>
      <c r="BM57" s="1230"/>
      <c r="BN57" s="1230"/>
      <c r="BO57" s="1230"/>
      <c r="BP57" s="1231">
        <v>61.7</v>
      </c>
      <c r="BQ57" s="1231"/>
      <c r="BR57" s="1231"/>
      <c r="BS57" s="1231"/>
      <c r="BT57" s="1231"/>
      <c r="BU57" s="1231"/>
      <c r="BV57" s="1231"/>
      <c r="BW57" s="1231"/>
      <c r="BX57" s="1231">
        <v>61.4</v>
      </c>
      <c r="BY57" s="1231"/>
      <c r="BZ57" s="1231"/>
      <c r="CA57" s="1231"/>
      <c r="CB57" s="1231"/>
      <c r="CC57" s="1231"/>
      <c r="CD57" s="1231"/>
      <c r="CE57" s="1231"/>
      <c r="CF57" s="1231">
        <v>62.6</v>
      </c>
      <c r="CG57" s="1231"/>
      <c r="CH57" s="1231"/>
      <c r="CI57" s="1231"/>
      <c r="CJ57" s="1231"/>
      <c r="CK57" s="1231"/>
      <c r="CL57" s="1231"/>
      <c r="CM57" s="1231"/>
      <c r="CN57" s="1231">
        <v>63.6</v>
      </c>
      <c r="CO57" s="1231"/>
      <c r="CP57" s="1231"/>
      <c r="CQ57" s="1231"/>
      <c r="CR57" s="1231"/>
      <c r="CS57" s="1231"/>
      <c r="CT57" s="1231"/>
      <c r="CU57" s="1231"/>
      <c r="CV57" s="1231">
        <v>64.099999999999994</v>
      </c>
      <c r="CW57" s="1231"/>
      <c r="CX57" s="1231"/>
      <c r="CY57" s="1231"/>
      <c r="CZ57" s="1231"/>
      <c r="DA57" s="1231"/>
      <c r="DB57" s="1231"/>
      <c r="DC57" s="1231"/>
      <c r="DD57" s="1234"/>
      <c r="DE57" s="1232"/>
    </row>
    <row r="58" spans="1:109" s="1209" customFormat="1" ht="13">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c r="B63" s="300" t="s">
        <v>578</v>
      </c>
    </row>
    <row r="64" spans="1:109" ht="13">
      <c r="B64" s="247"/>
      <c r="G64" s="1208"/>
      <c r="I64" s="1240"/>
      <c r="J64" s="1240"/>
      <c r="K64" s="1240"/>
      <c r="L64" s="1240"/>
      <c r="M64" s="1240"/>
      <c r="N64" s="1241"/>
      <c r="AM64" s="1208"/>
      <c r="AN64" s="1208" t="s">
        <v>571</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c r="B65" s="247"/>
      <c r="AN65" s="1242" t="s">
        <v>579</v>
      </c>
      <c r="AO65" s="1243"/>
      <c r="AP65" s="1243"/>
      <c r="AQ65" s="1243"/>
      <c r="AR65" s="1243"/>
      <c r="AS65" s="1243"/>
      <c r="AT65" s="1243"/>
      <c r="AU65" s="1243"/>
      <c r="AV65" s="1243"/>
      <c r="AW65" s="1243"/>
      <c r="AX65" s="1243"/>
      <c r="AY65" s="1243"/>
      <c r="AZ65" s="1243"/>
      <c r="BA65" s="1243"/>
      <c r="BB65" s="1243"/>
      <c r="BC65" s="1243"/>
      <c r="BD65" s="1243"/>
      <c r="BE65" s="1243"/>
      <c r="BF65" s="1243"/>
      <c r="BG65" s="1243"/>
      <c r="BH65" s="1243"/>
      <c r="BI65" s="1243"/>
      <c r="BJ65" s="1243"/>
      <c r="BK65" s="1243"/>
      <c r="BL65" s="1243"/>
      <c r="BM65" s="1243"/>
      <c r="BN65" s="1243"/>
      <c r="BO65" s="1243"/>
      <c r="BP65" s="1243"/>
      <c r="BQ65" s="1243"/>
      <c r="BR65" s="1243"/>
      <c r="BS65" s="1243"/>
      <c r="BT65" s="1243"/>
      <c r="BU65" s="1243"/>
      <c r="BV65" s="1243"/>
      <c r="BW65" s="1243"/>
      <c r="BX65" s="1243"/>
      <c r="BY65" s="1243"/>
      <c r="BZ65" s="1243"/>
      <c r="CA65" s="1243"/>
      <c r="CB65" s="1243"/>
      <c r="CC65" s="1243"/>
      <c r="CD65" s="1243"/>
      <c r="CE65" s="1243"/>
      <c r="CF65" s="1243"/>
      <c r="CG65" s="1243"/>
      <c r="CH65" s="1243"/>
      <c r="CI65" s="1243"/>
      <c r="CJ65" s="1243"/>
      <c r="CK65" s="1243"/>
      <c r="CL65" s="1243"/>
      <c r="CM65" s="1243"/>
      <c r="CN65" s="1243"/>
      <c r="CO65" s="1243"/>
      <c r="CP65" s="1243"/>
      <c r="CQ65" s="1243"/>
      <c r="CR65" s="1243"/>
      <c r="CS65" s="1243"/>
      <c r="CT65" s="1243"/>
      <c r="CU65" s="1243"/>
      <c r="CV65" s="1243"/>
      <c r="CW65" s="1243"/>
      <c r="CX65" s="1243"/>
      <c r="CY65" s="1243"/>
      <c r="CZ65" s="1243"/>
      <c r="DA65" s="1243"/>
      <c r="DB65" s="1243"/>
      <c r="DC65" s="1244"/>
    </row>
    <row r="66" spans="2:107" ht="13">
      <c r="B66" s="247"/>
      <c r="AN66" s="1245"/>
      <c r="AO66" s="1246"/>
      <c r="AP66" s="1246"/>
      <c r="AQ66" s="1246"/>
      <c r="AR66" s="1246"/>
      <c r="AS66" s="1246"/>
      <c r="AT66" s="1246"/>
      <c r="AU66" s="1246"/>
      <c r="AV66" s="1246"/>
      <c r="AW66" s="1246"/>
      <c r="AX66" s="1246"/>
      <c r="AY66" s="1246"/>
      <c r="AZ66" s="1246"/>
      <c r="BA66" s="1246"/>
      <c r="BB66" s="1246"/>
      <c r="BC66" s="1246"/>
      <c r="BD66" s="1246"/>
      <c r="BE66" s="1246"/>
      <c r="BF66" s="1246"/>
      <c r="BG66" s="1246"/>
      <c r="BH66" s="1246"/>
      <c r="BI66" s="1246"/>
      <c r="BJ66" s="1246"/>
      <c r="BK66" s="1246"/>
      <c r="BL66" s="1246"/>
      <c r="BM66" s="1246"/>
      <c r="BN66" s="1246"/>
      <c r="BO66" s="1246"/>
      <c r="BP66" s="1246"/>
      <c r="BQ66" s="1246"/>
      <c r="BR66" s="1246"/>
      <c r="BS66" s="1246"/>
      <c r="BT66" s="1246"/>
      <c r="BU66" s="1246"/>
      <c r="BV66" s="1246"/>
      <c r="BW66" s="1246"/>
      <c r="BX66" s="1246"/>
      <c r="BY66" s="1246"/>
      <c r="BZ66" s="1246"/>
      <c r="CA66" s="1246"/>
      <c r="CB66" s="1246"/>
      <c r="CC66" s="1246"/>
      <c r="CD66" s="1246"/>
      <c r="CE66" s="1246"/>
      <c r="CF66" s="1246"/>
      <c r="CG66" s="1246"/>
      <c r="CH66" s="1246"/>
      <c r="CI66" s="1246"/>
      <c r="CJ66" s="1246"/>
      <c r="CK66" s="1246"/>
      <c r="CL66" s="1246"/>
      <c r="CM66" s="1246"/>
      <c r="CN66" s="1246"/>
      <c r="CO66" s="1246"/>
      <c r="CP66" s="1246"/>
      <c r="CQ66" s="1246"/>
      <c r="CR66" s="1246"/>
      <c r="CS66" s="1246"/>
      <c r="CT66" s="1246"/>
      <c r="CU66" s="1246"/>
      <c r="CV66" s="1246"/>
      <c r="CW66" s="1246"/>
      <c r="CX66" s="1246"/>
      <c r="CY66" s="1246"/>
      <c r="CZ66" s="1246"/>
      <c r="DA66" s="1246"/>
      <c r="DB66" s="1246"/>
      <c r="DC66" s="1247"/>
    </row>
    <row r="67" spans="2:107" ht="13">
      <c r="B67" s="247"/>
      <c r="AN67" s="1245"/>
      <c r="AO67" s="1246"/>
      <c r="AP67" s="1246"/>
      <c r="AQ67" s="1246"/>
      <c r="AR67" s="1246"/>
      <c r="AS67" s="1246"/>
      <c r="AT67" s="1246"/>
      <c r="AU67" s="1246"/>
      <c r="AV67" s="1246"/>
      <c r="AW67" s="1246"/>
      <c r="AX67" s="1246"/>
      <c r="AY67" s="1246"/>
      <c r="AZ67" s="1246"/>
      <c r="BA67" s="1246"/>
      <c r="BB67" s="1246"/>
      <c r="BC67" s="1246"/>
      <c r="BD67" s="1246"/>
      <c r="BE67" s="1246"/>
      <c r="BF67" s="1246"/>
      <c r="BG67" s="1246"/>
      <c r="BH67" s="1246"/>
      <c r="BI67" s="1246"/>
      <c r="BJ67" s="1246"/>
      <c r="BK67" s="1246"/>
      <c r="BL67" s="1246"/>
      <c r="BM67" s="1246"/>
      <c r="BN67" s="1246"/>
      <c r="BO67" s="1246"/>
      <c r="BP67" s="1246"/>
      <c r="BQ67" s="1246"/>
      <c r="BR67" s="1246"/>
      <c r="BS67" s="1246"/>
      <c r="BT67" s="1246"/>
      <c r="BU67" s="1246"/>
      <c r="BV67" s="1246"/>
      <c r="BW67" s="1246"/>
      <c r="BX67" s="1246"/>
      <c r="BY67" s="1246"/>
      <c r="BZ67" s="1246"/>
      <c r="CA67" s="1246"/>
      <c r="CB67" s="1246"/>
      <c r="CC67" s="1246"/>
      <c r="CD67" s="1246"/>
      <c r="CE67" s="1246"/>
      <c r="CF67" s="1246"/>
      <c r="CG67" s="1246"/>
      <c r="CH67" s="1246"/>
      <c r="CI67" s="1246"/>
      <c r="CJ67" s="1246"/>
      <c r="CK67" s="1246"/>
      <c r="CL67" s="1246"/>
      <c r="CM67" s="1246"/>
      <c r="CN67" s="1246"/>
      <c r="CO67" s="1246"/>
      <c r="CP67" s="1246"/>
      <c r="CQ67" s="1246"/>
      <c r="CR67" s="1246"/>
      <c r="CS67" s="1246"/>
      <c r="CT67" s="1246"/>
      <c r="CU67" s="1246"/>
      <c r="CV67" s="1246"/>
      <c r="CW67" s="1246"/>
      <c r="CX67" s="1246"/>
      <c r="CY67" s="1246"/>
      <c r="CZ67" s="1246"/>
      <c r="DA67" s="1246"/>
      <c r="DB67" s="1246"/>
      <c r="DC67" s="1247"/>
    </row>
    <row r="68" spans="2:107" ht="13">
      <c r="B68" s="247"/>
      <c r="AN68" s="1245"/>
      <c r="AO68" s="1246"/>
      <c r="AP68" s="1246"/>
      <c r="AQ68" s="1246"/>
      <c r="AR68" s="1246"/>
      <c r="AS68" s="1246"/>
      <c r="AT68" s="1246"/>
      <c r="AU68" s="1246"/>
      <c r="AV68" s="1246"/>
      <c r="AW68" s="1246"/>
      <c r="AX68" s="1246"/>
      <c r="AY68" s="1246"/>
      <c r="AZ68" s="1246"/>
      <c r="BA68" s="1246"/>
      <c r="BB68" s="1246"/>
      <c r="BC68" s="1246"/>
      <c r="BD68" s="1246"/>
      <c r="BE68" s="1246"/>
      <c r="BF68" s="1246"/>
      <c r="BG68" s="1246"/>
      <c r="BH68" s="1246"/>
      <c r="BI68" s="1246"/>
      <c r="BJ68" s="1246"/>
      <c r="BK68" s="1246"/>
      <c r="BL68" s="1246"/>
      <c r="BM68" s="1246"/>
      <c r="BN68" s="1246"/>
      <c r="BO68" s="1246"/>
      <c r="BP68" s="1246"/>
      <c r="BQ68" s="1246"/>
      <c r="BR68" s="1246"/>
      <c r="BS68" s="1246"/>
      <c r="BT68" s="1246"/>
      <c r="BU68" s="1246"/>
      <c r="BV68" s="1246"/>
      <c r="BW68" s="1246"/>
      <c r="BX68" s="1246"/>
      <c r="BY68" s="1246"/>
      <c r="BZ68" s="1246"/>
      <c r="CA68" s="1246"/>
      <c r="CB68" s="1246"/>
      <c r="CC68" s="1246"/>
      <c r="CD68" s="1246"/>
      <c r="CE68" s="1246"/>
      <c r="CF68" s="1246"/>
      <c r="CG68" s="1246"/>
      <c r="CH68" s="1246"/>
      <c r="CI68" s="1246"/>
      <c r="CJ68" s="1246"/>
      <c r="CK68" s="1246"/>
      <c r="CL68" s="1246"/>
      <c r="CM68" s="1246"/>
      <c r="CN68" s="1246"/>
      <c r="CO68" s="1246"/>
      <c r="CP68" s="1246"/>
      <c r="CQ68" s="1246"/>
      <c r="CR68" s="1246"/>
      <c r="CS68" s="1246"/>
      <c r="CT68" s="1246"/>
      <c r="CU68" s="1246"/>
      <c r="CV68" s="1246"/>
      <c r="CW68" s="1246"/>
      <c r="CX68" s="1246"/>
      <c r="CY68" s="1246"/>
      <c r="CZ68" s="1246"/>
      <c r="DA68" s="1246"/>
      <c r="DB68" s="1246"/>
      <c r="DC68" s="1247"/>
    </row>
    <row r="69" spans="2:107" ht="13">
      <c r="B69" s="247"/>
      <c r="AN69" s="1248"/>
      <c r="AO69" s="1249"/>
      <c r="AP69" s="1249"/>
      <c r="AQ69" s="1249"/>
      <c r="AR69" s="1249"/>
      <c r="AS69" s="1249"/>
      <c r="AT69" s="1249"/>
      <c r="AU69" s="1249"/>
      <c r="AV69" s="1249"/>
      <c r="AW69" s="1249"/>
      <c r="AX69" s="1249"/>
      <c r="AY69" s="1249"/>
      <c r="AZ69" s="1249"/>
      <c r="BA69" s="1249"/>
      <c r="BB69" s="1249"/>
      <c r="BC69" s="1249"/>
      <c r="BD69" s="1249"/>
      <c r="BE69" s="1249"/>
      <c r="BF69" s="1249"/>
      <c r="BG69" s="1249"/>
      <c r="BH69" s="1249"/>
      <c r="BI69" s="1249"/>
      <c r="BJ69" s="1249"/>
      <c r="BK69" s="1249"/>
      <c r="BL69" s="1249"/>
      <c r="BM69" s="1249"/>
      <c r="BN69" s="1249"/>
      <c r="BO69" s="1249"/>
      <c r="BP69" s="1249"/>
      <c r="BQ69" s="1249"/>
      <c r="BR69" s="1249"/>
      <c r="BS69" s="1249"/>
      <c r="BT69" s="1249"/>
      <c r="BU69" s="1249"/>
      <c r="BV69" s="1249"/>
      <c r="BW69" s="1249"/>
      <c r="BX69" s="1249"/>
      <c r="BY69" s="1249"/>
      <c r="BZ69" s="1249"/>
      <c r="CA69" s="1249"/>
      <c r="CB69" s="1249"/>
      <c r="CC69" s="1249"/>
      <c r="CD69" s="1249"/>
      <c r="CE69" s="1249"/>
      <c r="CF69" s="1249"/>
      <c r="CG69" s="1249"/>
      <c r="CH69" s="1249"/>
      <c r="CI69" s="1249"/>
      <c r="CJ69" s="1249"/>
      <c r="CK69" s="1249"/>
      <c r="CL69" s="1249"/>
      <c r="CM69" s="1249"/>
      <c r="CN69" s="1249"/>
      <c r="CO69" s="1249"/>
      <c r="CP69" s="1249"/>
      <c r="CQ69" s="1249"/>
      <c r="CR69" s="1249"/>
      <c r="CS69" s="1249"/>
      <c r="CT69" s="1249"/>
      <c r="CU69" s="1249"/>
      <c r="CV69" s="1249"/>
      <c r="CW69" s="1249"/>
      <c r="CX69" s="1249"/>
      <c r="CY69" s="1249"/>
      <c r="CZ69" s="1249"/>
      <c r="DA69" s="1249"/>
      <c r="DB69" s="1249"/>
      <c r="DC69" s="1250"/>
    </row>
    <row r="70" spans="2:107" ht="13">
      <c r="B70" s="247"/>
      <c r="H70" s="1251"/>
      <c r="I70" s="1251"/>
      <c r="J70" s="1252"/>
      <c r="K70" s="1252"/>
      <c r="L70" s="1253"/>
      <c r="M70" s="1252"/>
      <c r="N70" s="1253"/>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c r="B71" s="247"/>
      <c r="G71" s="1254"/>
      <c r="I71" s="1255"/>
      <c r="J71" s="1252"/>
      <c r="K71" s="1252"/>
      <c r="L71" s="1253"/>
      <c r="M71" s="1252"/>
      <c r="N71" s="1253"/>
      <c r="AM71" s="1254"/>
      <c r="AN71" s="243" t="s">
        <v>573</v>
      </c>
    </row>
    <row r="72" spans="2:107" ht="13">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
      <c r="B73" s="247"/>
      <c r="G73" s="1227"/>
      <c r="H73" s="1227"/>
      <c r="I73" s="1227"/>
      <c r="J73" s="1227"/>
      <c r="K73" s="1256"/>
      <c r="L73" s="1256"/>
      <c r="M73" s="1256"/>
      <c r="N73" s="1256"/>
      <c r="AM73" s="1219"/>
      <c r="AN73" s="1230" t="s">
        <v>574</v>
      </c>
      <c r="AO73" s="1230"/>
      <c r="AP73" s="1230"/>
      <c r="AQ73" s="1230"/>
      <c r="AR73" s="1230"/>
      <c r="AS73" s="1230"/>
      <c r="AT73" s="1230"/>
      <c r="AU73" s="1230"/>
      <c r="AV73" s="1230"/>
      <c r="AW73" s="1230"/>
      <c r="AX73" s="1230"/>
      <c r="AY73" s="1230"/>
      <c r="AZ73" s="1230"/>
      <c r="BA73" s="1230"/>
      <c r="BB73" s="1230" t="s">
        <v>575</v>
      </c>
      <c r="BC73" s="1230"/>
      <c r="BD73" s="1230"/>
      <c r="BE73" s="1230"/>
      <c r="BF73" s="1230"/>
      <c r="BG73" s="1230"/>
      <c r="BH73" s="1230"/>
      <c r="BI73" s="1230"/>
      <c r="BJ73" s="1230"/>
      <c r="BK73" s="1230"/>
      <c r="BL73" s="1230"/>
      <c r="BM73" s="1230"/>
      <c r="BN73" s="1230"/>
      <c r="BO73" s="1230"/>
      <c r="BP73" s="1231">
        <v>85.7</v>
      </c>
      <c r="BQ73" s="1231"/>
      <c r="BR73" s="1231"/>
      <c r="BS73" s="1231"/>
      <c r="BT73" s="1231"/>
      <c r="BU73" s="1231"/>
      <c r="BV73" s="1231"/>
      <c r="BW73" s="1231"/>
      <c r="BX73" s="1231">
        <v>78.099999999999994</v>
      </c>
      <c r="BY73" s="1231"/>
      <c r="BZ73" s="1231"/>
      <c r="CA73" s="1231"/>
      <c r="CB73" s="1231"/>
      <c r="CC73" s="1231"/>
      <c r="CD73" s="1231"/>
      <c r="CE73" s="1231"/>
      <c r="CF73" s="1231">
        <v>74</v>
      </c>
      <c r="CG73" s="1231"/>
      <c r="CH73" s="1231"/>
      <c r="CI73" s="1231"/>
      <c r="CJ73" s="1231"/>
      <c r="CK73" s="1231"/>
      <c r="CL73" s="1231"/>
      <c r="CM73" s="1231"/>
      <c r="CN73" s="1231">
        <v>71.5</v>
      </c>
      <c r="CO73" s="1231"/>
      <c r="CP73" s="1231"/>
      <c r="CQ73" s="1231"/>
      <c r="CR73" s="1231"/>
      <c r="CS73" s="1231"/>
      <c r="CT73" s="1231"/>
      <c r="CU73" s="1231"/>
      <c r="CV73" s="1231">
        <v>71.3</v>
      </c>
      <c r="CW73" s="1231"/>
      <c r="CX73" s="1231"/>
      <c r="CY73" s="1231"/>
      <c r="CZ73" s="1231"/>
      <c r="DA73" s="1231"/>
      <c r="DB73" s="1231"/>
      <c r="DC73" s="1231"/>
    </row>
    <row r="74" spans="2:107" ht="13">
      <c r="B74" s="247"/>
      <c r="G74" s="1227"/>
      <c r="H74" s="1227"/>
      <c r="I74" s="1227"/>
      <c r="J74" s="1227"/>
      <c r="K74" s="1256"/>
      <c r="L74" s="1256"/>
      <c r="M74" s="1256"/>
      <c r="N74" s="1256"/>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580</v>
      </c>
      <c r="BC75" s="1230"/>
      <c r="BD75" s="1230"/>
      <c r="BE75" s="1230"/>
      <c r="BF75" s="1230"/>
      <c r="BG75" s="1230"/>
      <c r="BH75" s="1230"/>
      <c r="BI75" s="1230"/>
      <c r="BJ75" s="1230"/>
      <c r="BK75" s="1230"/>
      <c r="BL75" s="1230"/>
      <c r="BM75" s="1230"/>
      <c r="BN75" s="1230"/>
      <c r="BO75" s="1230"/>
      <c r="BP75" s="1231">
        <v>8.6</v>
      </c>
      <c r="BQ75" s="1231"/>
      <c r="BR75" s="1231"/>
      <c r="BS75" s="1231"/>
      <c r="BT75" s="1231"/>
      <c r="BU75" s="1231"/>
      <c r="BV75" s="1231"/>
      <c r="BW75" s="1231"/>
      <c r="BX75" s="1231">
        <v>8.9</v>
      </c>
      <c r="BY75" s="1231"/>
      <c r="BZ75" s="1231"/>
      <c r="CA75" s="1231"/>
      <c r="CB75" s="1231"/>
      <c r="CC75" s="1231"/>
      <c r="CD75" s="1231"/>
      <c r="CE75" s="1231"/>
      <c r="CF75" s="1231">
        <v>9.4</v>
      </c>
      <c r="CG75" s="1231"/>
      <c r="CH75" s="1231"/>
      <c r="CI75" s="1231"/>
      <c r="CJ75" s="1231"/>
      <c r="CK75" s="1231"/>
      <c r="CL75" s="1231"/>
      <c r="CM75" s="1231"/>
      <c r="CN75" s="1231">
        <v>9.6</v>
      </c>
      <c r="CO75" s="1231"/>
      <c r="CP75" s="1231"/>
      <c r="CQ75" s="1231"/>
      <c r="CR75" s="1231"/>
      <c r="CS75" s="1231"/>
      <c r="CT75" s="1231"/>
      <c r="CU75" s="1231"/>
      <c r="CV75" s="1231">
        <v>9.8000000000000007</v>
      </c>
      <c r="CW75" s="1231"/>
      <c r="CX75" s="1231"/>
      <c r="CY75" s="1231"/>
      <c r="CZ75" s="1231"/>
      <c r="DA75" s="1231"/>
      <c r="DB75" s="1231"/>
      <c r="DC75" s="1231"/>
    </row>
    <row r="76" spans="2:107" ht="13">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c r="B77" s="247"/>
      <c r="G77" s="1220"/>
      <c r="H77" s="1220"/>
      <c r="I77" s="1220"/>
      <c r="J77" s="1220"/>
      <c r="K77" s="1256"/>
      <c r="L77" s="1256"/>
      <c r="M77" s="1256"/>
      <c r="N77" s="1256"/>
      <c r="AN77" s="1226" t="s">
        <v>577</v>
      </c>
      <c r="AO77" s="1226"/>
      <c r="AP77" s="1226"/>
      <c r="AQ77" s="1226"/>
      <c r="AR77" s="1226"/>
      <c r="AS77" s="1226"/>
      <c r="AT77" s="1226"/>
      <c r="AU77" s="1226"/>
      <c r="AV77" s="1226"/>
      <c r="AW77" s="1226"/>
      <c r="AX77" s="1226"/>
      <c r="AY77" s="1226"/>
      <c r="AZ77" s="1226"/>
      <c r="BA77" s="1226"/>
      <c r="BB77" s="1230" t="s">
        <v>575</v>
      </c>
      <c r="BC77" s="1230"/>
      <c r="BD77" s="1230"/>
      <c r="BE77" s="1230"/>
      <c r="BF77" s="1230"/>
      <c r="BG77" s="1230"/>
      <c r="BH77" s="1230"/>
      <c r="BI77" s="1230"/>
      <c r="BJ77" s="1230"/>
      <c r="BK77" s="1230"/>
      <c r="BL77" s="1230"/>
      <c r="BM77" s="1230"/>
      <c r="BN77" s="1230"/>
      <c r="BO77" s="1230"/>
      <c r="BP77" s="1231">
        <v>15.5</v>
      </c>
      <c r="BQ77" s="1231"/>
      <c r="BR77" s="1231"/>
      <c r="BS77" s="1231"/>
      <c r="BT77" s="1231"/>
      <c r="BU77" s="1231"/>
      <c r="BV77" s="1231"/>
      <c r="BW77" s="1231"/>
      <c r="BX77" s="1231">
        <v>4.5999999999999996</v>
      </c>
      <c r="BY77" s="1231"/>
      <c r="BZ77" s="1231"/>
      <c r="CA77" s="1231"/>
      <c r="CB77" s="1231"/>
      <c r="CC77" s="1231"/>
      <c r="CD77" s="1231"/>
      <c r="CE77" s="1231"/>
      <c r="CF77" s="1231">
        <v>0.6</v>
      </c>
      <c r="CG77" s="1231"/>
      <c r="CH77" s="1231"/>
      <c r="CI77" s="1231"/>
      <c r="CJ77" s="1231"/>
      <c r="CK77" s="1231"/>
      <c r="CL77" s="1231"/>
      <c r="CM77" s="1231"/>
      <c r="CN77" s="1231">
        <v>0</v>
      </c>
      <c r="CO77" s="1231"/>
      <c r="CP77" s="1231"/>
      <c r="CQ77" s="1231"/>
      <c r="CR77" s="1231"/>
      <c r="CS77" s="1231"/>
      <c r="CT77" s="1231"/>
      <c r="CU77" s="1231"/>
      <c r="CV77" s="1231">
        <v>1</v>
      </c>
      <c r="CW77" s="1231"/>
      <c r="CX77" s="1231"/>
      <c r="CY77" s="1231"/>
      <c r="CZ77" s="1231"/>
      <c r="DA77" s="1231"/>
      <c r="DB77" s="1231"/>
      <c r="DC77" s="1231"/>
    </row>
    <row r="78" spans="2:107" ht="13">
      <c r="B78" s="247"/>
      <c r="G78" s="1220"/>
      <c r="H78" s="1220"/>
      <c r="I78" s="1220"/>
      <c r="J78" s="1220"/>
      <c r="K78" s="1256"/>
      <c r="L78" s="1256"/>
      <c r="M78" s="1256"/>
      <c r="N78" s="1256"/>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c r="B79" s="247"/>
      <c r="G79" s="1220"/>
      <c r="H79" s="1220"/>
      <c r="I79" s="1233"/>
      <c r="J79" s="1233"/>
      <c r="K79" s="1257"/>
      <c r="L79" s="1257"/>
      <c r="M79" s="1257"/>
      <c r="N79" s="1257"/>
      <c r="AN79" s="1226"/>
      <c r="AO79" s="1226"/>
      <c r="AP79" s="1226"/>
      <c r="AQ79" s="1226"/>
      <c r="AR79" s="1226"/>
      <c r="AS79" s="1226"/>
      <c r="AT79" s="1226"/>
      <c r="AU79" s="1226"/>
      <c r="AV79" s="1226"/>
      <c r="AW79" s="1226"/>
      <c r="AX79" s="1226"/>
      <c r="AY79" s="1226"/>
      <c r="AZ79" s="1226"/>
      <c r="BA79" s="1226"/>
      <c r="BB79" s="1230" t="s">
        <v>580</v>
      </c>
      <c r="BC79" s="1230"/>
      <c r="BD79" s="1230"/>
      <c r="BE79" s="1230"/>
      <c r="BF79" s="1230"/>
      <c r="BG79" s="1230"/>
      <c r="BH79" s="1230"/>
      <c r="BI79" s="1230"/>
      <c r="BJ79" s="1230"/>
      <c r="BK79" s="1230"/>
      <c r="BL79" s="1230"/>
      <c r="BM79" s="1230"/>
      <c r="BN79" s="1230"/>
      <c r="BO79" s="1230"/>
      <c r="BP79" s="1231">
        <v>6.4</v>
      </c>
      <c r="BQ79" s="1231"/>
      <c r="BR79" s="1231"/>
      <c r="BS79" s="1231"/>
      <c r="BT79" s="1231"/>
      <c r="BU79" s="1231"/>
      <c r="BV79" s="1231"/>
      <c r="BW79" s="1231"/>
      <c r="BX79" s="1231">
        <v>6.3</v>
      </c>
      <c r="BY79" s="1231"/>
      <c r="BZ79" s="1231"/>
      <c r="CA79" s="1231"/>
      <c r="CB79" s="1231"/>
      <c r="CC79" s="1231"/>
      <c r="CD79" s="1231"/>
      <c r="CE79" s="1231"/>
      <c r="CF79" s="1231">
        <v>6.6</v>
      </c>
      <c r="CG79" s="1231"/>
      <c r="CH79" s="1231"/>
      <c r="CI79" s="1231"/>
      <c r="CJ79" s="1231"/>
      <c r="CK79" s="1231"/>
      <c r="CL79" s="1231"/>
      <c r="CM79" s="1231"/>
      <c r="CN79" s="1231">
        <v>6.8</v>
      </c>
      <c r="CO79" s="1231"/>
      <c r="CP79" s="1231"/>
      <c r="CQ79" s="1231"/>
      <c r="CR79" s="1231"/>
      <c r="CS79" s="1231"/>
      <c r="CT79" s="1231"/>
      <c r="CU79" s="1231"/>
      <c r="CV79" s="1231">
        <v>7</v>
      </c>
      <c r="CW79" s="1231"/>
      <c r="CX79" s="1231"/>
      <c r="CY79" s="1231"/>
      <c r="CZ79" s="1231"/>
      <c r="DA79" s="1231"/>
      <c r="DB79" s="1231"/>
      <c r="DC79" s="1231"/>
    </row>
    <row r="80" spans="2:107" ht="13">
      <c r="B80" s="247"/>
      <c r="G80" s="1220"/>
      <c r="H80" s="1220"/>
      <c r="I80" s="1233"/>
      <c r="J80" s="1233"/>
      <c r="K80" s="1257"/>
      <c r="L80" s="1257"/>
      <c r="M80" s="1257"/>
      <c r="N80" s="1257"/>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c r="B81" s="247"/>
    </row>
    <row r="82" spans="2:109" ht="16.5">
      <c r="B82" s="247"/>
      <c r="K82" s="1258"/>
      <c r="L82" s="1258"/>
      <c r="M82" s="1258"/>
      <c r="N82" s="1258"/>
      <c r="AQ82" s="1258"/>
      <c r="AR82" s="1258"/>
      <c r="AS82" s="1258"/>
      <c r="AT82" s="1258"/>
      <c r="BC82" s="1258"/>
      <c r="BD82" s="1258"/>
      <c r="BE82" s="1258"/>
      <c r="BF82" s="1258"/>
      <c r="BO82" s="1258"/>
      <c r="BP82" s="1258"/>
      <c r="BQ82" s="1258"/>
      <c r="BR82" s="1258"/>
      <c r="CA82" s="1258"/>
      <c r="CB82" s="1258"/>
      <c r="CC82" s="1258"/>
      <c r="CD82" s="1258"/>
      <c r="CM82" s="1258"/>
      <c r="CN82" s="1258"/>
      <c r="CO82" s="1258"/>
      <c r="CP82" s="1258"/>
      <c r="CY82" s="1258"/>
      <c r="CZ82" s="1258"/>
      <c r="DA82" s="1258"/>
      <c r="DB82" s="1258"/>
      <c r="DC82" s="1258"/>
    </row>
    <row r="83" spans="2:109" ht="13">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c r="DD84" s="243"/>
      <c r="DE84" s="243"/>
    </row>
    <row r="85" spans="2:109" ht="13">
      <c r="DD85" s="243"/>
      <c r="DE85" s="243"/>
    </row>
  </sheetData>
  <sheetProtection algorithmName="SHA-512" hashValue="zQj/p3W9WW2MVNDDC2dWySY/u+TprX/D+kH+0KXqfk3jdzdfyGK6ftz3N9hMQOI2XL948v1OIRQ4eVjgFntbLA==" saltValue="XEyb1x6M34QdXp7utNTih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4"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E5677-A535-40FA-BE4D-448782EEB502}">
  <sheetPr>
    <pageSetUpPr fitToPage="1"/>
  </sheetPr>
  <dimension ref="A1:DR125"/>
  <sheetViews>
    <sheetView showGridLines="0" zoomScale="85" zoomScaleNormal="85" zoomScaleSheetLayoutView="70" workbookViewId="0"/>
  </sheetViews>
  <sheetFormatPr defaultColWidth="0" defaultRowHeight="13.5" customHeight="1" zeroHeight="1"/>
  <cols>
    <col min="1" max="34" width="2.453125" style="242" customWidth="1"/>
    <col min="35" max="122" width="2.453125" style="241" customWidth="1"/>
    <col min="123" max="16384" width="2.4531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c r="S2" s="241"/>
      <c r="AH2" s="241"/>
    </row>
    <row r="3" spans="1:34" ht="13">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row r="5" spans="1:34" ht="13"/>
    <row r="6" spans="1:34" ht="13"/>
    <row r="7" spans="1:34" ht="13"/>
    <row r="8" spans="1:34" ht="13"/>
    <row r="9" spans="1:34" ht="13">
      <c r="AH9" s="241"/>
    </row>
    <row r="10" spans="1:34" ht="13"/>
    <row r="11" spans="1:34" ht="13"/>
    <row r="12" spans="1:34" ht="13"/>
    <row r="13" spans="1:34" ht="13"/>
    <row r="14" spans="1:34" ht="13"/>
    <row r="15" spans="1:34" ht="13"/>
    <row r="16" spans="1:34" ht="13"/>
    <row r="17" spans="12:34" ht="13">
      <c r="AH17" s="241"/>
    </row>
    <row r="18" spans="12:34" ht="13"/>
    <row r="19" spans="12:34" ht="13"/>
    <row r="20" spans="12:34" ht="13">
      <c r="AH20" s="241"/>
    </row>
    <row r="21" spans="12:34" ht="13">
      <c r="AH21" s="241"/>
    </row>
    <row r="22" spans="12:34" ht="13"/>
    <row r="23" spans="12:34" ht="13"/>
    <row r="24" spans="12:34" ht="13">
      <c r="Q24" s="241"/>
    </row>
    <row r="25" spans="12:34" ht="13"/>
    <row r="26" spans="12:34" ht="13"/>
    <row r="27" spans="12:34" ht="13"/>
    <row r="28" spans="12:34" ht="13">
      <c r="O28" s="241"/>
      <c r="T28" s="241"/>
      <c r="AH28" s="241"/>
    </row>
    <row r="29" spans="12:34" ht="13"/>
    <row r="30" spans="12:34" ht="13"/>
    <row r="31" spans="12:34" ht="13">
      <c r="Q31" s="241"/>
    </row>
    <row r="32" spans="12:34" ht="13">
      <c r="L32" s="241"/>
    </row>
    <row r="33" spans="2:34" ht="13">
      <c r="C33" s="241"/>
      <c r="E33" s="241"/>
      <c r="G33" s="241"/>
      <c r="I33" s="241"/>
      <c r="X33" s="241"/>
    </row>
    <row r="34" spans="2:34" ht="13">
      <c r="B34" s="241"/>
      <c r="P34" s="241"/>
      <c r="R34" s="241"/>
      <c r="T34" s="241"/>
    </row>
    <row r="35" spans="2:34" ht="13">
      <c r="D35" s="241"/>
      <c r="W35" s="241"/>
      <c r="AC35" s="241"/>
      <c r="AD35" s="241"/>
      <c r="AE35" s="241"/>
      <c r="AF35" s="241"/>
      <c r="AG35" s="241"/>
      <c r="AH35" s="241"/>
    </row>
    <row r="36" spans="2:34" ht="13">
      <c r="H36" s="241"/>
      <c r="J36" s="241"/>
      <c r="K36" s="241"/>
      <c r="M36" s="241"/>
      <c r="Y36" s="241"/>
      <c r="Z36" s="241"/>
      <c r="AA36" s="241"/>
      <c r="AB36" s="241"/>
      <c r="AC36" s="241"/>
      <c r="AD36" s="241"/>
      <c r="AE36" s="241"/>
      <c r="AF36" s="241"/>
      <c r="AG36" s="241"/>
      <c r="AH36" s="241"/>
    </row>
    <row r="37" spans="2:34" ht="13">
      <c r="AH37" s="241"/>
    </row>
    <row r="38" spans="2:34" ht="13">
      <c r="AG38" s="241"/>
      <c r="AH38" s="241"/>
    </row>
    <row r="39" spans="2:34" ht="13"/>
    <row r="40" spans="2:34" ht="13">
      <c r="X40" s="241"/>
    </row>
    <row r="41" spans="2:34" ht="13">
      <c r="R41" s="241"/>
    </row>
    <row r="42" spans="2:34" ht="13">
      <c r="W42" s="241"/>
    </row>
    <row r="43" spans="2:34" ht="13">
      <c r="Y43" s="241"/>
      <c r="Z43" s="241"/>
      <c r="AA43" s="241"/>
      <c r="AB43" s="241"/>
      <c r="AC43" s="241"/>
      <c r="AD43" s="241"/>
      <c r="AE43" s="241"/>
      <c r="AF43" s="241"/>
      <c r="AG43" s="241"/>
      <c r="AH43" s="241"/>
    </row>
    <row r="44" spans="2:34" ht="13">
      <c r="AH44" s="241"/>
    </row>
    <row r="45" spans="2:34" ht="13">
      <c r="X45" s="241"/>
    </row>
    <row r="46" spans="2:34" ht="13"/>
    <row r="47" spans="2:34" ht="13"/>
    <row r="48" spans="2:34" ht="13">
      <c r="W48" s="241"/>
      <c r="Y48" s="241"/>
      <c r="Z48" s="241"/>
      <c r="AA48" s="241"/>
      <c r="AB48" s="241"/>
      <c r="AC48" s="241"/>
      <c r="AD48" s="241"/>
      <c r="AE48" s="241"/>
      <c r="AF48" s="241"/>
      <c r="AG48" s="241"/>
      <c r="AH48" s="241"/>
    </row>
    <row r="49" spans="28:34" ht="13"/>
    <row r="50" spans="28:34" ht="13">
      <c r="AE50" s="241"/>
      <c r="AF50" s="241"/>
      <c r="AG50" s="241"/>
      <c r="AH50" s="241"/>
    </row>
    <row r="51" spans="28:34" ht="13">
      <c r="AC51" s="241"/>
      <c r="AD51" s="241"/>
      <c r="AE51" s="241"/>
      <c r="AF51" s="241"/>
      <c r="AG51" s="241"/>
      <c r="AH51" s="241"/>
    </row>
    <row r="52" spans="28:34" ht="13"/>
    <row r="53" spans="28:34" ht="13">
      <c r="AF53" s="241"/>
      <c r="AG53" s="241"/>
      <c r="AH53" s="241"/>
    </row>
    <row r="54" spans="28:34" ht="13">
      <c r="AH54" s="241"/>
    </row>
    <row r="55" spans="28:34" ht="13"/>
    <row r="56" spans="28:34" ht="13">
      <c r="AB56" s="241"/>
      <c r="AC56" s="241"/>
      <c r="AD56" s="241"/>
      <c r="AE56" s="241"/>
      <c r="AF56" s="241"/>
      <c r="AG56" s="241"/>
      <c r="AH56" s="241"/>
    </row>
    <row r="57" spans="28:34" ht="13">
      <c r="AH57" s="241"/>
    </row>
    <row r="58" spans="28:34" ht="13">
      <c r="AH58" s="241"/>
    </row>
    <row r="59" spans="28:34" ht="13"/>
    <row r="60" spans="28:34" ht="13"/>
    <row r="61" spans="28:34" ht="13"/>
    <row r="62" spans="28:34" ht="13"/>
    <row r="63" spans="28:34" ht="13">
      <c r="AH63" s="241"/>
    </row>
    <row r="64" spans="28:34" ht="13">
      <c r="AG64" s="241"/>
      <c r="AH64" s="241"/>
    </row>
    <row r="65" spans="28:34" ht="13"/>
    <row r="66" spans="28:34" ht="13"/>
    <row r="67" spans="28:34" ht="13"/>
    <row r="68" spans="28:34" ht="13">
      <c r="AB68" s="241"/>
      <c r="AC68" s="241"/>
      <c r="AD68" s="241"/>
      <c r="AE68" s="241"/>
      <c r="AF68" s="241"/>
      <c r="AG68" s="241"/>
      <c r="AH68" s="241"/>
    </row>
    <row r="69" spans="28:34" ht="13">
      <c r="AF69" s="241"/>
      <c r="AG69" s="241"/>
      <c r="AH69" s="241"/>
    </row>
    <row r="70" spans="28:34" ht="13"/>
    <row r="71" spans="28:34" ht="13"/>
    <row r="72" spans="28:34" ht="13"/>
    <row r="73" spans="28:34" ht="13"/>
    <row r="74" spans="28:34" ht="13"/>
    <row r="75" spans="28:34" ht="13">
      <c r="AH75" s="241"/>
    </row>
    <row r="76" spans="28:34" ht="13">
      <c r="AF76" s="241"/>
      <c r="AG76" s="241"/>
      <c r="AH76" s="241"/>
    </row>
    <row r="77" spans="28:34" ht="13">
      <c r="AG77" s="241"/>
      <c r="AH77" s="241"/>
    </row>
    <row r="78" spans="28:34" ht="13"/>
    <row r="79" spans="28:34" ht="13"/>
    <row r="80" spans="28:34" ht="13"/>
    <row r="81" spans="25:34" ht="13"/>
    <row r="82" spans="25:34" ht="13">
      <c r="Y82" s="241"/>
    </row>
    <row r="83" spans="25:34" ht="13">
      <c r="Y83" s="241"/>
      <c r="Z83" s="241"/>
      <c r="AA83" s="241"/>
      <c r="AB83" s="241"/>
      <c r="AC83" s="241"/>
      <c r="AD83" s="241"/>
      <c r="AE83" s="241"/>
      <c r="AF83" s="241"/>
      <c r="AG83" s="241"/>
      <c r="AH83" s="241"/>
    </row>
    <row r="84" spans="25:34" ht="13"/>
    <row r="85" spans="25:34" ht="13"/>
    <row r="86" spans="25:34" ht="13"/>
    <row r="87" spans="25:34" ht="13"/>
    <row r="88" spans="25:34" ht="13">
      <c r="AH88" s="241"/>
    </row>
    <row r="89" spans="25:34" ht="13"/>
    <row r="90" spans="25:34" ht="13"/>
    <row r="91" spans="25:34" ht="13"/>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475</v>
      </c>
    </row>
  </sheetData>
  <sheetProtection algorithmName="SHA-512" hashValue="XhTofos8w5bFGvHGpxJ1EEw4sKUrUxRNTk/w2GkBeCBooQgrXb1AebbtRogwasvfMD0Uu2L0TJPudwEldaZmzA==" saltValue="DRa6F5IX/S4mKcO/WUijrA==" spinCount="100000" sheet="1" objects="1" scenarios="1"/>
  <dataConsolidate/>
  <phoneticPr fontId="2"/>
  <printOptions horizontalCentered="1" verticalCentered="1"/>
  <pageMargins left="0" right="0" top="0.19685039370078741" bottom="0" header="0.39370078740157483" footer="0"/>
  <pageSetup paperSize="8" scale="52"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E3607-94BB-4A02-9E5D-B9D5B56FF0CD}">
  <sheetPr>
    <pageSetUpPr fitToPage="1"/>
  </sheetPr>
  <dimension ref="A1:DR125"/>
  <sheetViews>
    <sheetView showGridLines="0" zoomScale="85" zoomScaleNormal="85" zoomScaleSheetLayoutView="55" workbookViewId="0"/>
  </sheetViews>
  <sheetFormatPr defaultColWidth="0" defaultRowHeight="13.5" customHeight="1" zeroHeight="1"/>
  <cols>
    <col min="1" max="34" width="2.453125" style="242" customWidth="1"/>
    <col min="35" max="122" width="2.453125" style="241" customWidth="1"/>
    <col min="123" max="16384" width="2.4531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c r="S2" s="241"/>
      <c r="AH2" s="241"/>
    </row>
    <row r="3" spans="2:34" ht="13">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row r="5" spans="2:34" ht="13"/>
    <row r="6" spans="2:34" ht="13"/>
    <row r="7" spans="2:34" ht="13"/>
    <row r="8" spans="2:34" ht="13"/>
    <row r="9" spans="2:34" ht="13">
      <c r="AH9" s="241"/>
    </row>
    <row r="10" spans="2:34" ht="13"/>
    <row r="11" spans="2:34" ht="13"/>
    <row r="12" spans="2:34" ht="13"/>
    <row r="13" spans="2:34" ht="13"/>
    <row r="14" spans="2:34" ht="13"/>
    <row r="15" spans="2:34" ht="13"/>
    <row r="16" spans="2:34" ht="13"/>
    <row r="17" spans="12:34" ht="13">
      <c r="AH17" s="241"/>
    </row>
    <row r="18" spans="12:34" ht="13"/>
    <row r="19" spans="12:34" ht="13"/>
    <row r="20" spans="12:34" ht="13">
      <c r="AH20" s="241"/>
    </row>
    <row r="21" spans="12:34" ht="13">
      <c r="AH21" s="241"/>
    </row>
    <row r="22" spans="12:34" ht="13"/>
    <row r="23" spans="12:34" ht="13"/>
    <row r="24" spans="12:34" ht="13">
      <c r="Q24" s="241"/>
    </row>
    <row r="25" spans="12:34" ht="13"/>
    <row r="26" spans="12:34" ht="13"/>
    <row r="27" spans="12:34" ht="13"/>
    <row r="28" spans="12:34" ht="13">
      <c r="O28" s="241"/>
      <c r="T28" s="241"/>
      <c r="AH28" s="241"/>
    </row>
    <row r="29" spans="12:34" ht="13"/>
    <row r="30" spans="12:34" ht="13"/>
    <row r="31" spans="12:34" ht="13">
      <c r="Q31" s="241"/>
    </row>
    <row r="32" spans="12:34" ht="13">
      <c r="L32" s="241"/>
    </row>
    <row r="33" spans="2:34" ht="13">
      <c r="C33" s="241"/>
      <c r="E33" s="241"/>
      <c r="G33" s="241"/>
      <c r="I33" s="241"/>
      <c r="X33" s="241"/>
    </row>
    <row r="34" spans="2:34" ht="13">
      <c r="B34" s="241"/>
      <c r="P34" s="241"/>
      <c r="R34" s="241"/>
      <c r="T34" s="241"/>
    </row>
    <row r="35" spans="2:34" ht="13">
      <c r="D35" s="241"/>
      <c r="W35" s="241"/>
      <c r="AC35" s="241"/>
      <c r="AD35" s="241"/>
      <c r="AE35" s="241"/>
      <c r="AF35" s="241"/>
      <c r="AG35" s="241"/>
      <c r="AH35" s="241"/>
    </row>
    <row r="36" spans="2:34" ht="13">
      <c r="H36" s="241"/>
      <c r="J36" s="241"/>
      <c r="K36" s="241"/>
      <c r="M36" s="241"/>
      <c r="Y36" s="241"/>
      <c r="Z36" s="241"/>
      <c r="AA36" s="241"/>
      <c r="AB36" s="241"/>
      <c r="AC36" s="241"/>
      <c r="AD36" s="241"/>
      <c r="AE36" s="241"/>
      <c r="AF36" s="241"/>
      <c r="AG36" s="241"/>
      <c r="AH36" s="241"/>
    </row>
    <row r="37" spans="2:34" ht="13">
      <c r="AH37" s="241"/>
    </row>
    <row r="38" spans="2:34" ht="13">
      <c r="AG38" s="241"/>
      <c r="AH38" s="241"/>
    </row>
    <row r="39" spans="2:34" ht="13"/>
    <row r="40" spans="2:34" ht="13">
      <c r="X40" s="241"/>
    </row>
    <row r="41" spans="2:34" ht="13">
      <c r="R41" s="241"/>
    </row>
    <row r="42" spans="2:34" ht="13">
      <c r="W42" s="241"/>
    </row>
    <row r="43" spans="2:34" ht="13">
      <c r="Y43" s="241"/>
      <c r="Z43" s="241"/>
      <c r="AA43" s="241"/>
      <c r="AB43" s="241"/>
      <c r="AC43" s="241"/>
      <c r="AD43" s="241"/>
      <c r="AE43" s="241"/>
      <c r="AF43" s="241"/>
      <c r="AG43" s="241"/>
      <c r="AH43" s="241"/>
    </row>
    <row r="44" spans="2:34" ht="13">
      <c r="AH44" s="241"/>
    </row>
    <row r="45" spans="2:34" ht="13">
      <c r="X45" s="241"/>
    </row>
    <row r="46" spans="2:34" ht="13"/>
    <row r="47" spans="2:34" ht="13"/>
    <row r="48" spans="2:34" ht="13">
      <c r="W48" s="241"/>
      <c r="Y48" s="241"/>
      <c r="Z48" s="241"/>
      <c r="AA48" s="241"/>
      <c r="AB48" s="241"/>
      <c r="AC48" s="241"/>
      <c r="AD48" s="241"/>
      <c r="AE48" s="241"/>
      <c r="AF48" s="241"/>
      <c r="AG48" s="241"/>
      <c r="AH48" s="241"/>
    </row>
    <row r="49" spans="28:34" ht="13"/>
    <row r="50" spans="28:34" ht="13">
      <c r="AE50" s="241"/>
      <c r="AF50" s="241"/>
      <c r="AG50" s="241"/>
      <c r="AH50" s="241"/>
    </row>
    <row r="51" spans="28:34" ht="13">
      <c r="AC51" s="241"/>
      <c r="AD51" s="241"/>
      <c r="AE51" s="241"/>
      <c r="AF51" s="241"/>
      <c r="AG51" s="241"/>
      <c r="AH51" s="241"/>
    </row>
    <row r="52" spans="28:34" ht="13"/>
    <row r="53" spans="28:34" ht="13">
      <c r="AF53" s="241"/>
      <c r="AG53" s="241"/>
      <c r="AH53" s="241"/>
    </row>
    <row r="54" spans="28:34" ht="13">
      <c r="AH54" s="241"/>
    </row>
    <row r="55" spans="28:34" ht="13"/>
    <row r="56" spans="28:34" ht="13">
      <c r="AB56" s="241"/>
      <c r="AC56" s="241"/>
      <c r="AD56" s="241"/>
      <c r="AE56" s="241"/>
      <c r="AF56" s="241"/>
      <c r="AG56" s="241"/>
      <c r="AH56" s="241"/>
    </row>
    <row r="57" spans="28:34" ht="13">
      <c r="AH57" s="241"/>
    </row>
    <row r="58" spans="28:34" ht="13">
      <c r="AH58" s="241"/>
    </row>
    <row r="59" spans="28:34" ht="13">
      <c r="AG59" s="241"/>
      <c r="AH59" s="241"/>
    </row>
    <row r="60" spans="28:34" ht="13"/>
    <row r="61" spans="28:34" ht="13"/>
    <row r="62" spans="28:34" ht="13"/>
    <row r="63" spans="28:34" ht="13">
      <c r="AH63" s="241"/>
    </row>
    <row r="64" spans="28:34" ht="13">
      <c r="AG64" s="241"/>
      <c r="AH64" s="241"/>
    </row>
    <row r="65" spans="28:34" ht="13"/>
    <row r="66" spans="28:34" ht="13"/>
    <row r="67" spans="28:34" ht="13"/>
    <row r="68" spans="28:34" ht="13">
      <c r="AB68" s="241"/>
      <c r="AC68" s="241"/>
      <c r="AD68" s="241"/>
      <c r="AE68" s="241"/>
      <c r="AF68" s="241"/>
      <c r="AG68" s="241"/>
      <c r="AH68" s="241"/>
    </row>
    <row r="69" spans="28:34" ht="13">
      <c r="AF69" s="241"/>
      <c r="AG69" s="241"/>
      <c r="AH69" s="241"/>
    </row>
    <row r="70" spans="28:34" ht="13"/>
    <row r="71" spans="28:34" ht="13"/>
    <row r="72" spans="28:34" ht="13"/>
    <row r="73" spans="28:34" ht="13"/>
    <row r="74" spans="28:34" ht="13"/>
    <row r="75" spans="28:34" ht="13">
      <c r="AH75" s="241"/>
    </row>
    <row r="76" spans="28:34" ht="13">
      <c r="AF76" s="241"/>
      <c r="AG76" s="241"/>
      <c r="AH76" s="241"/>
    </row>
    <row r="77" spans="28:34" ht="13">
      <c r="AG77" s="241"/>
      <c r="AH77" s="241"/>
    </row>
    <row r="78" spans="28:34" ht="13"/>
    <row r="79" spans="28:34" ht="13"/>
    <row r="80" spans="28:34" ht="13"/>
    <row r="81" spans="25:34" ht="13"/>
    <row r="82" spans="25:34" ht="13">
      <c r="Y82" s="241"/>
    </row>
    <row r="83" spans="25:34" ht="13">
      <c r="Y83" s="241"/>
      <c r="Z83" s="241"/>
      <c r="AA83" s="241"/>
      <c r="AB83" s="241"/>
      <c r="AC83" s="241"/>
      <c r="AD83" s="241"/>
      <c r="AE83" s="241"/>
      <c r="AF83" s="241"/>
      <c r="AG83" s="241"/>
      <c r="AH83" s="241"/>
    </row>
    <row r="84" spans="25:34" ht="13"/>
    <row r="85" spans="25:34" ht="13"/>
    <row r="86" spans="25:34" ht="13"/>
    <row r="87" spans="25:34" ht="13"/>
    <row r="88" spans="25:34" ht="13">
      <c r="AH88" s="241"/>
    </row>
    <row r="89" spans="25:34" ht="13"/>
    <row r="90" spans="25:34" ht="13"/>
    <row r="91" spans="25:34" ht="13"/>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475</v>
      </c>
    </row>
  </sheetData>
  <sheetProtection algorithmName="SHA-512" hashValue="3FtNamdBWLEWsaR9WtBQJL6OO4q/OYGrEpo2/T3RoUcb2LhIZDnryjkXY0/xK92+Ud90kaxOa3KrPdIQDM4FXA==" saltValue="lJ7vvYX+yl/ZxUz1BtlLtg==" spinCount="100000" sheet="1" objects="1" scenarios="1"/>
  <dataConsolidate/>
  <phoneticPr fontId="2"/>
  <printOptions horizontalCentered="1" verticalCentered="1"/>
  <pageMargins left="0" right="0" top="0.19685039370078741" bottom="0" header="0.39370078740157483" footer="0"/>
  <pageSetup paperSize="8" scale="52"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cols>
    <col min="1" max="1" width="45.90625" style="130" customWidth="1"/>
    <col min="2" max="8" width="13.36328125" style="130" customWidth="1"/>
    <col min="9" max="16384" width="11.08984375" style="130"/>
  </cols>
  <sheetData>
    <row r="1" spans="1:8">
      <c r="A1" s="124"/>
      <c r="B1" s="125"/>
      <c r="C1" s="126"/>
      <c r="D1" s="127"/>
      <c r="E1" s="128"/>
      <c r="F1" s="128"/>
      <c r="G1" s="128"/>
      <c r="H1" s="129"/>
    </row>
    <row r="2" spans="1:8">
      <c r="A2" s="131"/>
      <c r="B2" s="132"/>
      <c r="C2" s="133"/>
      <c r="D2" s="134" t="s">
        <v>50</v>
      </c>
      <c r="E2" s="135"/>
      <c r="F2" s="136" t="s">
        <v>524</v>
      </c>
      <c r="G2" s="137"/>
      <c r="H2" s="138"/>
    </row>
    <row r="3" spans="1:8">
      <c r="A3" s="134" t="s">
        <v>517</v>
      </c>
      <c r="B3" s="139"/>
      <c r="C3" s="140"/>
      <c r="D3" s="141">
        <v>73513</v>
      </c>
      <c r="E3" s="142"/>
      <c r="F3" s="143">
        <v>52068</v>
      </c>
      <c r="G3" s="144"/>
      <c r="H3" s="145"/>
    </row>
    <row r="4" spans="1:8">
      <c r="A4" s="146"/>
      <c r="B4" s="147"/>
      <c r="C4" s="148"/>
      <c r="D4" s="149">
        <v>43130</v>
      </c>
      <c r="E4" s="150"/>
      <c r="F4" s="151">
        <v>26936</v>
      </c>
      <c r="G4" s="152"/>
      <c r="H4" s="153"/>
    </row>
    <row r="5" spans="1:8">
      <c r="A5" s="134" t="s">
        <v>519</v>
      </c>
      <c r="B5" s="139"/>
      <c r="C5" s="140"/>
      <c r="D5" s="141">
        <v>59246</v>
      </c>
      <c r="E5" s="142"/>
      <c r="F5" s="143">
        <v>47161</v>
      </c>
      <c r="G5" s="144"/>
      <c r="H5" s="145"/>
    </row>
    <row r="6" spans="1:8">
      <c r="A6" s="146"/>
      <c r="B6" s="147"/>
      <c r="C6" s="148"/>
      <c r="D6" s="149">
        <v>30531</v>
      </c>
      <c r="E6" s="150"/>
      <c r="F6" s="151">
        <v>24595</v>
      </c>
      <c r="G6" s="152"/>
      <c r="H6" s="153"/>
    </row>
    <row r="7" spans="1:8">
      <c r="A7" s="134" t="s">
        <v>520</v>
      </c>
      <c r="B7" s="139"/>
      <c r="C7" s="140"/>
      <c r="D7" s="141">
        <v>29207</v>
      </c>
      <c r="E7" s="142"/>
      <c r="F7" s="143">
        <v>43423</v>
      </c>
      <c r="G7" s="144"/>
      <c r="H7" s="145"/>
    </row>
    <row r="8" spans="1:8">
      <c r="A8" s="146"/>
      <c r="B8" s="147"/>
      <c r="C8" s="148"/>
      <c r="D8" s="149">
        <v>23774</v>
      </c>
      <c r="E8" s="150"/>
      <c r="F8" s="151">
        <v>22207</v>
      </c>
      <c r="G8" s="152"/>
      <c r="H8" s="153"/>
    </row>
    <row r="9" spans="1:8">
      <c r="A9" s="134" t="s">
        <v>521</v>
      </c>
      <c r="B9" s="139"/>
      <c r="C9" s="140"/>
      <c r="D9" s="141">
        <v>44586</v>
      </c>
      <c r="E9" s="142"/>
      <c r="F9" s="143">
        <v>45265</v>
      </c>
      <c r="G9" s="144"/>
      <c r="H9" s="145"/>
    </row>
    <row r="10" spans="1:8">
      <c r="A10" s="146"/>
      <c r="B10" s="147"/>
      <c r="C10" s="148"/>
      <c r="D10" s="149">
        <v>35460</v>
      </c>
      <c r="E10" s="150"/>
      <c r="F10" s="151">
        <v>22600</v>
      </c>
      <c r="G10" s="152"/>
      <c r="H10" s="153"/>
    </row>
    <row r="11" spans="1:8">
      <c r="A11" s="134" t="s">
        <v>522</v>
      </c>
      <c r="B11" s="139"/>
      <c r="C11" s="140"/>
      <c r="D11" s="141">
        <v>48647</v>
      </c>
      <c r="E11" s="142"/>
      <c r="F11" s="143">
        <v>54621</v>
      </c>
      <c r="G11" s="144"/>
      <c r="H11" s="145"/>
    </row>
    <row r="12" spans="1:8">
      <c r="A12" s="146"/>
      <c r="B12" s="147"/>
      <c r="C12" s="154"/>
      <c r="D12" s="149">
        <v>35552</v>
      </c>
      <c r="E12" s="150"/>
      <c r="F12" s="151">
        <v>30892</v>
      </c>
      <c r="G12" s="152"/>
      <c r="H12" s="153"/>
    </row>
    <row r="13" spans="1:8">
      <c r="A13" s="134"/>
      <c r="B13" s="139"/>
      <c r="C13" s="140"/>
      <c r="D13" s="141">
        <v>51040</v>
      </c>
      <c r="E13" s="142"/>
      <c r="F13" s="143">
        <v>48508</v>
      </c>
      <c r="G13" s="155"/>
      <c r="H13" s="145"/>
    </row>
    <row r="14" spans="1:8">
      <c r="A14" s="146"/>
      <c r="B14" s="147"/>
      <c r="C14" s="148"/>
      <c r="D14" s="149">
        <v>33689</v>
      </c>
      <c r="E14" s="150"/>
      <c r="F14" s="151">
        <v>25446</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5.82</v>
      </c>
      <c r="C19" s="156">
        <f>ROUND(VALUE(SUBSTITUTE(実質収支比率等に係る経年分析!G$48,"▲","-")),2)</f>
        <v>9.9700000000000006</v>
      </c>
      <c r="D19" s="156">
        <f>ROUND(VALUE(SUBSTITUTE(実質収支比率等に係る経年分析!H$48,"▲","-")),2)</f>
        <v>8.8000000000000007</v>
      </c>
      <c r="E19" s="156">
        <f>ROUND(VALUE(SUBSTITUTE(実質収支比率等に係る経年分析!I$48,"▲","-")),2)</f>
        <v>7.55</v>
      </c>
      <c r="F19" s="156">
        <f>ROUND(VALUE(SUBSTITUTE(実質収支比率等に係る経年分析!J$48,"▲","-")),2)</f>
        <v>6.43</v>
      </c>
    </row>
    <row r="20" spans="1:11">
      <c r="A20" s="156" t="s">
        <v>53</v>
      </c>
      <c r="B20" s="156">
        <f>ROUND(VALUE(SUBSTITUTE(実質収支比率等に係る経年分析!F$47,"▲","-")),2)</f>
        <v>8.18</v>
      </c>
      <c r="C20" s="156">
        <f>ROUND(VALUE(SUBSTITUTE(実質収支比率等に係る経年分析!G$47,"▲","-")),2)</f>
        <v>9.75</v>
      </c>
      <c r="D20" s="156">
        <f>ROUND(VALUE(SUBSTITUTE(実質収支比率等に係る経年分析!H$47,"▲","-")),2)</f>
        <v>14.37</v>
      </c>
      <c r="E20" s="156">
        <f>ROUND(VALUE(SUBSTITUTE(実質収支比率等に係る経年分析!I$47,"▲","-")),2)</f>
        <v>13.87</v>
      </c>
      <c r="F20" s="156">
        <f>ROUND(VALUE(SUBSTITUTE(実質収支比率等に係る経年分析!J$47,"▲","-")),2)</f>
        <v>13.29</v>
      </c>
    </row>
    <row r="21" spans="1:11">
      <c r="A21" s="156" t="s">
        <v>54</v>
      </c>
      <c r="B21" s="156">
        <f>IF(ISNUMBER(VALUE(SUBSTITUTE(実質収支比率等に係る経年分析!F$49,"▲","-"))),ROUND(VALUE(SUBSTITUTE(実質収支比率等に係る経年分析!F$49,"▲","-")),2),NA())</f>
        <v>0.18</v>
      </c>
      <c r="C21" s="156">
        <f>IF(ISNUMBER(VALUE(SUBSTITUTE(実質収支比率等に係る経年分析!G$49,"▲","-"))),ROUND(VALUE(SUBSTITUTE(実質収支比率等に係る経年分析!G$49,"▲","-")),2),NA())</f>
        <v>6.46</v>
      </c>
      <c r="D21" s="156">
        <f>IF(ISNUMBER(VALUE(SUBSTITUTE(実質収支比率等に係る経年分析!H$49,"▲","-"))),ROUND(VALUE(SUBSTITUTE(実質収支比率等に係る経年分析!H$49,"▲","-")),2),NA())</f>
        <v>2.74</v>
      </c>
      <c r="E21" s="156">
        <f>IF(ISNUMBER(VALUE(SUBSTITUTE(実質収支比率等に係る経年分析!I$49,"▲","-"))),ROUND(VALUE(SUBSTITUTE(実質収支比率等に係る経年分析!I$49,"▲","-")),2),NA())</f>
        <v>-1.26</v>
      </c>
      <c r="F21" s="156">
        <f>IF(ISNUMBER(VALUE(SUBSTITUTE(実質収支比率等に係る経年分析!J$49,"▲","-"))),ROUND(VALUE(SUBSTITUTE(実質収支比率等に係る経年分析!J$49,"▲","-")),2),NA())</f>
        <v>-1.04</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c r="A30" s="157" t="str">
        <f>IF(連結実質赤字比率に係る赤字・黒字の構成分析!C$40="",NA(),連結実質赤字比率に係る赤字・黒字の構成分析!C$40)</f>
        <v>介護保険特別会計（介護サービス事業勘定）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0.22</v>
      </c>
    </row>
    <row r="32" spans="1:11">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0.88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0.95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0.53</v>
      </c>
    </row>
    <row r="33" spans="1:16">
      <c r="A33" s="157" t="str">
        <f>IF(連結実質赤字比率に係る赤字・黒字の構成分析!C$37="",NA(),連結実質赤字比率に係る赤字・黒字の構成分析!C$37)</f>
        <v>介護保険特別会計（保険事業勘定）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1.08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0.95</v>
      </c>
    </row>
    <row r="34" spans="1:16">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2.41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2.0099999999999998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1.32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1.54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1.49</v>
      </c>
    </row>
    <row r="35" spans="1:16">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5.81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9.9600000000000009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8.7899999999999991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7.55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6.42</v>
      </c>
    </row>
    <row r="36" spans="1:16">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14.02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12.85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13.09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12.68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13.82</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797</v>
      </c>
      <c r="E42" s="158"/>
      <c r="F42" s="158"/>
      <c r="G42" s="158">
        <f>'実質公債費比率（分子）の構造'!L$52</f>
        <v>805</v>
      </c>
      <c r="H42" s="158"/>
      <c r="I42" s="158"/>
      <c r="J42" s="158">
        <f>'実質公債費比率（分子）の構造'!M$52</f>
        <v>784</v>
      </c>
      <c r="K42" s="158"/>
      <c r="L42" s="158"/>
      <c r="M42" s="158">
        <f>'実質公債費比率（分子）の構造'!N$52</f>
        <v>759</v>
      </c>
      <c r="N42" s="158"/>
      <c r="O42" s="158"/>
      <c r="P42" s="158">
        <f>'実質公債費比率（分子）の構造'!O$52</f>
        <v>755</v>
      </c>
    </row>
    <row r="43" spans="1:16">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c r="A45" s="158" t="s">
        <v>63</v>
      </c>
      <c r="B45" s="158">
        <f>'実質公債費比率（分子）の構造'!K$49</f>
        <v>61</v>
      </c>
      <c r="C45" s="158"/>
      <c r="D45" s="158"/>
      <c r="E45" s="158">
        <f>'実質公債費比率（分子）の構造'!L$49</f>
        <v>70</v>
      </c>
      <c r="F45" s="158"/>
      <c r="G45" s="158"/>
      <c r="H45" s="158">
        <f>'実質公債費比率（分子）の構造'!M$49</f>
        <v>95</v>
      </c>
      <c r="I45" s="158"/>
      <c r="J45" s="158"/>
      <c r="K45" s="158">
        <f>'実質公債費比率（分子）の構造'!N$49</f>
        <v>70</v>
      </c>
      <c r="L45" s="158"/>
      <c r="M45" s="158"/>
      <c r="N45" s="158">
        <f>'実質公債費比率（分子）の構造'!O$49</f>
        <v>51</v>
      </c>
      <c r="O45" s="158"/>
      <c r="P45" s="158"/>
    </row>
    <row r="46" spans="1:16">
      <c r="A46" s="158" t="s">
        <v>64</v>
      </c>
      <c r="B46" s="158">
        <f>'実質公債費比率（分子）の構造'!K$48</f>
        <v>249</v>
      </c>
      <c r="C46" s="158"/>
      <c r="D46" s="158"/>
      <c r="E46" s="158">
        <f>'実質公債費比率（分子）の構造'!L$48</f>
        <v>242</v>
      </c>
      <c r="F46" s="158"/>
      <c r="G46" s="158"/>
      <c r="H46" s="158">
        <f>'実質公債費比率（分子）の構造'!M$48</f>
        <v>257</v>
      </c>
      <c r="I46" s="158"/>
      <c r="J46" s="158"/>
      <c r="K46" s="158">
        <f>'実質公債費比率（分子）の構造'!N$48</f>
        <v>254</v>
      </c>
      <c r="L46" s="158"/>
      <c r="M46" s="158"/>
      <c r="N46" s="158">
        <f>'実質公債費比率（分子）の構造'!O$48</f>
        <v>233</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1052</v>
      </c>
      <c r="C49" s="158"/>
      <c r="D49" s="158"/>
      <c r="E49" s="158">
        <f>'実質公債費比率（分子）の構造'!L$45</f>
        <v>1087</v>
      </c>
      <c r="F49" s="158"/>
      <c r="G49" s="158"/>
      <c r="H49" s="158">
        <f>'実質公債費比率（分子）の構造'!M$45</f>
        <v>1093</v>
      </c>
      <c r="I49" s="158"/>
      <c r="J49" s="158"/>
      <c r="K49" s="158">
        <f>'実質公債費比率（分子）の構造'!N$45</f>
        <v>1068</v>
      </c>
      <c r="L49" s="158"/>
      <c r="M49" s="158"/>
      <c r="N49" s="158">
        <f>'実質公債費比率（分子）の構造'!O$45</f>
        <v>1109</v>
      </c>
      <c r="O49" s="158"/>
      <c r="P49" s="158"/>
    </row>
    <row r="50" spans="1:16">
      <c r="A50" s="158" t="s">
        <v>67</v>
      </c>
      <c r="B50" s="158" t="e">
        <f>NA()</f>
        <v>#N/A</v>
      </c>
      <c r="C50" s="158">
        <f>IF(ISNUMBER('実質公債費比率（分子）の構造'!K$53),'実質公債費比率（分子）の構造'!K$53,NA())</f>
        <v>565</v>
      </c>
      <c r="D50" s="158" t="e">
        <f>NA()</f>
        <v>#N/A</v>
      </c>
      <c r="E50" s="158" t="e">
        <f>NA()</f>
        <v>#N/A</v>
      </c>
      <c r="F50" s="158">
        <f>IF(ISNUMBER('実質公債費比率（分子）の構造'!L$53),'実質公債費比率（分子）の構造'!L$53,NA())</f>
        <v>594</v>
      </c>
      <c r="G50" s="158" t="e">
        <f>NA()</f>
        <v>#N/A</v>
      </c>
      <c r="H50" s="158" t="e">
        <f>NA()</f>
        <v>#N/A</v>
      </c>
      <c r="I50" s="158">
        <f>IF(ISNUMBER('実質公債費比率（分子）の構造'!M$53),'実質公債費比率（分子）の構造'!M$53,NA())</f>
        <v>661</v>
      </c>
      <c r="J50" s="158" t="e">
        <f>NA()</f>
        <v>#N/A</v>
      </c>
      <c r="K50" s="158" t="e">
        <f>NA()</f>
        <v>#N/A</v>
      </c>
      <c r="L50" s="158">
        <f>IF(ISNUMBER('実質公債費比率（分子）の構造'!N$53),'実質公債費比率（分子）の構造'!N$53,NA())</f>
        <v>633</v>
      </c>
      <c r="M50" s="158" t="e">
        <f>NA()</f>
        <v>#N/A</v>
      </c>
      <c r="N50" s="158" t="e">
        <f>NA()</f>
        <v>#N/A</v>
      </c>
      <c r="O50" s="158">
        <f>IF(ISNUMBER('実質公債費比率（分子）の構造'!O$53),'実質公債費比率（分子）の構造'!O$53,NA())</f>
        <v>638</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9910</v>
      </c>
      <c r="E56" s="157"/>
      <c r="F56" s="157"/>
      <c r="G56" s="157">
        <f>'将来負担比率（分子）の構造'!J$52</f>
        <v>9880</v>
      </c>
      <c r="H56" s="157"/>
      <c r="I56" s="157"/>
      <c r="J56" s="157">
        <f>'将来負担比率（分子）の構造'!K$52</f>
        <v>9535</v>
      </c>
      <c r="K56" s="157"/>
      <c r="L56" s="157"/>
      <c r="M56" s="157">
        <f>'将来負担比率（分子）の構造'!L$52</f>
        <v>9655</v>
      </c>
      <c r="N56" s="157"/>
      <c r="O56" s="157"/>
      <c r="P56" s="157">
        <f>'将来負担比率（分子）の構造'!M$52</f>
        <v>9990</v>
      </c>
    </row>
    <row r="57" spans="1:16">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c r="A58" s="157" t="s">
        <v>41</v>
      </c>
      <c r="B58" s="157"/>
      <c r="C58" s="157"/>
      <c r="D58" s="157">
        <f>'将来負担比率（分子）の構造'!I$50</f>
        <v>1930</v>
      </c>
      <c r="E58" s="157"/>
      <c r="F58" s="157"/>
      <c r="G58" s="157">
        <f>'将来負担比率（分子）の構造'!J$50</f>
        <v>2266</v>
      </c>
      <c r="H58" s="157"/>
      <c r="I58" s="157"/>
      <c r="J58" s="157">
        <f>'将来負担比率（分子）の構造'!K$50</f>
        <v>2649</v>
      </c>
      <c r="K58" s="157"/>
      <c r="L58" s="157"/>
      <c r="M58" s="157">
        <f>'将来負担比率（分子）の構造'!L$50</f>
        <v>2680</v>
      </c>
      <c r="N58" s="157"/>
      <c r="O58" s="157"/>
      <c r="P58" s="157">
        <f>'将来負担比率（分子）の構造'!M$50</f>
        <v>2702</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c r="A62" s="157" t="s">
        <v>35</v>
      </c>
      <c r="B62" s="157">
        <f>'将来負担比率（分子）の構造'!I$45</f>
        <v>639</v>
      </c>
      <c r="C62" s="157"/>
      <c r="D62" s="157"/>
      <c r="E62" s="157">
        <f>'将来負担比率（分子）の構造'!J$45</f>
        <v>567</v>
      </c>
      <c r="F62" s="157"/>
      <c r="G62" s="157"/>
      <c r="H62" s="157">
        <f>'将来負担比率（分子）の構造'!K$45</f>
        <v>618</v>
      </c>
      <c r="I62" s="157"/>
      <c r="J62" s="157"/>
      <c r="K62" s="157">
        <f>'将来負担比率（分子）の構造'!L$45</f>
        <v>616</v>
      </c>
      <c r="L62" s="157"/>
      <c r="M62" s="157"/>
      <c r="N62" s="157">
        <f>'将来負担比率（分子）の構造'!M$45</f>
        <v>620</v>
      </c>
      <c r="O62" s="157"/>
      <c r="P62" s="157"/>
    </row>
    <row r="63" spans="1:16">
      <c r="A63" s="157" t="s">
        <v>34</v>
      </c>
      <c r="B63" s="157">
        <f>'将来負担比率（分子）の構造'!I$44</f>
        <v>486</v>
      </c>
      <c r="C63" s="157"/>
      <c r="D63" s="157"/>
      <c r="E63" s="157">
        <f>'将来負担比率（分子）の構造'!J$44</f>
        <v>410</v>
      </c>
      <c r="F63" s="157"/>
      <c r="G63" s="157"/>
      <c r="H63" s="157">
        <f>'将来負担比率（分子）の構造'!K$44</f>
        <v>324</v>
      </c>
      <c r="I63" s="157"/>
      <c r="J63" s="157"/>
      <c r="K63" s="157">
        <f>'将来負担比率（分子）の構造'!L$44</f>
        <v>297</v>
      </c>
      <c r="L63" s="157"/>
      <c r="M63" s="157"/>
      <c r="N63" s="157">
        <f>'将来負担比率（分子）の構造'!M$44</f>
        <v>263</v>
      </c>
      <c r="O63" s="157"/>
      <c r="P63" s="157"/>
    </row>
    <row r="64" spans="1:16">
      <c r="A64" s="157" t="s">
        <v>33</v>
      </c>
      <c r="B64" s="157">
        <f>'将来負担比率（分子）の構造'!I$43</f>
        <v>3636</v>
      </c>
      <c r="C64" s="157"/>
      <c r="D64" s="157"/>
      <c r="E64" s="157">
        <f>'将来負担比率（分子）の構造'!J$43</f>
        <v>3297</v>
      </c>
      <c r="F64" s="157"/>
      <c r="G64" s="157"/>
      <c r="H64" s="157">
        <f>'将来負担比率（分子）の構造'!K$43</f>
        <v>3138</v>
      </c>
      <c r="I64" s="157"/>
      <c r="J64" s="157"/>
      <c r="K64" s="157">
        <f>'将来負担比率（分子）の構造'!L$43</f>
        <v>2963</v>
      </c>
      <c r="L64" s="157"/>
      <c r="M64" s="157"/>
      <c r="N64" s="157">
        <f>'将来負担比率（分子）の構造'!M$43</f>
        <v>2781</v>
      </c>
      <c r="O64" s="157"/>
      <c r="P64" s="157"/>
    </row>
    <row r="65" spans="1:16">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c r="A66" s="157" t="s">
        <v>31</v>
      </c>
      <c r="B66" s="157">
        <f>'将来負担比率（分子）の構造'!I$41</f>
        <v>12410</v>
      </c>
      <c r="C66" s="157"/>
      <c r="D66" s="157"/>
      <c r="E66" s="157">
        <f>'将来負担比率（分子）の構造'!J$41</f>
        <v>13026</v>
      </c>
      <c r="F66" s="157"/>
      <c r="G66" s="157"/>
      <c r="H66" s="157">
        <f>'将来負担比率（分子）の構造'!K$41</f>
        <v>12811</v>
      </c>
      <c r="I66" s="157"/>
      <c r="J66" s="157"/>
      <c r="K66" s="157">
        <f>'将来負担比率（分子）の構造'!L$41</f>
        <v>13138</v>
      </c>
      <c r="L66" s="157"/>
      <c r="M66" s="157"/>
      <c r="N66" s="157">
        <f>'将来負担比率（分子）の構造'!M$41</f>
        <v>13863</v>
      </c>
      <c r="O66" s="157"/>
      <c r="P66" s="157"/>
    </row>
    <row r="67" spans="1:16">
      <c r="A67" s="157" t="s">
        <v>71</v>
      </c>
      <c r="B67" s="157" t="e">
        <f>NA()</f>
        <v>#N/A</v>
      </c>
      <c r="C67" s="157">
        <f>IF(ISNUMBER('将来負担比率（分子）の構造'!I$53), IF('将来負担比率（分子）の構造'!I$53 &lt; 0, 0, '将来負担比率（分子）の構造'!I$53), NA())</f>
        <v>5331</v>
      </c>
      <c r="D67" s="157" t="e">
        <f>NA()</f>
        <v>#N/A</v>
      </c>
      <c r="E67" s="157" t="e">
        <f>NA()</f>
        <v>#N/A</v>
      </c>
      <c r="F67" s="157">
        <f>IF(ISNUMBER('将来負担比率（分子）の構造'!J$53), IF('将来負担比率（分子）の構造'!J$53 &lt; 0, 0, '将来負担比率（分子）の構造'!J$53), NA())</f>
        <v>5154</v>
      </c>
      <c r="G67" s="157" t="e">
        <f>NA()</f>
        <v>#N/A</v>
      </c>
      <c r="H67" s="157" t="e">
        <f>NA()</f>
        <v>#N/A</v>
      </c>
      <c r="I67" s="157">
        <f>IF(ISNUMBER('将来負担比率（分子）の構造'!K$53), IF('将来負担比率（分子）の構造'!K$53 &lt; 0, 0, '将来負担比率（分子）の構造'!K$53), NA())</f>
        <v>4708</v>
      </c>
      <c r="J67" s="157" t="e">
        <f>NA()</f>
        <v>#N/A</v>
      </c>
      <c r="K67" s="157" t="e">
        <f>NA()</f>
        <v>#N/A</v>
      </c>
      <c r="L67" s="157">
        <f>IF(ISNUMBER('将来負担比率（分子）の構造'!L$53), IF('将来負担比率（分子）の構造'!L$53 &lt; 0, 0, '将来負担比率（分子）の構造'!L$53), NA())</f>
        <v>4679</v>
      </c>
      <c r="M67" s="157" t="e">
        <f>NA()</f>
        <v>#N/A</v>
      </c>
      <c r="N67" s="157" t="e">
        <f>NA()</f>
        <v>#N/A</v>
      </c>
      <c r="O67" s="157">
        <f>IF(ISNUMBER('将来負担比率（分子）の構造'!M$53), IF('将来負担比率（分子）の構造'!M$53 &lt; 0, 0, '将来負担比率（分子）の構造'!M$53), NA())</f>
        <v>4835</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1027</v>
      </c>
      <c r="C72" s="161">
        <f>基金残高に係る経年分析!G55</f>
        <v>1012</v>
      </c>
      <c r="D72" s="161">
        <f>基金残高に係る経年分析!H55</f>
        <v>1001</v>
      </c>
    </row>
    <row r="73" spans="1:16">
      <c r="A73" s="160" t="s">
        <v>74</v>
      </c>
      <c r="B73" s="161">
        <f>基金残高に係る経年分析!F56</f>
        <v>349</v>
      </c>
      <c r="C73" s="161">
        <f>基金残高に係る経年分析!G56</f>
        <v>350</v>
      </c>
      <c r="D73" s="161">
        <f>基金残高に係る経年分析!H56</f>
        <v>380</v>
      </c>
    </row>
    <row r="74" spans="1:16">
      <c r="A74" s="160" t="s">
        <v>75</v>
      </c>
      <c r="B74" s="161">
        <f>基金残高に係る経年分析!F57</f>
        <v>1030</v>
      </c>
      <c r="C74" s="161">
        <f>基金残高に係る経年分析!G57</f>
        <v>1060</v>
      </c>
      <c r="D74" s="161">
        <f>基金残高に係る経年分析!H57</f>
        <v>1043</v>
      </c>
    </row>
  </sheetData>
  <sheetProtection algorithmName="SHA-512" hashValue="/S7xH14UixlCr4sadVknEtTX8tkqKxVslntUzvBMVzwoBfPEXH5C9UrblnVSe5XTlgn9kNsu3W5cNyA2Cmk9gw==" saltValue="R+ycFg7/UxC96KxOYYCxh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大部里穂</cp:lastModifiedBy>
  <cp:lastPrinted>2026-03-16T08:01:00Z</cp:lastPrinted>
  <dcterms:created xsi:type="dcterms:W3CDTF">2026-02-26T10:10:08Z</dcterms:created>
  <dcterms:modified xsi:type="dcterms:W3CDTF">2026-09-18T06:54:53Z</dcterms:modified>
  <cp:category/>
</cp:coreProperties>
</file>